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5360" windowHeight="7656" firstSheet="23"/>
  </bookViews>
  <sheets>
    <sheet name="C(1)" sheetId="1" r:id="rId1"/>
    <sheet name="C(2)" sheetId="3" r:id="rId2"/>
    <sheet name="C (3)" sheetId="4" r:id="rId3"/>
    <sheet name="C (4)" sheetId="5" r:id="rId4"/>
    <sheet name="C (5)" sheetId="7" r:id="rId5"/>
    <sheet name="C (6)" sheetId="8" r:id="rId6"/>
    <sheet name="C (7)" sheetId="9" r:id="rId7"/>
    <sheet name="C (8)" sheetId="10" r:id="rId8"/>
    <sheet name="C (9)" sheetId="11" r:id="rId9"/>
    <sheet name="C (10)" sheetId="12" r:id="rId10"/>
    <sheet name="C (11)" sheetId="13" r:id="rId11"/>
    <sheet name="C (12)" sheetId="14" r:id="rId12"/>
    <sheet name="C (13)" sheetId="15" r:id="rId13"/>
    <sheet name="C (14)" sheetId="16" r:id="rId14"/>
    <sheet name="C (15)" sheetId="17" r:id="rId15"/>
    <sheet name="C (16)" sheetId="18" r:id="rId16"/>
    <sheet name="C (17)" sheetId="19" r:id="rId17"/>
    <sheet name="C (18)" sheetId="20" r:id="rId18"/>
    <sheet name="C (19)" sheetId="21" r:id="rId19"/>
    <sheet name="C (20)" sheetId="22" r:id="rId20"/>
    <sheet name="C (21)" sheetId="23" r:id="rId21"/>
    <sheet name="C (22)" sheetId="24" r:id="rId22"/>
    <sheet name="C (23)" sheetId="25" r:id="rId23"/>
    <sheet name="C (24)" sheetId="26" r:id="rId24"/>
    <sheet name="C (25)" sheetId="27" r:id="rId25"/>
    <sheet name="C (26)" sheetId="28" r:id="rId26"/>
    <sheet name="C (27)" sheetId="29" r:id="rId27"/>
    <sheet name="C (28)" sheetId="30" r:id="rId28"/>
    <sheet name="C (29)" sheetId="31" r:id="rId29"/>
    <sheet name="C (30)" sheetId="32" r:id="rId30"/>
    <sheet name="C (31)" sheetId="33" r:id="rId31"/>
  </sheets>
  <definedNames>
    <definedName name="_xlnm._FilterDatabase" localSheetId="12" hidden="1">'C (13)'!$A$8:$N$54</definedName>
    <definedName name="_xlnm._FilterDatabase" localSheetId="14" hidden="1">'C (15)'!$A$8:$N$54</definedName>
    <definedName name="_xlnm._FilterDatabase" localSheetId="15" hidden="1">'C (16)'!$A$8:$N$54</definedName>
    <definedName name="_xlnm._FilterDatabase" localSheetId="16" hidden="1">'C (17)'!$A$8:$N$54</definedName>
    <definedName name="_xlnm._FilterDatabase" localSheetId="19" hidden="1">'C (20)'!$A$8:$N$54</definedName>
    <definedName name="_xlnm._FilterDatabase" localSheetId="28" hidden="1">'C (29)'!$A$8:$N$54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4" i="33" l="1"/>
  <c r="L54" i="33"/>
  <c r="M53" i="33"/>
  <c r="L53" i="33"/>
  <c r="M52" i="33"/>
  <c r="L52" i="33"/>
  <c r="J52" i="33"/>
  <c r="I52" i="33"/>
  <c r="H52" i="33"/>
  <c r="F52" i="33"/>
  <c r="E52" i="33"/>
  <c r="D52" i="33"/>
  <c r="M51" i="33"/>
  <c r="L51" i="33"/>
  <c r="M50" i="33"/>
  <c r="L50" i="33"/>
  <c r="J50" i="33"/>
  <c r="I50" i="33"/>
  <c r="H50" i="33"/>
  <c r="F50" i="33"/>
  <c r="E50" i="33"/>
  <c r="D50" i="33"/>
  <c r="M49" i="33"/>
  <c r="L49" i="33"/>
  <c r="M48" i="33"/>
  <c r="L48" i="33"/>
  <c r="J48" i="33"/>
  <c r="I48" i="33"/>
  <c r="H48" i="33"/>
  <c r="F48" i="33"/>
  <c r="E48" i="33"/>
  <c r="D48" i="33"/>
  <c r="M47" i="33"/>
  <c r="L47" i="33"/>
  <c r="J47" i="33"/>
  <c r="I47" i="33"/>
  <c r="H47" i="33"/>
  <c r="F47" i="33"/>
  <c r="E47" i="33"/>
  <c r="D47" i="33"/>
  <c r="M46" i="33"/>
  <c r="L46" i="33"/>
  <c r="M45" i="33"/>
  <c r="L45" i="33"/>
  <c r="M43" i="33"/>
  <c r="L43" i="33"/>
  <c r="M42" i="33"/>
  <c r="L42" i="33"/>
  <c r="M41" i="33"/>
  <c r="L41" i="33"/>
  <c r="M40" i="33"/>
  <c r="L40" i="33"/>
  <c r="M39" i="33"/>
  <c r="L39" i="33"/>
  <c r="M38" i="33"/>
  <c r="L38" i="33"/>
  <c r="M35" i="33"/>
  <c r="L35" i="33"/>
  <c r="M34" i="33"/>
  <c r="L34" i="33"/>
  <c r="M32" i="33"/>
  <c r="L32" i="33"/>
  <c r="M30" i="33"/>
  <c r="L30" i="33"/>
  <c r="M29" i="33"/>
  <c r="L29" i="33"/>
  <c r="M28" i="33"/>
  <c r="L28" i="33"/>
  <c r="M25" i="33"/>
  <c r="L25" i="33"/>
  <c r="M24" i="33"/>
  <c r="L24" i="33"/>
  <c r="M23" i="33"/>
  <c r="L23" i="33"/>
  <c r="M22" i="33"/>
  <c r="L22" i="33"/>
  <c r="M21" i="33"/>
  <c r="L21" i="33"/>
  <c r="M20" i="33"/>
  <c r="L20" i="33"/>
  <c r="M19" i="33"/>
  <c r="L19" i="33"/>
  <c r="M18" i="33"/>
  <c r="L18" i="33"/>
  <c r="M16" i="33"/>
  <c r="L16" i="33"/>
  <c r="M15" i="33"/>
  <c r="L15" i="33"/>
  <c r="M14" i="33"/>
  <c r="L14" i="33"/>
  <c r="M12" i="33"/>
  <c r="L12" i="33"/>
  <c r="J12" i="33"/>
  <c r="I12" i="33"/>
  <c r="H12" i="33"/>
  <c r="F12" i="33"/>
  <c r="E12" i="33"/>
  <c r="D12" i="33"/>
  <c r="M11" i="33"/>
  <c r="L11" i="33"/>
  <c r="J11" i="33"/>
  <c r="I11" i="33"/>
  <c r="H11" i="33"/>
  <c r="F11" i="33"/>
  <c r="E11" i="33"/>
  <c r="D11" i="33"/>
  <c r="M9" i="33"/>
  <c r="L9" i="33"/>
  <c r="J9" i="33"/>
  <c r="I9" i="33"/>
  <c r="H9" i="33"/>
  <c r="F9" i="33"/>
  <c r="E9" i="33"/>
  <c r="D9" i="33"/>
  <c r="M52" i="32"/>
  <c r="L52" i="32"/>
  <c r="J52" i="32"/>
  <c r="I52" i="32"/>
  <c r="H52" i="32"/>
  <c r="F52" i="32"/>
  <c r="E52" i="32"/>
  <c r="D52" i="32"/>
  <c r="M50" i="32"/>
  <c r="L50" i="32"/>
  <c r="J50" i="32"/>
  <c r="I50" i="32"/>
  <c r="H50" i="32"/>
  <c r="F50" i="32"/>
  <c r="E50" i="32"/>
  <c r="D50" i="32"/>
  <c r="M48" i="32"/>
  <c r="L48" i="32"/>
  <c r="J48" i="32"/>
  <c r="I48" i="32"/>
  <c r="H48" i="32"/>
  <c r="F48" i="32"/>
  <c r="E48" i="32"/>
  <c r="D48" i="32"/>
  <c r="M47" i="32"/>
  <c r="L47" i="32"/>
  <c r="J47" i="32"/>
  <c r="I47" i="32"/>
  <c r="H47" i="32"/>
  <c r="F47" i="32"/>
  <c r="E47" i="32"/>
  <c r="D47" i="32"/>
  <c r="L46" i="32"/>
  <c r="L45" i="32"/>
  <c r="M43" i="32"/>
  <c r="L43" i="32"/>
  <c r="M42" i="32"/>
  <c r="L42" i="32"/>
  <c r="M41" i="32"/>
  <c r="L41" i="32"/>
  <c r="M40" i="32"/>
  <c r="L40" i="32"/>
  <c r="M39" i="32"/>
  <c r="L39" i="32"/>
  <c r="M38" i="32"/>
  <c r="L38" i="32"/>
  <c r="M35" i="32"/>
  <c r="L35" i="32"/>
  <c r="M34" i="32"/>
  <c r="L34" i="32"/>
  <c r="M32" i="32"/>
  <c r="L32" i="32"/>
  <c r="M30" i="32"/>
  <c r="L30" i="32"/>
  <c r="M29" i="32"/>
  <c r="L29" i="32"/>
  <c r="M28" i="32"/>
  <c r="L28" i="32"/>
  <c r="M25" i="32"/>
  <c r="L25" i="32"/>
  <c r="M24" i="32"/>
  <c r="L24" i="32"/>
  <c r="M23" i="32"/>
  <c r="L23" i="32"/>
  <c r="M22" i="32"/>
  <c r="L22" i="32"/>
  <c r="M21" i="32"/>
  <c r="L21" i="32"/>
  <c r="M20" i="32"/>
  <c r="L20" i="32"/>
  <c r="M19" i="32"/>
  <c r="L19" i="32"/>
  <c r="M18" i="32"/>
  <c r="L18" i="32"/>
  <c r="M16" i="32"/>
  <c r="L16" i="32"/>
  <c r="M15" i="32"/>
  <c r="L15" i="32"/>
  <c r="M14" i="32"/>
  <c r="L14" i="32"/>
  <c r="M12" i="32"/>
  <c r="L12" i="32"/>
  <c r="J12" i="32"/>
  <c r="I12" i="32"/>
  <c r="H12" i="32"/>
  <c r="F12" i="32"/>
  <c r="E12" i="32"/>
  <c r="D12" i="32"/>
  <c r="M11" i="32"/>
  <c r="L11" i="32"/>
  <c r="J11" i="32"/>
  <c r="I11" i="32"/>
  <c r="H11" i="32"/>
  <c r="F11" i="32"/>
  <c r="E11" i="32"/>
  <c r="D11" i="32"/>
  <c r="M9" i="32"/>
  <c r="L9" i="32"/>
  <c r="J9" i="32"/>
  <c r="I9" i="32"/>
  <c r="H9" i="32"/>
  <c r="F9" i="32"/>
  <c r="E9" i="32"/>
  <c r="D9" i="32"/>
  <c r="M54" i="31"/>
  <c r="L54" i="31"/>
  <c r="M53" i="31"/>
  <c r="L53" i="31"/>
  <c r="M52" i="31"/>
  <c r="L52" i="31"/>
  <c r="J52" i="31"/>
  <c r="I52" i="31"/>
  <c r="H52" i="31"/>
  <c r="F52" i="31"/>
  <c r="E52" i="31"/>
  <c r="D52" i="31"/>
  <c r="M51" i="31"/>
  <c r="L51" i="31"/>
  <c r="M50" i="31"/>
  <c r="L50" i="31"/>
  <c r="J50" i="31"/>
  <c r="I50" i="31"/>
  <c r="H50" i="31"/>
  <c r="F50" i="31"/>
  <c r="E50" i="31"/>
  <c r="D50" i="31"/>
  <c r="M49" i="31"/>
  <c r="L49" i="31"/>
  <c r="M48" i="31"/>
  <c r="L48" i="31"/>
  <c r="J48" i="31"/>
  <c r="I48" i="31"/>
  <c r="H48" i="31"/>
  <c r="F48" i="31"/>
  <c r="E48" i="31"/>
  <c r="D48" i="31"/>
  <c r="M47" i="31"/>
  <c r="L47" i="31"/>
  <c r="J47" i="31"/>
  <c r="I47" i="31"/>
  <c r="H47" i="31"/>
  <c r="F47" i="31"/>
  <c r="E47" i="31"/>
  <c r="D47" i="31"/>
  <c r="M46" i="31"/>
  <c r="L46" i="31"/>
  <c r="M45" i="31"/>
  <c r="L45" i="31"/>
  <c r="M43" i="31"/>
  <c r="L43" i="31"/>
  <c r="M42" i="31"/>
  <c r="L42" i="31"/>
  <c r="M41" i="31"/>
  <c r="L41" i="31"/>
  <c r="M40" i="31"/>
  <c r="L40" i="31"/>
  <c r="M39" i="31"/>
  <c r="L39" i="31"/>
  <c r="M38" i="31"/>
  <c r="L38" i="31"/>
  <c r="M35" i="31"/>
  <c r="L35" i="31"/>
  <c r="M34" i="31"/>
  <c r="L34" i="31"/>
  <c r="M32" i="31"/>
  <c r="L32" i="31"/>
  <c r="M30" i="31"/>
  <c r="L30" i="31"/>
  <c r="M29" i="31"/>
  <c r="L29" i="31"/>
  <c r="M28" i="31"/>
  <c r="L28" i="31"/>
  <c r="M25" i="31"/>
  <c r="L25" i="31"/>
  <c r="M24" i="31"/>
  <c r="L24" i="31"/>
  <c r="M23" i="31"/>
  <c r="L23" i="31"/>
  <c r="M22" i="31"/>
  <c r="L22" i="31"/>
  <c r="M21" i="31"/>
  <c r="L21" i="31"/>
  <c r="M20" i="31"/>
  <c r="L20" i="31"/>
  <c r="M19" i="31"/>
  <c r="L19" i="31"/>
  <c r="M18" i="31"/>
  <c r="L18" i="31"/>
  <c r="M16" i="31"/>
  <c r="L16" i="31"/>
  <c r="M15" i="31"/>
  <c r="L15" i="31"/>
  <c r="M14" i="31"/>
  <c r="L14" i="31"/>
  <c r="M12" i="31"/>
  <c r="L12" i="31"/>
  <c r="J12" i="31"/>
  <c r="I12" i="31"/>
  <c r="H12" i="31"/>
  <c r="F12" i="31"/>
  <c r="E12" i="31"/>
  <c r="D12" i="31"/>
  <c r="M11" i="31"/>
  <c r="L11" i="31"/>
  <c r="J11" i="31"/>
  <c r="I11" i="31"/>
  <c r="H11" i="31"/>
  <c r="F11" i="31"/>
  <c r="E11" i="31"/>
  <c r="D11" i="31"/>
  <c r="M9" i="31"/>
  <c r="L9" i="31"/>
  <c r="J9" i="31"/>
  <c r="I9" i="31"/>
  <c r="H9" i="31"/>
  <c r="F9" i="31"/>
  <c r="E9" i="31"/>
  <c r="D9" i="31"/>
  <c r="M52" i="30"/>
  <c r="L52" i="30"/>
  <c r="J52" i="30"/>
  <c r="I52" i="30"/>
  <c r="H52" i="30"/>
  <c r="F52" i="30"/>
  <c r="E52" i="30"/>
  <c r="D52" i="30"/>
  <c r="M50" i="30"/>
  <c r="L50" i="30"/>
  <c r="J50" i="30"/>
  <c r="I50" i="30"/>
  <c r="H50" i="30"/>
  <c r="F50" i="30"/>
  <c r="E50" i="30"/>
  <c r="D50" i="30"/>
  <c r="M48" i="30"/>
  <c r="L48" i="30"/>
  <c r="J48" i="30"/>
  <c r="I48" i="30"/>
  <c r="H48" i="30"/>
  <c r="F48" i="30"/>
  <c r="E48" i="30"/>
  <c r="D48" i="30"/>
  <c r="M47" i="30"/>
  <c r="L47" i="30"/>
  <c r="J47" i="30"/>
  <c r="I47" i="30"/>
  <c r="H47" i="30"/>
  <c r="F47" i="30"/>
  <c r="E47" i="30"/>
  <c r="D47" i="30"/>
  <c r="L46" i="30"/>
  <c r="L45" i="30"/>
  <c r="M43" i="30"/>
  <c r="L43" i="30"/>
  <c r="M42" i="30"/>
  <c r="L42" i="30"/>
  <c r="M41" i="30"/>
  <c r="L41" i="30"/>
  <c r="M40" i="30"/>
  <c r="L40" i="30"/>
  <c r="M39" i="30"/>
  <c r="L39" i="30"/>
  <c r="M38" i="30"/>
  <c r="L38" i="30"/>
  <c r="M35" i="30"/>
  <c r="L35" i="30"/>
  <c r="M34" i="30"/>
  <c r="L34" i="30"/>
  <c r="M32" i="30"/>
  <c r="L32" i="30"/>
  <c r="M30" i="30"/>
  <c r="L30" i="30"/>
  <c r="M29" i="30"/>
  <c r="L29" i="30"/>
  <c r="M28" i="30"/>
  <c r="L28" i="30"/>
  <c r="M25" i="30"/>
  <c r="L25" i="30"/>
  <c r="M24" i="30"/>
  <c r="L24" i="30"/>
  <c r="M23" i="30"/>
  <c r="L23" i="30"/>
  <c r="M22" i="30"/>
  <c r="L22" i="30"/>
  <c r="M21" i="30"/>
  <c r="L21" i="30"/>
  <c r="M20" i="30"/>
  <c r="L20" i="30"/>
  <c r="M19" i="30"/>
  <c r="L19" i="30"/>
  <c r="M18" i="30"/>
  <c r="L18" i="30"/>
  <c r="M16" i="30"/>
  <c r="L16" i="30"/>
  <c r="M15" i="30"/>
  <c r="L15" i="30"/>
  <c r="M14" i="30"/>
  <c r="L14" i="30"/>
  <c r="M12" i="30"/>
  <c r="L12" i="30"/>
  <c r="J12" i="30"/>
  <c r="I12" i="30"/>
  <c r="H12" i="30"/>
  <c r="F12" i="30"/>
  <c r="E12" i="30"/>
  <c r="D12" i="30"/>
  <c r="M11" i="30"/>
  <c r="L11" i="30"/>
  <c r="J11" i="30"/>
  <c r="I11" i="30"/>
  <c r="H11" i="30"/>
  <c r="F11" i="30"/>
  <c r="E11" i="30"/>
  <c r="D11" i="30"/>
  <c r="M9" i="30"/>
  <c r="L9" i="30"/>
  <c r="J9" i="30"/>
  <c r="I9" i="30"/>
  <c r="H9" i="30"/>
  <c r="F9" i="30"/>
  <c r="E9" i="30"/>
  <c r="D9" i="30"/>
  <c r="M52" i="29"/>
  <c r="L52" i="29"/>
  <c r="J52" i="29"/>
  <c r="I52" i="29"/>
  <c r="H52" i="29"/>
  <c r="F52" i="29"/>
  <c r="E52" i="29"/>
  <c r="D52" i="29"/>
  <c r="M50" i="29"/>
  <c r="L50" i="29"/>
  <c r="J50" i="29"/>
  <c r="I50" i="29"/>
  <c r="H50" i="29"/>
  <c r="F50" i="29"/>
  <c r="E50" i="29"/>
  <c r="D50" i="29"/>
  <c r="M48" i="29"/>
  <c r="L48" i="29"/>
  <c r="J48" i="29"/>
  <c r="I48" i="29"/>
  <c r="H48" i="29"/>
  <c r="F48" i="29"/>
  <c r="E48" i="29"/>
  <c r="D48" i="29"/>
  <c r="M47" i="29"/>
  <c r="L47" i="29"/>
  <c r="J47" i="29"/>
  <c r="I47" i="29"/>
  <c r="H47" i="29"/>
  <c r="F47" i="29"/>
  <c r="E47" i="29"/>
  <c r="D47" i="29"/>
  <c r="L46" i="29"/>
  <c r="L45" i="29"/>
  <c r="M43" i="29"/>
  <c r="L43" i="29"/>
  <c r="M42" i="29"/>
  <c r="L42" i="29"/>
  <c r="M41" i="29"/>
  <c r="L41" i="29"/>
  <c r="M40" i="29"/>
  <c r="L40" i="29"/>
  <c r="M39" i="29"/>
  <c r="L39" i="29"/>
  <c r="M38" i="29"/>
  <c r="L38" i="29"/>
  <c r="M35" i="29"/>
  <c r="L35" i="29"/>
  <c r="M34" i="29"/>
  <c r="L34" i="29"/>
  <c r="M32" i="29"/>
  <c r="L32" i="29"/>
  <c r="M30" i="29"/>
  <c r="L30" i="29"/>
  <c r="M29" i="29"/>
  <c r="L29" i="29"/>
  <c r="M28" i="29"/>
  <c r="L28" i="29"/>
  <c r="M25" i="29"/>
  <c r="L25" i="29"/>
  <c r="M24" i="29"/>
  <c r="L24" i="29"/>
  <c r="M23" i="29"/>
  <c r="L23" i="29"/>
  <c r="M22" i="29"/>
  <c r="L22" i="29"/>
  <c r="M21" i="29"/>
  <c r="L21" i="29"/>
  <c r="M20" i="29"/>
  <c r="L20" i="29"/>
  <c r="M19" i="29"/>
  <c r="L19" i="29"/>
  <c r="M18" i="29"/>
  <c r="L18" i="29"/>
  <c r="M16" i="29"/>
  <c r="L16" i="29"/>
  <c r="M15" i="29"/>
  <c r="L15" i="29"/>
  <c r="M14" i="29"/>
  <c r="L14" i="29"/>
  <c r="M12" i="29"/>
  <c r="L12" i="29"/>
  <c r="J12" i="29"/>
  <c r="I12" i="29"/>
  <c r="H12" i="29"/>
  <c r="F12" i="29"/>
  <c r="E12" i="29"/>
  <c r="D12" i="29"/>
  <c r="M11" i="29"/>
  <c r="L11" i="29"/>
  <c r="J11" i="29"/>
  <c r="I11" i="29"/>
  <c r="H11" i="29"/>
  <c r="F11" i="29"/>
  <c r="E11" i="29"/>
  <c r="D11" i="29"/>
  <c r="M9" i="29"/>
  <c r="L9" i="29"/>
  <c r="J9" i="29"/>
  <c r="I9" i="29"/>
  <c r="H9" i="29"/>
  <c r="F9" i="29"/>
  <c r="E9" i="29"/>
  <c r="D9" i="29"/>
  <c r="M54" i="28"/>
  <c r="L54" i="28"/>
  <c r="M53" i="28"/>
  <c r="L53" i="28"/>
  <c r="M52" i="28"/>
  <c r="L52" i="28"/>
  <c r="J52" i="28"/>
  <c r="I52" i="28"/>
  <c r="H52" i="28"/>
  <c r="F52" i="28"/>
  <c r="E52" i="28"/>
  <c r="D52" i="28"/>
  <c r="M51" i="28"/>
  <c r="L51" i="28"/>
  <c r="M50" i="28"/>
  <c r="L50" i="28"/>
  <c r="J50" i="28"/>
  <c r="I50" i="28"/>
  <c r="H50" i="28"/>
  <c r="F50" i="28"/>
  <c r="E50" i="28"/>
  <c r="D50" i="28"/>
  <c r="M49" i="28"/>
  <c r="L49" i="28"/>
  <c r="M48" i="28"/>
  <c r="L48" i="28"/>
  <c r="J48" i="28"/>
  <c r="I48" i="28"/>
  <c r="H48" i="28"/>
  <c r="F48" i="28"/>
  <c r="E48" i="28"/>
  <c r="D48" i="28"/>
  <c r="M47" i="28"/>
  <c r="L47" i="28"/>
  <c r="J47" i="28"/>
  <c r="I47" i="28"/>
  <c r="H47" i="28"/>
  <c r="F47" i="28"/>
  <c r="E47" i="28"/>
  <c r="D47" i="28"/>
  <c r="M46" i="28"/>
  <c r="L46" i="28"/>
  <c r="M45" i="28"/>
  <c r="L45" i="28"/>
  <c r="M43" i="28"/>
  <c r="L43" i="28"/>
  <c r="M42" i="28"/>
  <c r="L42" i="28"/>
  <c r="M41" i="28"/>
  <c r="L41" i="28"/>
  <c r="M40" i="28"/>
  <c r="L40" i="28"/>
  <c r="M39" i="28"/>
  <c r="L39" i="28"/>
  <c r="M38" i="28"/>
  <c r="L38" i="28"/>
  <c r="M35" i="28"/>
  <c r="L35" i="28"/>
  <c r="M34" i="28"/>
  <c r="L34" i="28"/>
  <c r="M32" i="28"/>
  <c r="L32" i="28"/>
  <c r="M30" i="28"/>
  <c r="L30" i="28"/>
  <c r="M29" i="28"/>
  <c r="L29" i="28"/>
  <c r="M28" i="28"/>
  <c r="L28" i="28"/>
  <c r="M25" i="28"/>
  <c r="L25" i="28"/>
  <c r="M24" i="28"/>
  <c r="L24" i="28"/>
  <c r="M23" i="28"/>
  <c r="L23" i="28"/>
  <c r="M22" i="28"/>
  <c r="L22" i="28"/>
  <c r="M21" i="28"/>
  <c r="L21" i="28"/>
  <c r="M20" i="28"/>
  <c r="L20" i="28"/>
  <c r="M19" i="28"/>
  <c r="L19" i="28"/>
  <c r="M18" i="28"/>
  <c r="L18" i="28"/>
  <c r="M16" i="28"/>
  <c r="L16" i="28"/>
  <c r="M15" i="28"/>
  <c r="L15" i="28"/>
  <c r="M14" i="28"/>
  <c r="L14" i="28"/>
  <c r="M12" i="28"/>
  <c r="L12" i="28"/>
  <c r="J12" i="28"/>
  <c r="I12" i="28"/>
  <c r="H12" i="28"/>
  <c r="F12" i="28"/>
  <c r="E12" i="28"/>
  <c r="D12" i="28"/>
  <c r="M11" i="28"/>
  <c r="L11" i="28"/>
  <c r="J11" i="28"/>
  <c r="I11" i="28"/>
  <c r="H11" i="28"/>
  <c r="F11" i="28"/>
  <c r="E11" i="28"/>
  <c r="D11" i="28"/>
  <c r="M9" i="28"/>
  <c r="L9" i="28"/>
  <c r="J9" i="28"/>
  <c r="I9" i="28"/>
  <c r="H9" i="28"/>
  <c r="F9" i="28"/>
  <c r="E9" i="28"/>
  <c r="D9" i="28"/>
  <c r="M54" i="27"/>
  <c r="L54" i="27"/>
  <c r="M53" i="27"/>
  <c r="L53" i="27"/>
  <c r="M52" i="27"/>
  <c r="L52" i="27"/>
  <c r="J52" i="27"/>
  <c r="I52" i="27"/>
  <c r="H52" i="27"/>
  <c r="F52" i="27"/>
  <c r="E52" i="27"/>
  <c r="D52" i="27"/>
  <c r="M51" i="27"/>
  <c r="L51" i="27"/>
  <c r="M50" i="27"/>
  <c r="L50" i="27"/>
  <c r="J50" i="27"/>
  <c r="I50" i="27"/>
  <c r="H50" i="27"/>
  <c r="F50" i="27"/>
  <c r="E50" i="27"/>
  <c r="D50" i="27"/>
  <c r="M49" i="27"/>
  <c r="L49" i="27"/>
  <c r="M48" i="27"/>
  <c r="L48" i="27"/>
  <c r="J48" i="27"/>
  <c r="I48" i="27"/>
  <c r="H48" i="27"/>
  <c r="F48" i="27"/>
  <c r="E48" i="27"/>
  <c r="D48" i="27"/>
  <c r="M47" i="27"/>
  <c r="L47" i="27"/>
  <c r="J47" i="27"/>
  <c r="I47" i="27"/>
  <c r="H47" i="27"/>
  <c r="F47" i="27"/>
  <c r="E47" i="27"/>
  <c r="D47" i="27"/>
  <c r="M46" i="27"/>
  <c r="L46" i="27"/>
  <c r="M45" i="27"/>
  <c r="L45" i="27"/>
  <c r="M43" i="27"/>
  <c r="L43" i="27"/>
  <c r="M42" i="27"/>
  <c r="L42" i="27"/>
  <c r="M41" i="27"/>
  <c r="L41" i="27"/>
  <c r="M40" i="27"/>
  <c r="L40" i="27"/>
  <c r="M39" i="27"/>
  <c r="L39" i="27"/>
  <c r="M38" i="27"/>
  <c r="L38" i="27"/>
  <c r="M35" i="27"/>
  <c r="L35" i="27"/>
  <c r="M34" i="27"/>
  <c r="L34" i="27"/>
  <c r="M32" i="27"/>
  <c r="L32" i="27"/>
  <c r="M30" i="27"/>
  <c r="L30" i="27"/>
  <c r="M29" i="27"/>
  <c r="L29" i="27"/>
  <c r="M28" i="27"/>
  <c r="L28" i="27"/>
  <c r="M25" i="27"/>
  <c r="L25" i="27"/>
  <c r="M24" i="27"/>
  <c r="L24" i="27"/>
  <c r="M23" i="27"/>
  <c r="L23" i="27"/>
  <c r="M22" i="27"/>
  <c r="L22" i="27"/>
  <c r="M21" i="27"/>
  <c r="L21" i="27"/>
  <c r="M20" i="27"/>
  <c r="L20" i="27"/>
  <c r="M19" i="27"/>
  <c r="L19" i="27"/>
  <c r="M18" i="27"/>
  <c r="L18" i="27"/>
  <c r="M16" i="27"/>
  <c r="L16" i="27"/>
  <c r="M15" i="27"/>
  <c r="L15" i="27"/>
  <c r="M14" i="27"/>
  <c r="L14" i="27"/>
  <c r="M12" i="27"/>
  <c r="L12" i="27"/>
  <c r="J12" i="27"/>
  <c r="I12" i="27"/>
  <c r="H12" i="27"/>
  <c r="F12" i="27"/>
  <c r="E12" i="27"/>
  <c r="D12" i="27"/>
  <c r="M11" i="27"/>
  <c r="L11" i="27"/>
  <c r="J11" i="27"/>
  <c r="I11" i="27"/>
  <c r="H11" i="27"/>
  <c r="F11" i="27"/>
  <c r="E11" i="27"/>
  <c r="D11" i="27"/>
  <c r="M9" i="27"/>
  <c r="L9" i="27"/>
  <c r="J9" i="27"/>
  <c r="I9" i="27"/>
  <c r="H9" i="27"/>
  <c r="F9" i="27"/>
  <c r="E9" i="27"/>
  <c r="D9" i="27"/>
  <c r="M52" i="26"/>
  <c r="L52" i="26"/>
  <c r="J52" i="26"/>
  <c r="I52" i="26"/>
  <c r="H52" i="26"/>
  <c r="F52" i="26"/>
  <c r="E52" i="26"/>
  <c r="D52" i="26"/>
  <c r="M50" i="26"/>
  <c r="L50" i="26"/>
  <c r="J50" i="26"/>
  <c r="I50" i="26"/>
  <c r="H50" i="26"/>
  <c r="F50" i="26"/>
  <c r="E50" i="26"/>
  <c r="D50" i="26"/>
  <c r="M48" i="26"/>
  <c r="L48" i="26"/>
  <c r="J48" i="26"/>
  <c r="I48" i="26"/>
  <c r="H48" i="26"/>
  <c r="F48" i="26"/>
  <c r="E48" i="26"/>
  <c r="D48" i="26"/>
  <c r="M47" i="26"/>
  <c r="L47" i="26"/>
  <c r="J47" i="26"/>
  <c r="I47" i="26"/>
  <c r="H47" i="26"/>
  <c r="F47" i="26"/>
  <c r="E47" i="26"/>
  <c r="D47" i="26"/>
  <c r="L46" i="26"/>
  <c r="L45" i="26"/>
  <c r="M43" i="26"/>
  <c r="L43" i="26"/>
  <c r="M42" i="26"/>
  <c r="L42" i="26"/>
  <c r="M41" i="26"/>
  <c r="L41" i="26"/>
  <c r="M40" i="26"/>
  <c r="L40" i="26"/>
  <c r="M39" i="26"/>
  <c r="L39" i="26"/>
  <c r="M38" i="26"/>
  <c r="L38" i="26"/>
  <c r="M35" i="26"/>
  <c r="L35" i="26"/>
  <c r="M34" i="26"/>
  <c r="L34" i="26"/>
  <c r="M32" i="26"/>
  <c r="L32" i="26"/>
  <c r="M30" i="26"/>
  <c r="L30" i="26"/>
  <c r="M29" i="26"/>
  <c r="L29" i="26"/>
  <c r="M28" i="26"/>
  <c r="L28" i="26"/>
  <c r="M25" i="26"/>
  <c r="L25" i="26"/>
  <c r="M24" i="26"/>
  <c r="L24" i="26"/>
  <c r="M23" i="26"/>
  <c r="L23" i="26"/>
  <c r="M22" i="26"/>
  <c r="L22" i="26"/>
  <c r="M21" i="26"/>
  <c r="L21" i="26"/>
  <c r="M20" i="26"/>
  <c r="L20" i="26"/>
  <c r="M19" i="26"/>
  <c r="L19" i="26"/>
  <c r="M18" i="26"/>
  <c r="L18" i="26"/>
  <c r="M16" i="26"/>
  <c r="L16" i="26"/>
  <c r="M15" i="26"/>
  <c r="L15" i="26"/>
  <c r="M14" i="26"/>
  <c r="L14" i="26"/>
  <c r="M12" i="26"/>
  <c r="L12" i="26"/>
  <c r="J12" i="26"/>
  <c r="I12" i="26"/>
  <c r="H12" i="26"/>
  <c r="F12" i="26"/>
  <c r="E12" i="26"/>
  <c r="D12" i="26"/>
  <c r="M11" i="26"/>
  <c r="L11" i="26"/>
  <c r="J11" i="26"/>
  <c r="I11" i="26"/>
  <c r="H11" i="26"/>
  <c r="F11" i="26"/>
  <c r="E11" i="26"/>
  <c r="D11" i="26"/>
  <c r="M9" i="26"/>
  <c r="L9" i="26"/>
  <c r="J9" i="26"/>
  <c r="I9" i="26"/>
  <c r="H9" i="26"/>
  <c r="F9" i="26"/>
  <c r="E9" i="26"/>
  <c r="D9" i="26"/>
  <c r="M54" i="25"/>
  <c r="L54" i="25"/>
  <c r="M53" i="25"/>
  <c r="L53" i="25"/>
  <c r="M52" i="25"/>
  <c r="L52" i="25"/>
  <c r="J52" i="25"/>
  <c r="I52" i="25"/>
  <c r="H52" i="25"/>
  <c r="F52" i="25"/>
  <c r="E52" i="25"/>
  <c r="D52" i="25"/>
  <c r="M51" i="25"/>
  <c r="L51" i="25"/>
  <c r="M50" i="25"/>
  <c r="L50" i="25"/>
  <c r="J50" i="25"/>
  <c r="I50" i="25"/>
  <c r="H50" i="25"/>
  <c r="F50" i="25"/>
  <c r="E50" i="25"/>
  <c r="D50" i="25"/>
  <c r="M49" i="25"/>
  <c r="L49" i="25"/>
  <c r="M48" i="25"/>
  <c r="L48" i="25"/>
  <c r="J48" i="25"/>
  <c r="I48" i="25"/>
  <c r="H48" i="25"/>
  <c r="F48" i="25"/>
  <c r="E48" i="25"/>
  <c r="D48" i="25"/>
  <c r="M47" i="25"/>
  <c r="L47" i="25"/>
  <c r="J47" i="25"/>
  <c r="I47" i="25"/>
  <c r="H47" i="25"/>
  <c r="F47" i="25"/>
  <c r="E47" i="25"/>
  <c r="D47" i="25"/>
  <c r="M46" i="25"/>
  <c r="L46" i="25"/>
  <c r="M45" i="25"/>
  <c r="L45" i="25"/>
  <c r="M43" i="25"/>
  <c r="L43" i="25"/>
  <c r="M42" i="25"/>
  <c r="L42" i="25"/>
  <c r="M41" i="25"/>
  <c r="L41" i="25"/>
  <c r="M40" i="25"/>
  <c r="L40" i="25"/>
  <c r="M39" i="25"/>
  <c r="L39" i="25"/>
  <c r="M38" i="25"/>
  <c r="L38" i="25"/>
  <c r="M35" i="25"/>
  <c r="L35" i="25"/>
  <c r="M34" i="25"/>
  <c r="L34" i="25"/>
  <c r="M32" i="25"/>
  <c r="L32" i="25"/>
  <c r="M30" i="25"/>
  <c r="L30" i="25"/>
  <c r="M29" i="25"/>
  <c r="L29" i="25"/>
  <c r="M28" i="25"/>
  <c r="L28" i="25"/>
  <c r="M25" i="25"/>
  <c r="L25" i="25"/>
  <c r="M24" i="25"/>
  <c r="L24" i="25"/>
  <c r="M23" i="25"/>
  <c r="L23" i="25"/>
  <c r="M22" i="25"/>
  <c r="L22" i="25"/>
  <c r="M21" i="25"/>
  <c r="L21" i="25"/>
  <c r="M20" i="25"/>
  <c r="L20" i="25"/>
  <c r="M19" i="25"/>
  <c r="L19" i="25"/>
  <c r="M18" i="25"/>
  <c r="L18" i="25"/>
  <c r="M16" i="25"/>
  <c r="L16" i="25"/>
  <c r="M15" i="25"/>
  <c r="L15" i="25"/>
  <c r="M14" i="25"/>
  <c r="L14" i="25"/>
  <c r="M12" i="25"/>
  <c r="L12" i="25"/>
  <c r="J12" i="25"/>
  <c r="I12" i="25"/>
  <c r="H12" i="25"/>
  <c r="F12" i="25"/>
  <c r="E12" i="25"/>
  <c r="D12" i="25"/>
  <c r="M11" i="25"/>
  <c r="L11" i="25"/>
  <c r="J11" i="25"/>
  <c r="I11" i="25"/>
  <c r="H11" i="25"/>
  <c r="F11" i="25"/>
  <c r="E11" i="25"/>
  <c r="D11" i="25"/>
  <c r="M9" i="25"/>
  <c r="L9" i="25"/>
  <c r="J9" i="25"/>
  <c r="I9" i="25"/>
  <c r="H9" i="25"/>
  <c r="F9" i="25"/>
  <c r="E9" i="25"/>
  <c r="D9" i="25"/>
  <c r="M54" i="24"/>
  <c r="L54" i="24"/>
  <c r="M53" i="24"/>
  <c r="L53" i="24"/>
  <c r="M52" i="24"/>
  <c r="L52" i="24"/>
  <c r="J52" i="24"/>
  <c r="I52" i="24"/>
  <c r="H52" i="24"/>
  <c r="F52" i="24"/>
  <c r="E52" i="24"/>
  <c r="D52" i="24"/>
  <c r="M51" i="24"/>
  <c r="L51" i="24"/>
  <c r="M50" i="24"/>
  <c r="L50" i="24"/>
  <c r="J50" i="24"/>
  <c r="I50" i="24"/>
  <c r="H50" i="24"/>
  <c r="F50" i="24"/>
  <c r="E50" i="24"/>
  <c r="D50" i="24"/>
  <c r="M49" i="24"/>
  <c r="L49" i="24"/>
  <c r="M48" i="24"/>
  <c r="L48" i="24"/>
  <c r="J48" i="24"/>
  <c r="I48" i="24"/>
  <c r="H48" i="24"/>
  <c r="F48" i="24"/>
  <c r="E48" i="24"/>
  <c r="D48" i="24"/>
  <c r="M47" i="24"/>
  <c r="L47" i="24"/>
  <c r="J47" i="24"/>
  <c r="I47" i="24"/>
  <c r="H47" i="24"/>
  <c r="F47" i="24"/>
  <c r="E47" i="24"/>
  <c r="D47" i="24"/>
  <c r="M46" i="24"/>
  <c r="L46" i="24"/>
  <c r="M45" i="24"/>
  <c r="L45" i="24"/>
  <c r="M43" i="24"/>
  <c r="L43" i="24"/>
  <c r="M42" i="24"/>
  <c r="L42" i="24"/>
  <c r="M41" i="24"/>
  <c r="L41" i="24"/>
  <c r="M40" i="24"/>
  <c r="L40" i="24"/>
  <c r="M39" i="24"/>
  <c r="L39" i="24"/>
  <c r="M38" i="24"/>
  <c r="L38" i="24"/>
  <c r="M35" i="24"/>
  <c r="L35" i="24"/>
  <c r="M34" i="24"/>
  <c r="L34" i="24"/>
  <c r="M32" i="24"/>
  <c r="L32" i="24"/>
  <c r="M30" i="24"/>
  <c r="L30" i="24"/>
  <c r="M29" i="24"/>
  <c r="L29" i="24"/>
  <c r="M28" i="24"/>
  <c r="L28" i="24"/>
  <c r="M25" i="24"/>
  <c r="L25" i="24"/>
  <c r="M24" i="24"/>
  <c r="L24" i="24"/>
  <c r="M23" i="24"/>
  <c r="L23" i="24"/>
  <c r="M22" i="24"/>
  <c r="L22" i="24"/>
  <c r="M21" i="24"/>
  <c r="L21" i="24"/>
  <c r="M20" i="24"/>
  <c r="L20" i="24"/>
  <c r="M19" i="24"/>
  <c r="L19" i="24"/>
  <c r="M18" i="24"/>
  <c r="L18" i="24"/>
  <c r="M16" i="24"/>
  <c r="L16" i="24"/>
  <c r="M15" i="24"/>
  <c r="L15" i="24"/>
  <c r="M14" i="24"/>
  <c r="L14" i="24"/>
  <c r="M12" i="24"/>
  <c r="L12" i="24"/>
  <c r="J12" i="24"/>
  <c r="I12" i="24"/>
  <c r="H12" i="24"/>
  <c r="F12" i="24"/>
  <c r="E12" i="24"/>
  <c r="D12" i="24"/>
  <c r="M11" i="24"/>
  <c r="L11" i="24"/>
  <c r="J11" i="24"/>
  <c r="I11" i="24"/>
  <c r="H11" i="24"/>
  <c r="F11" i="24"/>
  <c r="E11" i="24"/>
  <c r="D11" i="24"/>
  <c r="M9" i="24"/>
  <c r="L9" i="24"/>
  <c r="J9" i="24"/>
  <c r="I9" i="24"/>
  <c r="H9" i="24"/>
  <c r="F9" i="24"/>
  <c r="E9" i="24"/>
  <c r="D9" i="24"/>
  <c r="M52" i="23"/>
  <c r="L52" i="23"/>
  <c r="J52" i="23"/>
  <c r="I52" i="23"/>
  <c r="H52" i="23"/>
  <c r="F52" i="23"/>
  <c r="E52" i="23"/>
  <c r="D52" i="23"/>
  <c r="M50" i="23"/>
  <c r="L50" i="23"/>
  <c r="J50" i="23"/>
  <c r="I50" i="23"/>
  <c r="H50" i="23"/>
  <c r="F50" i="23"/>
  <c r="E50" i="23"/>
  <c r="D50" i="23"/>
  <c r="M48" i="23"/>
  <c r="L48" i="23"/>
  <c r="J48" i="23"/>
  <c r="I48" i="23"/>
  <c r="H48" i="23"/>
  <c r="F48" i="23"/>
  <c r="E48" i="23"/>
  <c r="D48" i="23"/>
  <c r="M47" i="23"/>
  <c r="L47" i="23"/>
  <c r="J47" i="23"/>
  <c r="I47" i="23"/>
  <c r="H47" i="23"/>
  <c r="F47" i="23"/>
  <c r="E47" i="23"/>
  <c r="D47" i="23"/>
  <c r="L46" i="23"/>
  <c r="L45" i="23"/>
  <c r="M43" i="23"/>
  <c r="L43" i="23"/>
  <c r="M42" i="23"/>
  <c r="L42" i="23"/>
  <c r="M41" i="23"/>
  <c r="L41" i="23"/>
  <c r="M40" i="23"/>
  <c r="L40" i="23"/>
  <c r="M39" i="23"/>
  <c r="L39" i="23"/>
  <c r="M38" i="23"/>
  <c r="L38" i="23"/>
  <c r="M35" i="23"/>
  <c r="L35" i="23"/>
  <c r="M34" i="23"/>
  <c r="L34" i="23"/>
  <c r="M32" i="23"/>
  <c r="L32" i="23"/>
  <c r="M30" i="23"/>
  <c r="L30" i="23"/>
  <c r="M29" i="23"/>
  <c r="L29" i="23"/>
  <c r="M28" i="23"/>
  <c r="L28" i="23"/>
  <c r="M25" i="23"/>
  <c r="L25" i="23"/>
  <c r="M24" i="23"/>
  <c r="L24" i="23"/>
  <c r="M23" i="23"/>
  <c r="L23" i="23"/>
  <c r="M22" i="23"/>
  <c r="L22" i="23"/>
  <c r="M21" i="23"/>
  <c r="L21" i="23"/>
  <c r="M20" i="23"/>
  <c r="L20" i="23"/>
  <c r="M19" i="23"/>
  <c r="L19" i="23"/>
  <c r="M18" i="23"/>
  <c r="L18" i="23"/>
  <c r="M16" i="23"/>
  <c r="L16" i="23"/>
  <c r="M15" i="23"/>
  <c r="L15" i="23"/>
  <c r="M14" i="23"/>
  <c r="L14" i="23"/>
  <c r="M12" i="23"/>
  <c r="L12" i="23"/>
  <c r="J12" i="23"/>
  <c r="I12" i="23"/>
  <c r="H12" i="23"/>
  <c r="F12" i="23"/>
  <c r="E12" i="23"/>
  <c r="D12" i="23"/>
  <c r="M11" i="23"/>
  <c r="L11" i="23"/>
  <c r="J11" i="23"/>
  <c r="I11" i="23"/>
  <c r="H11" i="23"/>
  <c r="F11" i="23"/>
  <c r="E11" i="23"/>
  <c r="D11" i="23"/>
  <c r="M9" i="23"/>
  <c r="L9" i="23"/>
  <c r="J9" i="23"/>
  <c r="I9" i="23"/>
  <c r="H9" i="23"/>
  <c r="F9" i="23"/>
  <c r="E9" i="23"/>
  <c r="D9" i="23"/>
  <c r="M54" i="22"/>
  <c r="L54" i="22"/>
  <c r="M53" i="22"/>
  <c r="L53" i="22"/>
  <c r="M52" i="22"/>
  <c r="L52" i="22"/>
  <c r="J52" i="22"/>
  <c r="I52" i="22"/>
  <c r="H52" i="22"/>
  <c r="F52" i="22"/>
  <c r="E52" i="22"/>
  <c r="D52" i="22"/>
  <c r="M51" i="22"/>
  <c r="L51" i="22"/>
  <c r="M50" i="22"/>
  <c r="L50" i="22"/>
  <c r="J50" i="22"/>
  <c r="I50" i="22"/>
  <c r="H50" i="22"/>
  <c r="F50" i="22"/>
  <c r="E50" i="22"/>
  <c r="D50" i="22"/>
  <c r="M49" i="22"/>
  <c r="L49" i="22"/>
  <c r="M48" i="22"/>
  <c r="L48" i="22"/>
  <c r="J48" i="22"/>
  <c r="I48" i="22"/>
  <c r="H48" i="22"/>
  <c r="F48" i="22"/>
  <c r="E48" i="22"/>
  <c r="D48" i="22"/>
  <c r="M47" i="22"/>
  <c r="L47" i="22"/>
  <c r="J47" i="22"/>
  <c r="I47" i="22"/>
  <c r="H47" i="22"/>
  <c r="F47" i="22"/>
  <c r="E47" i="22"/>
  <c r="D47" i="22"/>
  <c r="M46" i="22"/>
  <c r="L46" i="22"/>
  <c r="M45" i="22"/>
  <c r="L45" i="22"/>
  <c r="M43" i="22"/>
  <c r="L43" i="22"/>
  <c r="M42" i="22"/>
  <c r="L42" i="22"/>
  <c r="M41" i="22"/>
  <c r="L41" i="22"/>
  <c r="M40" i="22"/>
  <c r="L40" i="22"/>
  <c r="M39" i="22"/>
  <c r="L39" i="22"/>
  <c r="M38" i="22"/>
  <c r="L38" i="22"/>
  <c r="M35" i="22"/>
  <c r="L35" i="22"/>
  <c r="M34" i="22"/>
  <c r="L34" i="22"/>
  <c r="M32" i="22"/>
  <c r="L32" i="22"/>
  <c r="M30" i="22"/>
  <c r="L30" i="22"/>
  <c r="M29" i="22"/>
  <c r="L29" i="22"/>
  <c r="M28" i="22"/>
  <c r="L28" i="22"/>
  <c r="M25" i="22"/>
  <c r="L25" i="22"/>
  <c r="M24" i="22"/>
  <c r="L24" i="22"/>
  <c r="M23" i="22"/>
  <c r="L23" i="22"/>
  <c r="M22" i="22"/>
  <c r="L22" i="22"/>
  <c r="M21" i="22"/>
  <c r="L21" i="22"/>
  <c r="M20" i="22"/>
  <c r="L20" i="22"/>
  <c r="M19" i="22"/>
  <c r="L19" i="22"/>
  <c r="M18" i="22"/>
  <c r="L18" i="22"/>
  <c r="M16" i="22"/>
  <c r="L16" i="22"/>
  <c r="M15" i="22"/>
  <c r="L15" i="22"/>
  <c r="M14" i="22"/>
  <c r="L14" i="22"/>
  <c r="M12" i="22"/>
  <c r="L12" i="22"/>
  <c r="J12" i="22"/>
  <c r="I12" i="22"/>
  <c r="H12" i="22"/>
  <c r="F12" i="22"/>
  <c r="E12" i="22"/>
  <c r="D12" i="22"/>
  <c r="M11" i="22"/>
  <c r="L11" i="22"/>
  <c r="J11" i="22"/>
  <c r="I11" i="22"/>
  <c r="H11" i="22"/>
  <c r="F11" i="22"/>
  <c r="E11" i="22"/>
  <c r="D11" i="22"/>
  <c r="M9" i="22"/>
  <c r="L9" i="22"/>
  <c r="J9" i="22"/>
  <c r="I9" i="22"/>
  <c r="H9" i="22"/>
  <c r="F9" i="22"/>
  <c r="E9" i="22"/>
  <c r="D9" i="22"/>
  <c r="M54" i="21"/>
  <c r="L54" i="21"/>
  <c r="M53" i="21"/>
  <c r="L53" i="21"/>
  <c r="M52" i="21"/>
  <c r="L52" i="21"/>
  <c r="J52" i="21"/>
  <c r="I52" i="21"/>
  <c r="H52" i="21"/>
  <c r="F52" i="21"/>
  <c r="E52" i="21"/>
  <c r="D52" i="21"/>
  <c r="M51" i="21"/>
  <c r="L51" i="21"/>
  <c r="M50" i="21"/>
  <c r="L50" i="21"/>
  <c r="J50" i="21"/>
  <c r="I50" i="21"/>
  <c r="H50" i="21"/>
  <c r="F50" i="21"/>
  <c r="E50" i="21"/>
  <c r="D50" i="21"/>
  <c r="M49" i="21"/>
  <c r="L49" i="21"/>
  <c r="M48" i="21"/>
  <c r="L48" i="21"/>
  <c r="J48" i="21"/>
  <c r="I48" i="21"/>
  <c r="H48" i="21"/>
  <c r="F48" i="21"/>
  <c r="E48" i="21"/>
  <c r="D48" i="21"/>
  <c r="M47" i="21"/>
  <c r="L47" i="21"/>
  <c r="J47" i="21"/>
  <c r="I47" i="21"/>
  <c r="H47" i="21"/>
  <c r="F47" i="21"/>
  <c r="E47" i="21"/>
  <c r="D47" i="21"/>
  <c r="M46" i="21"/>
  <c r="L46" i="21"/>
  <c r="M45" i="21"/>
  <c r="L45" i="21"/>
  <c r="M43" i="21"/>
  <c r="L43" i="21"/>
  <c r="M42" i="21"/>
  <c r="L42" i="21"/>
  <c r="M41" i="21"/>
  <c r="L41" i="21"/>
  <c r="M40" i="21"/>
  <c r="L40" i="21"/>
  <c r="M39" i="21"/>
  <c r="L39" i="21"/>
  <c r="M38" i="21"/>
  <c r="L38" i="21"/>
  <c r="M35" i="21"/>
  <c r="L35" i="21"/>
  <c r="M34" i="21"/>
  <c r="L34" i="21"/>
  <c r="M32" i="21"/>
  <c r="L32" i="21"/>
  <c r="M30" i="21"/>
  <c r="L30" i="21"/>
  <c r="M29" i="21"/>
  <c r="L29" i="21"/>
  <c r="M28" i="21"/>
  <c r="L28" i="21"/>
  <c r="M25" i="21"/>
  <c r="L25" i="21"/>
  <c r="M24" i="21"/>
  <c r="L24" i="21"/>
  <c r="M23" i="21"/>
  <c r="L23" i="21"/>
  <c r="M22" i="21"/>
  <c r="L22" i="21"/>
  <c r="M21" i="21"/>
  <c r="L21" i="21"/>
  <c r="M20" i="21"/>
  <c r="L20" i="21"/>
  <c r="M19" i="21"/>
  <c r="L19" i="21"/>
  <c r="M18" i="21"/>
  <c r="L18" i="21"/>
  <c r="M16" i="21"/>
  <c r="L16" i="21"/>
  <c r="M15" i="21"/>
  <c r="L15" i="21"/>
  <c r="M14" i="21"/>
  <c r="L14" i="21"/>
  <c r="M12" i="21"/>
  <c r="L12" i="21"/>
  <c r="J12" i="21"/>
  <c r="I12" i="21"/>
  <c r="H12" i="21"/>
  <c r="F12" i="21"/>
  <c r="E12" i="21"/>
  <c r="D12" i="21"/>
  <c r="M11" i="21"/>
  <c r="L11" i="21"/>
  <c r="J11" i="21"/>
  <c r="I11" i="21"/>
  <c r="H11" i="21"/>
  <c r="F11" i="21"/>
  <c r="E11" i="21"/>
  <c r="D11" i="21"/>
  <c r="M9" i="21"/>
  <c r="L9" i="21"/>
  <c r="J9" i="21"/>
  <c r="I9" i="21"/>
  <c r="H9" i="21"/>
  <c r="F9" i="21"/>
  <c r="E9" i="21"/>
  <c r="D9" i="21"/>
  <c r="M54" i="20"/>
  <c r="L54" i="20"/>
  <c r="M53" i="20"/>
  <c r="L53" i="20"/>
  <c r="M52" i="20"/>
  <c r="L52" i="20"/>
  <c r="J52" i="20"/>
  <c r="I52" i="20"/>
  <c r="H52" i="20"/>
  <c r="F52" i="20"/>
  <c r="E52" i="20"/>
  <c r="D52" i="20"/>
  <c r="M51" i="20"/>
  <c r="L51" i="20"/>
  <c r="M50" i="20"/>
  <c r="L50" i="20"/>
  <c r="J50" i="20"/>
  <c r="I50" i="20"/>
  <c r="H50" i="20"/>
  <c r="F50" i="20"/>
  <c r="E50" i="20"/>
  <c r="D50" i="20"/>
  <c r="M49" i="20"/>
  <c r="L49" i="20"/>
  <c r="M48" i="20"/>
  <c r="L48" i="20"/>
  <c r="J48" i="20"/>
  <c r="I48" i="20"/>
  <c r="H48" i="20"/>
  <c r="F48" i="20"/>
  <c r="E48" i="20"/>
  <c r="D48" i="20"/>
  <c r="M47" i="20"/>
  <c r="L47" i="20"/>
  <c r="J47" i="20"/>
  <c r="I47" i="20"/>
  <c r="H47" i="20"/>
  <c r="F47" i="20"/>
  <c r="E47" i="20"/>
  <c r="D47" i="20"/>
  <c r="M46" i="20"/>
  <c r="L46" i="20"/>
  <c r="M45" i="20"/>
  <c r="L45" i="20"/>
  <c r="M43" i="20"/>
  <c r="L43" i="20"/>
  <c r="M42" i="20"/>
  <c r="L42" i="20"/>
  <c r="M41" i="20"/>
  <c r="L41" i="20"/>
  <c r="M40" i="20"/>
  <c r="L40" i="20"/>
  <c r="M39" i="20"/>
  <c r="L39" i="20"/>
  <c r="M38" i="20"/>
  <c r="L38" i="20"/>
  <c r="M35" i="20"/>
  <c r="L35" i="20"/>
  <c r="M34" i="20"/>
  <c r="L34" i="20"/>
  <c r="M32" i="20"/>
  <c r="L32" i="20"/>
  <c r="M30" i="20"/>
  <c r="L30" i="20"/>
  <c r="M29" i="20"/>
  <c r="L29" i="20"/>
  <c r="M28" i="20"/>
  <c r="L28" i="20"/>
  <c r="M25" i="20"/>
  <c r="L25" i="20"/>
  <c r="M24" i="20"/>
  <c r="L24" i="20"/>
  <c r="M23" i="20"/>
  <c r="L23" i="20"/>
  <c r="M22" i="20"/>
  <c r="L22" i="20"/>
  <c r="M21" i="20"/>
  <c r="L21" i="20"/>
  <c r="M20" i="20"/>
  <c r="L20" i="20"/>
  <c r="M19" i="20"/>
  <c r="L19" i="20"/>
  <c r="M18" i="20"/>
  <c r="L18" i="20"/>
  <c r="M16" i="20"/>
  <c r="L16" i="20"/>
  <c r="M15" i="20"/>
  <c r="L15" i="20"/>
  <c r="M14" i="20"/>
  <c r="L14" i="20"/>
  <c r="M12" i="20"/>
  <c r="L12" i="20"/>
  <c r="J12" i="20"/>
  <c r="I12" i="20"/>
  <c r="H12" i="20"/>
  <c r="F12" i="20"/>
  <c r="E12" i="20"/>
  <c r="D12" i="20"/>
  <c r="M11" i="20"/>
  <c r="L11" i="20"/>
  <c r="J11" i="20"/>
  <c r="I11" i="20"/>
  <c r="H11" i="20"/>
  <c r="F11" i="20"/>
  <c r="E11" i="20"/>
  <c r="D11" i="20"/>
  <c r="M9" i="20"/>
  <c r="L9" i="20"/>
  <c r="J9" i="20"/>
  <c r="I9" i="20"/>
  <c r="H9" i="20"/>
  <c r="F9" i="20"/>
  <c r="E9" i="20"/>
  <c r="D9" i="20"/>
  <c r="M54" i="19"/>
  <c r="L54" i="19"/>
  <c r="M53" i="19"/>
  <c r="L53" i="19"/>
  <c r="M52" i="19"/>
  <c r="L52" i="19"/>
  <c r="J52" i="19"/>
  <c r="I52" i="19"/>
  <c r="H52" i="19"/>
  <c r="F52" i="19"/>
  <c r="E52" i="19"/>
  <c r="D52" i="19"/>
  <c r="M51" i="19"/>
  <c r="L51" i="19"/>
  <c r="M50" i="19"/>
  <c r="L50" i="19"/>
  <c r="J50" i="19"/>
  <c r="I50" i="19"/>
  <c r="H50" i="19"/>
  <c r="F50" i="19"/>
  <c r="E50" i="19"/>
  <c r="D50" i="19"/>
  <c r="M49" i="19"/>
  <c r="L49" i="19"/>
  <c r="M48" i="19"/>
  <c r="L48" i="19"/>
  <c r="J48" i="19"/>
  <c r="I48" i="19"/>
  <c r="H48" i="19"/>
  <c r="F48" i="19"/>
  <c r="E48" i="19"/>
  <c r="D48" i="19"/>
  <c r="M47" i="19"/>
  <c r="L47" i="19"/>
  <c r="J47" i="19"/>
  <c r="I47" i="19"/>
  <c r="H47" i="19"/>
  <c r="F47" i="19"/>
  <c r="E47" i="19"/>
  <c r="D47" i="19"/>
  <c r="M46" i="19"/>
  <c r="L46" i="19"/>
  <c r="M45" i="19"/>
  <c r="L45" i="19"/>
  <c r="M43" i="19"/>
  <c r="L43" i="19"/>
  <c r="M42" i="19"/>
  <c r="L42" i="19"/>
  <c r="M41" i="19"/>
  <c r="L41" i="19"/>
  <c r="M40" i="19"/>
  <c r="L40" i="19"/>
  <c r="M39" i="19"/>
  <c r="L39" i="19"/>
  <c r="M38" i="19"/>
  <c r="L38" i="19"/>
  <c r="M35" i="19"/>
  <c r="L35" i="19"/>
  <c r="M34" i="19"/>
  <c r="L34" i="19"/>
  <c r="M32" i="19"/>
  <c r="L32" i="19"/>
  <c r="M30" i="19"/>
  <c r="L30" i="19"/>
  <c r="M29" i="19"/>
  <c r="L29" i="19"/>
  <c r="M28" i="19"/>
  <c r="L28" i="19"/>
  <c r="M25" i="19"/>
  <c r="L25" i="19"/>
  <c r="M24" i="19"/>
  <c r="L24" i="19"/>
  <c r="M23" i="19"/>
  <c r="L23" i="19"/>
  <c r="M22" i="19"/>
  <c r="L22" i="19"/>
  <c r="M21" i="19"/>
  <c r="L21" i="19"/>
  <c r="M20" i="19"/>
  <c r="L20" i="19"/>
  <c r="M19" i="19"/>
  <c r="L19" i="19"/>
  <c r="M18" i="19"/>
  <c r="L18" i="19"/>
  <c r="M16" i="19"/>
  <c r="L16" i="19"/>
  <c r="M15" i="19"/>
  <c r="L15" i="19"/>
  <c r="M14" i="19"/>
  <c r="L14" i="19"/>
  <c r="M12" i="19"/>
  <c r="L12" i="19"/>
  <c r="J12" i="19"/>
  <c r="I12" i="19"/>
  <c r="H12" i="19"/>
  <c r="F12" i="19"/>
  <c r="E12" i="19"/>
  <c r="D12" i="19"/>
  <c r="M11" i="19"/>
  <c r="L11" i="19"/>
  <c r="J11" i="19"/>
  <c r="I11" i="19"/>
  <c r="H11" i="19"/>
  <c r="F11" i="19"/>
  <c r="E11" i="19"/>
  <c r="D11" i="19"/>
  <c r="M9" i="19"/>
  <c r="L9" i="19"/>
  <c r="J9" i="19"/>
  <c r="I9" i="19"/>
  <c r="H9" i="19"/>
  <c r="F9" i="19"/>
  <c r="E9" i="19"/>
  <c r="D9" i="19"/>
  <c r="M54" i="18"/>
  <c r="L54" i="18"/>
  <c r="M53" i="18"/>
  <c r="L53" i="18"/>
  <c r="M52" i="18"/>
  <c r="L52" i="18"/>
  <c r="J52" i="18"/>
  <c r="I52" i="18"/>
  <c r="H52" i="18"/>
  <c r="F52" i="18"/>
  <c r="E52" i="18"/>
  <c r="D52" i="18"/>
  <c r="M51" i="18"/>
  <c r="L51" i="18"/>
  <c r="M50" i="18"/>
  <c r="L50" i="18"/>
  <c r="J50" i="18"/>
  <c r="I50" i="18"/>
  <c r="H50" i="18"/>
  <c r="F50" i="18"/>
  <c r="E50" i="18"/>
  <c r="D50" i="18"/>
  <c r="M49" i="18"/>
  <c r="L49" i="18"/>
  <c r="M48" i="18"/>
  <c r="L48" i="18"/>
  <c r="J48" i="18"/>
  <c r="I48" i="18"/>
  <c r="H48" i="18"/>
  <c r="F48" i="18"/>
  <c r="E48" i="18"/>
  <c r="D48" i="18"/>
  <c r="M47" i="18"/>
  <c r="L47" i="18"/>
  <c r="J47" i="18"/>
  <c r="I47" i="18"/>
  <c r="H47" i="18"/>
  <c r="F47" i="18"/>
  <c r="E47" i="18"/>
  <c r="D47" i="18"/>
  <c r="M46" i="18"/>
  <c r="L46" i="18"/>
  <c r="M45" i="18"/>
  <c r="L45" i="18"/>
  <c r="M43" i="18"/>
  <c r="L43" i="18"/>
  <c r="M42" i="18"/>
  <c r="L42" i="18"/>
  <c r="M41" i="18"/>
  <c r="L41" i="18"/>
  <c r="M40" i="18"/>
  <c r="L40" i="18"/>
  <c r="M39" i="18"/>
  <c r="L39" i="18"/>
  <c r="M38" i="18"/>
  <c r="L38" i="18"/>
  <c r="M35" i="18"/>
  <c r="L35" i="18"/>
  <c r="M34" i="18"/>
  <c r="L34" i="18"/>
  <c r="M32" i="18"/>
  <c r="L32" i="18"/>
  <c r="M30" i="18"/>
  <c r="L30" i="18"/>
  <c r="M29" i="18"/>
  <c r="L29" i="18"/>
  <c r="M28" i="18"/>
  <c r="L28" i="18"/>
  <c r="M25" i="18"/>
  <c r="L25" i="18"/>
  <c r="M24" i="18"/>
  <c r="L24" i="18"/>
  <c r="M23" i="18"/>
  <c r="L23" i="18"/>
  <c r="M22" i="18"/>
  <c r="L22" i="18"/>
  <c r="M21" i="18"/>
  <c r="L21" i="18"/>
  <c r="M20" i="18"/>
  <c r="L20" i="18"/>
  <c r="M19" i="18"/>
  <c r="L19" i="18"/>
  <c r="M18" i="18"/>
  <c r="L18" i="18"/>
  <c r="M16" i="18"/>
  <c r="L16" i="18"/>
  <c r="M15" i="18"/>
  <c r="L15" i="18"/>
  <c r="M14" i="18"/>
  <c r="L14" i="18"/>
  <c r="M12" i="18"/>
  <c r="L12" i="18"/>
  <c r="J12" i="18"/>
  <c r="I12" i="18"/>
  <c r="H12" i="18"/>
  <c r="F12" i="18"/>
  <c r="E12" i="18"/>
  <c r="D12" i="18"/>
  <c r="M11" i="18"/>
  <c r="L11" i="18"/>
  <c r="J11" i="18"/>
  <c r="I11" i="18"/>
  <c r="H11" i="18"/>
  <c r="F11" i="18"/>
  <c r="E11" i="18"/>
  <c r="D11" i="18"/>
  <c r="M9" i="18"/>
  <c r="L9" i="18"/>
  <c r="J9" i="18"/>
  <c r="I9" i="18"/>
  <c r="H9" i="18"/>
  <c r="F9" i="18"/>
  <c r="E9" i="18"/>
  <c r="D9" i="18"/>
  <c r="M54" i="17"/>
  <c r="L54" i="17"/>
  <c r="M53" i="17"/>
  <c r="L53" i="17"/>
  <c r="M52" i="17"/>
  <c r="L52" i="17"/>
  <c r="J52" i="17"/>
  <c r="I52" i="17"/>
  <c r="H52" i="17"/>
  <c r="F52" i="17"/>
  <c r="E52" i="17"/>
  <c r="D52" i="17"/>
  <c r="M51" i="17"/>
  <c r="L51" i="17"/>
  <c r="M50" i="17"/>
  <c r="L50" i="17"/>
  <c r="J50" i="17"/>
  <c r="I50" i="17"/>
  <c r="H50" i="17"/>
  <c r="F50" i="17"/>
  <c r="E50" i="17"/>
  <c r="D50" i="17"/>
  <c r="M49" i="17"/>
  <c r="L49" i="17"/>
  <c r="M48" i="17"/>
  <c r="L48" i="17"/>
  <c r="J48" i="17"/>
  <c r="I48" i="17"/>
  <c r="H48" i="17"/>
  <c r="F48" i="17"/>
  <c r="E48" i="17"/>
  <c r="D48" i="17"/>
  <c r="M47" i="17"/>
  <c r="L47" i="17"/>
  <c r="J47" i="17"/>
  <c r="I47" i="17"/>
  <c r="H47" i="17"/>
  <c r="F47" i="17"/>
  <c r="E47" i="17"/>
  <c r="D47" i="17"/>
  <c r="M46" i="17"/>
  <c r="L46" i="17"/>
  <c r="M45" i="17"/>
  <c r="L45" i="17"/>
  <c r="M43" i="17"/>
  <c r="L43" i="17"/>
  <c r="M42" i="17"/>
  <c r="L42" i="17"/>
  <c r="M41" i="17"/>
  <c r="L41" i="17"/>
  <c r="M40" i="17"/>
  <c r="L40" i="17"/>
  <c r="M39" i="17"/>
  <c r="L39" i="17"/>
  <c r="M38" i="17"/>
  <c r="L38" i="17"/>
  <c r="M35" i="17"/>
  <c r="L35" i="17"/>
  <c r="M34" i="17"/>
  <c r="L34" i="17"/>
  <c r="M32" i="17"/>
  <c r="L32" i="17"/>
  <c r="M30" i="17"/>
  <c r="L30" i="17"/>
  <c r="M29" i="17"/>
  <c r="L29" i="17"/>
  <c r="M28" i="17"/>
  <c r="L28" i="17"/>
  <c r="M25" i="17"/>
  <c r="L25" i="17"/>
  <c r="M24" i="17"/>
  <c r="L24" i="17"/>
  <c r="M23" i="17"/>
  <c r="L23" i="17"/>
  <c r="M22" i="17"/>
  <c r="L22" i="17"/>
  <c r="M21" i="17"/>
  <c r="L21" i="17"/>
  <c r="M20" i="17"/>
  <c r="L20" i="17"/>
  <c r="M19" i="17"/>
  <c r="L19" i="17"/>
  <c r="M18" i="17"/>
  <c r="L18" i="17"/>
  <c r="M16" i="17"/>
  <c r="L16" i="17"/>
  <c r="M15" i="17"/>
  <c r="L15" i="17"/>
  <c r="M14" i="17"/>
  <c r="L14" i="17"/>
  <c r="M12" i="17"/>
  <c r="L12" i="17"/>
  <c r="J12" i="17"/>
  <c r="I12" i="17"/>
  <c r="H12" i="17"/>
  <c r="F12" i="17"/>
  <c r="E12" i="17"/>
  <c r="D12" i="17"/>
  <c r="M11" i="17"/>
  <c r="L11" i="17"/>
  <c r="J11" i="17"/>
  <c r="I11" i="17"/>
  <c r="H11" i="17"/>
  <c r="F11" i="17"/>
  <c r="E11" i="17"/>
  <c r="D11" i="17"/>
  <c r="M9" i="17"/>
  <c r="L9" i="17"/>
  <c r="J9" i="17"/>
  <c r="I9" i="17"/>
  <c r="H9" i="17"/>
  <c r="F9" i="17"/>
  <c r="E9" i="17"/>
  <c r="D9" i="17"/>
  <c r="M52" i="16"/>
  <c r="L52" i="16"/>
  <c r="J52" i="16"/>
  <c r="I52" i="16"/>
  <c r="H52" i="16"/>
  <c r="F52" i="16"/>
  <c r="E52" i="16"/>
  <c r="D52" i="16"/>
  <c r="M50" i="16"/>
  <c r="L50" i="16"/>
  <c r="J50" i="16"/>
  <c r="I50" i="16"/>
  <c r="H50" i="16"/>
  <c r="F50" i="16"/>
  <c r="E50" i="16"/>
  <c r="D50" i="16"/>
  <c r="M48" i="16"/>
  <c r="L48" i="16"/>
  <c r="J48" i="16"/>
  <c r="I48" i="16"/>
  <c r="H48" i="16"/>
  <c r="F48" i="16"/>
  <c r="E48" i="16"/>
  <c r="D48" i="16"/>
  <c r="M47" i="16"/>
  <c r="L47" i="16"/>
  <c r="J47" i="16"/>
  <c r="I47" i="16"/>
  <c r="H47" i="16"/>
  <c r="F47" i="16"/>
  <c r="E47" i="16"/>
  <c r="D47" i="16"/>
  <c r="M46" i="16"/>
  <c r="L46" i="16"/>
  <c r="M45" i="16"/>
  <c r="L45" i="16"/>
  <c r="M43" i="16"/>
  <c r="L43" i="16"/>
  <c r="M42" i="16"/>
  <c r="L42" i="16"/>
  <c r="M41" i="16"/>
  <c r="L41" i="16"/>
  <c r="M40" i="16"/>
  <c r="L40" i="16"/>
  <c r="M39" i="16"/>
  <c r="L39" i="16"/>
  <c r="M38" i="16"/>
  <c r="L38" i="16"/>
  <c r="M35" i="16"/>
  <c r="L35" i="16"/>
  <c r="M34" i="16"/>
  <c r="L34" i="16"/>
  <c r="M32" i="16"/>
  <c r="L32" i="16"/>
  <c r="M30" i="16"/>
  <c r="L30" i="16"/>
  <c r="M29" i="16"/>
  <c r="L29" i="16"/>
  <c r="M28" i="16"/>
  <c r="L28" i="16"/>
  <c r="M25" i="16"/>
  <c r="L25" i="16"/>
  <c r="M24" i="16"/>
  <c r="L24" i="16"/>
  <c r="M23" i="16"/>
  <c r="L23" i="16"/>
  <c r="M22" i="16"/>
  <c r="L22" i="16"/>
  <c r="M21" i="16"/>
  <c r="L21" i="16"/>
  <c r="M20" i="16"/>
  <c r="L20" i="16"/>
  <c r="M19" i="16"/>
  <c r="L19" i="16"/>
  <c r="M18" i="16"/>
  <c r="L18" i="16"/>
  <c r="M16" i="16"/>
  <c r="L16" i="16"/>
  <c r="M15" i="16"/>
  <c r="L15" i="16"/>
  <c r="M14" i="16"/>
  <c r="L14" i="16"/>
  <c r="M12" i="16"/>
  <c r="L12" i="16"/>
  <c r="J12" i="16"/>
  <c r="I12" i="16"/>
  <c r="H12" i="16"/>
  <c r="F12" i="16"/>
  <c r="E12" i="16"/>
  <c r="D12" i="16"/>
  <c r="M11" i="16"/>
  <c r="L11" i="16"/>
  <c r="J11" i="16"/>
  <c r="I11" i="16"/>
  <c r="H11" i="16"/>
  <c r="F11" i="16"/>
  <c r="E11" i="16"/>
  <c r="D11" i="16"/>
  <c r="M9" i="16"/>
  <c r="L9" i="16"/>
  <c r="J9" i="16"/>
  <c r="I9" i="16"/>
  <c r="H9" i="16"/>
  <c r="F9" i="16"/>
  <c r="E9" i="16"/>
  <c r="D9" i="16"/>
  <c r="M54" i="15"/>
  <c r="L54" i="15"/>
  <c r="M53" i="15"/>
  <c r="L53" i="15"/>
  <c r="M52" i="15"/>
  <c r="L52" i="15"/>
  <c r="J52" i="15"/>
  <c r="I52" i="15"/>
  <c r="H52" i="15"/>
  <c r="F52" i="15"/>
  <c r="E52" i="15"/>
  <c r="D52" i="15"/>
  <c r="M51" i="15"/>
  <c r="L51" i="15"/>
  <c r="M50" i="15"/>
  <c r="L50" i="15"/>
  <c r="J50" i="15"/>
  <c r="I50" i="15"/>
  <c r="H50" i="15"/>
  <c r="F50" i="15"/>
  <c r="E50" i="15"/>
  <c r="D50" i="15"/>
  <c r="M49" i="15"/>
  <c r="L49" i="15"/>
  <c r="M48" i="15"/>
  <c r="L48" i="15"/>
  <c r="J48" i="15"/>
  <c r="I48" i="15"/>
  <c r="H48" i="15"/>
  <c r="F48" i="15"/>
  <c r="E48" i="15"/>
  <c r="D48" i="15"/>
  <c r="M47" i="15"/>
  <c r="L47" i="15"/>
  <c r="J47" i="15"/>
  <c r="I47" i="15"/>
  <c r="H47" i="15"/>
  <c r="F47" i="15"/>
  <c r="E47" i="15"/>
  <c r="D47" i="15"/>
  <c r="M46" i="15"/>
  <c r="L46" i="15"/>
  <c r="M45" i="15"/>
  <c r="L45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5" i="15"/>
  <c r="L35" i="15"/>
  <c r="M34" i="15"/>
  <c r="L34" i="15"/>
  <c r="M32" i="15"/>
  <c r="L32" i="15"/>
  <c r="M30" i="15"/>
  <c r="L30" i="15"/>
  <c r="M29" i="15"/>
  <c r="L29" i="15"/>
  <c r="M28" i="15"/>
  <c r="L28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6" i="15"/>
  <c r="L16" i="15"/>
  <c r="M15" i="15"/>
  <c r="L15" i="15"/>
  <c r="M14" i="15"/>
  <c r="L14" i="15"/>
  <c r="M12" i="15"/>
  <c r="L12" i="15"/>
  <c r="J12" i="15"/>
  <c r="I12" i="15"/>
  <c r="H12" i="15"/>
  <c r="F12" i="15"/>
  <c r="E12" i="15"/>
  <c r="D12" i="15"/>
  <c r="M11" i="15"/>
  <c r="L11" i="15"/>
  <c r="J11" i="15"/>
  <c r="I11" i="15"/>
  <c r="H11" i="15"/>
  <c r="F11" i="15"/>
  <c r="E11" i="15"/>
  <c r="D11" i="15"/>
  <c r="M9" i="15"/>
  <c r="L9" i="15"/>
  <c r="J9" i="15"/>
  <c r="I9" i="15"/>
  <c r="H9" i="15"/>
  <c r="F9" i="15"/>
  <c r="E9" i="15"/>
  <c r="D9" i="15"/>
  <c r="M52" i="14"/>
  <c r="L52" i="14"/>
  <c r="J52" i="14"/>
  <c r="I52" i="14"/>
  <c r="H52" i="14"/>
  <c r="F52" i="14"/>
  <c r="E52" i="14"/>
  <c r="D52" i="14"/>
  <c r="M50" i="14"/>
  <c r="L50" i="14"/>
  <c r="J50" i="14"/>
  <c r="I50" i="14"/>
  <c r="H50" i="14"/>
  <c r="F50" i="14"/>
  <c r="E50" i="14"/>
  <c r="D50" i="14"/>
  <c r="M48" i="14"/>
  <c r="L48" i="14"/>
  <c r="J48" i="14"/>
  <c r="I48" i="14"/>
  <c r="H48" i="14"/>
  <c r="F48" i="14"/>
  <c r="E48" i="14"/>
  <c r="D48" i="14"/>
  <c r="M47" i="14"/>
  <c r="L47" i="14"/>
  <c r="J47" i="14"/>
  <c r="I47" i="14"/>
  <c r="H47" i="14"/>
  <c r="F47" i="14"/>
  <c r="E47" i="14"/>
  <c r="D47" i="14"/>
  <c r="L46" i="14"/>
  <c r="L45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5" i="14"/>
  <c r="L35" i="14"/>
  <c r="M34" i="14"/>
  <c r="L34" i="14"/>
  <c r="M32" i="14"/>
  <c r="L32" i="14"/>
  <c r="M30" i="14"/>
  <c r="L30" i="14"/>
  <c r="M29" i="14"/>
  <c r="L29" i="14"/>
  <c r="M28" i="14"/>
  <c r="L28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6" i="14"/>
  <c r="L16" i="14"/>
  <c r="M15" i="14"/>
  <c r="L15" i="14"/>
  <c r="M14" i="14"/>
  <c r="L14" i="14"/>
  <c r="M12" i="14"/>
  <c r="L12" i="14"/>
  <c r="J12" i="14"/>
  <c r="I12" i="14"/>
  <c r="H12" i="14"/>
  <c r="F12" i="14"/>
  <c r="E12" i="14"/>
  <c r="D12" i="14"/>
  <c r="M11" i="14"/>
  <c r="L11" i="14"/>
  <c r="J11" i="14"/>
  <c r="I11" i="14"/>
  <c r="H11" i="14"/>
  <c r="F11" i="14"/>
  <c r="E11" i="14"/>
  <c r="D11" i="14"/>
  <c r="M9" i="14"/>
  <c r="L9" i="14"/>
  <c r="J9" i="14"/>
  <c r="I9" i="14"/>
  <c r="H9" i="14"/>
  <c r="F9" i="14"/>
  <c r="E9" i="14"/>
  <c r="D9" i="14"/>
  <c r="M52" i="13"/>
  <c r="L52" i="13"/>
  <c r="J52" i="13"/>
  <c r="I52" i="13"/>
  <c r="H52" i="13"/>
  <c r="F52" i="13"/>
  <c r="E52" i="13"/>
  <c r="D52" i="13"/>
  <c r="M50" i="13"/>
  <c r="L50" i="13"/>
  <c r="J50" i="13"/>
  <c r="I50" i="13"/>
  <c r="H50" i="13"/>
  <c r="F50" i="13"/>
  <c r="E50" i="13"/>
  <c r="D50" i="13"/>
  <c r="M48" i="13"/>
  <c r="L48" i="13"/>
  <c r="J48" i="13"/>
  <c r="I48" i="13"/>
  <c r="H48" i="13"/>
  <c r="F48" i="13"/>
  <c r="E48" i="13"/>
  <c r="D48" i="13"/>
  <c r="M47" i="13"/>
  <c r="L47" i="13"/>
  <c r="J47" i="13"/>
  <c r="I47" i="13"/>
  <c r="H47" i="13"/>
  <c r="F47" i="13"/>
  <c r="E47" i="13"/>
  <c r="D47" i="13"/>
  <c r="M46" i="13"/>
  <c r="L46" i="13"/>
  <c r="M45" i="13"/>
  <c r="L45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5" i="13"/>
  <c r="L35" i="13"/>
  <c r="M34" i="13"/>
  <c r="L34" i="13"/>
  <c r="M32" i="13"/>
  <c r="L32" i="13"/>
  <c r="M30" i="13"/>
  <c r="L30" i="13"/>
  <c r="M29" i="13"/>
  <c r="L29" i="13"/>
  <c r="M28" i="13"/>
  <c r="L28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6" i="13"/>
  <c r="L16" i="13"/>
  <c r="M15" i="13"/>
  <c r="L15" i="13"/>
  <c r="M14" i="13"/>
  <c r="L14" i="13"/>
  <c r="M12" i="13"/>
  <c r="L12" i="13"/>
  <c r="J12" i="13"/>
  <c r="I12" i="13"/>
  <c r="H12" i="13"/>
  <c r="F12" i="13"/>
  <c r="E12" i="13"/>
  <c r="D12" i="13"/>
  <c r="M11" i="13"/>
  <c r="L11" i="13"/>
  <c r="J11" i="13"/>
  <c r="I11" i="13"/>
  <c r="H11" i="13"/>
  <c r="F11" i="13"/>
  <c r="E11" i="13"/>
  <c r="D11" i="13"/>
  <c r="M9" i="13"/>
  <c r="L9" i="13"/>
  <c r="J9" i="13"/>
  <c r="I9" i="13"/>
  <c r="H9" i="13"/>
  <c r="F9" i="13"/>
  <c r="E9" i="13"/>
  <c r="D9" i="13"/>
  <c r="M54" i="12"/>
  <c r="L54" i="12"/>
  <c r="M53" i="12"/>
  <c r="L53" i="12"/>
  <c r="M52" i="12"/>
  <c r="L52" i="12"/>
  <c r="J52" i="12"/>
  <c r="I52" i="12"/>
  <c r="H52" i="12"/>
  <c r="F52" i="12"/>
  <c r="E52" i="12"/>
  <c r="D52" i="12"/>
  <c r="M51" i="12"/>
  <c r="L51" i="12"/>
  <c r="M50" i="12"/>
  <c r="L50" i="12"/>
  <c r="J50" i="12"/>
  <c r="I50" i="12"/>
  <c r="H50" i="12"/>
  <c r="F50" i="12"/>
  <c r="E50" i="12"/>
  <c r="D50" i="12"/>
  <c r="M49" i="12"/>
  <c r="L49" i="12"/>
  <c r="M48" i="12"/>
  <c r="L48" i="12"/>
  <c r="J48" i="12"/>
  <c r="I48" i="12"/>
  <c r="H48" i="12"/>
  <c r="F48" i="12"/>
  <c r="E48" i="12"/>
  <c r="D48" i="12"/>
  <c r="M47" i="12"/>
  <c r="L47" i="12"/>
  <c r="J47" i="12"/>
  <c r="I47" i="12"/>
  <c r="H47" i="12"/>
  <c r="F47" i="12"/>
  <c r="E47" i="12"/>
  <c r="D47" i="12"/>
  <c r="M46" i="12"/>
  <c r="L46" i="12"/>
  <c r="M45" i="12"/>
  <c r="L45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5" i="12"/>
  <c r="L35" i="12"/>
  <c r="M34" i="12"/>
  <c r="L34" i="12"/>
  <c r="M32" i="12"/>
  <c r="L32" i="12"/>
  <c r="M30" i="12"/>
  <c r="L30" i="12"/>
  <c r="M29" i="12"/>
  <c r="L29" i="12"/>
  <c r="M28" i="12"/>
  <c r="L28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6" i="12"/>
  <c r="L16" i="12"/>
  <c r="M15" i="12"/>
  <c r="L15" i="12"/>
  <c r="M14" i="12"/>
  <c r="L14" i="12"/>
  <c r="M12" i="12"/>
  <c r="L12" i="12"/>
  <c r="J12" i="12"/>
  <c r="I12" i="12"/>
  <c r="H12" i="12"/>
  <c r="F12" i="12"/>
  <c r="E12" i="12"/>
  <c r="D12" i="12"/>
  <c r="M11" i="12"/>
  <c r="L11" i="12"/>
  <c r="J11" i="12"/>
  <c r="I11" i="12"/>
  <c r="H11" i="12"/>
  <c r="F11" i="12"/>
  <c r="E11" i="12"/>
  <c r="D11" i="12"/>
  <c r="M9" i="12"/>
  <c r="L9" i="12"/>
  <c r="J9" i="12"/>
  <c r="I9" i="12"/>
  <c r="H9" i="12"/>
  <c r="F9" i="12"/>
  <c r="E9" i="12"/>
  <c r="D9" i="12"/>
  <c r="M54" i="11"/>
  <c r="L54" i="11"/>
  <c r="M53" i="11"/>
  <c r="L53" i="11"/>
  <c r="M52" i="11"/>
  <c r="L52" i="11"/>
  <c r="J52" i="11"/>
  <c r="I52" i="11"/>
  <c r="H52" i="11"/>
  <c r="F52" i="11"/>
  <c r="E52" i="11"/>
  <c r="D52" i="11"/>
  <c r="M51" i="11"/>
  <c r="L51" i="11"/>
  <c r="M50" i="11"/>
  <c r="L50" i="11"/>
  <c r="J50" i="11"/>
  <c r="I50" i="11"/>
  <c r="H50" i="11"/>
  <c r="F50" i="11"/>
  <c r="E50" i="11"/>
  <c r="D50" i="11"/>
  <c r="M49" i="11"/>
  <c r="L49" i="11"/>
  <c r="M48" i="11"/>
  <c r="L48" i="11"/>
  <c r="J48" i="11"/>
  <c r="I48" i="11"/>
  <c r="H48" i="11"/>
  <c r="F48" i="11"/>
  <c r="E48" i="11"/>
  <c r="D48" i="11"/>
  <c r="M47" i="11"/>
  <c r="L47" i="11"/>
  <c r="J47" i="11"/>
  <c r="I47" i="11"/>
  <c r="H47" i="11"/>
  <c r="F47" i="11"/>
  <c r="E47" i="11"/>
  <c r="D47" i="11"/>
  <c r="M46" i="11"/>
  <c r="L46" i="11"/>
  <c r="M45" i="11"/>
  <c r="L45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5" i="11"/>
  <c r="L35" i="11"/>
  <c r="M34" i="11"/>
  <c r="L34" i="11"/>
  <c r="M32" i="11"/>
  <c r="L32" i="11"/>
  <c r="M30" i="11"/>
  <c r="L30" i="11"/>
  <c r="M29" i="11"/>
  <c r="L29" i="11"/>
  <c r="M28" i="11"/>
  <c r="L28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6" i="11"/>
  <c r="L16" i="11"/>
  <c r="M15" i="11"/>
  <c r="L15" i="11"/>
  <c r="M14" i="11"/>
  <c r="L14" i="11"/>
  <c r="M12" i="11"/>
  <c r="L12" i="11"/>
  <c r="J12" i="11"/>
  <c r="I12" i="11"/>
  <c r="H12" i="11"/>
  <c r="F12" i="11"/>
  <c r="E12" i="11"/>
  <c r="D12" i="11"/>
  <c r="M11" i="11"/>
  <c r="L11" i="11"/>
  <c r="J11" i="11"/>
  <c r="I11" i="11"/>
  <c r="H11" i="11"/>
  <c r="F11" i="11"/>
  <c r="E11" i="11"/>
  <c r="D11" i="11"/>
  <c r="M9" i="11"/>
  <c r="L9" i="11"/>
  <c r="J9" i="11"/>
  <c r="I9" i="11"/>
  <c r="H9" i="11"/>
  <c r="F9" i="11"/>
  <c r="E9" i="11"/>
  <c r="D9" i="11"/>
  <c r="M52" i="10"/>
  <c r="L52" i="10"/>
  <c r="J52" i="10"/>
  <c r="I52" i="10"/>
  <c r="H52" i="10"/>
  <c r="F52" i="10"/>
  <c r="E52" i="10"/>
  <c r="D52" i="10"/>
  <c r="M50" i="10"/>
  <c r="L50" i="10"/>
  <c r="J50" i="10"/>
  <c r="I50" i="10"/>
  <c r="H50" i="10"/>
  <c r="F50" i="10"/>
  <c r="E50" i="10"/>
  <c r="D50" i="10"/>
  <c r="M48" i="10"/>
  <c r="L48" i="10"/>
  <c r="J48" i="10"/>
  <c r="I48" i="10"/>
  <c r="H48" i="10"/>
  <c r="F48" i="10"/>
  <c r="E48" i="10"/>
  <c r="D48" i="10"/>
  <c r="M47" i="10"/>
  <c r="L47" i="10"/>
  <c r="J47" i="10"/>
  <c r="I47" i="10"/>
  <c r="H47" i="10"/>
  <c r="F47" i="10"/>
  <c r="E47" i="10"/>
  <c r="D47" i="10"/>
  <c r="M46" i="10"/>
  <c r="L46" i="10"/>
  <c r="M45" i="10"/>
  <c r="L45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5" i="10"/>
  <c r="L35" i="10"/>
  <c r="M34" i="10"/>
  <c r="L34" i="10"/>
  <c r="M32" i="10"/>
  <c r="L32" i="10"/>
  <c r="M30" i="10"/>
  <c r="L30" i="10"/>
  <c r="M29" i="10"/>
  <c r="L29" i="10"/>
  <c r="M28" i="10"/>
  <c r="L28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6" i="10"/>
  <c r="L16" i="10"/>
  <c r="M15" i="10"/>
  <c r="L15" i="10"/>
  <c r="M14" i="10"/>
  <c r="L14" i="10"/>
  <c r="M12" i="10"/>
  <c r="L12" i="10"/>
  <c r="J12" i="10"/>
  <c r="I12" i="10"/>
  <c r="H12" i="10"/>
  <c r="F12" i="10"/>
  <c r="E12" i="10"/>
  <c r="D12" i="10"/>
  <c r="M11" i="10"/>
  <c r="L11" i="10"/>
  <c r="J11" i="10"/>
  <c r="I11" i="10"/>
  <c r="H11" i="10"/>
  <c r="F11" i="10"/>
  <c r="E11" i="10"/>
  <c r="D11" i="10"/>
  <c r="M9" i="10"/>
  <c r="L9" i="10"/>
  <c r="J9" i="10"/>
  <c r="I9" i="10"/>
  <c r="H9" i="10"/>
  <c r="F9" i="10"/>
  <c r="E9" i="10"/>
  <c r="D9" i="10"/>
  <c r="M52" i="9"/>
  <c r="L52" i="9"/>
  <c r="J52" i="9"/>
  <c r="I52" i="9"/>
  <c r="H52" i="9"/>
  <c r="F52" i="9"/>
  <c r="E52" i="9"/>
  <c r="D52" i="9"/>
  <c r="M50" i="9"/>
  <c r="L50" i="9"/>
  <c r="J50" i="9"/>
  <c r="I50" i="9"/>
  <c r="H50" i="9"/>
  <c r="F50" i="9"/>
  <c r="E50" i="9"/>
  <c r="D50" i="9"/>
  <c r="M48" i="9"/>
  <c r="L48" i="9"/>
  <c r="J48" i="9"/>
  <c r="I48" i="9"/>
  <c r="H48" i="9"/>
  <c r="F48" i="9"/>
  <c r="E48" i="9"/>
  <c r="D48" i="9"/>
  <c r="M47" i="9"/>
  <c r="L47" i="9"/>
  <c r="J47" i="9"/>
  <c r="I47" i="9"/>
  <c r="H47" i="9"/>
  <c r="F47" i="9"/>
  <c r="E47" i="9"/>
  <c r="D47" i="9"/>
  <c r="M46" i="9"/>
  <c r="L46" i="9"/>
  <c r="M45" i="9"/>
  <c r="L45" i="9"/>
  <c r="M43" i="9"/>
  <c r="L43" i="9"/>
  <c r="M42" i="9"/>
  <c r="L42" i="9"/>
  <c r="M41" i="9"/>
  <c r="L41" i="9"/>
  <c r="M40" i="9"/>
  <c r="L40" i="9"/>
  <c r="M39" i="9"/>
  <c r="L39" i="9"/>
  <c r="M38" i="9"/>
  <c r="L38" i="9"/>
  <c r="M35" i="9"/>
  <c r="L35" i="9"/>
  <c r="M34" i="9"/>
  <c r="L34" i="9"/>
  <c r="M32" i="9"/>
  <c r="L32" i="9"/>
  <c r="M30" i="9"/>
  <c r="L30" i="9"/>
  <c r="M29" i="9"/>
  <c r="L29" i="9"/>
  <c r="M28" i="9"/>
  <c r="L28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6" i="9"/>
  <c r="L16" i="9"/>
  <c r="M15" i="9"/>
  <c r="L15" i="9"/>
  <c r="M14" i="9"/>
  <c r="L14" i="9"/>
  <c r="M12" i="9"/>
  <c r="L12" i="9"/>
  <c r="J12" i="9"/>
  <c r="I12" i="9"/>
  <c r="H12" i="9"/>
  <c r="F12" i="9"/>
  <c r="E12" i="9"/>
  <c r="D12" i="9"/>
  <c r="M11" i="9"/>
  <c r="L11" i="9"/>
  <c r="J11" i="9"/>
  <c r="I11" i="9"/>
  <c r="H11" i="9"/>
  <c r="F11" i="9"/>
  <c r="E11" i="9"/>
  <c r="D11" i="9"/>
  <c r="M9" i="9"/>
  <c r="L9" i="9"/>
  <c r="J9" i="9"/>
  <c r="I9" i="9"/>
  <c r="H9" i="9"/>
  <c r="F9" i="9"/>
  <c r="E9" i="9"/>
  <c r="D9" i="9"/>
  <c r="M52" i="8"/>
  <c r="L52" i="8"/>
  <c r="J52" i="8"/>
  <c r="I52" i="8"/>
  <c r="H52" i="8"/>
  <c r="F52" i="8"/>
  <c r="E52" i="8"/>
  <c r="D52" i="8"/>
  <c r="M50" i="8"/>
  <c r="L50" i="8"/>
  <c r="J50" i="8"/>
  <c r="I50" i="8"/>
  <c r="H50" i="8"/>
  <c r="F50" i="8"/>
  <c r="E50" i="8"/>
  <c r="D50" i="8"/>
  <c r="M48" i="8"/>
  <c r="L48" i="8"/>
  <c r="J48" i="8"/>
  <c r="I48" i="8"/>
  <c r="H48" i="8"/>
  <c r="F48" i="8"/>
  <c r="E48" i="8"/>
  <c r="D48" i="8"/>
  <c r="M47" i="8"/>
  <c r="L47" i="8"/>
  <c r="J47" i="8"/>
  <c r="I47" i="8"/>
  <c r="H47" i="8"/>
  <c r="F47" i="8"/>
  <c r="E47" i="8"/>
  <c r="D47" i="8"/>
  <c r="M46" i="8"/>
  <c r="L46" i="8"/>
  <c r="M45" i="8"/>
  <c r="L45" i="8"/>
  <c r="M43" i="8"/>
  <c r="L43" i="8"/>
  <c r="M42" i="8"/>
  <c r="L42" i="8"/>
  <c r="M41" i="8"/>
  <c r="L41" i="8"/>
  <c r="M40" i="8"/>
  <c r="L40" i="8"/>
  <c r="M39" i="8"/>
  <c r="L39" i="8"/>
  <c r="M38" i="8"/>
  <c r="L38" i="8"/>
  <c r="M35" i="8"/>
  <c r="L35" i="8"/>
  <c r="M34" i="8"/>
  <c r="L34" i="8"/>
  <c r="M32" i="8"/>
  <c r="L32" i="8"/>
  <c r="M30" i="8"/>
  <c r="L30" i="8"/>
  <c r="M29" i="8"/>
  <c r="L29" i="8"/>
  <c r="M28" i="8"/>
  <c r="L28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6" i="8"/>
  <c r="L16" i="8"/>
  <c r="M15" i="8"/>
  <c r="L15" i="8"/>
  <c r="M14" i="8"/>
  <c r="L14" i="8"/>
  <c r="M12" i="8"/>
  <c r="L12" i="8"/>
  <c r="J12" i="8"/>
  <c r="I12" i="8"/>
  <c r="H12" i="8"/>
  <c r="F12" i="8"/>
  <c r="E12" i="8"/>
  <c r="D12" i="8"/>
  <c r="M11" i="8"/>
  <c r="L11" i="8"/>
  <c r="J11" i="8"/>
  <c r="I11" i="8"/>
  <c r="H11" i="8"/>
  <c r="F11" i="8"/>
  <c r="E11" i="8"/>
  <c r="D11" i="8"/>
  <c r="M9" i="8"/>
  <c r="L9" i="8"/>
  <c r="J9" i="8"/>
  <c r="I9" i="8"/>
  <c r="H9" i="8"/>
  <c r="F9" i="8"/>
  <c r="E9" i="8"/>
  <c r="D9" i="8"/>
  <c r="M52" i="7"/>
  <c r="L52" i="7"/>
  <c r="J52" i="7"/>
  <c r="I52" i="7"/>
  <c r="H52" i="7"/>
  <c r="F52" i="7"/>
  <c r="E52" i="7"/>
  <c r="D52" i="7"/>
  <c r="M50" i="7"/>
  <c r="L50" i="7"/>
  <c r="J50" i="7"/>
  <c r="I50" i="7"/>
  <c r="H50" i="7"/>
  <c r="F50" i="7"/>
  <c r="E50" i="7"/>
  <c r="D50" i="7"/>
  <c r="M48" i="7"/>
  <c r="L48" i="7"/>
  <c r="J48" i="7"/>
  <c r="I48" i="7"/>
  <c r="H48" i="7"/>
  <c r="F48" i="7"/>
  <c r="E48" i="7"/>
  <c r="D48" i="7"/>
  <c r="M47" i="7"/>
  <c r="L47" i="7"/>
  <c r="J47" i="7"/>
  <c r="I47" i="7"/>
  <c r="H47" i="7"/>
  <c r="F47" i="7"/>
  <c r="E47" i="7"/>
  <c r="D47" i="7"/>
  <c r="M46" i="7"/>
  <c r="L46" i="7"/>
  <c r="J46" i="7"/>
  <c r="F46" i="7"/>
  <c r="M45" i="7"/>
  <c r="L45" i="7"/>
  <c r="J45" i="7"/>
  <c r="F45" i="7"/>
  <c r="M43" i="7"/>
  <c r="L43" i="7"/>
  <c r="J43" i="7"/>
  <c r="F43" i="7"/>
  <c r="M42" i="7"/>
  <c r="L42" i="7"/>
  <c r="J42" i="7"/>
  <c r="F42" i="7"/>
  <c r="M41" i="7"/>
  <c r="L41" i="7"/>
  <c r="J41" i="7"/>
  <c r="F41" i="7"/>
  <c r="M40" i="7"/>
  <c r="L40" i="7"/>
  <c r="J40" i="7"/>
  <c r="F40" i="7"/>
  <c r="M39" i="7"/>
  <c r="L39" i="7"/>
  <c r="J39" i="7"/>
  <c r="F39" i="7"/>
  <c r="M38" i="7"/>
  <c r="L38" i="7"/>
  <c r="J38" i="7"/>
  <c r="F38" i="7"/>
  <c r="M35" i="7"/>
  <c r="L35" i="7"/>
  <c r="J35" i="7"/>
  <c r="F35" i="7"/>
  <c r="M34" i="7"/>
  <c r="L34" i="7"/>
  <c r="J34" i="7"/>
  <c r="F34" i="7"/>
  <c r="M32" i="7"/>
  <c r="L32" i="7"/>
  <c r="J32" i="7"/>
  <c r="F32" i="7"/>
  <c r="M30" i="7"/>
  <c r="L30" i="7"/>
  <c r="J30" i="7"/>
  <c r="F30" i="7"/>
  <c r="M29" i="7"/>
  <c r="L29" i="7"/>
  <c r="J29" i="7"/>
  <c r="F29" i="7"/>
  <c r="M28" i="7"/>
  <c r="L28" i="7"/>
  <c r="J28" i="7"/>
  <c r="F28" i="7"/>
  <c r="M25" i="7"/>
  <c r="L25" i="7"/>
  <c r="J25" i="7"/>
  <c r="F25" i="7"/>
  <c r="M24" i="7"/>
  <c r="L24" i="7"/>
  <c r="J24" i="7"/>
  <c r="F24" i="7"/>
  <c r="M23" i="7"/>
  <c r="L23" i="7"/>
  <c r="J23" i="7"/>
  <c r="F23" i="7"/>
  <c r="M22" i="7"/>
  <c r="L22" i="7"/>
  <c r="J22" i="7"/>
  <c r="F22" i="7"/>
  <c r="M21" i="7"/>
  <c r="L21" i="7"/>
  <c r="J21" i="7"/>
  <c r="F21" i="7"/>
  <c r="M20" i="7"/>
  <c r="L20" i="7"/>
  <c r="J20" i="7"/>
  <c r="F20" i="7"/>
  <c r="M19" i="7"/>
  <c r="L19" i="7"/>
  <c r="J19" i="7"/>
  <c r="F19" i="7"/>
  <c r="M18" i="7"/>
  <c r="L18" i="7"/>
  <c r="J18" i="7"/>
  <c r="F18" i="7"/>
  <c r="M16" i="7"/>
  <c r="L16" i="7"/>
  <c r="J16" i="7"/>
  <c r="F16" i="7"/>
  <c r="M15" i="7"/>
  <c r="L15" i="7"/>
  <c r="J15" i="7"/>
  <c r="F15" i="7"/>
  <c r="M14" i="7"/>
  <c r="L14" i="7"/>
  <c r="J14" i="7"/>
  <c r="F14" i="7"/>
  <c r="M12" i="7"/>
  <c r="L12" i="7"/>
  <c r="J12" i="7"/>
  <c r="I12" i="7"/>
  <c r="H12" i="7"/>
  <c r="F12" i="7"/>
  <c r="E12" i="7"/>
  <c r="D12" i="7"/>
  <c r="M11" i="7"/>
  <c r="L11" i="7"/>
  <c r="J11" i="7"/>
  <c r="I11" i="7"/>
  <c r="H11" i="7"/>
  <c r="F11" i="7"/>
  <c r="E11" i="7"/>
  <c r="D11" i="7"/>
  <c r="M9" i="7"/>
  <c r="L9" i="7"/>
  <c r="J9" i="7"/>
  <c r="I9" i="7"/>
  <c r="H9" i="7"/>
  <c r="F9" i="7"/>
  <c r="E9" i="7"/>
  <c r="D9" i="7"/>
  <c r="M52" i="5"/>
  <c r="L52" i="5"/>
  <c r="J52" i="5"/>
  <c r="I52" i="5"/>
  <c r="H52" i="5"/>
  <c r="F52" i="5"/>
  <c r="E52" i="5"/>
  <c r="D52" i="5"/>
  <c r="M50" i="5"/>
  <c r="L50" i="5"/>
  <c r="J50" i="5"/>
  <c r="I50" i="5"/>
  <c r="H50" i="5"/>
  <c r="F50" i="5"/>
  <c r="E50" i="5"/>
  <c r="D50" i="5"/>
  <c r="M48" i="5"/>
  <c r="L48" i="5"/>
  <c r="J48" i="5"/>
  <c r="I48" i="5"/>
  <c r="H48" i="5"/>
  <c r="F48" i="5"/>
  <c r="E48" i="5"/>
  <c r="D48" i="5"/>
  <c r="M47" i="5"/>
  <c r="L47" i="5"/>
  <c r="J47" i="5"/>
  <c r="I47" i="5"/>
  <c r="H47" i="5"/>
  <c r="F47" i="5"/>
  <c r="E47" i="5"/>
  <c r="D47" i="5"/>
  <c r="M46" i="5"/>
  <c r="L46" i="5"/>
  <c r="M45" i="5"/>
  <c r="L45" i="5"/>
  <c r="M43" i="5"/>
  <c r="L43" i="5"/>
  <c r="M42" i="5"/>
  <c r="L42" i="5"/>
  <c r="M41" i="5"/>
  <c r="L41" i="5"/>
  <c r="M40" i="5"/>
  <c r="L40" i="5"/>
  <c r="M39" i="5"/>
  <c r="L39" i="5"/>
  <c r="M38" i="5"/>
  <c r="L38" i="5"/>
  <c r="M35" i="5"/>
  <c r="L35" i="5"/>
  <c r="M34" i="5"/>
  <c r="L34" i="5"/>
  <c r="M32" i="5"/>
  <c r="L32" i="5"/>
  <c r="M30" i="5"/>
  <c r="L30" i="5"/>
  <c r="M29" i="5"/>
  <c r="L29" i="5"/>
  <c r="M28" i="5"/>
  <c r="L28" i="5"/>
  <c r="M25" i="5"/>
  <c r="L25" i="5"/>
  <c r="M24" i="5"/>
  <c r="L24" i="5"/>
  <c r="M23" i="5"/>
  <c r="L23" i="5"/>
  <c r="L22" i="5"/>
  <c r="M21" i="5"/>
  <c r="L21" i="5"/>
  <c r="M20" i="5"/>
  <c r="L20" i="5"/>
  <c r="M19" i="5"/>
  <c r="L19" i="5"/>
  <c r="M18" i="5"/>
  <c r="L18" i="5"/>
  <c r="M16" i="5"/>
  <c r="L16" i="5"/>
  <c r="M15" i="5"/>
  <c r="L15" i="5"/>
  <c r="M14" i="5"/>
  <c r="L14" i="5"/>
  <c r="M12" i="5"/>
  <c r="L12" i="5"/>
  <c r="J12" i="5"/>
  <c r="I12" i="5"/>
  <c r="H12" i="5"/>
  <c r="F12" i="5"/>
  <c r="E12" i="5"/>
  <c r="D12" i="5"/>
  <c r="M11" i="5"/>
  <c r="L11" i="5"/>
  <c r="J11" i="5"/>
  <c r="I11" i="5"/>
  <c r="H11" i="5"/>
  <c r="F11" i="5"/>
  <c r="E11" i="5"/>
  <c r="D11" i="5"/>
  <c r="M9" i="5"/>
  <c r="L9" i="5"/>
  <c r="J9" i="5"/>
  <c r="I9" i="5"/>
  <c r="H9" i="5"/>
  <c r="F9" i="5"/>
  <c r="E9" i="5"/>
  <c r="D9" i="5"/>
  <c r="M52" i="4"/>
  <c r="L52" i="4"/>
  <c r="J52" i="4"/>
  <c r="I52" i="4"/>
  <c r="H52" i="4"/>
  <c r="F52" i="4"/>
  <c r="E52" i="4"/>
  <c r="D52" i="4"/>
  <c r="M50" i="4"/>
  <c r="L50" i="4"/>
  <c r="J50" i="4"/>
  <c r="I50" i="4"/>
  <c r="H50" i="4"/>
  <c r="F50" i="4"/>
  <c r="E50" i="4"/>
  <c r="D50" i="4"/>
  <c r="M48" i="4"/>
  <c r="L48" i="4"/>
  <c r="J48" i="4"/>
  <c r="I48" i="4"/>
  <c r="H48" i="4"/>
  <c r="F48" i="4"/>
  <c r="E48" i="4"/>
  <c r="D48" i="4"/>
  <c r="M47" i="4"/>
  <c r="L47" i="4"/>
  <c r="J47" i="4"/>
  <c r="I47" i="4"/>
  <c r="H47" i="4"/>
  <c r="F47" i="4"/>
  <c r="E47" i="4"/>
  <c r="D47" i="4"/>
  <c r="M46" i="4"/>
  <c r="L46" i="4"/>
  <c r="M45" i="4"/>
  <c r="L45" i="4"/>
  <c r="M43" i="4"/>
  <c r="L43" i="4"/>
  <c r="M42" i="4"/>
  <c r="L42" i="4"/>
  <c r="M41" i="4"/>
  <c r="L41" i="4"/>
  <c r="M40" i="4"/>
  <c r="L40" i="4"/>
  <c r="M39" i="4"/>
  <c r="L39" i="4"/>
  <c r="M38" i="4"/>
  <c r="L38" i="4"/>
  <c r="M35" i="4"/>
  <c r="L35" i="4"/>
  <c r="M34" i="4"/>
  <c r="L34" i="4"/>
  <c r="M32" i="4"/>
  <c r="L32" i="4"/>
  <c r="M30" i="4"/>
  <c r="L30" i="4"/>
  <c r="M29" i="4"/>
  <c r="L29" i="4"/>
  <c r="M28" i="4"/>
  <c r="L28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6" i="4"/>
  <c r="L16" i="4"/>
  <c r="M15" i="4"/>
  <c r="L15" i="4"/>
  <c r="M14" i="4"/>
  <c r="L14" i="4"/>
  <c r="M12" i="4"/>
  <c r="L12" i="4"/>
  <c r="J12" i="4"/>
  <c r="I12" i="4"/>
  <c r="H12" i="4"/>
  <c r="F12" i="4"/>
  <c r="E12" i="4"/>
  <c r="D12" i="4"/>
  <c r="M11" i="4"/>
  <c r="L11" i="4"/>
  <c r="J11" i="4"/>
  <c r="I11" i="4"/>
  <c r="H11" i="4"/>
  <c r="F11" i="4"/>
  <c r="E11" i="4"/>
  <c r="D11" i="4"/>
  <c r="M9" i="4"/>
  <c r="L9" i="4"/>
  <c r="J9" i="4"/>
  <c r="I9" i="4"/>
  <c r="H9" i="4"/>
  <c r="F9" i="4"/>
  <c r="E9" i="4"/>
  <c r="D9" i="4"/>
  <c r="M52" i="3"/>
  <c r="L52" i="3"/>
  <c r="J52" i="3"/>
  <c r="I52" i="3"/>
  <c r="H52" i="3"/>
  <c r="F52" i="3"/>
  <c r="E52" i="3"/>
  <c r="D52" i="3"/>
  <c r="M50" i="3"/>
  <c r="L50" i="3"/>
  <c r="J50" i="3"/>
  <c r="I50" i="3"/>
  <c r="H50" i="3"/>
  <c r="F50" i="3"/>
  <c r="E50" i="3"/>
  <c r="D50" i="3"/>
  <c r="M48" i="3"/>
  <c r="L48" i="3"/>
  <c r="J48" i="3"/>
  <c r="I48" i="3"/>
  <c r="H48" i="3"/>
  <c r="F48" i="3"/>
  <c r="E48" i="3"/>
  <c r="D48" i="3"/>
  <c r="M47" i="3"/>
  <c r="L47" i="3"/>
  <c r="J47" i="3"/>
  <c r="I47" i="3"/>
  <c r="H47" i="3"/>
  <c r="F47" i="3"/>
  <c r="E47" i="3"/>
  <c r="D47" i="3"/>
  <c r="M46" i="3"/>
  <c r="L46" i="3"/>
  <c r="M45" i="3"/>
  <c r="L45" i="3"/>
  <c r="M43" i="3"/>
  <c r="L43" i="3"/>
  <c r="M42" i="3"/>
  <c r="L42" i="3"/>
  <c r="M41" i="3"/>
  <c r="L41" i="3"/>
  <c r="M40" i="3"/>
  <c r="L40" i="3"/>
  <c r="M39" i="3"/>
  <c r="L39" i="3"/>
  <c r="M38" i="3"/>
  <c r="L38" i="3"/>
  <c r="M35" i="3"/>
  <c r="L35" i="3"/>
  <c r="M34" i="3"/>
  <c r="L34" i="3"/>
  <c r="M32" i="3"/>
  <c r="L32" i="3"/>
  <c r="M30" i="3"/>
  <c r="L30" i="3"/>
  <c r="M29" i="3"/>
  <c r="L29" i="3"/>
  <c r="M28" i="3"/>
  <c r="L28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6" i="3"/>
  <c r="L16" i="3"/>
  <c r="M15" i="3"/>
  <c r="L15" i="3"/>
  <c r="M14" i="3"/>
  <c r="L14" i="3"/>
  <c r="M12" i="3"/>
  <c r="L12" i="3"/>
  <c r="J12" i="3"/>
  <c r="I12" i="3"/>
  <c r="H12" i="3"/>
  <c r="F12" i="3"/>
  <c r="E12" i="3"/>
  <c r="D12" i="3"/>
  <c r="M11" i="3"/>
  <c r="L11" i="3"/>
  <c r="J11" i="3"/>
  <c r="I11" i="3"/>
  <c r="H11" i="3"/>
  <c r="F11" i="3"/>
  <c r="E11" i="3"/>
  <c r="D11" i="3"/>
  <c r="M9" i="3"/>
  <c r="L9" i="3"/>
  <c r="J9" i="3"/>
  <c r="I9" i="3"/>
  <c r="H9" i="3"/>
  <c r="F9" i="3"/>
  <c r="E9" i="3"/>
  <c r="D9" i="3"/>
  <c r="M52" i="1"/>
  <c r="L52" i="1"/>
  <c r="J52" i="1"/>
  <c r="I52" i="1"/>
  <c r="H52" i="1"/>
  <c r="F52" i="1"/>
  <c r="E52" i="1"/>
  <c r="D52" i="1"/>
  <c r="M50" i="1"/>
  <c r="L50" i="1"/>
  <c r="J50" i="1"/>
  <c r="I50" i="1"/>
  <c r="H50" i="1"/>
  <c r="F50" i="1"/>
  <c r="E50" i="1"/>
  <c r="D50" i="1"/>
  <c r="M48" i="1"/>
  <c r="L48" i="1"/>
  <c r="J48" i="1"/>
  <c r="I48" i="1"/>
  <c r="H48" i="1"/>
  <c r="F48" i="1"/>
  <c r="E48" i="1"/>
  <c r="D48" i="1"/>
  <c r="M47" i="1"/>
  <c r="L47" i="1"/>
  <c r="J47" i="1"/>
  <c r="I47" i="1"/>
  <c r="H47" i="1"/>
  <c r="F47" i="1"/>
  <c r="E47" i="1"/>
  <c r="D47" i="1"/>
  <c r="M46" i="1"/>
  <c r="L46" i="1"/>
  <c r="M45" i="1"/>
  <c r="L45" i="1"/>
  <c r="M43" i="1"/>
  <c r="L43" i="1"/>
  <c r="M42" i="1"/>
  <c r="L42" i="1"/>
  <c r="M41" i="1"/>
  <c r="L41" i="1"/>
  <c r="M40" i="1"/>
  <c r="L40" i="1"/>
  <c r="M39" i="1"/>
  <c r="L39" i="1"/>
  <c r="M38" i="1"/>
  <c r="L38" i="1"/>
  <c r="M35" i="1"/>
  <c r="L35" i="1"/>
  <c r="M34" i="1"/>
  <c r="L34" i="1"/>
  <c r="M32" i="1"/>
  <c r="L32" i="1"/>
  <c r="M30" i="1"/>
  <c r="L30" i="1"/>
  <c r="M29" i="1"/>
  <c r="L29" i="1"/>
  <c r="M28" i="1"/>
  <c r="L28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6" i="1"/>
  <c r="L16" i="1"/>
  <c r="M15" i="1"/>
  <c r="L15" i="1"/>
  <c r="M14" i="1"/>
  <c r="L14" i="1"/>
  <c r="M12" i="1"/>
  <c r="L12" i="1"/>
  <c r="J12" i="1"/>
  <c r="I12" i="1"/>
  <c r="H12" i="1"/>
  <c r="F12" i="1"/>
  <c r="E12" i="1"/>
  <c r="D12" i="1"/>
  <c r="M11" i="1"/>
  <c r="L11" i="1"/>
  <c r="J11" i="1"/>
  <c r="I11" i="1"/>
  <c r="H11" i="1"/>
  <c r="F11" i="1"/>
  <c r="E11" i="1"/>
  <c r="D11" i="1"/>
  <c r="M9" i="1"/>
  <c r="L9" i="1"/>
  <c r="J9" i="1"/>
  <c r="I9" i="1"/>
  <c r="H9" i="1"/>
  <c r="F9" i="1"/>
  <c r="E9" i="1"/>
  <c r="D9" i="1"/>
</calcChain>
</file>

<file path=xl/sharedStrings.xml><?xml version="1.0" encoding="utf-8"?>
<sst xmlns="http://schemas.openxmlformats.org/spreadsheetml/2006/main" count="2282" uniqueCount="101">
  <si>
    <t>Legal Name</t>
  </si>
  <si>
    <t>Cornerstone Resources (Myanmar) Ltd.</t>
  </si>
  <si>
    <t>Company Number</t>
  </si>
  <si>
    <t xml:space="preserve">Sector </t>
  </si>
  <si>
    <t xml:space="preserve">Custom Duties </t>
  </si>
  <si>
    <t>Commercial Tax on Imported Capital equipment, goods and services</t>
  </si>
  <si>
    <t>Commercial Tax on Imports on Inventories</t>
  </si>
  <si>
    <t>Corporate Income Tax</t>
  </si>
  <si>
    <t>Commercial Tax</t>
  </si>
  <si>
    <t>Stamp Duties</t>
  </si>
  <si>
    <t>Capital Gains Tax</t>
  </si>
  <si>
    <t xml:space="preserve">Withholding tax - Resident </t>
  </si>
  <si>
    <t>Withholding tax - Non-Resident</t>
  </si>
  <si>
    <t>Specific Goods Tax</t>
  </si>
  <si>
    <t>Personal Income Tax</t>
  </si>
  <si>
    <t>Royalties</t>
  </si>
  <si>
    <t>Dead Rent Fees</t>
  </si>
  <si>
    <t>License Fees</t>
  </si>
  <si>
    <t>Application Fees</t>
  </si>
  <si>
    <t xml:space="preserve">Forest Department </t>
  </si>
  <si>
    <t>Land Rental Fee</t>
  </si>
  <si>
    <t>Environmental/Plantation Fee</t>
  </si>
  <si>
    <t>Production Split</t>
  </si>
  <si>
    <t>Rental Fee</t>
  </si>
  <si>
    <t>Sale (Mill Tailing)</t>
  </si>
  <si>
    <t>Others</t>
  </si>
  <si>
    <t>Purchase of Minerals from ME-1</t>
  </si>
  <si>
    <t>Other Fees (Penalty/Rental machineries)</t>
  </si>
  <si>
    <t>S/N</t>
  </si>
  <si>
    <t xml:space="preserve">Description of Payment </t>
  </si>
  <si>
    <t>Payment as Disclosed by Company</t>
  </si>
  <si>
    <t xml:space="preserve">Company Adjust </t>
  </si>
  <si>
    <t>MMK</t>
  </si>
  <si>
    <t>Final</t>
  </si>
  <si>
    <t>Revenue as Disclosed by Government</t>
  </si>
  <si>
    <t xml:space="preserve">Government Adjust </t>
  </si>
  <si>
    <t>Per Company</t>
  </si>
  <si>
    <t xml:space="preserve">Per Government </t>
  </si>
  <si>
    <t xml:space="preserve">MMK </t>
  </si>
  <si>
    <t xml:space="preserve">Remarks </t>
  </si>
  <si>
    <t xml:space="preserve">Variance post-reconciliation </t>
  </si>
  <si>
    <t xml:space="preserve">Variance pre-recocniliation </t>
  </si>
  <si>
    <t xml:space="preserve">Ministry of Natural Resources and Environmental Conservation (MONREC) </t>
  </si>
  <si>
    <t>Department of Mines (DOM)</t>
  </si>
  <si>
    <t>Department of Geological Survey and Mineral Explorer</t>
  </si>
  <si>
    <t xml:space="preserve">Mining Enterprise (1) </t>
  </si>
  <si>
    <t xml:space="preserve">Inertal Revenue Department (IRD) </t>
  </si>
  <si>
    <t xml:space="preserve">Customs Department (CD) </t>
  </si>
  <si>
    <t>Ministry of Planning and Finance (MOPF)</t>
  </si>
  <si>
    <t xml:space="preserve">Unilateral Disclosures by Company </t>
  </si>
  <si>
    <t xml:space="preserve">Ministry of Labour </t>
  </si>
  <si>
    <t>Social Security Board Contribution</t>
  </si>
  <si>
    <t>State/Regions (Subnational Government)</t>
  </si>
  <si>
    <t>Contribution to the State/region social development fund</t>
  </si>
  <si>
    <t>Mandatory Corporate Social Responsibility</t>
  </si>
  <si>
    <t>Voluntary Corporate Social Responsibility</t>
  </si>
  <si>
    <t>CSR Beneficiaries</t>
  </si>
  <si>
    <t>State Owned Enterprises</t>
  </si>
  <si>
    <t>Payment in Cash</t>
  </si>
  <si>
    <t>Payment in Kind</t>
  </si>
  <si>
    <t>State Owned Enterprises (ME1, ME2)</t>
  </si>
  <si>
    <t xml:space="preserve">Production Split (In Kind) </t>
  </si>
  <si>
    <t>Mining Enterprise (2)</t>
  </si>
  <si>
    <t>Daewoo Precious Resources Co., Ltd</t>
  </si>
  <si>
    <t>Eternal Mining Co., Ltd.</t>
  </si>
  <si>
    <t>First Resources Co.,Ltd</t>
  </si>
  <si>
    <t>GOOD BROTHER MACHINE</t>
  </si>
  <si>
    <t>Htoo International Industrial Group Co., Ltd.</t>
  </si>
  <si>
    <t>Kan Baw Za Industrial Co., Ltd,</t>
  </si>
  <si>
    <t>KayahIncountryMetalMining</t>
  </si>
  <si>
    <t>Manadalay Golden Friend Mining Co., Ltd.</t>
  </si>
  <si>
    <t>Mandalay Distribution and Mining Co., Ltd.</t>
  </si>
  <si>
    <t xml:space="preserve"> </t>
  </si>
  <si>
    <t>Max Myanmar Co., Group.</t>
  </si>
  <si>
    <t>MOGE</t>
  </si>
  <si>
    <t>Myanmar Economic Corporation</t>
  </si>
  <si>
    <t>Myanmar Golden PointFamily</t>
  </si>
  <si>
    <t xml:space="preserve"> Myanmar Economic Holding Ltd.,</t>
  </si>
  <si>
    <t>Myanmar Wanbo Copper Mining Co., Ltd.</t>
  </si>
  <si>
    <t>Myanmar Yang Tse Copper Ltd.</t>
  </si>
  <si>
    <t>Ngwe Kabar Myanmar Co., Ltd</t>
  </si>
  <si>
    <t>Ngwe Yi Pale Mining Co., Ltd</t>
  </si>
  <si>
    <t>NO.(1) HEAVY INDUSTRY</t>
  </si>
  <si>
    <t>PYAE SONE AUNG CHAN</t>
  </si>
  <si>
    <t>Sai Long Hein Mining Co., Ltd.</t>
  </si>
  <si>
    <t>Shwe Taung Mining Co., Ltd.</t>
  </si>
  <si>
    <t>Tha Byu Mining Co., Ltd</t>
  </si>
  <si>
    <t>Than Taw Myat Co., Ltd</t>
  </si>
  <si>
    <t>Thi Ha Thant Hein Mining Co., Ltd.</t>
  </si>
  <si>
    <t>Top Ten Star Production Co.,Ltd.</t>
  </si>
  <si>
    <t>Tun Thwin Mining Co., Ltd</t>
  </si>
  <si>
    <t>Win Myint Mo Industries Co.,Ltd.</t>
  </si>
  <si>
    <t>Wuntho Resources Co., Ltd</t>
  </si>
  <si>
    <t>YCDC</t>
  </si>
  <si>
    <t xml:space="preserve">D. Unreconciled due to non-participation of the entity. </t>
  </si>
  <si>
    <t>G. Immaterial Difference &lt;MMK 5 Million</t>
  </si>
  <si>
    <t>C. Unreconciled due to the tax not reported and supported documents by government agency </t>
  </si>
  <si>
    <t>B. Unreconciled due to the tax not reported and supported documents by participating entity </t>
  </si>
  <si>
    <t>A. Unreconciled due to cut-off  by either the participating entity or government agency. </t>
  </si>
  <si>
    <t>C. Unreconciled due to the tax not reported and supporting documents not provided by government agency </t>
  </si>
  <si>
    <t>G. Immaterial Difference less than MMK 5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</si>
</sst>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Georgia"/>
      <family val="1"/>
      <scheme val="major"/>
    </font>
    <font>
      <b/>
      <sz val="11"/>
      <color theme="1"/>
      <name val="Georgia"/>
      <family val="1"/>
      <scheme val="major"/>
    </font>
    <font>
      <b/>
      <i/>
      <sz val="11"/>
      <color theme="1"/>
      <name val="Georgia"/>
      <family val="1"/>
      <scheme val="major"/>
    </font>
    <font>
      <sz val="10"/>
      <color theme="1"/>
      <name val="Georgia"/>
      <family val="1"/>
      <scheme val="major"/>
    </font>
    <font>
      <b/>
      <i/>
      <sz val="10"/>
      <name val="Georgia"/>
      <family val="1"/>
      <scheme val="major"/>
    </font>
    <font>
      <sz val="10"/>
      <color rgb="FFFF0000"/>
      <name val="Georgia"/>
      <family val="1"/>
      <scheme val="major"/>
    </font>
    <font>
      <sz val="10"/>
      <name val="Georgia"/>
      <family val="1"/>
      <scheme val="major"/>
    </font>
    <font>
      <b/>
      <i/>
      <sz val="12"/>
      <color theme="1"/>
      <name val="Georgia"/>
      <family val="1"/>
      <scheme val="major"/>
    </font>
    <font>
      <sz val="10"/>
      <color theme="2"/>
      <name val="Georgia"/>
      <family val="1"/>
      <scheme val="major"/>
    </font>
    <font>
      <b/>
      <i/>
      <sz val="10"/>
      <color theme="1"/>
      <name val="Georgia"/>
      <family val="1"/>
      <scheme val="major"/>
    </font>
    <font>
      <b/>
      <i/>
      <sz val="11"/>
      <color theme="2"/>
      <name val="Georgia"/>
      <family val="1"/>
      <scheme val="major"/>
    </font>
    <font>
      <b/>
      <i/>
      <sz val="12"/>
      <color theme="2"/>
      <name val="Georgia"/>
      <family val="1"/>
      <scheme val="major"/>
    </font>
    <font>
      <sz val="11"/>
      <color theme="2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hair">
        <color theme="4"/>
      </left>
      <right style="hair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hair">
        <color theme="4"/>
      </right>
      <top style="thin">
        <color theme="4"/>
      </top>
      <bottom style="thin">
        <color theme="4"/>
      </bottom>
      <diagonal/>
    </border>
    <border>
      <left style="hair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dashed">
        <color theme="4"/>
      </right>
      <top style="thin">
        <color theme="4"/>
      </top>
      <bottom style="thin">
        <color theme="4"/>
      </bottom>
      <diagonal/>
    </border>
    <border>
      <left style="dashed">
        <color theme="4"/>
      </left>
      <right style="dashed">
        <color theme="4"/>
      </right>
      <top style="thin">
        <color theme="4"/>
      </top>
      <bottom style="thin">
        <color theme="4"/>
      </bottom>
      <diagonal/>
    </border>
    <border>
      <left style="dashed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dashed">
        <color theme="4"/>
      </right>
      <top style="thin">
        <color theme="4"/>
      </top>
      <bottom/>
      <diagonal/>
    </border>
    <border>
      <left style="thin">
        <color theme="4"/>
      </left>
      <right style="dashed">
        <color theme="4"/>
      </right>
      <top/>
      <bottom style="thin">
        <color theme="4"/>
      </bottom>
      <diagonal/>
    </border>
    <border>
      <left style="dashed">
        <color theme="4"/>
      </left>
      <right style="dashed">
        <color theme="4"/>
      </right>
      <top style="thin">
        <color theme="4"/>
      </top>
      <bottom/>
      <diagonal/>
    </border>
    <border>
      <left style="dashed">
        <color theme="4"/>
      </left>
      <right style="dashed">
        <color theme="4"/>
      </right>
      <top/>
      <bottom style="thin">
        <color theme="4"/>
      </bottom>
      <diagonal/>
    </border>
    <border>
      <left style="dashed">
        <color theme="4"/>
      </left>
      <right style="thin">
        <color theme="4"/>
      </right>
      <top style="thin">
        <color theme="4"/>
      </top>
      <bottom/>
      <diagonal/>
    </border>
    <border>
      <left style="dashed">
        <color theme="4"/>
      </left>
      <right style="thin">
        <color theme="4"/>
      </right>
      <top/>
      <bottom/>
      <diagonal/>
    </border>
    <border>
      <left style="dashed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4"/>
      </left>
      <right style="thin">
        <color theme="4"/>
      </right>
      <top style="thin">
        <color theme="3"/>
      </top>
      <bottom style="thin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vertical="center"/>
    </xf>
    <xf numFmtId="43" fontId="6" fillId="0" borderId="0" xfId="1" applyFont="1" applyFill="1" applyBorder="1" applyAlignment="1">
      <alignment horizontal="center" vertical="center"/>
    </xf>
    <xf numFmtId="164" fontId="8" fillId="0" borderId="0" xfId="1" applyNumberFormat="1" applyFont="1" applyFill="1" applyBorder="1" applyAlignment="1">
      <alignment horizontal="left" vertical="center" wrapText="1"/>
    </xf>
    <xf numFmtId="164" fontId="9" fillId="0" borderId="0" xfId="1" applyNumberFormat="1" applyFont="1" applyFill="1" applyBorder="1" applyAlignment="1">
      <alignment horizontal="left" vertical="center" wrapText="1"/>
    </xf>
    <xf numFmtId="164" fontId="10" fillId="0" borderId="0" xfId="1" applyNumberFormat="1" applyFont="1" applyFill="1" applyBorder="1" applyAlignment="1">
      <alignment horizontal="left" vertical="center" wrapText="1"/>
    </xf>
    <xf numFmtId="164" fontId="7" fillId="0" borderId="0" xfId="1" applyNumberFormat="1" applyFont="1" applyFill="1" applyBorder="1" applyAlignment="1">
      <alignment horizontal="left" vertical="center" wrapText="1"/>
    </xf>
    <xf numFmtId="164" fontId="9" fillId="0" borderId="0" xfId="1" applyNumberFormat="1" applyFont="1" applyBorder="1" applyAlignment="1">
      <alignment horizontal="left" vertical="center" wrapText="1"/>
    </xf>
    <xf numFmtId="164" fontId="10" fillId="0" borderId="0" xfId="1" applyNumberFormat="1" applyFont="1" applyBorder="1" applyAlignment="1">
      <alignment horizontal="left" vertical="center" wrapText="1"/>
    </xf>
    <xf numFmtId="164" fontId="8" fillId="0" borderId="0" xfId="1" applyNumberFormat="1" applyFont="1" applyBorder="1" applyAlignment="1">
      <alignment horizontal="left" vertical="center" wrapText="1"/>
    </xf>
    <xf numFmtId="43" fontId="5" fillId="0" borderId="0" xfId="1" applyFont="1" applyBorder="1" applyAlignment="1">
      <alignment horizontal="center"/>
    </xf>
    <xf numFmtId="164" fontId="7" fillId="0" borderId="7" xfId="1" applyNumberFormat="1" applyFont="1" applyFill="1" applyBorder="1" applyAlignment="1">
      <alignment horizontal="left" vertical="center" wrapText="1"/>
    </xf>
    <xf numFmtId="164" fontId="7" fillId="0" borderId="7" xfId="1" applyNumberFormat="1" applyFont="1" applyBorder="1" applyAlignment="1">
      <alignment horizontal="left" vertical="center" wrapText="1"/>
    </xf>
    <xf numFmtId="43" fontId="6" fillId="3" borderId="3" xfId="1" applyFont="1" applyFill="1" applyBorder="1" applyAlignment="1">
      <alignment horizontal="center" vertical="center"/>
    </xf>
    <xf numFmtId="43" fontId="14" fillId="0" borderId="0" xfId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3" fillId="0" borderId="0" xfId="0" applyFont="1"/>
    <xf numFmtId="0" fontId="0" fillId="0" borderId="0" xfId="0" applyFill="1" applyAlignment="1">
      <alignment vertical="center"/>
    </xf>
    <xf numFmtId="43" fontId="4" fillId="0" borderId="0" xfId="1" applyFont="1" applyFill="1" applyBorder="1" applyAlignment="1">
      <alignment horizontal="right"/>
    </xf>
    <xf numFmtId="43" fontId="4" fillId="0" borderId="17" xfId="1" applyFont="1" applyFill="1" applyBorder="1" applyAlignment="1">
      <alignment horizontal="right"/>
    </xf>
    <xf numFmtId="43" fontId="4" fillId="0" borderId="18" xfId="1" applyFont="1" applyFill="1" applyBorder="1" applyAlignment="1">
      <alignment horizontal="right"/>
    </xf>
    <xf numFmtId="43" fontId="5" fillId="0" borderId="17" xfId="1" applyFont="1" applyBorder="1" applyAlignment="1"/>
    <xf numFmtId="43" fontId="5" fillId="0" borderId="18" xfId="1" applyFont="1" applyBorder="1" applyAlignment="1"/>
    <xf numFmtId="1" fontId="4" fillId="0" borderId="5" xfId="1" applyNumberFormat="1" applyFont="1" applyFill="1" applyBorder="1" applyAlignment="1">
      <alignment horizontal="center" vertical="center" wrapText="1"/>
    </xf>
    <xf numFmtId="164" fontId="12" fillId="0" borderId="0" xfId="1" applyNumberFormat="1" applyFont="1" applyBorder="1" applyAlignment="1">
      <alignment horizontal="left" vertical="center" wrapText="1"/>
    </xf>
    <xf numFmtId="0" fontId="16" fillId="0" borderId="0" xfId="0" applyFont="1"/>
    <xf numFmtId="43" fontId="3" fillId="2" borderId="3" xfId="1" applyFont="1" applyFill="1" applyBorder="1"/>
    <xf numFmtId="164" fontId="0" fillId="0" borderId="0" xfId="1" applyNumberFormat="1" applyFont="1"/>
    <xf numFmtId="164" fontId="5" fillId="0" borderId="0" xfId="1" applyNumberFormat="1" applyFont="1" applyBorder="1" applyAlignment="1">
      <alignment horizontal="center"/>
    </xf>
    <xf numFmtId="164" fontId="11" fillId="2" borderId="3" xfId="1" applyNumberFormat="1" applyFont="1" applyFill="1" applyBorder="1" applyAlignment="1">
      <alignment horizontal="center" vertical="center" wrapText="1"/>
    </xf>
    <xf numFmtId="164" fontId="11" fillId="2" borderId="2" xfId="1" applyNumberFormat="1" applyFont="1" applyFill="1" applyBorder="1" applyAlignment="1">
      <alignment horizontal="center" vertical="center" wrapText="1"/>
    </xf>
    <xf numFmtId="164" fontId="11" fillId="2" borderId="4" xfId="1" applyNumberFormat="1" applyFont="1" applyFill="1" applyBorder="1" applyAlignment="1">
      <alignment horizontal="center" vertical="center" wrapText="1"/>
    </xf>
    <xf numFmtId="164" fontId="6" fillId="2" borderId="3" xfId="1" applyNumberFormat="1" applyFont="1" applyFill="1" applyBorder="1" applyAlignment="1">
      <alignment horizontal="center" vertical="center"/>
    </xf>
    <xf numFmtId="164" fontId="14" fillId="6" borderId="5" xfId="1" applyNumberFormat="1" applyFont="1" applyFill="1" applyBorder="1" applyAlignment="1">
      <alignment horizontal="center" vertical="center"/>
    </xf>
    <xf numFmtId="164" fontId="14" fillId="6" borderId="7" xfId="1" applyNumberFormat="1" applyFont="1" applyFill="1" applyBorder="1" applyAlignment="1">
      <alignment horizontal="center" vertical="center"/>
    </xf>
    <xf numFmtId="164" fontId="15" fillId="6" borderId="4" xfId="1" applyNumberFormat="1" applyFont="1" applyFill="1" applyBorder="1" applyAlignment="1">
      <alignment horizontal="center" vertical="center" wrapText="1"/>
    </xf>
    <xf numFmtId="164" fontId="6" fillId="3" borderId="3" xfId="1" applyNumberFormat="1" applyFont="1" applyFill="1" applyBorder="1" applyAlignment="1">
      <alignment horizontal="center" vertical="center"/>
    </xf>
    <xf numFmtId="164" fontId="6" fillId="0" borderId="3" xfId="1" applyNumberFormat="1" applyFont="1" applyFill="1" applyBorder="1" applyAlignment="1">
      <alignment horizontal="center" vertical="center"/>
    </xf>
    <xf numFmtId="164" fontId="11" fillId="0" borderId="2" xfId="1" applyNumberFormat="1" applyFont="1" applyFill="1" applyBorder="1" applyAlignment="1">
      <alignment horizontal="center" vertical="center" wrapText="1"/>
    </xf>
    <xf numFmtId="164" fontId="11" fillId="0" borderId="4" xfId="1" applyNumberFormat="1" applyFont="1" applyFill="1" applyBorder="1" applyAlignment="1">
      <alignment horizontal="center" vertical="center" wrapText="1"/>
    </xf>
    <xf numFmtId="164" fontId="3" fillId="2" borderId="3" xfId="1" applyNumberFormat="1" applyFont="1" applyFill="1" applyBorder="1"/>
    <xf numFmtId="164" fontId="0" fillId="0" borderId="3" xfId="1" applyNumberFormat="1" applyFont="1" applyBorder="1"/>
    <xf numFmtId="164" fontId="0" fillId="0" borderId="2" xfId="1" applyNumberFormat="1" applyFont="1" applyBorder="1"/>
    <xf numFmtId="164" fontId="0" fillId="0" borderId="4" xfId="1" applyNumberFormat="1" applyFont="1" applyBorder="1"/>
    <xf numFmtId="164" fontId="14" fillId="6" borderId="3" xfId="1" applyNumberFormat="1" applyFont="1" applyFill="1" applyBorder="1" applyAlignment="1">
      <alignment horizontal="center" vertical="center"/>
    </xf>
    <xf numFmtId="43" fontId="0" fillId="0" borderId="6" xfId="1" applyFont="1" applyBorder="1"/>
    <xf numFmtId="164" fontId="0" fillId="0" borderId="6" xfId="1" applyNumberFormat="1" applyFont="1" applyBorder="1"/>
    <xf numFmtId="164" fontId="11" fillId="2" borderId="5" xfId="1" applyNumberFormat="1" applyFont="1" applyFill="1" applyBorder="1" applyAlignment="1">
      <alignment horizontal="center" vertical="center" wrapText="1"/>
    </xf>
    <xf numFmtId="164" fontId="11" fillId="2" borderId="6" xfId="1" applyNumberFormat="1" applyFont="1" applyFill="1" applyBorder="1" applyAlignment="1">
      <alignment horizontal="center" vertical="center" wrapText="1"/>
    </xf>
    <xf numFmtId="164" fontId="11" fillId="2" borderId="7" xfId="1" applyNumberFormat="1" applyFont="1" applyFill="1" applyBorder="1" applyAlignment="1">
      <alignment horizontal="center" vertical="center" wrapText="1"/>
    </xf>
    <xf numFmtId="164" fontId="15" fillId="6" borderId="8" xfId="1" applyNumberFormat="1" applyFont="1" applyFill="1" applyBorder="1" applyAlignment="1">
      <alignment horizontal="center" vertical="center" wrapText="1"/>
    </xf>
    <xf numFmtId="164" fontId="15" fillId="6" borderId="1" xfId="1" applyNumberFormat="1" applyFont="1" applyFill="1" applyBorder="1" applyAlignment="1">
      <alignment horizontal="center" vertical="center" wrapText="1"/>
    </xf>
    <xf numFmtId="164" fontId="15" fillId="6" borderId="9" xfId="1" applyNumberFormat="1" applyFont="1" applyFill="1" applyBorder="1" applyAlignment="1">
      <alignment horizontal="center" vertical="center" wrapText="1"/>
    </xf>
    <xf numFmtId="164" fontId="6" fillId="0" borderId="8" xfId="1" applyNumberFormat="1" applyFont="1" applyFill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 wrapText="1"/>
    </xf>
    <xf numFmtId="164" fontId="11" fillId="0" borderId="9" xfId="1" applyNumberFormat="1" applyFont="1" applyFill="1" applyBorder="1" applyAlignment="1">
      <alignment horizontal="center" vertical="center" wrapText="1"/>
    </xf>
    <xf numFmtId="164" fontId="0" fillId="0" borderId="5" xfId="1" applyNumberFormat="1" applyFont="1" applyBorder="1"/>
    <xf numFmtId="164" fontId="0" fillId="0" borderId="7" xfId="1" applyNumberFormat="1" applyFont="1" applyBorder="1"/>
    <xf numFmtId="164" fontId="11" fillId="3" borderId="4" xfId="1" applyNumberFormat="1" applyFont="1" applyFill="1" applyBorder="1" applyAlignment="1">
      <alignment horizontal="center" vertical="center" wrapText="1"/>
    </xf>
    <xf numFmtId="164" fontId="3" fillId="2" borderId="4" xfId="1" applyNumberFormat="1" applyFont="1" applyFill="1" applyBorder="1"/>
    <xf numFmtId="164" fontId="0" fillId="2" borderId="4" xfId="1" applyNumberFormat="1" applyFont="1" applyFill="1" applyBorder="1"/>
    <xf numFmtId="164" fontId="14" fillId="0" borderId="0" xfId="1" applyNumberFormat="1" applyFont="1" applyFill="1" applyBorder="1" applyAlignment="1">
      <alignment horizontal="center" vertical="center"/>
    </xf>
    <xf numFmtId="164" fontId="16" fillId="0" borderId="0" xfId="1" applyNumberFormat="1" applyFont="1" applyAlignment="1">
      <alignment vertical="center"/>
    </xf>
    <xf numFmtId="164" fontId="0" fillId="0" borderId="5" xfId="1" applyNumberFormat="1" applyFont="1" applyFill="1" applyBorder="1"/>
    <xf numFmtId="164" fontId="0" fillId="0" borderId="3" xfId="1" applyNumberFormat="1" applyFont="1" applyFill="1" applyBorder="1"/>
    <xf numFmtId="164" fontId="0" fillId="0" borderId="2" xfId="1" applyNumberFormat="1" applyFont="1" applyFill="1" applyBorder="1"/>
    <xf numFmtId="164" fontId="0" fillId="0" borderId="4" xfId="1" applyNumberFormat="1" applyFont="1" applyFill="1" applyBorder="1"/>
    <xf numFmtId="0" fontId="0" fillId="0" borderId="0" xfId="0" applyFill="1"/>
    <xf numFmtId="164" fontId="0" fillId="0" borderId="6" xfId="1" applyNumberFormat="1" applyFont="1" applyFill="1" applyBorder="1"/>
    <xf numFmtId="164" fontId="0" fillId="0" borderId="7" xfId="1" applyNumberFormat="1" applyFont="1" applyFill="1" applyBorder="1"/>
    <xf numFmtId="43" fontId="0" fillId="0" borderId="6" xfId="1" applyFont="1" applyFill="1" applyBorder="1"/>
    <xf numFmtId="164" fontId="11" fillId="2" borderId="14" xfId="1" applyNumberFormat="1" applyFont="1" applyFill="1" applyBorder="1" applyAlignment="1">
      <alignment horizontal="center" vertical="center" wrapText="1"/>
    </xf>
    <xf numFmtId="164" fontId="11" fillId="2" borderId="15" xfId="1" applyNumberFormat="1" applyFont="1" applyFill="1" applyBorder="1" applyAlignment="1">
      <alignment horizontal="center" vertical="center" wrapText="1"/>
    </xf>
    <xf numFmtId="164" fontId="11" fillId="2" borderId="16" xfId="1" applyNumberFormat="1" applyFont="1" applyFill="1" applyBorder="1" applyAlignment="1">
      <alignment horizontal="center" vertical="center" wrapText="1"/>
    </xf>
    <xf numFmtId="164" fontId="13" fillId="2" borderId="5" xfId="1" applyNumberFormat="1" applyFont="1" applyFill="1" applyBorder="1" applyAlignment="1">
      <alignment horizontal="left" vertical="center" wrapText="1"/>
    </xf>
    <xf numFmtId="164" fontId="13" fillId="2" borderId="7" xfId="1" applyNumberFormat="1" applyFont="1" applyFill="1" applyBorder="1" applyAlignment="1">
      <alignment horizontal="left" vertical="center" wrapText="1"/>
    </xf>
    <xf numFmtId="43" fontId="6" fillId="3" borderId="5" xfId="1" applyFont="1" applyFill="1" applyBorder="1" applyAlignment="1">
      <alignment horizontal="left" vertical="center" wrapText="1"/>
    </xf>
    <xf numFmtId="43" fontId="6" fillId="3" borderId="7" xfId="1" applyFont="1" applyFill="1" applyBorder="1" applyAlignment="1">
      <alignment horizontal="left" vertical="center" wrapText="1"/>
    </xf>
    <xf numFmtId="164" fontId="14" fillId="6" borderId="8" xfId="1" applyNumberFormat="1" applyFont="1" applyFill="1" applyBorder="1" applyAlignment="1">
      <alignment horizontal="left" vertical="center"/>
    </xf>
    <xf numFmtId="164" fontId="14" fillId="6" borderId="9" xfId="1" applyNumberFormat="1" applyFont="1" applyFill="1" applyBorder="1" applyAlignment="1">
      <alignment horizontal="left" vertical="center"/>
    </xf>
    <xf numFmtId="43" fontId="14" fillId="6" borderId="8" xfId="1" applyFont="1" applyFill="1" applyBorder="1" applyAlignment="1">
      <alignment horizontal="left" vertical="center"/>
    </xf>
    <xf numFmtId="43" fontId="14" fillId="6" borderId="9" xfId="1" applyFont="1" applyFill="1" applyBorder="1" applyAlignment="1">
      <alignment horizontal="left" vertical="center"/>
    </xf>
    <xf numFmtId="43" fontId="14" fillId="6" borderId="5" xfId="1" applyFont="1" applyFill="1" applyBorder="1" applyAlignment="1">
      <alignment horizontal="left" vertical="center" wrapText="1"/>
    </xf>
    <xf numFmtId="43" fontId="14" fillId="6" borderId="7" xfId="1" applyFont="1" applyFill="1" applyBorder="1" applyAlignment="1">
      <alignment horizontal="left" vertical="center" wrapText="1"/>
    </xf>
    <xf numFmtId="164" fontId="11" fillId="2" borderId="10" xfId="1" applyNumberFormat="1" applyFont="1" applyFill="1" applyBorder="1" applyAlignment="1">
      <alignment horizontal="center" vertical="center" wrapText="1"/>
    </xf>
    <xf numFmtId="164" fontId="11" fillId="2" borderId="11" xfId="1" applyNumberFormat="1" applyFont="1" applyFill="1" applyBorder="1" applyAlignment="1">
      <alignment horizontal="center" vertical="center" wrapText="1"/>
    </xf>
    <xf numFmtId="164" fontId="11" fillId="2" borderId="12" xfId="1" applyNumberFormat="1" applyFont="1" applyFill="1" applyBorder="1" applyAlignment="1">
      <alignment horizontal="center" vertical="center" wrapText="1"/>
    </xf>
    <xf numFmtId="164" fontId="11" fillId="2" borderId="13" xfId="1" applyNumberFormat="1" applyFont="1" applyFill="1" applyBorder="1" applyAlignment="1">
      <alignment horizontal="center" vertical="center" wrapText="1"/>
    </xf>
    <xf numFmtId="164" fontId="2" fillId="5" borderId="5" xfId="1" applyNumberFormat="1" applyFont="1" applyFill="1" applyBorder="1" applyAlignment="1">
      <alignment horizontal="center"/>
    </xf>
    <xf numFmtId="164" fontId="2" fillId="5" borderId="6" xfId="1" applyNumberFormat="1" applyFont="1" applyFill="1" applyBorder="1" applyAlignment="1">
      <alignment horizontal="center"/>
    </xf>
    <xf numFmtId="164" fontId="2" fillId="5" borderId="7" xfId="1" applyNumberFormat="1" applyFont="1" applyFill="1" applyBorder="1" applyAlignment="1">
      <alignment horizontal="center"/>
    </xf>
    <xf numFmtId="43" fontId="6" fillId="2" borderId="7" xfId="1" applyFont="1" applyFill="1" applyBorder="1" applyAlignment="1">
      <alignment horizontal="center" vertical="center"/>
    </xf>
    <xf numFmtId="43" fontId="6" fillId="2" borderId="5" xfId="1" applyFont="1" applyFill="1" applyBorder="1" applyAlignment="1">
      <alignment horizontal="center" vertical="center"/>
    </xf>
    <xf numFmtId="164" fontId="2" fillId="4" borderId="3" xfId="1" applyNumberFormat="1" applyFont="1" applyFill="1" applyBorder="1" applyAlignment="1">
      <alignment horizontal="center"/>
    </xf>
    <xf numFmtId="164" fontId="2" fillId="4" borderId="2" xfId="1" applyNumberFormat="1" applyFont="1" applyFill="1" applyBorder="1" applyAlignment="1">
      <alignment horizontal="center"/>
    </xf>
    <xf numFmtId="164" fontId="2" fillId="4" borderId="4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5EEFF"/>
      <color rgb="FFE0FA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tabSelected="1" zoomScale="68" zoomScaleNormal="68" workbookViewId="0">
      <selection activeCell="M18" sqref="M18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20.3984375" style="27" bestFit="1" customWidth="1"/>
    <col min="5" max="5" width="19.3984375" style="27" customWidth="1"/>
    <col min="6" max="6" width="18.796875" style="27" bestFit="1" customWidth="1"/>
    <col min="7" max="7" width="2.796875" customWidth="1"/>
    <col min="8" max="8" width="18.796875" style="27" customWidth="1"/>
    <col min="9" max="9" width="17.5" style="27" customWidth="1"/>
    <col min="10" max="10" width="20.199218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1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5006594337.2939997</v>
      </c>
      <c r="E11" s="33">
        <f t="shared" ref="E11:F11" si="2">SUM(E12:E46)</f>
        <v>-793647847</v>
      </c>
      <c r="F11" s="33">
        <f t="shared" si="2"/>
        <v>4212946490.2939997</v>
      </c>
      <c r="H11" s="33">
        <f t="shared" ref="H11:J11" si="3">SUM(H12:H46)</f>
        <v>4139138874.8200002</v>
      </c>
      <c r="I11" s="33">
        <f t="shared" si="3"/>
        <v>73807615.545000002</v>
      </c>
      <c r="J11" s="33">
        <f t="shared" si="3"/>
        <v>4212946490.3650002</v>
      </c>
      <c r="L11" s="33">
        <f t="shared" ref="L11:M11" si="4">SUM(L12:L46)</f>
        <v>867455462.47399974</v>
      </c>
      <c r="M11" s="33">
        <f t="shared" si="4"/>
        <v>-7.1000158786773682E-2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>
        <v>42053230.899999999</v>
      </c>
      <c r="E14" s="42">
        <v>0</v>
      </c>
      <c r="F14" s="43">
        <v>42053230.899999999</v>
      </c>
      <c r="H14" s="56">
        <v>25922886.640000004</v>
      </c>
      <c r="I14" s="46">
        <v>16130344.26</v>
      </c>
      <c r="J14" s="57">
        <v>42053230.900000006</v>
      </c>
      <c r="L14" s="56">
        <f>D14-H14</f>
        <v>16130344.259999994</v>
      </c>
      <c r="M14" s="46">
        <f>F14-J14</f>
        <v>0</v>
      </c>
      <c r="N14" s="57"/>
    </row>
    <row r="15" spans="1:14" ht="26.55" customHeight="1" x14ac:dyDescent="0.25">
      <c r="A15" s="23">
        <v>2</v>
      </c>
      <c r="B15" s="11" t="s">
        <v>5</v>
      </c>
      <c r="C15" s="4"/>
      <c r="D15" s="41">
        <v>101808059.965</v>
      </c>
      <c r="E15" s="42">
        <v>0</v>
      </c>
      <c r="F15" s="43">
        <v>101808059.965</v>
      </c>
      <c r="H15" s="56">
        <v>44130788.68</v>
      </c>
      <c r="I15" s="46">
        <v>57677271.285000004</v>
      </c>
      <c r="J15" s="57">
        <v>101808059.965</v>
      </c>
      <c r="L15" s="56">
        <f t="shared" ref="L15:L16" si="8">D15-H15</f>
        <v>57677271.285000004</v>
      </c>
      <c r="M15" s="46">
        <f t="shared" ref="M15:M16" si="9">F15-J15</f>
        <v>0</v>
      </c>
      <c r="N15" s="57"/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>
        <v>0</v>
      </c>
      <c r="F16" s="43">
        <v>0</v>
      </c>
      <c r="H16" s="56"/>
      <c r="I16" s="46">
        <v>0</v>
      </c>
      <c r="J16" s="57">
        <v>0</v>
      </c>
      <c r="L16" s="56">
        <f t="shared" si="8"/>
        <v>0</v>
      </c>
      <c r="M16" s="46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40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>
        <v>40933911</v>
      </c>
      <c r="E18" s="42">
        <v>0</v>
      </c>
      <c r="F18" s="43">
        <v>40933911</v>
      </c>
      <c r="H18" s="56">
        <v>40933911</v>
      </c>
      <c r="I18" s="46">
        <v>0</v>
      </c>
      <c r="J18" s="57">
        <v>40933911</v>
      </c>
      <c r="L18" s="56">
        <f t="shared" ref="L18:L25" si="10">D18-H18</f>
        <v>0</v>
      </c>
      <c r="M18" s="46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>
        <v>191083021</v>
      </c>
      <c r="E19" s="42">
        <v>101808060.94</v>
      </c>
      <c r="F19" s="43">
        <v>292891081.94</v>
      </c>
      <c r="H19" s="56">
        <v>292891082</v>
      </c>
      <c r="I19" s="46">
        <v>0</v>
      </c>
      <c r="J19" s="57">
        <v>292891082</v>
      </c>
      <c r="L19" s="56">
        <f t="shared" si="10"/>
        <v>-101808061</v>
      </c>
      <c r="M19" s="46">
        <f t="shared" si="11"/>
        <v>-6.0000002384185791E-2</v>
      </c>
      <c r="N19" s="57"/>
    </row>
    <row r="20" spans="1:14" x14ac:dyDescent="0.25">
      <c r="A20" s="23">
        <v>3</v>
      </c>
      <c r="B20" s="11" t="s">
        <v>9</v>
      </c>
      <c r="C20" s="4"/>
      <c r="D20" s="41"/>
      <c r="E20" s="42">
        <v>0</v>
      </c>
      <c r="F20" s="43">
        <v>0</v>
      </c>
      <c r="H20" s="56"/>
      <c r="I20" s="46">
        <v>0</v>
      </c>
      <c r="J20" s="57">
        <v>0</v>
      </c>
      <c r="L20" s="56">
        <f t="shared" si="10"/>
        <v>0</v>
      </c>
      <c r="M20" s="46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/>
      <c r="F21" s="43">
        <v>0</v>
      </c>
      <c r="H21" s="56"/>
      <c r="I21" s="46">
        <v>0</v>
      </c>
      <c r="J21" s="57">
        <v>0</v>
      </c>
      <c r="L21" s="56">
        <f t="shared" si="10"/>
        <v>0</v>
      </c>
      <c r="M21" s="46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/>
      <c r="E22" s="42">
        <v>0</v>
      </c>
      <c r="F22" s="43">
        <v>0</v>
      </c>
      <c r="H22" s="56"/>
      <c r="I22" s="46">
        <v>0</v>
      </c>
      <c r="J22" s="57">
        <v>0</v>
      </c>
      <c r="L22" s="56">
        <f t="shared" si="10"/>
        <v>0</v>
      </c>
      <c r="M22" s="46">
        <f t="shared" si="11"/>
        <v>0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>
        <v>0</v>
      </c>
      <c r="F23" s="43">
        <v>0</v>
      </c>
      <c r="H23" s="56"/>
      <c r="I23" s="46">
        <v>0</v>
      </c>
      <c r="J23" s="57">
        <v>0</v>
      </c>
      <c r="L23" s="56">
        <f t="shared" si="10"/>
        <v>0</v>
      </c>
      <c r="M23" s="46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>
        <v>0</v>
      </c>
      <c r="F24" s="43">
        <v>0</v>
      </c>
      <c r="H24" s="56"/>
      <c r="I24" s="46">
        <v>0</v>
      </c>
      <c r="J24" s="57">
        <v>0</v>
      </c>
      <c r="L24" s="56">
        <f t="shared" si="10"/>
        <v>0</v>
      </c>
      <c r="M24" s="46">
        <f t="shared" si="11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/>
      <c r="E25" s="42">
        <v>0</v>
      </c>
      <c r="F25" s="43">
        <v>0</v>
      </c>
      <c r="H25" s="56"/>
      <c r="I25" s="46">
        <v>0</v>
      </c>
      <c r="J25" s="57">
        <v>0</v>
      </c>
      <c r="L25" s="56">
        <f t="shared" si="10"/>
        <v>0</v>
      </c>
      <c r="M25" s="46">
        <f t="shared" si="11"/>
        <v>0</v>
      </c>
      <c r="N25" s="57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36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40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>
        <v>432777203.46000004</v>
      </c>
      <c r="E28" s="42">
        <v>-88173449.340000004</v>
      </c>
      <c r="F28" s="43">
        <v>344603754.12</v>
      </c>
      <c r="H28" s="56">
        <v>344603754.12</v>
      </c>
      <c r="I28" s="46">
        <v>0</v>
      </c>
      <c r="J28" s="57">
        <v>344603754.12</v>
      </c>
      <c r="L28" s="56">
        <f t="shared" ref="L28:L30" si="12">D28-H28</f>
        <v>88173449.340000033</v>
      </c>
      <c r="M28" s="46">
        <f t="shared" ref="M28:M30" si="13">F28-J28</f>
        <v>0</v>
      </c>
      <c r="N28" s="57"/>
    </row>
    <row r="29" spans="1:14" x14ac:dyDescent="0.25">
      <c r="A29" s="23">
        <v>2</v>
      </c>
      <c r="B29" s="11" t="s">
        <v>16</v>
      </c>
      <c r="C29" s="5"/>
      <c r="D29" s="41"/>
      <c r="E29" s="42">
        <v>48000000</v>
      </c>
      <c r="F29" s="43">
        <v>48000000</v>
      </c>
      <c r="H29" s="56">
        <v>48000000</v>
      </c>
      <c r="I29" s="46">
        <v>0</v>
      </c>
      <c r="J29" s="57">
        <v>48000000</v>
      </c>
      <c r="L29" s="56">
        <f t="shared" si="12"/>
        <v>-48000000</v>
      </c>
      <c r="M29" s="46">
        <f t="shared" si="13"/>
        <v>0</v>
      </c>
      <c r="N29" s="57"/>
    </row>
    <row r="30" spans="1:14" x14ac:dyDescent="0.25">
      <c r="A30" s="23">
        <v>3</v>
      </c>
      <c r="B30" s="11" t="s">
        <v>17</v>
      </c>
      <c r="C30" s="5"/>
      <c r="D30" s="41"/>
      <c r="E30" s="42">
        <v>0</v>
      </c>
      <c r="F30" s="43">
        <v>0</v>
      </c>
      <c r="H30" s="56"/>
      <c r="I30" s="46">
        <v>0</v>
      </c>
      <c r="J30" s="57">
        <v>0</v>
      </c>
      <c r="L30" s="56">
        <f t="shared" si="12"/>
        <v>0</v>
      </c>
      <c r="M30" s="46">
        <f t="shared" si="13"/>
        <v>0</v>
      </c>
      <c r="N30" s="57"/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>
        <v>0</v>
      </c>
      <c r="M31" s="40">
        <v>0</v>
      </c>
      <c r="N31" s="59"/>
    </row>
    <row r="32" spans="1:14" x14ac:dyDescent="0.25">
      <c r="A32" s="23">
        <v>1</v>
      </c>
      <c r="B32" s="12" t="s">
        <v>18</v>
      </c>
      <c r="C32" s="8"/>
      <c r="D32" s="41"/>
      <c r="E32" s="42">
        <v>0</v>
      </c>
      <c r="F32" s="43">
        <v>0</v>
      </c>
      <c r="H32" s="56"/>
      <c r="I32" s="46">
        <v>0</v>
      </c>
      <c r="J32" s="57">
        <v>0</v>
      </c>
      <c r="L32" s="56">
        <f t="shared" ref="L32" si="14">D32-H32</f>
        <v>0</v>
      </c>
      <c r="M32" s="46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>
        <v>0</v>
      </c>
      <c r="H33" s="40"/>
      <c r="I33" s="40"/>
      <c r="J33" s="40">
        <v>0</v>
      </c>
      <c r="L33" s="40">
        <v>0</v>
      </c>
      <c r="M33" s="40">
        <v>0</v>
      </c>
      <c r="N33" s="59"/>
    </row>
    <row r="34" spans="1:14" x14ac:dyDescent="0.25">
      <c r="A34" s="23">
        <v>1</v>
      </c>
      <c r="B34" s="11" t="s">
        <v>20</v>
      </c>
      <c r="C34" s="5"/>
      <c r="D34" s="41"/>
      <c r="E34" s="42">
        <v>0</v>
      </c>
      <c r="F34" s="43">
        <v>0</v>
      </c>
      <c r="H34" s="56"/>
      <c r="I34" s="46">
        <v>0</v>
      </c>
      <c r="J34" s="57">
        <v>0</v>
      </c>
      <c r="L34" s="56">
        <f t="shared" ref="L34:L35" si="16">D34-H34</f>
        <v>0</v>
      </c>
      <c r="M34" s="46">
        <f t="shared" ref="M34:M35" si="17">F34-J34</f>
        <v>0</v>
      </c>
      <c r="N34" s="57"/>
    </row>
    <row r="35" spans="1:14" x14ac:dyDescent="0.25">
      <c r="A35" s="23">
        <v>2</v>
      </c>
      <c r="B35" s="11" t="s">
        <v>21</v>
      </c>
      <c r="C35" s="5"/>
      <c r="D35" s="41"/>
      <c r="E35" s="42">
        <v>0</v>
      </c>
      <c r="F35" s="43">
        <v>0</v>
      </c>
      <c r="H35" s="56"/>
      <c r="I35" s="46">
        <v>0</v>
      </c>
      <c r="J35" s="57">
        <v>0</v>
      </c>
      <c r="L35" s="56">
        <f t="shared" si="16"/>
        <v>0</v>
      </c>
      <c r="M35" s="46">
        <f t="shared" si="17"/>
        <v>0</v>
      </c>
      <c r="N35" s="57"/>
    </row>
    <row r="36" spans="1:14" ht="15.6" x14ac:dyDescent="0.25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36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>
        <v>0</v>
      </c>
      <c r="M37" s="40">
        <v>0</v>
      </c>
      <c r="N37" s="59"/>
    </row>
    <row r="38" spans="1:14" x14ac:dyDescent="0.25">
      <c r="A38" s="23">
        <v>1</v>
      </c>
      <c r="B38" s="11" t="s">
        <v>22</v>
      </c>
      <c r="C38" s="5"/>
      <c r="D38" s="41">
        <v>4197938910.9689999</v>
      </c>
      <c r="E38" s="42">
        <v>-855282458.60000002</v>
      </c>
      <c r="F38" s="43">
        <v>3342656452.369</v>
      </c>
      <c r="H38" s="56">
        <v>3342656452.3800001</v>
      </c>
      <c r="I38" s="46">
        <v>0</v>
      </c>
      <c r="J38" s="57">
        <v>3342656452.3800001</v>
      </c>
      <c r="L38" s="56">
        <f t="shared" ref="L38:L46" si="18">D38-H38</f>
        <v>855282458.58899975</v>
      </c>
      <c r="M38" s="46">
        <f t="shared" ref="M38:M46" si="19">F38-J38</f>
        <v>-1.1000156402587891E-2</v>
      </c>
      <c r="N38" s="57"/>
    </row>
    <row r="39" spans="1:14" x14ac:dyDescent="0.25">
      <c r="A39" s="23">
        <v>2</v>
      </c>
      <c r="B39" s="11" t="s">
        <v>18</v>
      </c>
      <c r="C39" s="5"/>
      <c r="D39" s="41"/>
      <c r="E39" s="42"/>
      <c r="F39" s="43"/>
      <c r="H39" s="56"/>
      <c r="I39" s="46"/>
      <c r="J39" s="57"/>
      <c r="L39" s="56">
        <f t="shared" si="18"/>
        <v>0</v>
      </c>
      <c r="M39" s="46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/>
      <c r="F40" s="43"/>
      <c r="H40" s="56"/>
      <c r="I40" s="46"/>
      <c r="J40" s="57"/>
      <c r="L40" s="56">
        <f t="shared" si="18"/>
        <v>0</v>
      </c>
      <c r="M40" s="46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/>
      <c r="F41" s="43"/>
      <c r="H41" s="56"/>
      <c r="I41" s="46"/>
      <c r="J41" s="57"/>
      <c r="L41" s="56">
        <f t="shared" si="18"/>
        <v>0</v>
      </c>
      <c r="M41" s="46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/>
      <c r="F42" s="43"/>
      <c r="H42" s="56"/>
      <c r="I42" s="46"/>
      <c r="J42" s="57"/>
      <c r="L42" s="56">
        <f t="shared" si="18"/>
        <v>0</v>
      </c>
      <c r="M42" s="46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/>
      <c r="F43" s="43"/>
      <c r="H43" s="56"/>
      <c r="I43" s="46"/>
      <c r="J43" s="57"/>
      <c r="L43" s="56">
        <f t="shared" si="18"/>
        <v>0</v>
      </c>
      <c r="M43" s="46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/>
      <c r="H44" s="40"/>
      <c r="I44" s="40"/>
      <c r="J44" s="40"/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/>
      <c r="F45" s="43"/>
      <c r="H45" s="56"/>
      <c r="I45" s="46"/>
      <c r="J45" s="57"/>
      <c r="L45" s="56">
        <f t="shared" si="18"/>
        <v>0</v>
      </c>
      <c r="M45" s="46">
        <f t="shared" si="19"/>
        <v>0</v>
      </c>
      <c r="N45" s="57"/>
    </row>
    <row r="46" spans="1:14" x14ac:dyDescent="0.25">
      <c r="A46" s="23">
        <v>2</v>
      </c>
      <c r="B46" s="11" t="s">
        <v>27</v>
      </c>
      <c r="C46" s="5"/>
      <c r="D46" s="41"/>
      <c r="E46" s="42"/>
      <c r="F46" s="43"/>
      <c r="H46" s="56"/>
      <c r="I46" s="46"/>
      <c r="J46" s="57"/>
      <c r="L46" s="56">
        <f t="shared" si="18"/>
        <v>0</v>
      </c>
      <c r="M46" s="46">
        <f t="shared" si="19"/>
        <v>0</v>
      </c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0</v>
      </c>
      <c r="E47" s="44">
        <f t="shared" ref="E47:F47" si="20">SUM(E48,E50,E52)</f>
        <v>0</v>
      </c>
      <c r="F47" s="44">
        <f t="shared" si="20"/>
        <v>0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0</v>
      </c>
      <c r="M47" s="44">
        <f t="shared" si="22"/>
        <v>0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/>
      <c r="M49" s="46"/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6">E51</f>
        <v>0</v>
      </c>
      <c r="F50" s="40">
        <f t="shared" si="26"/>
        <v>0</v>
      </c>
      <c r="H50" s="40">
        <f t="shared" ref="H50:J50" si="27">H51</f>
        <v>0</v>
      </c>
      <c r="I50" s="40">
        <f t="shared" si="27"/>
        <v>0</v>
      </c>
      <c r="J50" s="40">
        <f t="shared" si="27"/>
        <v>0</v>
      </c>
      <c r="L50" s="40">
        <f t="shared" ref="L50:M50" si="28">L51</f>
        <v>0</v>
      </c>
      <c r="M50" s="40">
        <f t="shared" si="28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/>
      <c r="M51" s="46"/>
      <c r="N51" s="57"/>
    </row>
    <row r="52" spans="1:14" x14ac:dyDescent="0.25">
      <c r="A52" s="74" t="s">
        <v>56</v>
      </c>
      <c r="B52" s="75"/>
      <c r="C52" s="5"/>
      <c r="D52" s="40">
        <f>SUM(D53:D54)</f>
        <v>0</v>
      </c>
      <c r="E52" s="40">
        <f t="shared" ref="E52:F52" si="29">SUM(E53:E54)</f>
        <v>0</v>
      </c>
      <c r="F52" s="40">
        <f t="shared" si="29"/>
        <v>0</v>
      </c>
      <c r="H52" s="40">
        <f t="shared" ref="H52:J52" si="30">SUM(H53:H54)</f>
        <v>0</v>
      </c>
      <c r="I52" s="40">
        <f t="shared" si="30"/>
        <v>0</v>
      </c>
      <c r="J52" s="40">
        <f t="shared" si="30"/>
        <v>0</v>
      </c>
      <c r="L52" s="40">
        <f t="shared" ref="L52:M52" si="31">SUM(L53:L54)</f>
        <v>0</v>
      </c>
      <c r="M52" s="40">
        <f t="shared" si="31"/>
        <v>0</v>
      </c>
      <c r="N52" s="60"/>
    </row>
    <row r="53" spans="1:14" x14ac:dyDescent="0.25">
      <c r="A53" s="23">
        <v>1</v>
      </c>
      <c r="B53" s="11" t="s">
        <v>54</v>
      </c>
      <c r="C53" s="5"/>
      <c r="D53" s="41"/>
      <c r="E53" s="42"/>
      <c r="F53" s="43"/>
      <c r="H53" s="56"/>
      <c r="I53" s="46"/>
      <c r="J53" s="57"/>
      <c r="L53" s="56"/>
      <c r="M53" s="46"/>
      <c r="N53" s="57"/>
    </row>
    <row r="54" spans="1:14" x14ac:dyDescent="0.25">
      <c r="A54" s="23">
        <v>2</v>
      </c>
      <c r="B54" s="11" t="s">
        <v>55</v>
      </c>
      <c r="C54" s="5"/>
      <c r="D54" s="41"/>
      <c r="E54" s="42"/>
      <c r="F54" s="43"/>
      <c r="H54" s="56"/>
      <c r="I54" s="46"/>
      <c r="J54" s="57"/>
      <c r="L54" s="56"/>
      <c r="M54" s="46"/>
      <c r="N54" s="57"/>
    </row>
  </sheetData>
  <mergeCells count="24">
    <mergeCell ref="B6:B7"/>
    <mergeCell ref="A6:A7"/>
    <mergeCell ref="D5:F5"/>
    <mergeCell ref="A37:B37"/>
    <mergeCell ref="A44:B44"/>
    <mergeCell ref="A13:B13"/>
    <mergeCell ref="A17:B17"/>
    <mergeCell ref="A27:B27"/>
    <mergeCell ref="N5:N7"/>
    <mergeCell ref="A52:B52"/>
    <mergeCell ref="A36:B36"/>
    <mergeCell ref="A9:B9"/>
    <mergeCell ref="A11:B11"/>
    <mergeCell ref="A8:B8"/>
    <mergeCell ref="A26:B26"/>
    <mergeCell ref="A12:B12"/>
    <mergeCell ref="A47:B47"/>
    <mergeCell ref="A48:B48"/>
    <mergeCell ref="A50:B50"/>
    <mergeCell ref="L5:L6"/>
    <mergeCell ref="M5:M6"/>
    <mergeCell ref="H5:J5"/>
    <mergeCell ref="A31:B31"/>
    <mergeCell ref="A33:B3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zoomScale="68" zoomScaleNormal="68" workbookViewId="0">
      <selection activeCell="D19" sqref="D19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71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425161234</v>
      </c>
      <c r="E11" s="33">
        <f t="shared" ref="E11:F11" si="2">SUM(E12:E46)</f>
        <v>-96911250</v>
      </c>
      <c r="F11" s="33">
        <f t="shared" si="2"/>
        <v>328249984</v>
      </c>
      <c r="H11" s="33">
        <f t="shared" ref="H11:J11" si="3">SUM(H12:H46)</f>
        <v>286678280</v>
      </c>
      <c r="I11" s="33">
        <f t="shared" si="3"/>
        <v>41571650</v>
      </c>
      <c r="J11" s="33">
        <f t="shared" si="3"/>
        <v>328249930</v>
      </c>
      <c r="L11" s="33">
        <f t="shared" ref="L11:M11" si="4">SUM(L12:L46)</f>
        <v>138482954</v>
      </c>
      <c r="M11" s="33">
        <f t="shared" si="4"/>
        <v>54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/>
      <c r="E14" s="42">
        <v>0</v>
      </c>
      <c r="F14" s="43">
        <v>0</v>
      </c>
      <c r="H14" s="56"/>
      <c r="I14" s="46">
        <v>0</v>
      </c>
      <c r="J14" s="57">
        <v>0</v>
      </c>
      <c r="L14" s="56">
        <f>D14-H14</f>
        <v>0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5</v>
      </c>
      <c r="C15" s="4"/>
      <c r="D15" s="41"/>
      <c r="E15" s="42">
        <v>0</v>
      </c>
      <c r="F15" s="43">
        <v>0</v>
      </c>
      <c r="H15" s="56"/>
      <c r="I15" s="46">
        <v>0</v>
      </c>
      <c r="J15" s="57">
        <v>0</v>
      </c>
      <c r="L15" s="56">
        <f t="shared" ref="L15:L16" si="8">D15-H15</f>
        <v>0</v>
      </c>
      <c r="M15" s="45">
        <f t="shared" ref="M15:M16" si="9">F15-J15</f>
        <v>0</v>
      </c>
      <c r="N15" s="57"/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>
        <v>0</v>
      </c>
      <c r="F16" s="43">
        <v>0</v>
      </c>
      <c r="H16" s="56"/>
      <c r="I16" s="46">
        <v>0</v>
      </c>
      <c r="J16" s="57">
        <v>0</v>
      </c>
      <c r="L16" s="56">
        <f t="shared" si="8"/>
        <v>0</v>
      </c>
      <c r="M16" s="45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>
        <v>7014682</v>
      </c>
      <c r="E18" s="42">
        <v>0</v>
      </c>
      <c r="F18" s="43">
        <v>7014682</v>
      </c>
      <c r="H18" s="56">
        <v>7014682</v>
      </c>
      <c r="I18" s="46">
        <v>0</v>
      </c>
      <c r="J18" s="57">
        <v>7014682</v>
      </c>
      <c r="L18" s="56">
        <f t="shared" ref="L18:L25" si="10">D18-H18</f>
        <v>0</v>
      </c>
      <c r="M18" s="45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>
        <v>25069792</v>
      </c>
      <c r="E19" s="42">
        <v>-2000000</v>
      </c>
      <c r="F19" s="43">
        <v>23069792</v>
      </c>
      <c r="H19" s="56">
        <v>11993928</v>
      </c>
      <c r="I19" s="46">
        <v>11075810</v>
      </c>
      <c r="J19" s="57">
        <v>23069738</v>
      </c>
      <c r="L19" s="56">
        <f t="shared" si="10"/>
        <v>13075864</v>
      </c>
      <c r="M19" s="45">
        <f t="shared" si="11"/>
        <v>54</v>
      </c>
      <c r="N19" s="57" t="s">
        <v>95</v>
      </c>
    </row>
    <row r="20" spans="1:14" x14ac:dyDescent="0.25">
      <c r="A20" s="23">
        <v>3</v>
      </c>
      <c r="B20" s="11" t="s">
        <v>9</v>
      </c>
      <c r="C20" s="4"/>
      <c r="D20" s="41"/>
      <c r="E20" s="42">
        <v>0</v>
      </c>
      <c r="F20" s="43">
        <v>0</v>
      </c>
      <c r="H20" s="56"/>
      <c r="I20" s="46">
        <v>0</v>
      </c>
      <c r="J20" s="57">
        <v>0</v>
      </c>
      <c r="L20" s="56">
        <f t="shared" si="10"/>
        <v>0</v>
      </c>
      <c r="M20" s="45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>
        <v>0</v>
      </c>
      <c r="F21" s="43">
        <v>0</v>
      </c>
      <c r="H21" s="56"/>
      <c r="I21" s="46">
        <v>0</v>
      </c>
      <c r="J21" s="57">
        <v>0</v>
      </c>
      <c r="L21" s="56">
        <f t="shared" si="10"/>
        <v>0</v>
      </c>
      <c r="M21" s="45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/>
      <c r="E22" s="42">
        <v>0</v>
      </c>
      <c r="F22" s="43">
        <v>0</v>
      </c>
      <c r="H22" s="56"/>
      <c r="I22" s="46">
        <v>0</v>
      </c>
      <c r="J22" s="57">
        <v>0</v>
      </c>
      <c r="L22" s="56">
        <f t="shared" si="10"/>
        <v>0</v>
      </c>
      <c r="M22" s="45">
        <f t="shared" si="11"/>
        <v>0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>
        <v>0</v>
      </c>
      <c r="F23" s="43">
        <v>0</v>
      </c>
      <c r="H23" s="56"/>
      <c r="I23" s="46">
        <v>0</v>
      </c>
      <c r="J23" s="57">
        <v>0</v>
      </c>
      <c r="L23" s="56">
        <f t="shared" si="10"/>
        <v>0</v>
      </c>
      <c r="M23" s="45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>
        <v>0</v>
      </c>
      <c r="F24" s="43">
        <v>0</v>
      </c>
      <c r="H24" s="56"/>
      <c r="I24" s="46">
        <v>0</v>
      </c>
      <c r="J24" s="57">
        <v>0</v>
      </c>
      <c r="L24" s="56">
        <f t="shared" si="10"/>
        <v>0</v>
      </c>
      <c r="M24" s="45">
        <f t="shared" si="11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/>
      <c r="E25" s="42">
        <v>0</v>
      </c>
      <c r="F25" s="43">
        <v>0</v>
      </c>
      <c r="H25" s="56"/>
      <c r="I25" s="46">
        <v>0</v>
      </c>
      <c r="J25" s="57">
        <v>0</v>
      </c>
      <c r="L25" s="56">
        <f t="shared" si="10"/>
        <v>0</v>
      </c>
      <c r="M25" s="45">
        <f t="shared" si="11"/>
        <v>0</v>
      </c>
      <c r="N25" s="57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13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>
        <v>10535080</v>
      </c>
      <c r="E28" s="42">
        <v>15003020</v>
      </c>
      <c r="F28" s="43">
        <v>25538100</v>
      </c>
      <c r="H28" s="56">
        <v>20377260</v>
      </c>
      <c r="I28" s="46">
        <v>5160840</v>
      </c>
      <c r="J28" s="57">
        <v>25538100</v>
      </c>
      <c r="L28" s="56">
        <f t="shared" ref="L28:L30" si="12">D28-H28</f>
        <v>-9842180</v>
      </c>
      <c r="M28" s="45">
        <f t="shared" ref="M28:M30" si="13">F28-J28</f>
        <v>0</v>
      </c>
      <c r="N28" s="57"/>
    </row>
    <row r="29" spans="1:14" x14ac:dyDescent="0.25">
      <c r="A29" s="23">
        <v>2</v>
      </c>
      <c r="B29" s="11" t="s">
        <v>16</v>
      </c>
      <c r="C29" s="5"/>
      <c r="D29" s="41"/>
      <c r="E29" s="42">
        <v>52277600</v>
      </c>
      <c r="F29" s="43">
        <v>52277600</v>
      </c>
      <c r="H29" s="56">
        <v>26942600</v>
      </c>
      <c r="I29" s="46">
        <v>25335000</v>
      </c>
      <c r="J29" s="57">
        <v>52277600</v>
      </c>
      <c r="L29" s="56">
        <f>D29-H29</f>
        <v>-26942600</v>
      </c>
      <c r="M29" s="45">
        <f t="shared" si="13"/>
        <v>0</v>
      </c>
      <c r="N29" s="57"/>
    </row>
    <row r="30" spans="1:14" ht="19.8" x14ac:dyDescent="0.6">
      <c r="A30" s="23">
        <v>3</v>
      </c>
      <c r="B30" s="11" t="s">
        <v>17</v>
      </c>
      <c r="C30" s="5"/>
      <c r="D30" s="41"/>
      <c r="E30" s="42">
        <v>7000</v>
      </c>
      <c r="F30" s="43">
        <v>7000</v>
      </c>
      <c r="H30" s="56">
        <v>7000</v>
      </c>
      <c r="I30" s="46">
        <v>0</v>
      </c>
      <c r="J30" s="57">
        <v>7000</v>
      </c>
      <c r="L30" s="56">
        <f t="shared" si="12"/>
        <v>-7000</v>
      </c>
      <c r="M30" s="45">
        <f t="shared" si="13"/>
        <v>0</v>
      </c>
      <c r="N30" s="57"/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/>
      <c r="M31" s="26"/>
      <c r="N31" s="59"/>
    </row>
    <row r="32" spans="1:14" ht="19.8" x14ac:dyDescent="0.6">
      <c r="A32" s="23">
        <v>1</v>
      </c>
      <c r="B32" s="12" t="s">
        <v>18</v>
      </c>
      <c r="C32" s="8"/>
      <c r="D32" s="41"/>
      <c r="E32" s="42"/>
      <c r="F32" s="43">
        <v>0</v>
      </c>
      <c r="H32" s="56"/>
      <c r="I32" s="46"/>
      <c r="J32" s="57">
        <v>0</v>
      </c>
      <c r="L32" s="56">
        <f t="shared" ref="L32" si="14">D32-H32</f>
        <v>0</v>
      </c>
      <c r="M32" s="45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 t="s">
        <v>72</v>
      </c>
      <c r="E33" s="40"/>
      <c r="F33" s="40"/>
      <c r="H33" s="40"/>
      <c r="I33" s="40"/>
      <c r="J33" s="40">
        <v>0</v>
      </c>
      <c r="L33" s="40"/>
      <c r="M33" s="26"/>
      <c r="N33" s="59"/>
    </row>
    <row r="34" spans="1:14" ht="19.8" x14ac:dyDescent="0.6">
      <c r="A34" s="23">
        <v>1</v>
      </c>
      <c r="B34" s="11" t="s">
        <v>20</v>
      </c>
      <c r="C34" s="5"/>
      <c r="D34" s="41"/>
      <c r="E34" s="42">
        <v>3000000</v>
      </c>
      <c r="F34" s="43">
        <v>3000000</v>
      </c>
      <c r="H34" s="56">
        <v>3000000</v>
      </c>
      <c r="I34" s="46">
        <v>0</v>
      </c>
      <c r="J34" s="57">
        <v>3000000</v>
      </c>
      <c r="L34" s="56">
        <f t="shared" ref="L34:L35" si="16">D34-H34</f>
        <v>-3000000</v>
      </c>
      <c r="M34" s="45">
        <f t="shared" ref="M34:M35" si="17">F34-J34</f>
        <v>0</v>
      </c>
      <c r="N34" s="57"/>
    </row>
    <row r="35" spans="1:14" ht="19.8" x14ac:dyDescent="0.6">
      <c r="A35" s="23">
        <v>2</v>
      </c>
      <c r="B35" s="11" t="s">
        <v>21</v>
      </c>
      <c r="C35" s="5"/>
      <c r="D35" s="41">
        <v>3000000</v>
      </c>
      <c r="E35" s="42">
        <v>-3000000</v>
      </c>
      <c r="F35" s="43">
        <v>0</v>
      </c>
      <c r="H35" s="56"/>
      <c r="I35" s="46">
        <v>0</v>
      </c>
      <c r="J35" s="57">
        <v>0</v>
      </c>
      <c r="L35" s="56">
        <f t="shared" si="16"/>
        <v>3000000</v>
      </c>
      <c r="M35" s="45">
        <f t="shared" si="17"/>
        <v>0</v>
      </c>
      <c r="N35" s="57"/>
    </row>
    <row r="36" spans="1:14" ht="19.8" x14ac:dyDescent="0.6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13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/>
      <c r="M37" s="26"/>
      <c r="N37" s="59"/>
    </row>
    <row r="38" spans="1:14" x14ac:dyDescent="0.25">
      <c r="A38" s="23">
        <v>1</v>
      </c>
      <c r="B38" s="11" t="s">
        <v>22</v>
      </c>
      <c r="C38" s="5"/>
      <c r="D38" s="41">
        <v>363541680</v>
      </c>
      <c r="E38" s="42">
        <v>-152198870</v>
      </c>
      <c r="F38" s="43">
        <v>211342810</v>
      </c>
      <c r="H38" s="56">
        <v>211342810</v>
      </c>
      <c r="I38" s="46">
        <v>0</v>
      </c>
      <c r="J38" s="57">
        <v>211342810</v>
      </c>
      <c r="L38" s="56">
        <f t="shared" ref="L38:L46" si="18">D38-H38</f>
        <v>152198870</v>
      </c>
      <c r="M38" s="45">
        <f t="shared" ref="M38:M46" si="19">F38-J38</f>
        <v>0</v>
      </c>
      <c r="N38" s="57"/>
    </row>
    <row r="39" spans="1:14" x14ac:dyDescent="0.25">
      <c r="A39" s="23">
        <v>2</v>
      </c>
      <c r="B39" s="11" t="s">
        <v>18</v>
      </c>
      <c r="C39" s="5"/>
      <c r="D39" s="41">
        <v>16000000</v>
      </c>
      <c r="E39" s="42">
        <v>-10000000</v>
      </c>
      <c r="F39" s="43">
        <v>6000000</v>
      </c>
      <c r="H39" s="56">
        <v>6000000</v>
      </c>
      <c r="I39" s="46">
        <v>0</v>
      </c>
      <c r="J39" s="57">
        <v>6000000</v>
      </c>
      <c r="L39" s="56">
        <f t="shared" si="18"/>
        <v>10000000</v>
      </c>
      <c r="M39" s="45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/>
      <c r="F40" s="43">
        <v>0</v>
      </c>
      <c r="H40" s="56"/>
      <c r="I40" s="46"/>
      <c r="J40" s="57">
        <v>0</v>
      </c>
      <c r="L40" s="56">
        <f t="shared" si="18"/>
        <v>0</v>
      </c>
      <c r="M40" s="45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/>
      <c r="F41" s="43">
        <v>0</v>
      </c>
      <c r="H41" s="56"/>
      <c r="I41" s="46"/>
      <c r="J41" s="57">
        <v>0</v>
      </c>
      <c r="L41" s="56">
        <f t="shared" si="18"/>
        <v>0</v>
      </c>
      <c r="M41" s="45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/>
      <c r="F42" s="43">
        <v>0</v>
      </c>
      <c r="H42" s="56"/>
      <c r="I42" s="46"/>
      <c r="J42" s="57">
        <v>0</v>
      </c>
      <c r="L42" s="56">
        <f t="shared" si="18"/>
        <v>0</v>
      </c>
      <c r="M42" s="45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/>
      <c r="F43" s="43">
        <v>0</v>
      </c>
      <c r="H43" s="56"/>
      <c r="I43" s="46"/>
      <c r="J43" s="57">
        <v>0</v>
      </c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/>
      <c r="F45" s="43">
        <v>0</v>
      </c>
      <c r="H45" s="56"/>
      <c r="I45" s="46"/>
      <c r="J45" s="57">
        <v>0</v>
      </c>
      <c r="L45" s="56">
        <f t="shared" si="18"/>
        <v>0</v>
      </c>
      <c r="M45" s="45">
        <f>F45-J45</f>
        <v>0</v>
      </c>
      <c r="N45" s="57"/>
    </row>
    <row r="46" spans="1:14" x14ac:dyDescent="0.25">
      <c r="A46" s="23">
        <v>2</v>
      </c>
      <c r="B46" s="11" t="s">
        <v>27</v>
      </c>
      <c r="C46" s="5"/>
      <c r="D46" s="41"/>
      <c r="E46" s="42"/>
      <c r="F46" s="43">
        <v>0</v>
      </c>
      <c r="H46" s="56"/>
      <c r="I46" s="46"/>
      <c r="J46" s="57">
        <v>0</v>
      </c>
      <c r="L46" s="56">
        <f t="shared" si="18"/>
        <v>0</v>
      </c>
      <c r="M46" s="45">
        <f t="shared" si="19"/>
        <v>0</v>
      </c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197682563</v>
      </c>
      <c r="E47" s="44">
        <f t="shared" ref="E47:F47" si="20">SUM(E48,E50,E52)</f>
        <v>0</v>
      </c>
      <c r="F47" s="44">
        <f t="shared" si="20"/>
        <v>197682563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197682563</v>
      </c>
      <c r="M47" s="44">
        <f t="shared" si="22"/>
        <v>197682563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>
        <v>0</v>
      </c>
      <c r="E49" s="42">
        <v>0</v>
      </c>
      <c r="F49" s="43">
        <v>0</v>
      </c>
      <c r="H49" s="56"/>
      <c r="I49" s="46"/>
      <c r="J49" s="57"/>
      <c r="L49" s="56">
        <f>D49-H49</f>
        <v>0</v>
      </c>
      <c r="M49" s="45">
        <f>F49-J49</f>
        <v>0</v>
      </c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6">E51</f>
        <v>0</v>
      </c>
      <c r="F50" s="40">
        <f t="shared" si="26"/>
        <v>0</v>
      </c>
      <c r="H50" s="40">
        <f t="shared" ref="H50:J50" si="27">H51</f>
        <v>0</v>
      </c>
      <c r="I50" s="40">
        <f t="shared" si="27"/>
        <v>0</v>
      </c>
      <c r="J50" s="40">
        <f t="shared" si="27"/>
        <v>0</v>
      </c>
      <c r="L50" s="40">
        <f t="shared" ref="L50:M50" si="28">L51</f>
        <v>0</v>
      </c>
      <c r="M50" s="40">
        <f t="shared" si="28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>
        <f t="shared" ref="L51" si="29">D51-H51</f>
        <v>0</v>
      </c>
      <c r="M51" s="45">
        <f>F51-J51</f>
        <v>0</v>
      </c>
      <c r="N51" s="57"/>
    </row>
    <row r="52" spans="1:14" x14ac:dyDescent="0.25">
      <c r="A52" s="74" t="s">
        <v>56</v>
      </c>
      <c r="B52" s="75"/>
      <c r="C52" s="5"/>
      <c r="D52" s="40">
        <f>SUM(D53:D54)</f>
        <v>197682563</v>
      </c>
      <c r="E52" s="40">
        <f t="shared" ref="E52:F52" si="30">SUM(E53:E54)</f>
        <v>0</v>
      </c>
      <c r="F52" s="40">
        <f t="shared" si="30"/>
        <v>197682563</v>
      </c>
      <c r="H52" s="40">
        <f t="shared" ref="H52:J52" si="31">SUM(H53:H54)</f>
        <v>0</v>
      </c>
      <c r="I52" s="40">
        <f t="shared" si="31"/>
        <v>0</v>
      </c>
      <c r="J52" s="40">
        <f t="shared" si="31"/>
        <v>0</v>
      </c>
      <c r="L52" s="40">
        <f>SUM(L53:L54)</f>
        <v>197682563</v>
      </c>
      <c r="M52" s="40">
        <f t="shared" ref="M52" si="32">SUM(M53:M54)</f>
        <v>197682563</v>
      </c>
      <c r="N52" s="60"/>
    </row>
    <row r="53" spans="1:14" x14ac:dyDescent="0.25">
      <c r="A53" s="23">
        <v>1</v>
      </c>
      <c r="B53" s="11" t="s">
        <v>54</v>
      </c>
      <c r="C53" s="5"/>
      <c r="D53" s="41"/>
      <c r="E53" s="42"/>
      <c r="F53" s="43"/>
      <c r="H53" s="56"/>
      <c r="I53" s="46"/>
      <c r="J53" s="57"/>
      <c r="L53" s="56">
        <f t="shared" ref="L53:L54" si="33">D53-H53</f>
        <v>0</v>
      </c>
      <c r="M53" s="45">
        <f t="shared" ref="M53" si="34">F53-J53</f>
        <v>0</v>
      </c>
      <c r="N53" s="57"/>
    </row>
    <row r="54" spans="1:14" x14ac:dyDescent="0.25">
      <c r="A54" s="23">
        <v>2</v>
      </c>
      <c r="B54" s="11" t="s">
        <v>55</v>
      </c>
      <c r="C54" s="5"/>
      <c r="D54" s="41">
        <v>197682563</v>
      </c>
      <c r="E54" s="42">
        <v>0</v>
      </c>
      <c r="F54" s="43">
        <v>197682563</v>
      </c>
      <c r="H54" s="56"/>
      <c r="I54" s="46"/>
      <c r="J54" s="57"/>
      <c r="L54" s="56">
        <f t="shared" si="33"/>
        <v>197682563</v>
      </c>
      <c r="M54" s="45">
        <f>F54-J54</f>
        <v>197682563</v>
      </c>
      <c r="N54" s="57"/>
    </row>
  </sheetData>
  <mergeCells count="24"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  <mergeCell ref="L5:L6"/>
    <mergeCell ref="M5:M6"/>
    <mergeCell ref="N5:N7"/>
    <mergeCell ref="A31:B31"/>
    <mergeCell ref="A33:B33"/>
    <mergeCell ref="A17:B17"/>
    <mergeCell ref="A26:B26"/>
    <mergeCell ref="A27:B2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topLeftCell="A31" zoomScale="68" zoomScaleNormal="68" workbookViewId="0">
      <selection activeCell="M46" sqref="M46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73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467954707</v>
      </c>
      <c r="E11" s="33">
        <f t="shared" ref="E11:F11" si="2">SUM(E12:E46)</f>
        <v>271129226</v>
      </c>
      <c r="F11" s="33">
        <f t="shared" si="2"/>
        <v>739083933</v>
      </c>
      <c r="H11" s="33">
        <f t="shared" ref="H11:J11" si="3">SUM(H12:H46)</f>
        <v>390072310</v>
      </c>
      <c r="I11" s="33">
        <f t="shared" si="3"/>
        <v>349011623</v>
      </c>
      <c r="J11" s="33">
        <f t="shared" si="3"/>
        <v>739083933</v>
      </c>
      <c r="L11" s="33">
        <f t="shared" ref="L11:M11" si="4">SUM(L12:L46)</f>
        <v>77882397</v>
      </c>
      <c r="M11" s="33">
        <f t="shared" si="4"/>
        <v>0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/>
      <c r="E14" s="42"/>
      <c r="F14" s="43">
        <v>0</v>
      </c>
      <c r="H14" s="56">
        <v>0</v>
      </c>
      <c r="I14" s="46"/>
      <c r="J14" s="57">
        <v>0</v>
      </c>
      <c r="L14" s="56">
        <f>D14-H14</f>
        <v>0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5</v>
      </c>
      <c r="C15" s="4"/>
      <c r="D15" s="41"/>
      <c r="E15" s="42"/>
      <c r="F15" s="43">
        <v>0</v>
      </c>
      <c r="H15" s="56">
        <v>0</v>
      </c>
      <c r="I15" s="46"/>
      <c r="J15" s="57">
        <v>0</v>
      </c>
      <c r="L15" s="56">
        <f t="shared" ref="L15:L16" si="8">D15-H15</f>
        <v>0</v>
      </c>
      <c r="M15" s="45">
        <f t="shared" ref="M15:M16" si="9">F15-J15</f>
        <v>0</v>
      </c>
      <c r="N15" s="57"/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/>
      <c r="F16" s="43">
        <v>0</v>
      </c>
      <c r="H16" s="56"/>
      <c r="I16" s="46"/>
      <c r="J16" s="57">
        <v>0</v>
      </c>
      <c r="L16" s="56">
        <f t="shared" si="8"/>
        <v>0</v>
      </c>
      <c r="M16" s="45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/>
      <c r="E18" s="42"/>
      <c r="F18" s="43">
        <v>0</v>
      </c>
      <c r="H18" s="56"/>
      <c r="I18" s="46"/>
      <c r="J18" s="57">
        <v>0</v>
      </c>
      <c r="L18" s="56">
        <f t="shared" ref="L18:L25" si="10">D18-H18</f>
        <v>0</v>
      </c>
      <c r="M18" s="45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>
        <v>83601189</v>
      </c>
      <c r="E19" s="42">
        <v>265410434</v>
      </c>
      <c r="F19" s="43">
        <v>349011623</v>
      </c>
      <c r="H19" s="56">
        <v>0</v>
      </c>
      <c r="I19" s="46">
        <v>349011623</v>
      </c>
      <c r="J19" s="57">
        <v>349011623</v>
      </c>
      <c r="L19" s="56">
        <f t="shared" si="10"/>
        <v>83601189</v>
      </c>
      <c r="M19" s="45">
        <f t="shared" si="11"/>
        <v>0</v>
      </c>
      <c r="N19" s="57"/>
    </row>
    <row r="20" spans="1:14" x14ac:dyDescent="0.25">
      <c r="A20" s="23">
        <v>3</v>
      </c>
      <c r="B20" s="11" t="s">
        <v>9</v>
      </c>
      <c r="C20" s="4"/>
      <c r="D20" s="41"/>
      <c r="E20" s="42"/>
      <c r="F20" s="43">
        <v>0</v>
      </c>
      <c r="H20" s="56"/>
      <c r="I20" s="46"/>
      <c r="J20" s="57">
        <v>0</v>
      </c>
      <c r="L20" s="56">
        <f t="shared" si="10"/>
        <v>0</v>
      </c>
      <c r="M20" s="45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/>
      <c r="F21" s="43">
        <v>0</v>
      </c>
      <c r="H21" s="56"/>
      <c r="I21" s="46"/>
      <c r="J21" s="57">
        <v>0</v>
      </c>
      <c r="L21" s="56">
        <f t="shared" si="10"/>
        <v>0</v>
      </c>
      <c r="M21" s="45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/>
      <c r="E22" s="42"/>
      <c r="F22" s="43">
        <v>0</v>
      </c>
      <c r="H22" s="56"/>
      <c r="I22" s="46"/>
      <c r="J22" s="57">
        <v>0</v>
      </c>
      <c r="L22" s="56">
        <f t="shared" si="10"/>
        <v>0</v>
      </c>
      <c r="M22" s="45">
        <f t="shared" si="11"/>
        <v>0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/>
      <c r="F23" s="43">
        <v>0</v>
      </c>
      <c r="H23" s="56"/>
      <c r="I23" s="46"/>
      <c r="J23" s="57">
        <v>0</v>
      </c>
      <c r="L23" s="56">
        <f t="shared" si="10"/>
        <v>0</v>
      </c>
      <c r="M23" s="45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/>
      <c r="F24" s="43">
        <v>0</v>
      </c>
      <c r="H24" s="56"/>
      <c r="I24" s="46"/>
      <c r="J24" s="57">
        <v>0</v>
      </c>
      <c r="L24" s="56">
        <f t="shared" si="10"/>
        <v>0</v>
      </c>
      <c r="M24" s="45">
        <f t="shared" si="11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/>
      <c r="E25" s="42"/>
      <c r="F25" s="43">
        <v>0</v>
      </c>
      <c r="H25" s="56"/>
      <c r="I25" s="46"/>
      <c r="J25" s="57">
        <v>0</v>
      </c>
      <c r="L25" s="56">
        <f t="shared" si="10"/>
        <v>0</v>
      </c>
      <c r="M25" s="45">
        <f t="shared" si="11"/>
        <v>0</v>
      </c>
      <c r="N25" s="57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13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>
        <v>17206860</v>
      </c>
      <c r="E28" s="42">
        <v>126000</v>
      </c>
      <c r="F28" s="43">
        <v>17332860</v>
      </c>
      <c r="H28" s="56">
        <v>17332860</v>
      </c>
      <c r="I28" s="46"/>
      <c r="J28" s="57">
        <v>17332860</v>
      </c>
      <c r="L28" s="56">
        <f t="shared" ref="L28:L30" si="12">D28-H28</f>
        <v>-126000</v>
      </c>
      <c r="M28" s="45">
        <f t="shared" ref="M28:M30" si="13">F28-J28</f>
        <v>0</v>
      </c>
      <c r="N28" s="57"/>
    </row>
    <row r="29" spans="1:14" x14ac:dyDescent="0.25">
      <c r="A29" s="23">
        <v>2</v>
      </c>
      <c r="B29" s="11" t="s">
        <v>16</v>
      </c>
      <c r="C29" s="5"/>
      <c r="D29" s="41">
        <v>23503200</v>
      </c>
      <c r="E29" s="42">
        <v>7504000</v>
      </c>
      <c r="F29" s="43">
        <v>31007200</v>
      </c>
      <c r="H29" s="56">
        <v>31007200</v>
      </c>
      <c r="I29" s="46"/>
      <c r="J29" s="57">
        <v>31007200</v>
      </c>
      <c r="L29" s="56">
        <f>D29-H29</f>
        <v>-7504000</v>
      </c>
      <c r="M29" s="45">
        <f t="shared" si="13"/>
        <v>0</v>
      </c>
      <c r="N29" s="57"/>
    </row>
    <row r="30" spans="1:14" x14ac:dyDescent="0.25">
      <c r="A30" s="23">
        <v>3</v>
      </c>
      <c r="B30" s="11" t="s">
        <v>17</v>
      </c>
      <c r="C30" s="5"/>
      <c r="D30" s="41"/>
      <c r="E30" s="42">
        <v>4000</v>
      </c>
      <c r="F30" s="43">
        <v>4000</v>
      </c>
      <c r="H30" s="56">
        <v>4000</v>
      </c>
      <c r="I30" s="46"/>
      <c r="J30" s="57">
        <v>4000</v>
      </c>
      <c r="L30" s="56">
        <f t="shared" si="12"/>
        <v>-4000</v>
      </c>
      <c r="M30" s="45">
        <f t="shared" si="13"/>
        <v>0</v>
      </c>
      <c r="N30" s="57"/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/>
      <c r="M31" s="26"/>
      <c r="N31" s="59"/>
    </row>
    <row r="32" spans="1:14" x14ac:dyDescent="0.25">
      <c r="A32" s="23">
        <v>1</v>
      </c>
      <c r="B32" s="12" t="s">
        <v>18</v>
      </c>
      <c r="C32" s="8"/>
      <c r="D32" s="41"/>
      <c r="E32" s="42"/>
      <c r="F32" s="43">
        <v>0</v>
      </c>
      <c r="H32" s="56"/>
      <c r="I32" s="46"/>
      <c r="J32" s="57">
        <v>0</v>
      </c>
      <c r="L32" s="56">
        <f t="shared" ref="L32" si="14">D32-H32</f>
        <v>0</v>
      </c>
      <c r="M32" s="45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/>
      <c r="H33" s="40"/>
      <c r="I33" s="40"/>
      <c r="J33" s="40">
        <v>0</v>
      </c>
      <c r="L33" s="40"/>
      <c r="M33" s="26"/>
      <c r="N33" s="59"/>
    </row>
    <row r="34" spans="1:14" x14ac:dyDescent="0.25">
      <c r="A34" s="23">
        <v>1</v>
      </c>
      <c r="B34" s="11" t="s">
        <v>20</v>
      </c>
      <c r="C34" s="5"/>
      <c r="D34" s="41">
        <v>8137500</v>
      </c>
      <c r="E34" s="42">
        <v>-8137500</v>
      </c>
      <c r="F34" s="43">
        <v>0</v>
      </c>
      <c r="H34" s="56"/>
      <c r="I34" s="46"/>
      <c r="J34" s="57">
        <v>0</v>
      </c>
      <c r="L34" s="56">
        <f t="shared" ref="L34:L35" si="16">D34-H34</f>
        <v>8137500</v>
      </c>
      <c r="M34" s="45">
        <f t="shared" ref="M34:M35" si="17">F34-J34</f>
        <v>0</v>
      </c>
      <c r="N34" s="57"/>
    </row>
    <row r="35" spans="1:14" x14ac:dyDescent="0.25">
      <c r="A35" s="23">
        <v>2</v>
      </c>
      <c r="B35" s="11" t="s">
        <v>21</v>
      </c>
      <c r="C35" s="5"/>
      <c r="D35" s="41"/>
      <c r="E35" s="42"/>
      <c r="F35" s="43">
        <v>0</v>
      </c>
      <c r="H35" s="56"/>
      <c r="I35" s="46"/>
      <c r="J35" s="57">
        <v>0</v>
      </c>
      <c r="L35" s="56">
        <f t="shared" si="16"/>
        <v>0</v>
      </c>
      <c r="M35" s="45">
        <f t="shared" si="17"/>
        <v>0</v>
      </c>
      <c r="N35" s="57"/>
    </row>
    <row r="36" spans="1:14" ht="15.6" x14ac:dyDescent="0.25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13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/>
      <c r="M37" s="26"/>
      <c r="N37" s="59"/>
    </row>
    <row r="38" spans="1:14" x14ac:dyDescent="0.25">
      <c r="A38" s="23">
        <v>1</v>
      </c>
      <c r="B38" s="11" t="s">
        <v>22</v>
      </c>
      <c r="C38" s="5"/>
      <c r="D38" s="41">
        <v>335505958</v>
      </c>
      <c r="E38" s="42">
        <v>1222292</v>
      </c>
      <c r="F38" s="43">
        <v>336728250</v>
      </c>
      <c r="H38" s="56">
        <v>336379050</v>
      </c>
      <c r="I38" s="46">
        <v>349200</v>
      </c>
      <c r="J38" s="57">
        <v>336728250</v>
      </c>
      <c r="L38" s="56">
        <f t="shared" ref="L38:L46" si="18">D38-H38</f>
        <v>-873092</v>
      </c>
      <c r="M38" s="45">
        <f t="shared" ref="M38:M46" si="19">F38-J38</f>
        <v>0</v>
      </c>
      <c r="N38" s="57"/>
    </row>
    <row r="39" spans="1:14" x14ac:dyDescent="0.25">
      <c r="A39" s="23">
        <v>2</v>
      </c>
      <c r="B39" s="11" t="s">
        <v>18</v>
      </c>
      <c r="C39" s="5"/>
      <c r="D39" s="41"/>
      <c r="E39" s="42">
        <v>5000000</v>
      </c>
      <c r="F39" s="43">
        <v>5000000</v>
      </c>
      <c r="H39" s="56">
        <v>5349200</v>
      </c>
      <c r="I39" s="46">
        <v>-349200</v>
      </c>
      <c r="J39" s="57">
        <v>5000000</v>
      </c>
      <c r="L39" s="56">
        <f t="shared" si="18"/>
        <v>-5349200</v>
      </c>
      <c r="M39" s="45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/>
      <c r="F40" s="43">
        <v>0</v>
      </c>
      <c r="H40" s="56"/>
      <c r="I40" s="46"/>
      <c r="J40" s="57">
        <v>0</v>
      </c>
      <c r="L40" s="56">
        <f t="shared" si="18"/>
        <v>0</v>
      </c>
      <c r="M40" s="45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/>
      <c r="F41" s="43">
        <v>0</v>
      </c>
      <c r="H41" s="56"/>
      <c r="I41" s="46"/>
      <c r="J41" s="57">
        <v>0</v>
      </c>
      <c r="L41" s="56">
        <f t="shared" si="18"/>
        <v>0</v>
      </c>
      <c r="M41" s="45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/>
      <c r="F42" s="43">
        <v>0</v>
      </c>
      <c r="H42" s="56"/>
      <c r="I42" s="46"/>
      <c r="J42" s="57">
        <v>0</v>
      </c>
      <c r="L42" s="56">
        <f t="shared" si="18"/>
        <v>0</v>
      </c>
      <c r="M42" s="45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/>
      <c r="F43" s="43">
        <v>0</v>
      </c>
      <c r="H43" s="56"/>
      <c r="I43" s="46"/>
      <c r="J43" s="57">
        <v>0</v>
      </c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/>
      <c r="F45" s="43">
        <v>0</v>
      </c>
      <c r="H45" s="56"/>
      <c r="I45" s="46"/>
      <c r="J45" s="57">
        <v>0</v>
      </c>
      <c r="L45" s="56">
        <f t="shared" si="18"/>
        <v>0</v>
      </c>
      <c r="M45" s="45">
        <f t="shared" si="19"/>
        <v>0</v>
      </c>
      <c r="N45" s="57"/>
    </row>
    <row r="46" spans="1:14" x14ac:dyDescent="0.25">
      <c r="A46" s="23">
        <v>2</v>
      </c>
      <c r="B46" s="11" t="s">
        <v>27</v>
      </c>
      <c r="C46" s="5"/>
      <c r="D46" s="41"/>
      <c r="E46" s="42"/>
      <c r="F46" s="43">
        <v>0</v>
      </c>
      <c r="H46" s="56"/>
      <c r="I46" s="46"/>
      <c r="J46" s="57">
        <v>0</v>
      </c>
      <c r="L46" s="56">
        <f t="shared" si="18"/>
        <v>0</v>
      </c>
      <c r="M46" s="45">
        <f t="shared" si="19"/>
        <v>0</v>
      </c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0</v>
      </c>
      <c r="E47" s="44">
        <f t="shared" ref="E47:F47" si="20">SUM(E48,E50,E52)</f>
        <v>0</v>
      </c>
      <c r="F47" s="44">
        <f t="shared" si="20"/>
        <v>0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0</v>
      </c>
      <c r="M47" s="44">
        <f t="shared" si="22"/>
        <v>0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/>
      <c r="M49" s="46"/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6">E51</f>
        <v>0</v>
      </c>
      <c r="F50" s="40">
        <f t="shared" si="26"/>
        <v>0</v>
      </c>
      <c r="H50" s="40">
        <f t="shared" ref="H50:J50" si="27">H51</f>
        <v>0</v>
      </c>
      <c r="I50" s="40">
        <f t="shared" si="27"/>
        <v>0</v>
      </c>
      <c r="J50" s="40">
        <f t="shared" si="27"/>
        <v>0</v>
      </c>
      <c r="L50" s="40">
        <f t="shared" ref="L50:M50" si="28">L51</f>
        <v>0</v>
      </c>
      <c r="M50" s="40">
        <f t="shared" si="28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/>
      <c r="M51" s="46"/>
      <c r="N51" s="57"/>
    </row>
    <row r="52" spans="1:14" x14ac:dyDescent="0.25">
      <c r="A52" s="74" t="s">
        <v>56</v>
      </c>
      <c r="B52" s="75"/>
      <c r="C52" s="5"/>
      <c r="D52" s="40">
        <f>SUM(D53:D54)</f>
        <v>0</v>
      </c>
      <c r="E52" s="40">
        <f t="shared" ref="E52:F52" si="29">SUM(E53:E54)</f>
        <v>0</v>
      </c>
      <c r="F52" s="40">
        <f t="shared" si="29"/>
        <v>0</v>
      </c>
      <c r="H52" s="40">
        <f t="shared" ref="H52:J52" si="30">SUM(H53:H54)</f>
        <v>0</v>
      </c>
      <c r="I52" s="40">
        <f t="shared" si="30"/>
        <v>0</v>
      </c>
      <c r="J52" s="40">
        <f t="shared" si="30"/>
        <v>0</v>
      </c>
      <c r="L52" s="40">
        <f t="shared" ref="L52:M52" si="31">SUM(L53:L54)</f>
        <v>0</v>
      </c>
      <c r="M52" s="40">
        <f t="shared" si="31"/>
        <v>0</v>
      </c>
      <c r="N52" s="60"/>
    </row>
    <row r="53" spans="1:14" x14ac:dyDescent="0.25">
      <c r="A53" s="23">
        <v>1</v>
      </c>
      <c r="B53" s="11" t="s">
        <v>54</v>
      </c>
      <c r="C53" s="5"/>
      <c r="D53" s="41"/>
      <c r="E53" s="42"/>
      <c r="F53" s="43"/>
      <c r="H53" s="56"/>
      <c r="I53" s="46"/>
      <c r="J53" s="57"/>
      <c r="L53" s="56"/>
      <c r="M53" s="46"/>
      <c r="N53" s="57"/>
    </row>
    <row r="54" spans="1:14" x14ac:dyDescent="0.25">
      <c r="A54" s="23">
        <v>2</v>
      </c>
      <c r="B54" s="11" t="s">
        <v>55</v>
      </c>
      <c r="C54" s="5"/>
      <c r="D54" s="41"/>
      <c r="E54" s="42"/>
      <c r="F54" s="43"/>
      <c r="H54" s="56"/>
      <c r="I54" s="46"/>
      <c r="J54" s="57"/>
      <c r="L54" s="56"/>
      <c r="M54" s="46"/>
      <c r="N54" s="57"/>
    </row>
  </sheetData>
  <mergeCells count="24"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  <mergeCell ref="L5:L6"/>
    <mergeCell ref="M5:M6"/>
    <mergeCell ref="N5:N7"/>
    <mergeCell ref="A31:B31"/>
    <mergeCell ref="A33:B33"/>
    <mergeCell ref="A17:B17"/>
    <mergeCell ref="A26:B26"/>
    <mergeCell ref="A27:B2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zoomScale="68" zoomScaleNormal="68" workbookViewId="0">
      <selection activeCell="E22" sqref="E22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21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74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3178650</v>
      </c>
      <c r="E11" s="33">
        <f t="shared" ref="E11:F11" si="2">SUM(E12:E46)</f>
        <v>0</v>
      </c>
      <c r="F11" s="33">
        <f t="shared" si="2"/>
        <v>3178650</v>
      </c>
      <c r="H11" s="33">
        <f t="shared" ref="H11:J11" si="3">SUM(H12:H46)</f>
        <v>7137106269.4199991</v>
      </c>
      <c r="I11" s="33">
        <f t="shared" si="3"/>
        <v>-7133932269.4200001</v>
      </c>
      <c r="J11" s="33">
        <f t="shared" si="3"/>
        <v>3174000</v>
      </c>
      <c r="L11" s="33">
        <f t="shared" ref="L11:M11" si="4">SUM(L12:L46)</f>
        <v>-7133927619.4199991</v>
      </c>
      <c r="M11" s="33">
        <f t="shared" si="4"/>
        <v>4650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/>
      <c r="E14" s="42">
        <v>0</v>
      </c>
      <c r="F14" s="43">
        <v>0</v>
      </c>
      <c r="H14" s="56">
        <v>2433323859.3699903</v>
      </c>
      <c r="I14" s="46">
        <v>-2433323859.3699903</v>
      </c>
      <c r="J14" s="57">
        <v>0</v>
      </c>
      <c r="L14" s="56">
        <f>D14-H14</f>
        <v>-2433323859.3699903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5</v>
      </c>
      <c r="C15" s="4"/>
      <c r="D15" s="41"/>
      <c r="E15" s="42">
        <v>0</v>
      </c>
      <c r="F15" s="43">
        <v>0</v>
      </c>
      <c r="H15" s="56">
        <v>4700608410.0500088</v>
      </c>
      <c r="I15" s="46">
        <v>-4700608410.0500097</v>
      </c>
      <c r="J15" s="57">
        <v>0</v>
      </c>
      <c r="L15" s="56">
        <f t="shared" ref="L15:L16" si="8">D15-H15</f>
        <v>-4700608410.0500088</v>
      </c>
      <c r="M15" s="45">
        <f t="shared" ref="M15:M16" si="9">F15-J15</f>
        <v>0</v>
      </c>
      <c r="N15" s="57"/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>
        <v>0</v>
      </c>
      <c r="F16" s="43">
        <v>0</v>
      </c>
      <c r="H16" s="56"/>
      <c r="I16" s="46">
        <v>0</v>
      </c>
      <c r="J16" s="57">
        <v>0</v>
      </c>
      <c r="L16" s="56">
        <f t="shared" si="8"/>
        <v>0</v>
      </c>
      <c r="M16" s="45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/>
      <c r="E18" s="42">
        <v>0</v>
      </c>
      <c r="F18" s="43">
        <v>0</v>
      </c>
      <c r="H18" s="56"/>
      <c r="I18" s="42">
        <v>0</v>
      </c>
      <c r="J18" s="57">
        <v>0</v>
      </c>
      <c r="L18" s="56">
        <f t="shared" ref="L18:L25" si="10">D18-H18</f>
        <v>0</v>
      </c>
      <c r="M18" s="45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>
        <v>4650</v>
      </c>
      <c r="E19" s="42">
        <v>0</v>
      </c>
      <c r="F19" s="43">
        <v>4650</v>
      </c>
      <c r="H19" s="56"/>
      <c r="I19" s="42">
        <v>0</v>
      </c>
      <c r="J19" s="57">
        <v>0</v>
      </c>
      <c r="L19" s="56">
        <f t="shared" si="10"/>
        <v>4650</v>
      </c>
      <c r="M19" s="45">
        <f t="shared" si="11"/>
        <v>4650</v>
      </c>
      <c r="N19" s="57" t="s">
        <v>95</v>
      </c>
    </row>
    <row r="20" spans="1:14" x14ac:dyDescent="0.25">
      <c r="A20" s="23">
        <v>3</v>
      </c>
      <c r="B20" s="11" t="s">
        <v>9</v>
      </c>
      <c r="C20" s="4"/>
      <c r="D20" s="41"/>
      <c r="E20" s="42">
        <v>0</v>
      </c>
      <c r="F20" s="43">
        <v>0</v>
      </c>
      <c r="H20" s="56"/>
      <c r="I20" s="42">
        <v>0</v>
      </c>
      <c r="J20" s="57">
        <v>0</v>
      </c>
      <c r="L20" s="56">
        <f t="shared" si="10"/>
        <v>0</v>
      </c>
      <c r="M20" s="45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>
        <v>0</v>
      </c>
      <c r="F21" s="43">
        <v>0</v>
      </c>
      <c r="H21" s="56"/>
      <c r="I21" s="42">
        <v>0</v>
      </c>
      <c r="J21" s="57">
        <v>0</v>
      </c>
      <c r="L21" s="56">
        <f t="shared" si="10"/>
        <v>0</v>
      </c>
      <c r="M21" s="45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/>
      <c r="E22" s="42">
        <v>0</v>
      </c>
      <c r="F22" s="43">
        <v>0</v>
      </c>
      <c r="H22" s="56"/>
      <c r="I22" s="42">
        <v>0</v>
      </c>
      <c r="J22" s="57">
        <v>0</v>
      </c>
      <c r="L22" s="56">
        <f t="shared" si="10"/>
        <v>0</v>
      </c>
      <c r="M22" s="45">
        <f t="shared" si="11"/>
        <v>0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>
        <v>0</v>
      </c>
      <c r="F23" s="43">
        <v>0</v>
      </c>
      <c r="H23" s="56"/>
      <c r="I23" s="42">
        <v>0</v>
      </c>
      <c r="J23" s="57">
        <v>0</v>
      </c>
      <c r="L23" s="56">
        <f t="shared" si="10"/>
        <v>0</v>
      </c>
      <c r="M23" s="45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>
        <v>0</v>
      </c>
      <c r="F24" s="43">
        <v>0</v>
      </c>
      <c r="H24" s="56"/>
      <c r="I24" s="42">
        <v>0</v>
      </c>
      <c r="J24" s="57">
        <v>0</v>
      </c>
      <c r="L24" s="56">
        <f t="shared" si="10"/>
        <v>0</v>
      </c>
      <c r="M24" s="45">
        <f t="shared" si="11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/>
      <c r="E25" s="42">
        <v>0</v>
      </c>
      <c r="F25" s="43">
        <v>0</v>
      </c>
      <c r="H25" s="56"/>
      <c r="I25" s="42">
        <v>0</v>
      </c>
      <c r="J25" s="57">
        <v>0</v>
      </c>
      <c r="L25" s="56">
        <f t="shared" si="10"/>
        <v>0</v>
      </c>
      <c r="M25" s="45">
        <f t="shared" si="11"/>
        <v>0</v>
      </c>
      <c r="N25" s="57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13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>
        <v>102000</v>
      </c>
      <c r="E28" s="42">
        <v>0</v>
      </c>
      <c r="F28" s="43">
        <v>102000</v>
      </c>
      <c r="H28" s="56">
        <v>102000</v>
      </c>
      <c r="I28" s="46">
        <v>0</v>
      </c>
      <c r="J28" s="57">
        <v>102000</v>
      </c>
      <c r="L28" s="56">
        <f t="shared" ref="L28:L30" si="12">D28-H28</f>
        <v>0</v>
      </c>
      <c r="M28" s="45">
        <f t="shared" ref="M28:M30" si="13">F28-J28</f>
        <v>0</v>
      </c>
      <c r="N28" s="57"/>
    </row>
    <row r="29" spans="1:14" x14ac:dyDescent="0.25">
      <c r="A29" s="23">
        <v>2</v>
      </c>
      <c r="B29" s="11" t="s">
        <v>16</v>
      </c>
      <c r="C29" s="5"/>
      <c r="D29" s="41">
        <v>1479600</v>
      </c>
      <c r="E29" s="42">
        <v>0</v>
      </c>
      <c r="F29" s="43">
        <v>1479600</v>
      </c>
      <c r="H29" s="56">
        <v>1479600</v>
      </c>
      <c r="I29" s="46">
        <v>0</v>
      </c>
      <c r="J29" s="57">
        <v>1479600</v>
      </c>
      <c r="L29" s="56">
        <f>D29-H29</f>
        <v>0</v>
      </c>
      <c r="M29" s="45">
        <f t="shared" si="13"/>
        <v>0</v>
      </c>
      <c r="N29" s="57"/>
    </row>
    <row r="30" spans="1:14" ht="19.8" x14ac:dyDescent="0.6">
      <c r="A30" s="23">
        <v>3</v>
      </c>
      <c r="B30" s="11" t="s">
        <v>17</v>
      </c>
      <c r="C30" s="5"/>
      <c r="D30" s="41"/>
      <c r="E30" s="42">
        <v>0</v>
      </c>
      <c r="F30" s="43">
        <v>0</v>
      </c>
      <c r="H30" s="56"/>
      <c r="I30" s="46">
        <v>0</v>
      </c>
      <c r="J30" s="57">
        <v>0</v>
      </c>
      <c r="L30" s="56">
        <f t="shared" si="12"/>
        <v>0</v>
      </c>
      <c r="M30" s="45">
        <f t="shared" si="13"/>
        <v>0</v>
      </c>
      <c r="N30" s="57"/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/>
      <c r="M31" s="26"/>
      <c r="N31" s="59"/>
    </row>
    <row r="32" spans="1:14" ht="19.8" x14ac:dyDescent="0.6">
      <c r="A32" s="23">
        <v>1</v>
      </c>
      <c r="B32" s="12" t="s">
        <v>18</v>
      </c>
      <c r="C32" s="8"/>
      <c r="D32" s="41"/>
      <c r="E32" s="42"/>
      <c r="F32" s="43">
        <v>0</v>
      </c>
      <c r="H32" s="56"/>
      <c r="I32" s="46"/>
      <c r="J32" s="57">
        <v>0</v>
      </c>
      <c r="L32" s="56">
        <f t="shared" ref="L32" si="14">D32-H32</f>
        <v>0</v>
      </c>
      <c r="M32" s="45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/>
      <c r="H33" s="40"/>
      <c r="I33" s="40"/>
      <c r="J33" s="40">
        <v>0</v>
      </c>
      <c r="L33" s="40"/>
      <c r="M33" s="26"/>
      <c r="N33" s="59"/>
    </row>
    <row r="34" spans="1:14" ht="19.8" x14ac:dyDescent="0.6">
      <c r="A34" s="23">
        <v>1</v>
      </c>
      <c r="B34" s="11" t="s">
        <v>20</v>
      </c>
      <c r="C34" s="5"/>
      <c r="D34" s="41">
        <v>93000</v>
      </c>
      <c r="E34" s="42"/>
      <c r="F34" s="43">
        <v>93000</v>
      </c>
      <c r="H34" s="56">
        <v>93000</v>
      </c>
      <c r="I34" s="46">
        <v>0</v>
      </c>
      <c r="J34" s="57">
        <v>93000</v>
      </c>
      <c r="L34" s="56">
        <f t="shared" ref="L34:L35" si="16">D34-H34</f>
        <v>0</v>
      </c>
      <c r="M34" s="45">
        <f t="shared" ref="M34:M35" si="17">F34-J34</f>
        <v>0</v>
      </c>
      <c r="N34" s="57"/>
    </row>
    <row r="35" spans="1:14" ht="19.8" x14ac:dyDescent="0.6">
      <c r="A35" s="23">
        <v>2</v>
      </c>
      <c r="B35" s="11" t="s">
        <v>21</v>
      </c>
      <c r="C35" s="5"/>
      <c r="D35" s="41"/>
      <c r="E35" s="42"/>
      <c r="F35" s="43">
        <v>0</v>
      </c>
      <c r="H35" s="56"/>
      <c r="I35" s="46"/>
      <c r="J35" s="57">
        <v>0</v>
      </c>
      <c r="L35" s="56">
        <f t="shared" si="16"/>
        <v>0</v>
      </c>
      <c r="M35" s="45">
        <f t="shared" si="17"/>
        <v>0</v>
      </c>
      <c r="N35" s="57"/>
    </row>
    <row r="36" spans="1:14" ht="19.8" x14ac:dyDescent="0.6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13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/>
      <c r="M37" s="26"/>
      <c r="N37" s="59"/>
    </row>
    <row r="38" spans="1:14" x14ac:dyDescent="0.25">
      <c r="A38" s="23">
        <v>1</v>
      </c>
      <c r="B38" s="11" t="s">
        <v>22</v>
      </c>
      <c r="C38" s="5"/>
      <c r="D38" s="41">
        <v>1499400</v>
      </c>
      <c r="E38" s="42"/>
      <c r="F38" s="43">
        <v>1499400</v>
      </c>
      <c r="H38" s="56">
        <v>1499400</v>
      </c>
      <c r="I38" s="46">
        <v>0</v>
      </c>
      <c r="J38" s="57">
        <v>1499400</v>
      </c>
      <c r="L38" s="56">
        <f t="shared" ref="L38:L46" si="18">D38-H38</f>
        <v>0</v>
      </c>
      <c r="M38" s="45">
        <f t="shared" ref="M38:M43" si="19">F38-J38</f>
        <v>0</v>
      </c>
      <c r="N38" s="57"/>
    </row>
    <row r="39" spans="1:14" x14ac:dyDescent="0.25">
      <c r="A39" s="23">
        <v>2</v>
      </c>
      <c r="B39" s="11" t="s">
        <v>18</v>
      </c>
      <c r="C39" s="5"/>
      <c r="D39" s="41"/>
      <c r="E39" s="42"/>
      <c r="F39" s="43">
        <v>0</v>
      </c>
      <c r="H39" s="56"/>
      <c r="I39" s="46"/>
      <c r="J39" s="57">
        <v>0</v>
      </c>
      <c r="L39" s="56">
        <f t="shared" si="18"/>
        <v>0</v>
      </c>
      <c r="M39" s="45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/>
      <c r="F40" s="43">
        <v>0</v>
      </c>
      <c r="H40" s="56"/>
      <c r="I40" s="46"/>
      <c r="J40" s="57">
        <v>0</v>
      </c>
      <c r="L40" s="56">
        <f t="shared" si="18"/>
        <v>0</v>
      </c>
      <c r="M40" s="45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/>
      <c r="F41" s="43">
        <v>0</v>
      </c>
      <c r="H41" s="56"/>
      <c r="I41" s="46"/>
      <c r="J41" s="57">
        <v>0</v>
      </c>
      <c r="L41" s="56">
        <f t="shared" si="18"/>
        <v>0</v>
      </c>
      <c r="M41" s="45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/>
      <c r="F42" s="43">
        <v>0</v>
      </c>
      <c r="H42" s="56"/>
      <c r="I42" s="46"/>
      <c r="J42" s="57">
        <v>0</v>
      </c>
      <c r="L42" s="56">
        <f t="shared" si="18"/>
        <v>0</v>
      </c>
      <c r="M42" s="45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/>
      <c r="F43" s="43">
        <v>0</v>
      </c>
      <c r="H43" s="56"/>
      <c r="I43" s="46"/>
      <c r="J43" s="57">
        <v>0</v>
      </c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/>
      <c r="F45" s="43">
        <v>0</v>
      </c>
      <c r="H45" s="56"/>
      <c r="I45" s="46"/>
      <c r="J45" s="57">
        <v>0</v>
      </c>
      <c r="L45" s="56">
        <f t="shared" si="18"/>
        <v>0</v>
      </c>
      <c r="M45" s="46"/>
      <c r="N45" s="57"/>
    </row>
    <row r="46" spans="1:14" x14ac:dyDescent="0.25">
      <c r="A46" s="23">
        <v>2</v>
      </c>
      <c r="B46" s="11" t="s">
        <v>27</v>
      </c>
      <c r="C46" s="5"/>
      <c r="D46" s="41"/>
      <c r="E46" s="42"/>
      <c r="F46" s="43">
        <v>0</v>
      </c>
      <c r="H46" s="56"/>
      <c r="I46" s="46"/>
      <c r="J46" s="57">
        <v>0</v>
      </c>
      <c r="L46" s="56">
        <f t="shared" si="18"/>
        <v>0</v>
      </c>
      <c r="M46" s="46"/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0</v>
      </c>
      <c r="E47" s="44">
        <f t="shared" ref="E47:F47" si="20">SUM(E48,E50,E52)</f>
        <v>0</v>
      </c>
      <c r="F47" s="44">
        <f t="shared" si="20"/>
        <v>0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0</v>
      </c>
      <c r="M47" s="44">
        <f t="shared" si="22"/>
        <v>0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/>
      <c r="M49" s="46"/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6">E51</f>
        <v>0</v>
      </c>
      <c r="F50" s="40">
        <f t="shared" si="26"/>
        <v>0</v>
      </c>
      <c r="H50" s="40">
        <f t="shared" ref="H50:J50" si="27">H51</f>
        <v>0</v>
      </c>
      <c r="I50" s="40">
        <f t="shared" si="27"/>
        <v>0</v>
      </c>
      <c r="J50" s="40">
        <f t="shared" si="27"/>
        <v>0</v>
      </c>
      <c r="L50" s="40">
        <f t="shared" ref="L50:M50" si="28">L51</f>
        <v>0</v>
      </c>
      <c r="M50" s="40">
        <f t="shared" si="28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/>
      <c r="M51" s="46"/>
      <c r="N51" s="57"/>
    </row>
    <row r="52" spans="1:14" x14ac:dyDescent="0.25">
      <c r="A52" s="74" t="s">
        <v>56</v>
      </c>
      <c r="B52" s="75"/>
      <c r="C52" s="5"/>
      <c r="D52" s="40">
        <f>SUM(D53:D54)</f>
        <v>0</v>
      </c>
      <c r="E52" s="40">
        <f t="shared" ref="E52:F52" si="29">SUM(E53:E54)</f>
        <v>0</v>
      </c>
      <c r="F52" s="40">
        <f t="shared" si="29"/>
        <v>0</v>
      </c>
      <c r="H52" s="40">
        <f t="shared" ref="H52:J52" si="30">SUM(H53:H54)</f>
        <v>0</v>
      </c>
      <c r="I52" s="40">
        <f t="shared" si="30"/>
        <v>0</v>
      </c>
      <c r="J52" s="40">
        <f t="shared" si="30"/>
        <v>0</v>
      </c>
      <c r="L52" s="40">
        <f t="shared" ref="L52:M52" si="31">SUM(L53:L54)</f>
        <v>0</v>
      </c>
      <c r="M52" s="40">
        <f t="shared" si="31"/>
        <v>0</v>
      </c>
      <c r="N52" s="60"/>
    </row>
    <row r="53" spans="1:14" x14ac:dyDescent="0.25">
      <c r="A53" s="23">
        <v>1</v>
      </c>
      <c r="B53" s="11" t="s">
        <v>54</v>
      </c>
      <c r="C53" s="5"/>
      <c r="D53" s="41"/>
      <c r="E53" s="42"/>
      <c r="F53" s="43"/>
      <c r="H53" s="56"/>
      <c r="I53" s="46"/>
      <c r="J53" s="57"/>
      <c r="L53" s="56"/>
      <c r="M53" s="46"/>
      <c r="N53" s="57"/>
    </row>
    <row r="54" spans="1:14" x14ac:dyDescent="0.25">
      <c r="A54" s="23">
        <v>2</v>
      </c>
      <c r="B54" s="11" t="s">
        <v>55</v>
      </c>
      <c r="C54" s="5"/>
      <c r="D54" s="41"/>
      <c r="E54" s="42"/>
      <c r="F54" s="43"/>
      <c r="H54" s="56"/>
      <c r="I54" s="46"/>
      <c r="J54" s="57"/>
      <c r="L54" s="56"/>
      <c r="M54" s="46"/>
      <c r="N54" s="57"/>
    </row>
  </sheetData>
  <mergeCells count="24"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  <mergeCell ref="L5:L6"/>
    <mergeCell ref="M5:M6"/>
    <mergeCell ref="N5:N7"/>
    <mergeCell ref="A31:B31"/>
    <mergeCell ref="A33:B33"/>
    <mergeCell ref="A17:B17"/>
    <mergeCell ref="A26:B26"/>
    <mergeCell ref="A27:B2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topLeftCell="B1" zoomScale="68" zoomScaleNormal="68" workbookViewId="0">
      <selection activeCell="F21" sqref="F21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9.5" style="27" customWidth="1"/>
    <col min="7" max="7" width="2.796875" customWidth="1"/>
    <col min="8" max="8" width="21.19921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75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451348717.47000003</v>
      </c>
      <c r="E11" s="33">
        <f t="shared" ref="E11:F11" si="2">SUM(E12:E46)</f>
        <v>10798319494.730001</v>
      </c>
      <c r="F11" s="33">
        <f t="shared" si="2"/>
        <v>11249668212.200001</v>
      </c>
      <c r="H11" s="33">
        <f t="shared" ref="H11:J11" si="3">SUM(H12:H46)</f>
        <v>10395372405</v>
      </c>
      <c r="I11" s="33">
        <f t="shared" si="3"/>
        <v>0</v>
      </c>
      <c r="J11" s="33">
        <f t="shared" si="3"/>
        <v>10395372405</v>
      </c>
      <c r="L11" s="33">
        <f t="shared" ref="L11:M11" si="4">SUM(L12:L46)</f>
        <v>-9944023687.5299988</v>
      </c>
      <c r="M11" s="33">
        <f t="shared" si="4"/>
        <v>854295807.20000029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/>
      <c r="E14" s="42">
        <v>0</v>
      </c>
      <c r="F14" s="43">
        <v>0</v>
      </c>
      <c r="H14" s="56">
        <v>22446080</v>
      </c>
      <c r="I14" s="46"/>
      <c r="J14" s="57">
        <v>22446080</v>
      </c>
      <c r="L14" s="56">
        <f>D14-H14</f>
        <v>-22446080</v>
      </c>
      <c r="M14" s="45">
        <f>F14-J14</f>
        <v>-22446080</v>
      </c>
      <c r="N14" s="57" t="s">
        <v>97</v>
      </c>
    </row>
    <row r="15" spans="1:14" ht="26.55" customHeight="1" x14ac:dyDescent="0.25">
      <c r="A15" s="23">
        <v>2</v>
      </c>
      <c r="B15" s="11" t="s">
        <v>5</v>
      </c>
      <c r="C15" s="4"/>
      <c r="D15" s="41"/>
      <c r="E15" s="42">
        <v>0</v>
      </c>
      <c r="F15" s="43">
        <v>0</v>
      </c>
      <c r="H15" s="56">
        <v>38532440</v>
      </c>
      <c r="I15" s="46"/>
      <c r="J15" s="57">
        <v>38532440</v>
      </c>
      <c r="L15" s="56">
        <f t="shared" ref="L15:L16" si="8">D15-H15</f>
        <v>-38532440</v>
      </c>
      <c r="M15" s="45">
        <f t="shared" ref="M15:M16" si="9">F15-J15</f>
        <v>-38532440</v>
      </c>
      <c r="N15" s="57" t="s">
        <v>97</v>
      </c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>
        <v>0</v>
      </c>
      <c r="F16" s="43">
        <v>0</v>
      </c>
      <c r="H16" s="56"/>
      <c r="I16" s="46"/>
      <c r="J16" s="57">
        <v>0</v>
      </c>
      <c r="L16" s="56">
        <f t="shared" si="8"/>
        <v>0</v>
      </c>
      <c r="M16" s="45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/>
      <c r="E18" s="42">
        <v>3000000000</v>
      </c>
      <c r="F18" s="43">
        <v>3000000000</v>
      </c>
      <c r="H18" s="56">
        <v>3000000000</v>
      </c>
      <c r="I18" s="46"/>
      <c r="J18" s="57">
        <v>3000000000</v>
      </c>
      <c r="L18" s="56">
        <f t="shared" ref="L18:L25" si="10">D18-H18</f>
        <v>-3000000000</v>
      </c>
      <c r="M18" s="45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>
        <v>24061346.469999999</v>
      </c>
      <c r="E19" s="42">
        <v>7106973148.04</v>
      </c>
      <c r="F19" s="43">
        <v>7131034494.5100002</v>
      </c>
      <c r="H19" s="56">
        <v>6043492381</v>
      </c>
      <c r="I19" s="46"/>
      <c r="J19" s="57">
        <v>6043492381</v>
      </c>
      <c r="L19" s="56">
        <f t="shared" si="10"/>
        <v>-6019431034.5299997</v>
      </c>
      <c r="M19" s="45">
        <f t="shared" si="11"/>
        <v>1087542113.5100002</v>
      </c>
      <c r="N19" s="57" t="s">
        <v>98</v>
      </c>
    </row>
    <row r="20" spans="1:14" x14ac:dyDescent="0.25">
      <c r="A20" s="23">
        <v>3</v>
      </c>
      <c r="B20" s="11" t="s">
        <v>9</v>
      </c>
      <c r="C20" s="4"/>
      <c r="D20" s="41"/>
      <c r="E20" s="42">
        <v>0</v>
      </c>
      <c r="F20" s="43">
        <v>0</v>
      </c>
      <c r="H20" s="56"/>
      <c r="I20" s="46"/>
      <c r="J20" s="57">
        <v>0</v>
      </c>
      <c r="L20" s="56">
        <f t="shared" si="10"/>
        <v>0</v>
      </c>
      <c r="M20" s="45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/>
      <c r="F21" s="43">
        <v>0</v>
      </c>
      <c r="H21" s="56"/>
      <c r="I21" s="46"/>
      <c r="J21" s="57">
        <v>0</v>
      </c>
      <c r="L21" s="56">
        <f t="shared" si="10"/>
        <v>0</v>
      </c>
      <c r="M21" s="45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/>
      <c r="E22" s="42">
        <v>697566921.69000006</v>
      </c>
      <c r="F22" s="43">
        <v>697566921.69000006</v>
      </c>
      <c r="H22" s="56">
        <v>697566922</v>
      </c>
      <c r="I22" s="46"/>
      <c r="J22" s="57">
        <v>697566922</v>
      </c>
      <c r="L22" s="56">
        <f t="shared" si="10"/>
        <v>-697566922</v>
      </c>
      <c r="M22" s="46">
        <f t="shared" si="11"/>
        <v>-0.30999994277954102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>
        <v>0</v>
      </c>
      <c r="F23" s="43">
        <v>0</v>
      </c>
      <c r="H23" s="56"/>
      <c r="I23" s="46"/>
      <c r="J23" s="57">
        <v>0</v>
      </c>
      <c r="L23" s="56">
        <f t="shared" si="10"/>
        <v>0</v>
      </c>
      <c r="M23" s="45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>
        <v>0</v>
      </c>
      <c r="F24" s="43">
        <v>0</v>
      </c>
      <c r="H24" s="56"/>
      <c r="I24" s="46"/>
      <c r="J24" s="57">
        <v>0</v>
      </c>
      <c r="L24" s="56">
        <f t="shared" si="10"/>
        <v>0</v>
      </c>
      <c r="M24" s="45">
        <f t="shared" si="11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/>
      <c r="E25" s="42">
        <v>0</v>
      </c>
      <c r="F25" s="43">
        <v>0</v>
      </c>
      <c r="H25" s="56"/>
      <c r="I25" s="46"/>
      <c r="J25" s="57">
        <v>0</v>
      </c>
      <c r="L25" s="56">
        <f t="shared" si="10"/>
        <v>0</v>
      </c>
      <c r="M25" s="45">
        <f t="shared" si="11"/>
        <v>0</v>
      </c>
      <c r="N25" s="57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13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>
        <v>42618792</v>
      </c>
      <c r="E28" s="42">
        <v>-6220575</v>
      </c>
      <c r="F28" s="43">
        <v>36398217</v>
      </c>
      <c r="H28" s="56">
        <v>48780721</v>
      </c>
      <c r="I28" s="46"/>
      <c r="J28" s="57">
        <v>48780721</v>
      </c>
      <c r="L28" s="56">
        <f t="shared" ref="L28:L30" si="12">D28-H28</f>
        <v>-6161929</v>
      </c>
      <c r="M28" s="45">
        <f t="shared" ref="M28:M30" si="13">F28-J28</f>
        <v>-12382504</v>
      </c>
      <c r="N28" s="57" t="s">
        <v>97</v>
      </c>
    </row>
    <row r="29" spans="1:14" x14ac:dyDescent="0.25">
      <c r="A29" s="23">
        <v>2</v>
      </c>
      <c r="B29" s="11" t="s">
        <v>16</v>
      </c>
      <c r="C29" s="5"/>
      <c r="D29" s="41">
        <v>4855200</v>
      </c>
      <c r="E29" s="42">
        <v>0</v>
      </c>
      <c r="F29" s="43">
        <v>4855200</v>
      </c>
      <c r="H29" s="56">
        <v>71416800</v>
      </c>
      <c r="I29" s="46"/>
      <c r="J29" s="57">
        <v>71416800</v>
      </c>
      <c r="L29" s="56">
        <f>D29-H29</f>
        <v>-66561600</v>
      </c>
      <c r="M29" s="45">
        <f t="shared" si="13"/>
        <v>-66561600</v>
      </c>
      <c r="N29" s="57" t="s">
        <v>97</v>
      </c>
    </row>
    <row r="30" spans="1:14" ht="19.8" x14ac:dyDescent="0.6">
      <c r="A30" s="23">
        <v>3</v>
      </c>
      <c r="B30" s="11" t="s">
        <v>17</v>
      </c>
      <c r="C30" s="5"/>
      <c r="D30" s="41"/>
      <c r="E30" s="42">
        <v>0</v>
      </c>
      <c r="F30" s="43">
        <v>0</v>
      </c>
      <c r="H30" s="56"/>
      <c r="I30" s="46"/>
      <c r="J30" s="57">
        <v>0</v>
      </c>
      <c r="L30" s="56">
        <f t="shared" si="12"/>
        <v>0</v>
      </c>
      <c r="M30" s="45">
        <f t="shared" si="13"/>
        <v>0</v>
      </c>
      <c r="N30" s="57"/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/>
      <c r="M31" s="26"/>
      <c r="N31" s="59"/>
    </row>
    <row r="32" spans="1:14" ht="19.8" x14ac:dyDescent="0.6">
      <c r="A32" s="23">
        <v>1</v>
      </c>
      <c r="B32" s="12" t="s">
        <v>18</v>
      </c>
      <c r="C32" s="8"/>
      <c r="D32" s="41"/>
      <c r="E32" s="42">
        <v>0</v>
      </c>
      <c r="F32" s="43">
        <v>0</v>
      </c>
      <c r="H32" s="56"/>
      <c r="I32" s="46"/>
      <c r="J32" s="57">
        <v>0</v>
      </c>
      <c r="L32" s="56">
        <f t="shared" ref="L32" si="14">D32-H32</f>
        <v>0</v>
      </c>
      <c r="M32" s="45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/>
      <c r="H33" s="40"/>
      <c r="I33" s="40"/>
      <c r="J33" s="40">
        <v>0</v>
      </c>
      <c r="L33" s="40"/>
      <c r="M33" s="26"/>
      <c r="N33" s="59"/>
    </row>
    <row r="34" spans="1:14" ht="19.8" x14ac:dyDescent="0.6">
      <c r="A34" s="23">
        <v>1</v>
      </c>
      <c r="B34" s="11" t="s">
        <v>20</v>
      </c>
      <c r="C34" s="5"/>
      <c r="D34" s="41"/>
      <c r="E34" s="42">
        <v>0</v>
      </c>
      <c r="F34" s="43">
        <v>0</v>
      </c>
      <c r="H34" s="56"/>
      <c r="I34" s="46"/>
      <c r="J34" s="57">
        <v>0</v>
      </c>
      <c r="L34" s="56">
        <f t="shared" ref="L34:L35" si="16">D34-H34</f>
        <v>0</v>
      </c>
      <c r="M34" s="45">
        <f t="shared" ref="M34:M35" si="17">F34-J34</f>
        <v>0</v>
      </c>
      <c r="N34" s="57"/>
    </row>
    <row r="35" spans="1:14" ht="19.8" x14ac:dyDescent="0.6">
      <c r="A35" s="23">
        <v>2</v>
      </c>
      <c r="B35" s="11" t="s">
        <v>21</v>
      </c>
      <c r="C35" s="5"/>
      <c r="D35" s="41"/>
      <c r="E35" s="42">
        <v>0</v>
      </c>
      <c r="F35" s="43">
        <v>0</v>
      </c>
      <c r="H35" s="56"/>
      <c r="I35" s="46"/>
      <c r="J35" s="57">
        <v>0</v>
      </c>
      <c r="L35" s="56">
        <f t="shared" si="16"/>
        <v>0</v>
      </c>
      <c r="M35" s="45">
        <f t="shared" si="17"/>
        <v>0</v>
      </c>
      <c r="N35" s="57"/>
    </row>
    <row r="36" spans="1:14" ht="19.8" x14ac:dyDescent="0.6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13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/>
      <c r="M37" s="26"/>
      <c r="N37" s="59"/>
    </row>
    <row r="38" spans="1:14" x14ac:dyDescent="0.25">
      <c r="A38" s="23">
        <v>1</v>
      </c>
      <c r="B38" s="11" t="s">
        <v>22</v>
      </c>
      <c r="C38" s="5"/>
      <c r="D38" s="41">
        <v>379813379</v>
      </c>
      <c r="E38" s="42">
        <v>0</v>
      </c>
      <c r="F38" s="43">
        <v>379813379</v>
      </c>
      <c r="H38" s="56">
        <v>473137061</v>
      </c>
      <c r="I38" s="46"/>
      <c r="J38" s="57">
        <v>473137061</v>
      </c>
      <c r="L38" s="56">
        <f t="shared" ref="L38:L46" si="18">D38-H38</f>
        <v>-93323682</v>
      </c>
      <c r="M38" s="45">
        <f t="shared" ref="M38:M46" si="19">F38-J38</f>
        <v>-93323682</v>
      </c>
      <c r="N38" s="57" t="s">
        <v>97</v>
      </c>
    </row>
    <row r="39" spans="1:14" x14ac:dyDescent="0.25">
      <c r="A39" s="23">
        <v>2</v>
      </c>
      <c r="B39" s="11" t="s">
        <v>18</v>
      </c>
      <c r="C39" s="5"/>
      <c r="D39" s="41"/>
      <c r="E39" s="42">
        <v>0</v>
      </c>
      <c r="F39" s="43">
        <v>0</v>
      </c>
      <c r="H39" s="56"/>
      <c r="I39" s="46"/>
      <c r="J39" s="57">
        <v>0</v>
      </c>
      <c r="L39" s="56">
        <f t="shared" si="18"/>
        <v>0</v>
      </c>
      <c r="M39" s="45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>
        <v>0</v>
      </c>
      <c r="F40" s="43">
        <v>0</v>
      </c>
      <c r="H40" s="56"/>
      <c r="I40" s="46"/>
      <c r="J40" s="57">
        <v>0</v>
      </c>
      <c r="L40" s="56">
        <f t="shared" si="18"/>
        <v>0</v>
      </c>
      <c r="M40" s="45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>
        <v>0</v>
      </c>
      <c r="F41" s="43">
        <v>0</v>
      </c>
      <c r="H41" s="56"/>
      <c r="I41" s="46"/>
      <c r="J41" s="57">
        <v>0</v>
      </c>
      <c r="L41" s="56">
        <f t="shared" si="18"/>
        <v>0</v>
      </c>
      <c r="M41" s="45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>
        <v>0</v>
      </c>
      <c r="F42" s="43">
        <v>0</v>
      </c>
      <c r="H42" s="56"/>
      <c r="I42" s="46"/>
      <c r="J42" s="57">
        <v>0</v>
      </c>
      <c r="L42" s="56">
        <f t="shared" si="18"/>
        <v>0</v>
      </c>
      <c r="M42" s="45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>
        <v>0</v>
      </c>
      <c r="F43" s="43">
        <v>0</v>
      </c>
      <c r="H43" s="56"/>
      <c r="I43" s="46"/>
      <c r="J43" s="57">
        <v>0</v>
      </c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>
        <v>0</v>
      </c>
      <c r="F45" s="43">
        <v>0</v>
      </c>
      <c r="H45" s="56"/>
      <c r="I45" s="46"/>
      <c r="J45" s="57">
        <v>0</v>
      </c>
      <c r="L45" s="56">
        <f t="shared" si="18"/>
        <v>0</v>
      </c>
      <c r="M45" s="45">
        <f t="shared" si="19"/>
        <v>0</v>
      </c>
      <c r="N45" s="57"/>
    </row>
    <row r="46" spans="1:14" x14ac:dyDescent="0.25">
      <c r="A46" s="23">
        <v>2</v>
      </c>
      <c r="B46" s="11" t="s">
        <v>27</v>
      </c>
      <c r="C46" s="5"/>
      <c r="D46" s="41"/>
      <c r="E46" s="42">
        <v>0</v>
      </c>
      <c r="F46" s="43">
        <v>0</v>
      </c>
      <c r="H46" s="56"/>
      <c r="I46" s="46"/>
      <c r="J46" s="57">
        <v>0</v>
      </c>
      <c r="L46" s="56">
        <f t="shared" si="18"/>
        <v>0</v>
      </c>
      <c r="M46" s="45">
        <f t="shared" si="19"/>
        <v>0</v>
      </c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0</v>
      </c>
      <c r="E47" s="44">
        <f t="shared" ref="E47:F47" si="20">SUM(E48,E50,E52)</f>
        <v>0</v>
      </c>
      <c r="F47" s="44">
        <f t="shared" si="20"/>
        <v>0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0</v>
      </c>
      <c r="M47" s="44">
        <f t="shared" si="22"/>
        <v>0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>
        <f t="shared" ref="L49" si="26">D49-H49</f>
        <v>0</v>
      </c>
      <c r="M49" s="45">
        <f t="shared" ref="M49" si="27">F49-J49</f>
        <v>0</v>
      </c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8">E51</f>
        <v>0</v>
      </c>
      <c r="F50" s="40">
        <f t="shared" si="28"/>
        <v>0</v>
      </c>
      <c r="H50" s="40">
        <f t="shared" ref="H50:J50" si="29">H51</f>
        <v>0</v>
      </c>
      <c r="I50" s="40">
        <f t="shared" si="29"/>
        <v>0</v>
      </c>
      <c r="J50" s="40">
        <f t="shared" si="29"/>
        <v>0</v>
      </c>
      <c r="L50" s="40">
        <f t="shared" ref="L50:M50" si="30">L51</f>
        <v>0</v>
      </c>
      <c r="M50" s="40">
        <f t="shared" si="30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>
        <f t="shared" ref="L51" si="31">D51-H51</f>
        <v>0</v>
      </c>
      <c r="M51" s="45">
        <f t="shared" ref="M51" si="32">F51-J51</f>
        <v>0</v>
      </c>
      <c r="N51" s="57"/>
    </row>
    <row r="52" spans="1:14" x14ac:dyDescent="0.25">
      <c r="A52" s="74" t="s">
        <v>56</v>
      </c>
      <c r="B52" s="75"/>
      <c r="C52" s="5"/>
      <c r="D52" s="40">
        <f>SUM(D53:D54)</f>
        <v>0</v>
      </c>
      <c r="E52" s="40">
        <f t="shared" ref="E52:F52" si="33">SUM(E53:E54)</f>
        <v>0</v>
      </c>
      <c r="F52" s="40">
        <f t="shared" si="33"/>
        <v>0</v>
      </c>
      <c r="H52" s="40">
        <f t="shared" ref="H52:J52" si="34">SUM(H53:H54)</f>
        <v>0</v>
      </c>
      <c r="I52" s="40">
        <f t="shared" si="34"/>
        <v>0</v>
      </c>
      <c r="J52" s="40">
        <f t="shared" si="34"/>
        <v>0</v>
      </c>
      <c r="L52" s="40">
        <f t="shared" ref="L52" si="35">SUM(L53:L54)</f>
        <v>0</v>
      </c>
      <c r="M52" s="40">
        <f>SUM(M53:M54)</f>
        <v>0</v>
      </c>
      <c r="N52" s="60"/>
    </row>
    <row r="53" spans="1:14" x14ac:dyDescent="0.25">
      <c r="A53" s="23">
        <v>1</v>
      </c>
      <c r="B53" s="11" t="s">
        <v>54</v>
      </c>
      <c r="C53" s="5"/>
      <c r="D53" s="41"/>
      <c r="E53" s="42"/>
      <c r="F53" s="43"/>
      <c r="H53" s="56"/>
      <c r="I53" s="46"/>
      <c r="J53" s="57"/>
      <c r="L53" s="56">
        <f t="shared" ref="L53:L54" si="36">D53-H53</f>
        <v>0</v>
      </c>
      <c r="M53" s="45">
        <f t="shared" ref="M53:M54" si="37">F53-J53</f>
        <v>0</v>
      </c>
      <c r="N53" s="57"/>
    </row>
    <row r="54" spans="1:14" x14ac:dyDescent="0.25">
      <c r="A54" s="23">
        <v>2</v>
      </c>
      <c r="B54" s="11" t="s">
        <v>55</v>
      </c>
      <c r="C54" s="5"/>
      <c r="D54" s="41"/>
      <c r="E54" s="42"/>
      <c r="F54" s="43"/>
      <c r="H54" s="56"/>
      <c r="I54" s="46"/>
      <c r="J54" s="57"/>
      <c r="L54" s="56">
        <f t="shared" si="36"/>
        <v>0</v>
      </c>
      <c r="M54" s="45">
        <f t="shared" si="37"/>
        <v>0</v>
      </c>
      <c r="N54" s="57"/>
    </row>
  </sheetData>
  <autoFilter ref="A8:N54">
    <filterColumn colId="0" showButton="0"/>
  </autoFilter>
  <mergeCells count="24"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  <mergeCell ref="L5:L6"/>
    <mergeCell ref="M5:M6"/>
    <mergeCell ref="N5:N7"/>
    <mergeCell ref="A31:B31"/>
    <mergeCell ref="A33:B33"/>
    <mergeCell ref="A17:B17"/>
    <mergeCell ref="A26:B26"/>
    <mergeCell ref="A27:B2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zoomScale="68" zoomScaleNormal="68" workbookViewId="0">
      <selection activeCell="M52" sqref="M52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76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116512153</v>
      </c>
      <c r="E11" s="33">
        <f t="shared" ref="E11:F11" si="2">SUM(E12:E46)</f>
        <v>117323445</v>
      </c>
      <c r="F11" s="33">
        <f t="shared" si="2"/>
        <v>233835598</v>
      </c>
      <c r="H11" s="33">
        <f t="shared" ref="H11:J11" si="3">SUM(H12:H46)</f>
        <v>224885598</v>
      </c>
      <c r="I11" s="33">
        <f t="shared" si="3"/>
        <v>8950000</v>
      </c>
      <c r="J11" s="33">
        <f t="shared" si="3"/>
        <v>233835598</v>
      </c>
      <c r="L11" s="33">
        <f t="shared" ref="L11:M11" si="4">SUM(L12:L46)</f>
        <v>-108373445</v>
      </c>
      <c r="M11" s="33">
        <f t="shared" si="4"/>
        <v>0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/>
      <c r="E14" s="42">
        <v>39624890</v>
      </c>
      <c r="F14" s="43">
        <v>39624890</v>
      </c>
      <c r="H14" s="56">
        <v>39624890</v>
      </c>
      <c r="I14" s="46"/>
      <c r="J14" s="57">
        <v>39624890</v>
      </c>
      <c r="L14" s="56">
        <f>D14-H14</f>
        <v>-39624890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5</v>
      </c>
      <c r="C15" s="4"/>
      <c r="D15" s="41"/>
      <c r="E15" s="42">
        <v>68022730</v>
      </c>
      <c r="F15" s="43">
        <v>68022730</v>
      </c>
      <c r="H15" s="56">
        <v>68022730</v>
      </c>
      <c r="I15" s="46"/>
      <c r="J15" s="57">
        <v>68022730</v>
      </c>
      <c r="L15" s="56">
        <f t="shared" ref="L15:L16" si="8">D15-H15</f>
        <v>-68022730</v>
      </c>
      <c r="M15" s="45">
        <f t="shared" ref="M15:M16" si="9">F15-J15</f>
        <v>0</v>
      </c>
      <c r="N15" s="57"/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/>
      <c r="F16" s="43">
        <v>0</v>
      </c>
      <c r="H16" s="56"/>
      <c r="I16" s="46"/>
      <c r="J16" s="57">
        <v>0</v>
      </c>
      <c r="L16" s="56">
        <f t="shared" si="8"/>
        <v>0</v>
      </c>
      <c r="M16" s="45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>
        <v>42770357</v>
      </c>
      <c r="E18" s="42"/>
      <c r="F18" s="43">
        <v>42770357</v>
      </c>
      <c r="H18" s="56">
        <v>42770357</v>
      </c>
      <c r="I18" s="46"/>
      <c r="J18" s="57">
        <v>42770357</v>
      </c>
      <c r="L18" s="56">
        <f t="shared" ref="L18:L25" si="10">D18-H18</f>
        <v>0</v>
      </c>
      <c r="M18" s="45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>
        <v>58568105</v>
      </c>
      <c r="E19" s="42">
        <v>-224175</v>
      </c>
      <c r="F19" s="43">
        <v>58343930</v>
      </c>
      <c r="H19" s="56">
        <v>49393930</v>
      </c>
      <c r="I19" s="46">
        <v>8950000</v>
      </c>
      <c r="J19" s="57">
        <v>58343930</v>
      </c>
      <c r="L19" s="56">
        <f t="shared" si="10"/>
        <v>9174175</v>
      </c>
      <c r="M19" s="45">
        <f t="shared" si="11"/>
        <v>0</v>
      </c>
      <c r="N19" s="57"/>
    </row>
    <row r="20" spans="1:14" x14ac:dyDescent="0.25">
      <c r="A20" s="23">
        <v>3</v>
      </c>
      <c r="B20" s="11" t="s">
        <v>9</v>
      </c>
      <c r="C20" s="4"/>
      <c r="D20" s="41"/>
      <c r="E20" s="42"/>
      <c r="F20" s="43">
        <v>0</v>
      </c>
      <c r="H20" s="56"/>
      <c r="I20" s="46"/>
      <c r="J20" s="57">
        <v>0</v>
      </c>
      <c r="L20" s="56">
        <f t="shared" si="10"/>
        <v>0</v>
      </c>
      <c r="M20" s="45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/>
      <c r="F21" s="43">
        <v>0</v>
      </c>
      <c r="H21" s="56"/>
      <c r="I21" s="46"/>
      <c r="J21" s="57">
        <v>0</v>
      </c>
      <c r="L21" s="56">
        <f t="shared" si="10"/>
        <v>0</v>
      </c>
      <c r="M21" s="45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/>
      <c r="E22" s="42"/>
      <c r="F22" s="43">
        <v>0</v>
      </c>
      <c r="H22" s="56"/>
      <c r="I22" s="46"/>
      <c r="J22" s="57">
        <v>0</v>
      </c>
      <c r="L22" s="56">
        <f t="shared" si="10"/>
        <v>0</v>
      </c>
      <c r="M22" s="45">
        <f t="shared" si="11"/>
        <v>0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/>
      <c r="F23" s="43">
        <v>0</v>
      </c>
      <c r="H23" s="56"/>
      <c r="I23" s="46"/>
      <c r="J23" s="57">
        <v>0</v>
      </c>
      <c r="L23" s="56">
        <f t="shared" si="10"/>
        <v>0</v>
      </c>
      <c r="M23" s="45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/>
      <c r="F24" s="43">
        <v>0</v>
      </c>
      <c r="H24" s="56"/>
      <c r="I24" s="46"/>
      <c r="J24" s="57">
        <v>0</v>
      </c>
      <c r="L24" s="56">
        <f t="shared" si="10"/>
        <v>0</v>
      </c>
      <c r="M24" s="45">
        <f t="shared" si="11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/>
      <c r="E25" s="42"/>
      <c r="F25" s="43">
        <v>0</v>
      </c>
      <c r="H25" s="56"/>
      <c r="I25" s="46"/>
      <c r="J25" s="57">
        <v>0</v>
      </c>
      <c r="L25" s="56">
        <f t="shared" si="10"/>
        <v>0</v>
      </c>
      <c r="M25" s="45">
        <f t="shared" si="11"/>
        <v>0</v>
      </c>
      <c r="N25" s="57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13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/>
      <c r="E28" s="42"/>
      <c r="F28" s="43">
        <v>0</v>
      </c>
      <c r="H28" s="56"/>
      <c r="I28" s="46"/>
      <c r="J28" s="57">
        <v>0</v>
      </c>
      <c r="L28" s="56">
        <f t="shared" ref="L28:L30" si="12">D28-H28</f>
        <v>0</v>
      </c>
      <c r="M28" s="45">
        <f t="shared" ref="M28:M30" si="13">F28-J28</f>
        <v>0</v>
      </c>
      <c r="N28" s="57"/>
    </row>
    <row r="29" spans="1:14" x14ac:dyDescent="0.25">
      <c r="A29" s="23">
        <v>2</v>
      </c>
      <c r="B29" s="11" t="s">
        <v>16</v>
      </c>
      <c r="C29" s="5"/>
      <c r="D29" s="41">
        <v>1873691</v>
      </c>
      <c r="E29" s="42">
        <v>-4000</v>
      </c>
      <c r="F29" s="43">
        <v>1869691</v>
      </c>
      <c r="H29" s="56">
        <v>1869691</v>
      </c>
      <c r="I29" s="46"/>
      <c r="J29" s="57">
        <v>1869691</v>
      </c>
      <c r="L29" s="56">
        <f>D29-H29</f>
        <v>4000</v>
      </c>
      <c r="M29" s="45">
        <f t="shared" si="13"/>
        <v>0</v>
      </c>
      <c r="N29" s="57"/>
    </row>
    <row r="30" spans="1:14" ht="19.8" x14ac:dyDescent="0.6">
      <c r="A30" s="23">
        <v>3</v>
      </c>
      <c r="B30" s="11" t="s">
        <v>17</v>
      </c>
      <c r="C30" s="5"/>
      <c r="D30" s="41">
        <v>0</v>
      </c>
      <c r="E30" s="42">
        <v>4000</v>
      </c>
      <c r="F30" s="43">
        <v>4000</v>
      </c>
      <c r="H30" s="56">
        <v>4000</v>
      </c>
      <c r="I30" s="46"/>
      <c r="J30" s="57">
        <v>4000</v>
      </c>
      <c r="L30" s="56">
        <f t="shared" si="12"/>
        <v>-4000</v>
      </c>
      <c r="M30" s="45">
        <f t="shared" si="13"/>
        <v>0</v>
      </c>
      <c r="N30" s="57"/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/>
      <c r="M31" s="26"/>
      <c r="N31" s="59"/>
    </row>
    <row r="32" spans="1:14" ht="19.8" x14ac:dyDescent="0.6">
      <c r="A32" s="23">
        <v>1</v>
      </c>
      <c r="B32" s="12" t="s">
        <v>18</v>
      </c>
      <c r="C32" s="8"/>
      <c r="D32" s="41"/>
      <c r="E32" s="42"/>
      <c r="F32" s="43">
        <v>0</v>
      </c>
      <c r="H32" s="56"/>
      <c r="I32" s="46"/>
      <c r="J32" s="57">
        <v>0</v>
      </c>
      <c r="L32" s="56">
        <f t="shared" ref="L32" si="14">D32-H32</f>
        <v>0</v>
      </c>
      <c r="M32" s="45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/>
      <c r="H33" s="40"/>
      <c r="I33" s="40"/>
      <c r="J33" s="40">
        <v>0</v>
      </c>
      <c r="L33" s="40"/>
      <c r="M33" s="26"/>
      <c r="N33" s="59"/>
    </row>
    <row r="34" spans="1:14" ht="19.8" x14ac:dyDescent="0.6">
      <c r="A34" s="23">
        <v>1</v>
      </c>
      <c r="B34" s="11" t="s">
        <v>20</v>
      </c>
      <c r="C34" s="5"/>
      <c r="D34" s="41">
        <v>7000000</v>
      </c>
      <c r="E34" s="42"/>
      <c r="F34" s="43">
        <v>7000000</v>
      </c>
      <c r="H34" s="56">
        <v>7000000</v>
      </c>
      <c r="I34" s="46"/>
      <c r="J34" s="57">
        <v>7000000</v>
      </c>
      <c r="L34" s="56">
        <f t="shared" ref="L34:L35" si="16">D34-H34</f>
        <v>0</v>
      </c>
      <c r="M34" s="45">
        <f t="shared" ref="M34:M35" si="17">F34-J34</f>
        <v>0</v>
      </c>
      <c r="N34" s="57"/>
    </row>
    <row r="35" spans="1:14" ht="19.8" x14ac:dyDescent="0.6">
      <c r="A35" s="23">
        <v>2</v>
      </c>
      <c r="B35" s="11" t="s">
        <v>21</v>
      </c>
      <c r="C35" s="5"/>
      <c r="D35" s="41">
        <v>300000</v>
      </c>
      <c r="E35" s="42">
        <v>-300000</v>
      </c>
      <c r="F35" s="43">
        <v>0</v>
      </c>
      <c r="H35" s="56">
        <v>0</v>
      </c>
      <c r="I35" s="46"/>
      <c r="J35" s="57">
        <v>0</v>
      </c>
      <c r="L35" s="56">
        <f t="shared" si="16"/>
        <v>300000</v>
      </c>
      <c r="M35" s="45">
        <f t="shared" si="17"/>
        <v>0</v>
      </c>
      <c r="N35" s="57"/>
    </row>
    <row r="36" spans="1:14" ht="19.8" x14ac:dyDescent="0.6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13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/>
      <c r="M37" s="26"/>
      <c r="N37" s="59"/>
    </row>
    <row r="38" spans="1:14" x14ac:dyDescent="0.25">
      <c r="A38" s="23">
        <v>1</v>
      </c>
      <c r="B38" s="11" t="s">
        <v>22</v>
      </c>
      <c r="C38" s="5"/>
      <c r="D38" s="41"/>
      <c r="E38" s="42"/>
      <c r="F38" s="43">
        <v>0</v>
      </c>
      <c r="H38" s="56"/>
      <c r="I38" s="46"/>
      <c r="J38" s="57">
        <v>0</v>
      </c>
      <c r="L38" s="56">
        <f t="shared" ref="L38:L46" si="18">D38-H38</f>
        <v>0</v>
      </c>
      <c r="M38" s="45">
        <f t="shared" ref="M38:M46" si="19">F38-J38</f>
        <v>0</v>
      </c>
      <c r="N38" s="57"/>
    </row>
    <row r="39" spans="1:14" x14ac:dyDescent="0.25">
      <c r="A39" s="23">
        <v>2</v>
      </c>
      <c r="B39" s="11" t="s">
        <v>18</v>
      </c>
      <c r="C39" s="5"/>
      <c r="D39" s="41"/>
      <c r="E39" s="42"/>
      <c r="F39" s="43">
        <v>0</v>
      </c>
      <c r="H39" s="56"/>
      <c r="I39" s="46"/>
      <c r="J39" s="57">
        <v>0</v>
      </c>
      <c r="L39" s="56">
        <f t="shared" si="18"/>
        <v>0</v>
      </c>
      <c r="M39" s="45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/>
      <c r="F40" s="43">
        <v>0</v>
      </c>
      <c r="H40" s="56"/>
      <c r="I40" s="46"/>
      <c r="J40" s="57">
        <v>0</v>
      </c>
      <c r="L40" s="56">
        <f t="shared" si="18"/>
        <v>0</v>
      </c>
      <c r="M40" s="45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>
        <v>0</v>
      </c>
      <c r="E41" s="42"/>
      <c r="F41" s="43">
        <v>0</v>
      </c>
      <c r="H41" s="56"/>
      <c r="I41" s="46"/>
      <c r="J41" s="57">
        <v>0</v>
      </c>
      <c r="L41" s="56">
        <f t="shared" si="18"/>
        <v>0</v>
      </c>
      <c r="M41" s="45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/>
      <c r="F42" s="43">
        <v>0</v>
      </c>
      <c r="H42" s="56"/>
      <c r="I42" s="46"/>
      <c r="J42" s="57">
        <v>0</v>
      </c>
      <c r="L42" s="56">
        <f t="shared" si="18"/>
        <v>0</v>
      </c>
      <c r="M42" s="45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/>
      <c r="F43" s="43">
        <v>0</v>
      </c>
      <c r="H43" s="56"/>
      <c r="I43" s="46"/>
      <c r="J43" s="57">
        <v>0</v>
      </c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>
        <v>6000000</v>
      </c>
      <c r="E45" s="42"/>
      <c r="F45" s="43">
        <v>6000000</v>
      </c>
      <c r="H45" s="56">
        <v>6000000</v>
      </c>
      <c r="I45" s="46"/>
      <c r="J45" s="57">
        <v>6000000</v>
      </c>
      <c r="L45" s="56">
        <f t="shared" si="18"/>
        <v>0</v>
      </c>
      <c r="M45" s="45">
        <f t="shared" si="19"/>
        <v>0</v>
      </c>
      <c r="N45" s="57"/>
    </row>
    <row r="46" spans="1:14" x14ac:dyDescent="0.25">
      <c r="A46" s="23">
        <v>2</v>
      </c>
      <c r="B46" s="11" t="s">
        <v>27</v>
      </c>
      <c r="C46" s="5"/>
      <c r="D46" s="41"/>
      <c r="E46" s="42">
        <v>10200000</v>
      </c>
      <c r="F46" s="43">
        <v>10200000</v>
      </c>
      <c r="H46" s="56">
        <v>10200000</v>
      </c>
      <c r="I46" s="46"/>
      <c r="J46" s="57">
        <v>10200000</v>
      </c>
      <c r="L46" s="56">
        <f t="shared" si="18"/>
        <v>-10200000</v>
      </c>
      <c r="M46" s="45">
        <f t="shared" si="19"/>
        <v>0</v>
      </c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0</v>
      </c>
      <c r="E47" s="44">
        <f t="shared" ref="E47:F47" si="20">SUM(E48,E50,E52)</f>
        <v>0</v>
      </c>
      <c r="F47" s="44">
        <f t="shared" si="20"/>
        <v>0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0</v>
      </c>
      <c r="M47" s="44">
        <f t="shared" si="22"/>
        <v>0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/>
      <c r="M49" s="46"/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6">E51</f>
        <v>0</v>
      </c>
      <c r="F50" s="40">
        <f t="shared" si="26"/>
        <v>0</v>
      </c>
      <c r="H50" s="40">
        <f t="shared" ref="H50:J50" si="27">H51</f>
        <v>0</v>
      </c>
      <c r="I50" s="40">
        <f t="shared" si="27"/>
        <v>0</v>
      </c>
      <c r="J50" s="40">
        <f t="shared" si="27"/>
        <v>0</v>
      </c>
      <c r="L50" s="40">
        <f t="shared" ref="L50:M50" si="28">L51</f>
        <v>0</v>
      </c>
      <c r="M50" s="40">
        <f t="shared" si="28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/>
      <c r="M51" s="46"/>
      <c r="N51" s="57"/>
    </row>
    <row r="52" spans="1:14" x14ac:dyDescent="0.25">
      <c r="A52" s="74" t="s">
        <v>56</v>
      </c>
      <c r="B52" s="75"/>
      <c r="C52" s="5"/>
      <c r="D52" s="40">
        <f>SUM(D53:D54)</f>
        <v>0</v>
      </c>
      <c r="E52" s="40">
        <f t="shared" ref="E52:F52" si="29">SUM(E53:E54)</f>
        <v>0</v>
      </c>
      <c r="F52" s="40">
        <f t="shared" si="29"/>
        <v>0</v>
      </c>
      <c r="H52" s="40">
        <f t="shared" ref="H52:J52" si="30">SUM(H53:H54)</f>
        <v>0</v>
      </c>
      <c r="I52" s="40">
        <f t="shared" si="30"/>
        <v>0</v>
      </c>
      <c r="J52" s="40">
        <f t="shared" si="30"/>
        <v>0</v>
      </c>
      <c r="L52" s="40">
        <f t="shared" ref="L52:M52" si="31">SUM(L53:L54)</f>
        <v>0</v>
      </c>
      <c r="M52" s="40">
        <f t="shared" si="31"/>
        <v>0</v>
      </c>
      <c r="N52" s="60"/>
    </row>
    <row r="53" spans="1:14" x14ac:dyDescent="0.25">
      <c r="A53" s="23">
        <v>1</v>
      </c>
      <c r="B53" s="11" t="s">
        <v>54</v>
      </c>
      <c r="C53" s="5"/>
      <c r="D53" s="41"/>
      <c r="E53" s="42"/>
      <c r="F53" s="43"/>
      <c r="H53" s="56"/>
      <c r="I53" s="46"/>
      <c r="J53" s="57"/>
      <c r="L53" s="56"/>
      <c r="M53" s="46"/>
      <c r="N53" s="57"/>
    </row>
    <row r="54" spans="1:14" x14ac:dyDescent="0.25">
      <c r="A54" s="23">
        <v>2</v>
      </c>
      <c r="B54" s="11" t="s">
        <v>55</v>
      </c>
      <c r="C54" s="5"/>
      <c r="D54" s="41"/>
      <c r="E54" s="42"/>
      <c r="F54" s="43"/>
      <c r="H54" s="56"/>
      <c r="I54" s="46"/>
      <c r="J54" s="57"/>
      <c r="L54" s="56"/>
      <c r="M54" s="46"/>
      <c r="N54" s="57"/>
    </row>
  </sheetData>
  <mergeCells count="24"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  <mergeCell ref="L5:L6"/>
    <mergeCell ref="M5:M6"/>
    <mergeCell ref="N5:N7"/>
    <mergeCell ref="A31:B31"/>
    <mergeCell ref="A33:B33"/>
    <mergeCell ref="A17:B17"/>
    <mergeCell ref="A26:B26"/>
    <mergeCell ref="A27:B27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zoomScale="68" zoomScaleNormal="68" workbookViewId="0">
      <selection activeCell="F51" sqref="F51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8.5976562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77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3877645337.0799999</v>
      </c>
      <c r="E11" s="33">
        <f t="shared" ref="E11:F11" si="2">SUM(E12:E46)</f>
        <v>4814678858.7399998</v>
      </c>
      <c r="F11" s="33">
        <f t="shared" si="2"/>
        <v>8692324195.8199997</v>
      </c>
      <c r="H11" s="33">
        <f t="shared" ref="H11:J11" si="3">SUM(H12:H46)</f>
        <v>9838802992.3400002</v>
      </c>
      <c r="I11" s="33">
        <f t="shared" si="3"/>
        <v>-147083618.18000001</v>
      </c>
      <c r="J11" s="33">
        <f t="shared" si="3"/>
        <v>9691719374.1599998</v>
      </c>
      <c r="L11" s="33">
        <f t="shared" ref="L11:M11" si="4">SUM(L12:L46)</f>
        <v>-5961157655.2600002</v>
      </c>
      <c r="M11" s="33">
        <f t="shared" si="4"/>
        <v>-999395178.34000015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/>
      <c r="E14" s="42">
        <v>0</v>
      </c>
      <c r="F14" s="43">
        <v>0</v>
      </c>
      <c r="H14" s="56">
        <v>229950049.64999989</v>
      </c>
      <c r="I14" s="42">
        <v>0</v>
      </c>
      <c r="J14" s="57">
        <v>229950049.64999989</v>
      </c>
      <c r="L14" s="56">
        <f>D14-H14</f>
        <v>-229950049.64999989</v>
      </c>
      <c r="M14" s="45">
        <f>F14-J14</f>
        <v>-229950049.64999989</v>
      </c>
      <c r="N14" s="57" t="s">
        <v>97</v>
      </c>
    </row>
    <row r="15" spans="1:14" ht="26.55" customHeight="1" x14ac:dyDescent="0.25">
      <c r="A15" s="23">
        <v>2</v>
      </c>
      <c r="B15" s="11" t="s">
        <v>5</v>
      </c>
      <c r="C15" s="4"/>
      <c r="D15" s="41"/>
      <c r="E15" s="42">
        <v>0</v>
      </c>
      <c r="F15" s="43">
        <v>0</v>
      </c>
      <c r="H15" s="56">
        <v>722970977.89000034</v>
      </c>
      <c r="I15" s="42">
        <v>0</v>
      </c>
      <c r="J15" s="57">
        <v>722970977.89000034</v>
      </c>
      <c r="L15" s="56">
        <f t="shared" ref="L15:L16" si="8">D15-H15</f>
        <v>-722970977.89000034</v>
      </c>
      <c r="M15" s="45">
        <f t="shared" ref="M15:M16" si="9">F15-J15</f>
        <v>-722970977.89000034</v>
      </c>
      <c r="N15" s="57" t="s">
        <v>97</v>
      </c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>
        <v>0</v>
      </c>
      <c r="F16" s="43">
        <v>0</v>
      </c>
      <c r="H16" s="56"/>
      <c r="I16" s="42">
        <v>0</v>
      </c>
      <c r="J16" s="57">
        <v>0</v>
      </c>
      <c r="L16" s="56">
        <f t="shared" si="8"/>
        <v>0</v>
      </c>
      <c r="M16" s="45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>
        <v>2844783748.0799999</v>
      </c>
      <c r="E18" s="42">
        <v>-2444654744.0799999</v>
      </c>
      <c r="F18" s="43">
        <v>400129004</v>
      </c>
      <c r="H18" s="56">
        <v>400129004</v>
      </c>
      <c r="I18" s="42">
        <v>0</v>
      </c>
      <c r="J18" s="57">
        <v>400129004</v>
      </c>
      <c r="L18" s="56">
        <f t="shared" ref="L18:L25" si="10">D18-H18</f>
        <v>2444654744.0799999</v>
      </c>
      <c r="M18" s="45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>
        <v>1024373549</v>
      </c>
      <c r="E19" s="42">
        <v>3543117436</v>
      </c>
      <c r="F19" s="43">
        <v>4567490985</v>
      </c>
      <c r="H19" s="56">
        <v>4567490985</v>
      </c>
      <c r="I19" s="42">
        <v>0</v>
      </c>
      <c r="J19" s="57">
        <v>4567490985</v>
      </c>
      <c r="L19" s="56">
        <f t="shared" si="10"/>
        <v>-3543117436</v>
      </c>
      <c r="M19" s="45">
        <f t="shared" si="11"/>
        <v>0</v>
      </c>
      <c r="N19" s="57"/>
    </row>
    <row r="20" spans="1:14" x14ac:dyDescent="0.25">
      <c r="A20" s="23">
        <v>3</v>
      </c>
      <c r="B20" s="11" t="s">
        <v>9</v>
      </c>
      <c r="C20" s="4"/>
      <c r="D20" s="41"/>
      <c r="E20" s="42">
        <v>0</v>
      </c>
      <c r="F20" s="43">
        <v>0</v>
      </c>
      <c r="H20" s="56"/>
      <c r="I20" s="42">
        <v>0</v>
      </c>
      <c r="J20" s="57">
        <v>0</v>
      </c>
      <c r="L20" s="56">
        <f t="shared" si="10"/>
        <v>0</v>
      </c>
      <c r="M20" s="45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>
        <v>3542149</v>
      </c>
      <c r="F21" s="43">
        <v>3542149</v>
      </c>
      <c r="H21" s="56">
        <v>3542149</v>
      </c>
      <c r="I21" s="42">
        <v>0</v>
      </c>
      <c r="J21" s="57">
        <v>3542149</v>
      </c>
      <c r="L21" s="56">
        <f t="shared" si="10"/>
        <v>-3542149</v>
      </c>
      <c r="M21" s="45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>
        <v>3492440</v>
      </c>
      <c r="E22" s="42">
        <v>1374757814.8199999</v>
      </c>
      <c r="F22" s="43">
        <v>1378250254.8199999</v>
      </c>
      <c r="H22" s="56">
        <v>1521265273</v>
      </c>
      <c r="I22" s="46">
        <v>-143015018.18000001</v>
      </c>
      <c r="J22" s="57">
        <v>1378250254.8199999</v>
      </c>
      <c r="L22" s="56">
        <f t="shared" si="10"/>
        <v>-1517772833</v>
      </c>
      <c r="M22" s="45">
        <f t="shared" si="11"/>
        <v>0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>
        <v>8568600</v>
      </c>
      <c r="F23" s="43">
        <v>8568600</v>
      </c>
      <c r="H23" s="56">
        <v>17137200</v>
      </c>
      <c r="I23" s="46">
        <v>-8568600</v>
      </c>
      <c r="J23" s="57">
        <v>8568600</v>
      </c>
      <c r="L23" s="56">
        <f t="shared" si="10"/>
        <v>-17137200</v>
      </c>
      <c r="M23" s="45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>
        <v>1810194450</v>
      </c>
      <c r="F24" s="43">
        <v>1810194450</v>
      </c>
      <c r="H24" s="56">
        <v>1810194450</v>
      </c>
      <c r="I24" s="42">
        <v>0</v>
      </c>
      <c r="J24" s="57">
        <v>1810194450</v>
      </c>
      <c r="L24" s="56">
        <f t="shared" si="10"/>
        <v>-1810194450</v>
      </c>
      <c r="M24" s="45">
        <f t="shared" si="11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/>
      <c r="E25" s="42">
        <v>0</v>
      </c>
      <c r="F25" s="43">
        <v>0</v>
      </c>
      <c r="H25" s="56"/>
      <c r="I25" s="42">
        <v>0</v>
      </c>
      <c r="J25" s="57">
        <v>0</v>
      </c>
      <c r="L25" s="56">
        <f t="shared" si="10"/>
        <v>0</v>
      </c>
      <c r="M25" s="45">
        <f t="shared" si="11"/>
        <v>0</v>
      </c>
      <c r="N25" s="57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13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/>
      <c r="E28" s="42">
        <v>72715736</v>
      </c>
      <c r="F28" s="43">
        <v>72715736</v>
      </c>
      <c r="H28" s="56">
        <v>44875896</v>
      </c>
      <c r="I28" s="42">
        <v>0</v>
      </c>
      <c r="J28" s="57">
        <v>44875896</v>
      </c>
      <c r="L28" s="56">
        <f t="shared" ref="L28:L30" si="12">D28-H28</f>
        <v>-44875896</v>
      </c>
      <c r="M28" s="45">
        <f t="shared" ref="M28:M30" si="13">F28-J28</f>
        <v>27839840</v>
      </c>
      <c r="N28" s="57" t="s">
        <v>96</v>
      </c>
    </row>
    <row r="29" spans="1:14" x14ac:dyDescent="0.25">
      <c r="A29" s="23">
        <v>2</v>
      </c>
      <c r="B29" s="11" t="s">
        <v>16</v>
      </c>
      <c r="C29" s="5"/>
      <c r="D29" s="41">
        <v>4995600</v>
      </c>
      <c r="E29" s="42">
        <v>11980121</v>
      </c>
      <c r="F29" s="43">
        <v>16975721</v>
      </c>
      <c r="H29" s="56">
        <v>18432721</v>
      </c>
      <c r="I29" s="42">
        <v>0</v>
      </c>
      <c r="J29" s="57">
        <v>18432721</v>
      </c>
      <c r="L29" s="56">
        <f>D29-H29</f>
        <v>-13437121</v>
      </c>
      <c r="M29" s="45">
        <f t="shared" si="13"/>
        <v>-1457000</v>
      </c>
      <c r="N29" s="57" t="s">
        <v>97</v>
      </c>
    </row>
    <row r="30" spans="1:14" x14ac:dyDescent="0.25">
      <c r="A30" s="23">
        <v>3</v>
      </c>
      <c r="B30" s="11" t="s">
        <v>17</v>
      </c>
      <c r="C30" s="5"/>
      <c r="D30" s="41"/>
      <c r="E30" s="42">
        <v>3000</v>
      </c>
      <c r="F30" s="43">
        <v>3000</v>
      </c>
      <c r="H30" s="56">
        <v>5000</v>
      </c>
      <c r="I30" s="42">
        <v>0</v>
      </c>
      <c r="J30" s="57">
        <v>5000</v>
      </c>
      <c r="L30" s="56">
        <f t="shared" si="12"/>
        <v>-5000</v>
      </c>
      <c r="M30" s="45">
        <f t="shared" si="13"/>
        <v>-2000</v>
      </c>
      <c r="N30" s="57" t="s">
        <v>97</v>
      </c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/>
      <c r="M31" s="26"/>
      <c r="N31" s="59"/>
    </row>
    <row r="32" spans="1:14" ht="19.8" x14ac:dyDescent="0.6">
      <c r="A32" s="23">
        <v>1</v>
      </c>
      <c r="B32" s="12" t="s">
        <v>18</v>
      </c>
      <c r="C32" s="8"/>
      <c r="D32" s="41"/>
      <c r="E32" s="42"/>
      <c r="F32" s="43">
        <v>0</v>
      </c>
      <c r="H32" s="56"/>
      <c r="I32" s="46"/>
      <c r="J32" s="57">
        <v>0</v>
      </c>
      <c r="L32" s="56">
        <f t="shared" ref="L32" si="14">D32-H32</f>
        <v>0</v>
      </c>
      <c r="M32" s="45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/>
      <c r="H33" s="40"/>
      <c r="I33" s="40"/>
      <c r="J33" s="40">
        <v>0</v>
      </c>
      <c r="L33" s="40"/>
      <c r="M33" s="26"/>
      <c r="N33" s="59"/>
    </row>
    <row r="34" spans="1:14" x14ac:dyDescent="0.25">
      <c r="A34" s="23">
        <v>1</v>
      </c>
      <c r="B34" s="11" t="s">
        <v>20</v>
      </c>
      <c r="C34" s="5"/>
      <c r="D34" s="41"/>
      <c r="E34" s="42"/>
      <c r="F34" s="43">
        <v>0</v>
      </c>
      <c r="H34" s="56">
        <v>72854990.799999997</v>
      </c>
      <c r="I34" s="42">
        <v>0</v>
      </c>
      <c r="J34" s="57">
        <v>72854990.799999997</v>
      </c>
      <c r="L34" s="56">
        <f t="shared" ref="L34:L35" si="16">D34-H34</f>
        <v>-72854990.799999997</v>
      </c>
      <c r="M34" s="45">
        <f t="shared" ref="M34:M35" si="17">F34-J34</f>
        <v>-72854990.799999997</v>
      </c>
      <c r="N34" s="57" t="s">
        <v>97</v>
      </c>
    </row>
    <row r="35" spans="1:14" ht="19.8" x14ac:dyDescent="0.6">
      <c r="A35" s="23">
        <v>2</v>
      </c>
      <c r="B35" s="11" t="s">
        <v>21</v>
      </c>
      <c r="C35" s="5"/>
      <c r="D35" s="41"/>
      <c r="E35" s="42"/>
      <c r="F35" s="43">
        <v>0</v>
      </c>
      <c r="H35" s="56"/>
      <c r="I35" s="42">
        <v>0</v>
      </c>
      <c r="J35" s="57">
        <v>0</v>
      </c>
      <c r="L35" s="56">
        <f t="shared" si="16"/>
        <v>0</v>
      </c>
      <c r="M35" s="45">
        <f t="shared" si="17"/>
        <v>0</v>
      </c>
      <c r="N35" s="57"/>
    </row>
    <row r="36" spans="1:14" ht="19.8" x14ac:dyDescent="0.6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13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/>
      <c r="M37" s="26"/>
      <c r="N37" s="59"/>
    </row>
    <row r="38" spans="1:14" x14ac:dyDescent="0.25">
      <c r="A38" s="23">
        <v>1</v>
      </c>
      <c r="B38" s="11" t="s">
        <v>22</v>
      </c>
      <c r="C38" s="5"/>
      <c r="D38" s="41"/>
      <c r="E38" s="42">
        <v>429954296</v>
      </c>
      <c r="F38" s="43">
        <v>429954296</v>
      </c>
      <c r="H38" s="56">
        <v>429954296</v>
      </c>
      <c r="I38" s="42">
        <v>0</v>
      </c>
      <c r="J38" s="57">
        <v>429954296</v>
      </c>
      <c r="L38" s="56">
        <f t="shared" ref="L38:L46" si="18">D38-H38</f>
        <v>-429954296</v>
      </c>
      <c r="M38" s="45">
        <f t="shared" ref="M38:M46" si="19">F38-J38</f>
        <v>0</v>
      </c>
      <c r="N38" s="57"/>
    </row>
    <row r="39" spans="1:14" x14ac:dyDescent="0.25">
      <c r="A39" s="23">
        <v>2</v>
      </c>
      <c r="B39" s="11" t="s">
        <v>18</v>
      </c>
      <c r="C39" s="5"/>
      <c r="D39" s="41"/>
      <c r="E39" s="42"/>
      <c r="F39" s="43">
        <v>0</v>
      </c>
      <c r="H39" s="56"/>
      <c r="I39" s="42">
        <v>0</v>
      </c>
      <c r="J39" s="57">
        <v>0</v>
      </c>
      <c r="L39" s="56">
        <f t="shared" si="18"/>
        <v>0</v>
      </c>
      <c r="M39" s="45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/>
      <c r="F40" s="43">
        <v>0</v>
      </c>
      <c r="H40" s="56"/>
      <c r="I40" s="42">
        <v>0</v>
      </c>
      <c r="J40" s="57">
        <v>0</v>
      </c>
      <c r="L40" s="56">
        <f t="shared" si="18"/>
        <v>0</v>
      </c>
      <c r="M40" s="45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/>
      <c r="F41" s="43">
        <v>0</v>
      </c>
      <c r="H41" s="56"/>
      <c r="I41" s="42">
        <v>0</v>
      </c>
      <c r="J41" s="57">
        <v>0</v>
      </c>
      <c r="L41" s="56">
        <f t="shared" si="18"/>
        <v>0</v>
      </c>
      <c r="M41" s="45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/>
      <c r="F42" s="43">
        <v>0</v>
      </c>
      <c r="H42" s="56"/>
      <c r="I42" s="42">
        <v>0</v>
      </c>
      <c r="J42" s="57">
        <v>0</v>
      </c>
      <c r="L42" s="56">
        <f t="shared" si="18"/>
        <v>0</v>
      </c>
      <c r="M42" s="45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/>
      <c r="F43" s="43">
        <v>0</v>
      </c>
      <c r="H43" s="56"/>
      <c r="I43" s="42">
        <v>0</v>
      </c>
      <c r="J43" s="57">
        <v>0</v>
      </c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>
        <v>4500000</v>
      </c>
      <c r="F45" s="43">
        <v>4500000</v>
      </c>
      <c r="H45" s="56"/>
      <c r="I45" s="46">
        <v>4500000</v>
      </c>
      <c r="J45" s="57">
        <v>4500000</v>
      </c>
      <c r="L45" s="56">
        <f t="shared" si="18"/>
        <v>0</v>
      </c>
      <c r="M45" s="45">
        <f t="shared" si="19"/>
        <v>0</v>
      </c>
      <c r="N45" s="57"/>
    </row>
    <row r="46" spans="1:14" x14ac:dyDescent="0.25">
      <c r="A46" s="23">
        <v>2</v>
      </c>
      <c r="B46" s="11" t="s">
        <v>27</v>
      </c>
      <c r="C46" s="5"/>
      <c r="D46" s="41"/>
      <c r="E46" s="42"/>
      <c r="F46" s="43">
        <v>0</v>
      </c>
      <c r="H46" s="56"/>
      <c r="I46" s="42">
        <v>0</v>
      </c>
      <c r="J46" s="57">
        <v>0</v>
      </c>
      <c r="L46" s="56">
        <f t="shared" si="18"/>
        <v>0</v>
      </c>
      <c r="M46" s="45">
        <f t="shared" si="19"/>
        <v>0</v>
      </c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57661500</v>
      </c>
      <c r="E47" s="44">
        <f t="shared" ref="E47:F47" si="20">SUM(E48,E50,E52)</f>
        <v>0</v>
      </c>
      <c r="F47" s="44">
        <f t="shared" si="20"/>
        <v>57661500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57661500</v>
      </c>
      <c r="M47" s="44">
        <f t="shared" si="22"/>
        <v>57661500</v>
      </c>
      <c r="N47" s="35"/>
    </row>
    <row r="48" spans="1:14" x14ac:dyDescent="0.25">
      <c r="A48" s="74" t="s">
        <v>50</v>
      </c>
      <c r="B48" s="75"/>
      <c r="C48" s="9"/>
      <c r="D48" s="40">
        <f>D49</f>
        <v>8478400</v>
      </c>
      <c r="E48" s="40">
        <f t="shared" ref="E48:F48" si="23">E49</f>
        <v>0</v>
      </c>
      <c r="F48" s="40">
        <f t="shared" si="23"/>
        <v>8478400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8478400</v>
      </c>
      <c r="M48" s="40">
        <f t="shared" si="25"/>
        <v>8478400</v>
      </c>
      <c r="N48" s="60"/>
    </row>
    <row r="49" spans="1:14" x14ac:dyDescent="0.25">
      <c r="A49" s="23">
        <v>1</v>
      </c>
      <c r="B49" s="11" t="s">
        <v>51</v>
      </c>
      <c r="C49" s="5"/>
      <c r="D49" s="41">
        <v>8478400</v>
      </c>
      <c r="E49" s="42">
        <v>0</v>
      </c>
      <c r="F49" s="43">
        <v>8478400</v>
      </c>
      <c r="H49" s="56"/>
      <c r="I49" s="42">
        <v>0</v>
      </c>
      <c r="J49" s="57"/>
      <c r="L49" s="56">
        <f t="shared" ref="L49" si="26">D49-H49</f>
        <v>8478400</v>
      </c>
      <c r="M49" s="45">
        <f t="shared" ref="M49" si="27">F49-J49</f>
        <v>8478400</v>
      </c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8">E51</f>
        <v>0</v>
      </c>
      <c r="F50" s="40">
        <f t="shared" si="28"/>
        <v>0</v>
      </c>
      <c r="H50" s="40">
        <f t="shared" ref="H50:J50" si="29">H51</f>
        <v>0</v>
      </c>
      <c r="I50" s="40">
        <f t="shared" si="29"/>
        <v>0</v>
      </c>
      <c r="J50" s="40">
        <f t="shared" si="29"/>
        <v>0</v>
      </c>
      <c r="L50" s="40">
        <f t="shared" ref="L50:M50" si="30">L51</f>
        <v>0</v>
      </c>
      <c r="M50" s="40">
        <f t="shared" si="30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2">
        <v>0</v>
      </c>
      <c r="J51" s="57"/>
      <c r="L51" s="56">
        <f t="shared" ref="L51" si="31">D51-H51</f>
        <v>0</v>
      </c>
      <c r="M51" s="45">
        <f t="shared" ref="M51" si="32">F51-J51</f>
        <v>0</v>
      </c>
      <c r="N51" s="57"/>
    </row>
    <row r="52" spans="1:14" x14ac:dyDescent="0.25">
      <c r="A52" s="74" t="s">
        <v>56</v>
      </c>
      <c r="B52" s="75"/>
      <c r="C52" s="5"/>
      <c r="D52" s="40">
        <f>SUM(D53:D54)</f>
        <v>49183100</v>
      </c>
      <c r="E52" s="40">
        <f t="shared" ref="E52:F52" si="33">SUM(E53:E54)</f>
        <v>0</v>
      </c>
      <c r="F52" s="40">
        <f t="shared" si="33"/>
        <v>49183100</v>
      </c>
      <c r="H52" s="40">
        <f t="shared" ref="H52:J52" si="34">SUM(H53:H54)</f>
        <v>0</v>
      </c>
      <c r="I52" s="40">
        <f t="shared" si="34"/>
        <v>0</v>
      </c>
      <c r="J52" s="40">
        <f t="shared" si="34"/>
        <v>0</v>
      </c>
      <c r="L52" s="40">
        <f t="shared" ref="L52:M52" si="35">SUM(L53:L54)</f>
        <v>49183100</v>
      </c>
      <c r="M52" s="40">
        <f t="shared" si="35"/>
        <v>49183100</v>
      </c>
      <c r="N52" s="60"/>
    </row>
    <row r="53" spans="1:14" x14ac:dyDescent="0.25">
      <c r="A53" s="23">
        <v>1</v>
      </c>
      <c r="B53" s="11" t="s">
        <v>54</v>
      </c>
      <c r="C53" s="5"/>
      <c r="D53" s="41"/>
      <c r="E53" s="42"/>
      <c r="F53" s="43"/>
      <c r="H53" s="56"/>
      <c r="I53" s="42">
        <v>0</v>
      </c>
      <c r="J53" s="57"/>
      <c r="L53" s="56">
        <f t="shared" ref="L53:L54" si="36">D53-H53</f>
        <v>0</v>
      </c>
      <c r="M53" s="45">
        <f t="shared" ref="M53:M54" si="37">F53-J53</f>
        <v>0</v>
      </c>
      <c r="N53" s="57"/>
    </row>
    <row r="54" spans="1:14" x14ac:dyDescent="0.25">
      <c r="A54" s="23">
        <v>2</v>
      </c>
      <c r="B54" s="11" t="s">
        <v>55</v>
      </c>
      <c r="C54" s="5"/>
      <c r="D54" s="41">
        <v>49183100</v>
      </c>
      <c r="E54" s="42">
        <v>0</v>
      </c>
      <c r="F54" s="43">
        <v>49183100</v>
      </c>
      <c r="H54" s="56"/>
      <c r="I54" s="42">
        <v>0</v>
      </c>
      <c r="J54" s="57"/>
      <c r="L54" s="56">
        <f t="shared" si="36"/>
        <v>49183100</v>
      </c>
      <c r="M54" s="45">
        <f t="shared" si="37"/>
        <v>49183100</v>
      </c>
      <c r="N54" s="57"/>
    </row>
  </sheetData>
  <autoFilter ref="A8:N54">
    <filterColumn colId="0" showButton="0"/>
  </autoFilter>
  <mergeCells count="24"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  <mergeCell ref="L5:L6"/>
    <mergeCell ref="M5:M6"/>
    <mergeCell ref="N5:N7"/>
    <mergeCell ref="A31:B31"/>
    <mergeCell ref="A33:B33"/>
    <mergeCell ref="A17:B17"/>
    <mergeCell ref="A26:B26"/>
    <mergeCell ref="A27:B27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zoomScale="68" zoomScaleNormal="68" workbookViewId="0">
      <selection activeCell="I19" sqref="I19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24.19921875" style="27" bestFit="1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78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1233584764.3800001</v>
      </c>
      <c r="E11" s="33">
        <f t="shared" ref="E11:F11" si="2">SUM(E12:E46)</f>
        <v>-519929679.66999996</v>
      </c>
      <c r="F11" s="33">
        <f t="shared" si="2"/>
        <v>713655084.71000004</v>
      </c>
      <c r="H11" s="33">
        <f t="shared" ref="H11:J11" si="3">SUM(H12:H46)</f>
        <v>1631021173.8299999</v>
      </c>
      <c r="I11" s="33">
        <f t="shared" si="3"/>
        <v>-1258941379.5</v>
      </c>
      <c r="J11" s="33">
        <f t="shared" si="3"/>
        <v>372079794.33000004</v>
      </c>
      <c r="L11" s="33">
        <f t="shared" ref="L11:M11" si="4">SUM(L12:L46)</f>
        <v>-397436409.45000005</v>
      </c>
      <c r="M11" s="33">
        <f t="shared" si="4"/>
        <v>341575290.38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>
        <v>287376820</v>
      </c>
      <c r="E14" s="42">
        <v>-210661343.38</v>
      </c>
      <c r="F14" s="43">
        <v>76715476.620000005</v>
      </c>
      <c r="H14" s="56">
        <v>75397915.619999975</v>
      </c>
      <c r="I14" s="46"/>
      <c r="J14" s="57">
        <v>75397915.619999975</v>
      </c>
      <c r="L14" s="56">
        <f>D14-H14</f>
        <v>211978904.38000003</v>
      </c>
      <c r="M14" s="45">
        <f>F14-J14</f>
        <v>1317561.0000000298</v>
      </c>
      <c r="N14" s="57" t="s">
        <v>99</v>
      </c>
    </row>
    <row r="15" spans="1:14" ht="26.55" customHeight="1" x14ac:dyDescent="0.25">
      <c r="A15" s="23">
        <v>2</v>
      </c>
      <c r="B15" s="11" t="s">
        <v>5</v>
      </c>
      <c r="C15" s="4"/>
      <c r="D15" s="41">
        <v>523307445</v>
      </c>
      <c r="E15" s="42">
        <v>-309272336.28999996</v>
      </c>
      <c r="F15" s="43">
        <v>214035108.71000004</v>
      </c>
      <c r="H15" s="56">
        <v>212160378.71000007</v>
      </c>
      <c r="I15" s="46"/>
      <c r="J15" s="57">
        <v>212160378.71000007</v>
      </c>
      <c r="L15" s="56">
        <f t="shared" ref="L15:L16" si="8">D15-H15</f>
        <v>311147066.28999996</v>
      </c>
      <c r="M15" s="45">
        <f t="shared" ref="M15:M16" si="9">F15-J15</f>
        <v>1874729.9999999702</v>
      </c>
      <c r="N15" s="57" t="s">
        <v>99</v>
      </c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/>
      <c r="F16" s="43">
        <v>0</v>
      </c>
      <c r="H16" s="56"/>
      <c r="I16" s="46"/>
      <c r="J16" s="57">
        <v>0</v>
      </c>
      <c r="L16" s="56">
        <f t="shared" si="8"/>
        <v>0</v>
      </c>
      <c r="M16" s="45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/>
      <c r="E18" s="42"/>
      <c r="F18" s="43">
        <v>0</v>
      </c>
      <c r="H18" s="56"/>
      <c r="I18" s="46"/>
      <c r="J18" s="57">
        <v>0</v>
      </c>
      <c r="L18" s="56">
        <f t="shared" ref="L18:L25" si="10">D18-H18</f>
        <v>0</v>
      </c>
      <c r="M18" s="45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/>
      <c r="E19" s="42"/>
      <c r="F19" s="43">
        <v>0</v>
      </c>
      <c r="H19" s="56"/>
      <c r="I19" s="46"/>
      <c r="J19" s="57">
        <v>0</v>
      </c>
      <c r="L19" s="56">
        <f t="shared" si="10"/>
        <v>0</v>
      </c>
      <c r="M19" s="45">
        <f t="shared" si="11"/>
        <v>0</v>
      </c>
      <c r="N19" s="57"/>
    </row>
    <row r="20" spans="1:14" x14ac:dyDescent="0.25">
      <c r="A20" s="23">
        <v>3</v>
      </c>
      <c r="B20" s="11" t="s">
        <v>9</v>
      </c>
      <c r="C20" s="4"/>
      <c r="D20" s="41">
        <v>1288120</v>
      </c>
      <c r="E20" s="42"/>
      <c r="F20" s="43">
        <v>1288120</v>
      </c>
      <c r="H20" s="56">
        <v>0</v>
      </c>
      <c r="I20" s="46"/>
      <c r="J20" s="57">
        <v>0</v>
      </c>
      <c r="L20" s="56">
        <f t="shared" si="10"/>
        <v>1288120</v>
      </c>
      <c r="M20" s="45">
        <f t="shared" si="11"/>
        <v>1288120</v>
      </c>
      <c r="N20" s="57" t="s">
        <v>99</v>
      </c>
    </row>
    <row r="21" spans="1:14" x14ac:dyDescent="0.25">
      <c r="A21" s="23">
        <v>4</v>
      </c>
      <c r="B21" s="11" t="s">
        <v>10</v>
      </c>
      <c r="C21" s="5"/>
      <c r="D21" s="41"/>
      <c r="E21" s="42"/>
      <c r="F21" s="43">
        <v>0</v>
      </c>
      <c r="H21" s="56"/>
      <c r="I21" s="46"/>
      <c r="J21" s="57">
        <v>0</v>
      </c>
      <c r="L21" s="56">
        <f t="shared" si="10"/>
        <v>0</v>
      </c>
      <c r="M21" s="45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>
        <v>307728657.38</v>
      </c>
      <c r="E22" s="42"/>
      <c r="F22" s="43">
        <v>307728657.38</v>
      </c>
      <c r="H22" s="56"/>
      <c r="I22" s="46"/>
      <c r="J22" s="57">
        <v>0</v>
      </c>
      <c r="L22" s="56">
        <f t="shared" si="10"/>
        <v>307728657.38</v>
      </c>
      <c r="M22" s="45">
        <f t="shared" si="11"/>
        <v>307728657.38</v>
      </c>
      <c r="N22" s="57" t="s">
        <v>99</v>
      </c>
    </row>
    <row r="23" spans="1:14" x14ac:dyDescent="0.25">
      <c r="A23" s="23">
        <v>6</v>
      </c>
      <c r="B23" s="12" t="s">
        <v>12</v>
      </c>
      <c r="C23" s="7"/>
      <c r="D23" s="41"/>
      <c r="E23" s="42"/>
      <c r="F23" s="43">
        <v>0</v>
      </c>
      <c r="H23" s="56"/>
      <c r="I23" s="46"/>
      <c r="J23" s="57">
        <v>0</v>
      </c>
      <c r="L23" s="56">
        <f t="shared" si="10"/>
        <v>0</v>
      </c>
      <c r="M23" s="45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/>
      <c r="F24" s="43">
        <v>0</v>
      </c>
      <c r="H24" s="56"/>
      <c r="I24" s="46"/>
      <c r="J24" s="57">
        <v>0</v>
      </c>
      <c r="L24" s="56">
        <f t="shared" si="10"/>
        <v>0</v>
      </c>
      <c r="M24" s="45">
        <f t="shared" si="11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>
        <v>29366222</v>
      </c>
      <c r="E25" s="42"/>
      <c r="F25" s="43">
        <v>29366222</v>
      </c>
      <c r="H25" s="56"/>
      <c r="I25" s="46"/>
      <c r="J25" s="57">
        <v>0</v>
      </c>
      <c r="L25" s="56">
        <f t="shared" si="10"/>
        <v>29366222</v>
      </c>
      <c r="M25" s="45">
        <f t="shared" si="11"/>
        <v>29366222</v>
      </c>
      <c r="N25" s="57" t="s">
        <v>99</v>
      </c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13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/>
      <c r="E28" s="42"/>
      <c r="F28" s="43">
        <v>0</v>
      </c>
      <c r="H28" s="56">
        <v>1258941379.5</v>
      </c>
      <c r="I28" s="46">
        <v>-1258941379.5</v>
      </c>
      <c r="J28" s="57">
        <v>0</v>
      </c>
      <c r="L28" s="56">
        <f t="shared" ref="L28:L30" si="12">D28-H28</f>
        <v>-1258941379.5</v>
      </c>
      <c r="M28" s="45">
        <f t="shared" ref="M28:M30" si="13">F28-J28</f>
        <v>0</v>
      </c>
      <c r="N28" s="57"/>
    </row>
    <row r="29" spans="1:14" x14ac:dyDescent="0.25">
      <c r="A29" s="23">
        <v>2</v>
      </c>
      <c r="B29" s="11" t="s">
        <v>16</v>
      </c>
      <c r="C29" s="5"/>
      <c r="D29" s="41">
        <v>84517500</v>
      </c>
      <c r="E29" s="42"/>
      <c r="F29" s="43">
        <v>84517500</v>
      </c>
      <c r="H29" s="56">
        <v>84517500</v>
      </c>
      <c r="I29" s="46"/>
      <c r="J29" s="57">
        <v>84517500</v>
      </c>
      <c r="L29" s="56">
        <f>D29-H29</f>
        <v>0</v>
      </c>
      <c r="M29" s="45">
        <f t="shared" si="13"/>
        <v>0</v>
      </c>
      <c r="N29" s="57"/>
    </row>
    <row r="30" spans="1:14" ht="19.8" x14ac:dyDescent="0.6">
      <c r="A30" s="23">
        <v>3</v>
      </c>
      <c r="B30" s="11" t="s">
        <v>17</v>
      </c>
      <c r="C30" s="5"/>
      <c r="D30" s="41"/>
      <c r="E30" s="42">
        <v>4000</v>
      </c>
      <c r="F30" s="43">
        <v>4000</v>
      </c>
      <c r="H30" s="56">
        <v>4000</v>
      </c>
      <c r="I30" s="46"/>
      <c r="J30" s="57">
        <v>4000</v>
      </c>
      <c r="L30" s="56">
        <f t="shared" si="12"/>
        <v>-4000</v>
      </c>
      <c r="M30" s="45">
        <f t="shared" si="13"/>
        <v>0</v>
      </c>
      <c r="N30" s="57"/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/>
      <c r="M31" s="26"/>
      <c r="N31" s="59"/>
    </row>
    <row r="32" spans="1:14" ht="19.8" x14ac:dyDescent="0.6">
      <c r="A32" s="23">
        <v>1</v>
      </c>
      <c r="B32" s="12" t="s">
        <v>18</v>
      </c>
      <c r="C32" s="8"/>
      <c r="D32" s="41"/>
      <c r="E32" s="42"/>
      <c r="F32" s="43">
        <v>0</v>
      </c>
      <c r="H32" s="56"/>
      <c r="I32" s="46"/>
      <c r="J32" s="57">
        <v>0</v>
      </c>
      <c r="L32" s="56">
        <f t="shared" ref="L32" si="14">D32-H32</f>
        <v>0</v>
      </c>
      <c r="M32" s="45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/>
      <c r="H33" s="40"/>
      <c r="I33" s="40"/>
      <c r="J33" s="40">
        <v>0</v>
      </c>
      <c r="L33" s="40"/>
      <c r="M33" s="26"/>
      <c r="N33" s="59"/>
    </row>
    <row r="34" spans="1:14" ht="19.8" x14ac:dyDescent="0.6">
      <c r="A34" s="23">
        <v>1</v>
      </c>
      <c r="B34" s="11" t="s">
        <v>20</v>
      </c>
      <c r="C34" s="5"/>
      <c r="D34" s="41"/>
      <c r="E34" s="42"/>
      <c r="F34" s="43">
        <v>0</v>
      </c>
      <c r="H34" s="56"/>
      <c r="I34" s="46"/>
      <c r="J34" s="57">
        <v>0</v>
      </c>
      <c r="L34" s="56">
        <f t="shared" ref="L34:L35" si="16">D34-H34</f>
        <v>0</v>
      </c>
      <c r="M34" s="45">
        <f t="shared" ref="M34:M35" si="17">F34-J34</f>
        <v>0</v>
      </c>
      <c r="N34" s="57"/>
    </row>
    <row r="35" spans="1:14" ht="19.8" x14ac:dyDescent="0.6">
      <c r="A35" s="23">
        <v>2</v>
      </c>
      <c r="B35" s="11" t="s">
        <v>21</v>
      </c>
      <c r="C35" s="5"/>
      <c r="D35" s="41"/>
      <c r="E35" s="42"/>
      <c r="F35" s="43">
        <v>0</v>
      </c>
      <c r="H35" s="56"/>
      <c r="I35" s="46"/>
      <c r="J35" s="57">
        <v>0</v>
      </c>
      <c r="L35" s="56">
        <f t="shared" si="16"/>
        <v>0</v>
      </c>
      <c r="M35" s="45">
        <f t="shared" si="17"/>
        <v>0</v>
      </c>
      <c r="N35" s="57"/>
    </row>
    <row r="36" spans="1:14" ht="19.8" x14ac:dyDescent="0.6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13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/>
      <c r="M37" s="26"/>
      <c r="N37" s="59"/>
    </row>
    <row r="38" spans="1:14" x14ac:dyDescent="0.25">
      <c r="A38" s="23">
        <v>1</v>
      </c>
      <c r="B38" s="11" t="s">
        <v>22</v>
      </c>
      <c r="C38" s="5"/>
      <c r="D38" s="41"/>
      <c r="E38" s="42"/>
      <c r="F38" s="43">
        <v>0</v>
      </c>
      <c r="H38" s="56"/>
      <c r="I38" s="46"/>
      <c r="J38" s="57">
        <v>0</v>
      </c>
      <c r="L38" s="56">
        <f t="shared" ref="L38:L46" si="18">D38-H38</f>
        <v>0</v>
      </c>
      <c r="M38" s="45">
        <f t="shared" ref="M38:M46" si="19">F38-J38</f>
        <v>0</v>
      </c>
      <c r="N38" s="57"/>
    </row>
    <row r="39" spans="1:14" x14ac:dyDescent="0.25">
      <c r="A39" s="23">
        <v>2</v>
      </c>
      <c r="B39" s="11" t="s">
        <v>18</v>
      </c>
      <c r="C39" s="5"/>
      <c r="D39" s="41"/>
      <c r="E39" s="42"/>
      <c r="F39" s="43">
        <v>0</v>
      </c>
      <c r="H39" s="56"/>
      <c r="I39" s="46"/>
      <c r="J39" s="57">
        <v>0</v>
      </c>
      <c r="L39" s="56">
        <f t="shared" si="18"/>
        <v>0</v>
      </c>
      <c r="M39" s="45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/>
      <c r="F40" s="43">
        <v>0</v>
      </c>
      <c r="H40" s="56"/>
      <c r="I40" s="46"/>
      <c r="J40" s="57">
        <v>0</v>
      </c>
      <c r="L40" s="56">
        <f t="shared" si="18"/>
        <v>0</v>
      </c>
      <c r="M40" s="45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/>
      <c r="F41" s="43">
        <v>0</v>
      </c>
      <c r="H41" s="56"/>
      <c r="I41" s="46"/>
      <c r="J41" s="57">
        <v>0</v>
      </c>
      <c r="L41" s="56">
        <f t="shared" si="18"/>
        <v>0</v>
      </c>
      <c r="M41" s="45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/>
      <c r="F42" s="43">
        <v>0</v>
      </c>
      <c r="H42" s="56"/>
      <c r="I42" s="46"/>
      <c r="J42" s="57">
        <v>0</v>
      </c>
      <c r="L42" s="56">
        <f t="shared" si="18"/>
        <v>0</v>
      </c>
      <c r="M42" s="45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/>
      <c r="F43" s="43">
        <v>0</v>
      </c>
      <c r="H43" s="56"/>
      <c r="I43" s="46"/>
      <c r="J43" s="57">
        <v>0</v>
      </c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/>
      <c r="F45" s="43">
        <v>0</v>
      </c>
      <c r="H45" s="56"/>
      <c r="I45" s="46"/>
      <c r="J45" s="57">
        <v>0</v>
      </c>
      <c r="L45" s="56">
        <f t="shared" si="18"/>
        <v>0</v>
      </c>
      <c r="M45" s="45">
        <f t="shared" si="19"/>
        <v>0</v>
      </c>
      <c r="N45" s="57"/>
    </row>
    <row r="46" spans="1:14" x14ac:dyDescent="0.25">
      <c r="A46" s="23">
        <v>2</v>
      </c>
      <c r="B46" s="11" t="s">
        <v>27</v>
      </c>
      <c r="C46" s="5"/>
      <c r="D46" s="41"/>
      <c r="E46" s="42"/>
      <c r="F46" s="43">
        <v>0</v>
      </c>
      <c r="H46" s="56"/>
      <c r="I46" s="46"/>
      <c r="J46" s="57">
        <v>0</v>
      </c>
      <c r="L46" s="56">
        <f t="shared" si="18"/>
        <v>0</v>
      </c>
      <c r="M46" s="45">
        <f t="shared" si="19"/>
        <v>0</v>
      </c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915948901</v>
      </c>
      <c r="E47" s="44">
        <f t="shared" ref="E47:F47" si="20">SUM(E48,E50,E52)</f>
        <v>0</v>
      </c>
      <c r="F47" s="44">
        <f t="shared" si="20"/>
        <v>915948901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915948901</v>
      </c>
      <c r="M47" s="44">
        <f t="shared" si="22"/>
        <v>915948901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>
        <f t="shared" ref="L49" si="26">D49-H49</f>
        <v>0</v>
      </c>
      <c r="M49" s="45">
        <f t="shared" ref="M49" si="27">F49-J49</f>
        <v>0</v>
      </c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8">E51</f>
        <v>0</v>
      </c>
      <c r="F50" s="40">
        <f t="shared" si="28"/>
        <v>0</v>
      </c>
      <c r="H50" s="40">
        <f t="shared" ref="H50:J50" si="29">H51</f>
        <v>0</v>
      </c>
      <c r="I50" s="40">
        <f t="shared" si="29"/>
        <v>0</v>
      </c>
      <c r="J50" s="40">
        <f t="shared" si="29"/>
        <v>0</v>
      </c>
      <c r="L50" s="40">
        <f t="shared" ref="L50:M50" si="30">L51</f>
        <v>0</v>
      </c>
      <c r="M50" s="40">
        <f t="shared" si="30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>
        <f t="shared" ref="L51" si="31">D51-H51</f>
        <v>0</v>
      </c>
      <c r="M51" s="45">
        <f t="shared" ref="M51" si="32">F51-J51</f>
        <v>0</v>
      </c>
      <c r="N51" s="57"/>
    </row>
    <row r="52" spans="1:14" x14ac:dyDescent="0.25">
      <c r="A52" s="74" t="s">
        <v>56</v>
      </c>
      <c r="B52" s="75"/>
      <c r="C52" s="5"/>
      <c r="D52" s="40">
        <f>SUM(D53:D54)</f>
        <v>915948901</v>
      </c>
      <c r="E52" s="40">
        <f t="shared" ref="E52:F52" si="33">SUM(E53:E54)</f>
        <v>0</v>
      </c>
      <c r="F52" s="40">
        <f t="shared" si="33"/>
        <v>915948901</v>
      </c>
      <c r="H52" s="40">
        <f t="shared" ref="H52:J52" si="34">SUM(H53:H54)</f>
        <v>0</v>
      </c>
      <c r="I52" s="40">
        <f t="shared" si="34"/>
        <v>0</v>
      </c>
      <c r="J52" s="40">
        <f t="shared" si="34"/>
        <v>0</v>
      </c>
      <c r="L52" s="40">
        <f>SUM(L53:L54)</f>
        <v>915948901</v>
      </c>
      <c r="M52" s="40">
        <f t="shared" ref="M52" si="35">SUM(M53:M54)</f>
        <v>915948901</v>
      </c>
      <c r="N52" s="60"/>
    </row>
    <row r="53" spans="1:14" x14ac:dyDescent="0.25">
      <c r="A53" s="23">
        <v>1</v>
      </c>
      <c r="B53" s="11" t="s">
        <v>54</v>
      </c>
      <c r="C53" s="5"/>
      <c r="D53" s="41">
        <v>915948901</v>
      </c>
      <c r="E53" s="42">
        <v>0</v>
      </c>
      <c r="F53" s="43">
        <v>915948901</v>
      </c>
      <c r="H53" s="56"/>
      <c r="I53" s="46"/>
      <c r="J53" s="57"/>
      <c r="L53" s="56">
        <f t="shared" ref="L53:L54" si="36">D53-H53</f>
        <v>915948901</v>
      </c>
      <c r="M53" s="45">
        <f t="shared" ref="M53:M54" si="37">F53-J53</f>
        <v>915948901</v>
      </c>
      <c r="N53" s="57"/>
    </row>
    <row r="54" spans="1:14" x14ac:dyDescent="0.25">
      <c r="A54" s="23">
        <v>2</v>
      </c>
      <c r="B54" s="11" t="s">
        <v>55</v>
      </c>
      <c r="C54" s="5"/>
      <c r="D54" s="41"/>
      <c r="E54" s="42"/>
      <c r="F54" s="43"/>
      <c r="H54" s="56"/>
      <c r="I54" s="46"/>
      <c r="J54" s="57"/>
      <c r="L54" s="56">
        <f t="shared" si="36"/>
        <v>0</v>
      </c>
      <c r="M54" s="45">
        <f t="shared" si="37"/>
        <v>0</v>
      </c>
      <c r="N54" s="57"/>
    </row>
  </sheetData>
  <autoFilter ref="A8:N54">
    <filterColumn colId="0" showButton="0"/>
  </autoFilter>
  <mergeCells count="24"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  <mergeCell ref="L5:L6"/>
    <mergeCell ref="M5:M6"/>
    <mergeCell ref="N5:N7"/>
    <mergeCell ref="A31:B31"/>
    <mergeCell ref="A33:B33"/>
    <mergeCell ref="A17:B17"/>
    <mergeCell ref="A26:B26"/>
    <mergeCell ref="A27:B27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zoomScale="68" zoomScaleNormal="68" workbookViewId="0">
      <selection activeCell="E11" sqref="E11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8.3984375" style="27" customWidth="1"/>
    <col min="7" max="7" width="2.796875" customWidth="1"/>
    <col min="8" max="8" width="18.796875" style="27" customWidth="1"/>
    <col min="9" max="9" width="19.6992187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79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4885866362.6370001</v>
      </c>
      <c r="E11" s="33">
        <f t="shared" ref="E11:F11" si="2">SUM(E12:E46)</f>
        <v>2205604237</v>
      </c>
      <c r="F11" s="33">
        <f t="shared" si="2"/>
        <v>7091470599.6370001</v>
      </c>
      <c r="H11" s="33">
        <f t="shared" ref="H11:J11" si="3">SUM(H12:H46)</f>
        <v>10157194519.730005</v>
      </c>
      <c r="I11" s="33">
        <f t="shared" si="3"/>
        <v>-4739084283.7600002</v>
      </c>
      <c r="J11" s="33">
        <f t="shared" si="3"/>
        <v>5418110235.970005</v>
      </c>
      <c r="L11" s="33">
        <f>SUM(L12:L46)</f>
        <v>-5271328157.0930061</v>
      </c>
      <c r="M11" s="33">
        <f t="shared" ref="M11" si="4">SUM(M12:M46)</f>
        <v>1673360363.666995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>
        <v>922538987.68999994</v>
      </c>
      <c r="E14" s="42"/>
      <c r="F14" s="43">
        <v>922538987.68999994</v>
      </c>
      <c r="H14" s="56">
        <v>927930904.94000065</v>
      </c>
      <c r="I14" s="46"/>
      <c r="J14" s="57">
        <v>927930904.94000065</v>
      </c>
      <c r="L14" s="56">
        <f>D14-H14</f>
        <v>-5391917.2500007153</v>
      </c>
      <c r="M14" s="45">
        <f>F14-J14</f>
        <v>-5391917.2500007153</v>
      </c>
      <c r="N14" s="57" t="s">
        <v>97</v>
      </c>
    </row>
    <row r="15" spans="1:14" ht="26.55" customHeight="1" x14ac:dyDescent="0.25">
      <c r="A15" s="23">
        <v>2</v>
      </c>
      <c r="B15" s="11" t="s">
        <v>5</v>
      </c>
      <c r="C15" s="4"/>
      <c r="D15" s="41">
        <v>2205602237</v>
      </c>
      <c r="E15" s="42"/>
      <c r="F15" s="43">
        <v>2205602237</v>
      </c>
      <c r="H15" s="56">
        <v>2209834194.0300045</v>
      </c>
      <c r="I15" s="46"/>
      <c r="J15" s="57">
        <v>2209834194.0300045</v>
      </c>
      <c r="L15" s="56">
        <f t="shared" ref="L15:L16" si="8">D15-H15</f>
        <v>-4231957.0300045013</v>
      </c>
      <c r="M15" s="45">
        <f t="shared" ref="M15:M16" si="9">F15-J15</f>
        <v>-4231957.0300045013</v>
      </c>
      <c r="N15" s="57" t="s">
        <v>97</v>
      </c>
    </row>
    <row r="16" spans="1:14" ht="16.05" customHeight="1" x14ac:dyDescent="0.25">
      <c r="A16" s="23">
        <v>3</v>
      </c>
      <c r="B16" s="11" t="s">
        <v>6</v>
      </c>
      <c r="C16" s="5"/>
      <c r="D16" s="41">
        <v>0</v>
      </c>
      <c r="E16" s="42"/>
      <c r="F16" s="43">
        <v>0</v>
      </c>
      <c r="H16" s="56"/>
      <c r="I16" s="46"/>
      <c r="J16" s="57">
        <v>0</v>
      </c>
      <c r="L16" s="56">
        <f t="shared" si="8"/>
        <v>0</v>
      </c>
      <c r="M16" s="45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/>
      <c r="E18" s="42"/>
      <c r="F18" s="43">
        <v>0</v>
      </c>
      <c r="H18" s="56"/>
      <c r="I18" s="46"/>
      <c r="J18" s="57">
        <v>0</v>
      </c>
      <c r="L18" s="56">
        <f t="shared" ref="L18:L24" si="10">D18-H18</f>
        <v>0</v>
      </c>
      <c r="M18" s="45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>
        <v>6460000</v>
      </c>
      <c r="E19" s="42">
        <v>2205602237</v>
      </c>
      <c r="F19" s="43">
        <v>2212062237</v>
      </c>
      <c r="H19" s="56">
        <v>2212062237</v>
      </c>
      <c r="I19" s="46"/>
      <c r="J19" s="57">
        <v>2212062237</v>
      </c>
      <c r="L19" s="56">
        <f t="shared" si="10"/>
        <v>-2205602237</v>
      </c>
      <c r="M19" s="45">
        <f t="shared" si="11"/>
        <v>0</v>
      </c>
      <c r="N19" s="57"/>
    </row>
    <row r="20" spans="1:14" x14ac:dyDescent="0.25">
      <c r="A20" s="23">
        <v>3</v>
      </c>
      <c r="B20" s="11" t="s">
        <v>9</v>
      </c>
      <c r="C20" s="4"/>
      <c r="D20" s="41"/>
      <c r="E20" s="42"/>
      <c r="F20" s="43">
        <v>0</v>
      </c>
      <c r="H20" s="56"/>
      <c r="I20" s="46"/>
      <c r="J20" s="57">
        <v>0</v>
      </c>
      <c r="L20" s="56">
        <f t="shared" si="10"/>
        <v>0</v>
      </c>
      <c r="M20" s="45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/>
      <c r="F21" s="43">
        <v>0</v>
      </c>
      <c r="H21" s="56"/>
      <c r="I21" s="46"/>
      <c r="J21" s="57">
        <v>0</v>
      </c>
      <c r="L21" s="56">
        <f t="shared" si="10"/>
        <v>0</v>
      </c>
      <c r="M21" s="45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>
        <v>883326284.13200009</v>
      </c>
      <c r="E22" s="42"/>
      <c r="F22" s="43">
        <v>883326284.13200009</v>
      </c>
      <c r="H22" s="56"/>
      <c r="I22" s="46"/>
      <c r="J22" s="57">
        <v>0</v>
      </c>
      <c r="L22" s="56">
        <f>D22-H22</f>
        <v>883326284.13200009</v>
      </c>
      <c r="M22" s="45">
        <f t="shared" si="11"/>
        <v>883326284.13200009</v>
      </c>
      <c r="N22" s="57" t="s">
        <v>99</v>
      </c>
    </row>
    <row r="23" spans="1:14" x14ac:dyDescent="0.25">
      <c r="A23" s="23">
        <v>6</v>
      </c>
      <c r="B23" s="12" t="s">
        <v>12</v>
      </c>
      <c r="C23" s="7"/>
      <c r="D23" s="41">
        <v>247991982.41500002</v>
      </c>
      <c r="E23" s="42"/>
      <c r="F23" s="43">
        <v>247991982.41500002</v>
      </c>
      <c r="H23" s="56"/>
      <c r="I23" s="46"/>
      <c r="J23" s="57">
        <v>0</v>
      </c>
      <c r="L23" s="56">
        <f t="shared" si="10"/>
        <v>247991982.41500002</v>
      </c>
      <c r="M23" s="45">
        <f>F23-J23</f>
        <v>247991982.41500002</v>
      </c>
      <c r="N23" s="57" t="s">
        <v>99</v>
      </c>
    </row>
    <row r="24" spans="1:14" x14ac:dyDescent="0.25">
      <c r="A24" s="23">
        <v>7</v>
      </c>
      <c r="B24" s="12" t="s">
        <v>13</v>
      </c>
      <c r="C24" s="8"/>
      <c r="D24" s="41"/>
      <c r="E24" s="42"/>
      <c r="F24" s="43">
        <v>0</v>
      </c>
      <c r="H24" s="56"/>
      <c r="I24" s="46"/>
      <c r="J24" s="57">
        <v>0</v>
      </c>
      <c r="L24" s="56">
        <f t="shared" si="10"/>
        <v>0</v>
      </c>
      <c r="M24" s="45">
        <f t="shared" si="11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>
        <v>551665971.39999998</v>
      </c>
      <c r="E25" s="42"/>
      <c r="F25" s="43">
        <v>551665971.39999998</v>
      </c>
      <c r="H25" s="56"/>
      <c r="I25" s="46"/>
      <c r="J25" s="57">
        <v>0</v>
      </c>
      <c r="L25" s="56">
        <f>D25-H25</f>
        <v>551665971.39999998</v>
      </c>
      <c r="M25" s="45">
        <f t="shared" si="11"/>
        <v>551665971.39999998</v>
      </c>
      <c r="N25" s="57" t="s">
        <v>99</v>
      </c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13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/>
      <c r="E28" s="42"/>
      <c r="F28" s="43">
        <v>0</v>
      </c>
      <c r="H28" s="56">
        <v>4739084283.7600002</v>
      </c>
      <c r="I28" s="46">
        <v>-4739084283.7600002</v>
      </c>
      <c r="J28" s="57">
        <v>0</v>
      </c>
      <c r="L28" s="63">
        <f>D28-H28</f>
        <v>-4739084283.7600002</v>
      </c>
      <c r="M28" s="45">
        <f t="shared" ref="M28:M30" si="12">F28-J28</f>
        <v>0</v>
      </c>
      <c r="N28" s="57" t="s">
        <v>97</v>
      </c>
    </row>
    <row r="29" spans="1:14" x14ac:dyDescent="0.25">
      <c r="A29" s="23">
        <v>2</v>
      </c>
      <c r="B29" s="11" t="s">
        <v>16</v>
      </c>
      <c r="C29" s="5"/>
      <c r="D29" s="41">
        <v>68280900</v>
      </c>
      <c r="E29" s="42"/>
      <c r="F29" s="43">
        <v>68280900</v>
      </c>
      <c r="H29" s="56">
        <v>68280900</v>
      </c>
      <c r="I29" s="46"/>
      <c r="J29" s="57">
        <v>68280900</v>
      </c>
      <c r="L29" s="56">
        <f>D29-H29</f>
        <v>0</v>
      </c>
      <c r="M29" s="45">
        <f t="shared" si="12"/>
        <v>0</v>
      </c>
      <c r="N29" s="57"/>
    </row>
    <row r="30" spans="1:14" x14ac:dyDescent="0.25">
      <c r="A30" s="23">
        <v>3</v>
      </c>
      <c r="B30" s="11" t="s">
        <v>17</v>
      </c>
      <c r="C30" s="5"/>
      <c r="D30" s="41"/>
      <c r="E30" s="42">
        <v>2000</v>
      </c>
      <c r="F30" s="43">
        <v>2000</v>
      </c>
      <c r="H30" s="56">
        <v>2000</v>
      </c>
      <c r="I30" s="46"/>
      <c r="J30" s="57">
        <v>2000</v>
      </c>
      <c r="L30" s="56">
        <f t="shared" ref="L30" si="13">D30-H30</f>
        <v>-2000</v>
      </c>
      <c r="M30" s="45">
        <f t="shared" si="12"/>
        <v>0</v>
      </c>
      <c r="N30" s="57" t="s">
        <v>97</v>
      </c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/>
      <c r="M31" s="26"/>
      <c r="N31" s="59"/>
    </row>
    <row r="32" spans="1:14" ht="19.8" x14ac:dyDescent="0.6">
      <c r="A32" s="23">
        <v>1</v>
      </c>
      <c r="B32" s="12" t="s">
        <v>18</v>
      </c>
      <c r="C32" s="8"/>
      <c r="D32" s="41"/>
      <c r="E32" s="42"/>
      <c r="F32" s="43">
        <v>0</v>
      </c>
      <c r="H32" s="56"/>
      <c r="I32" s="46"/>
      <c r="J32" s="57">
        <v>0</v>
      </c>
      <c r="L32" s="56">
        <f t="shared" ref="L32" si="14">D32-H32</f>
        <v>0</v>
      </c>
      <c r="M32" s="45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/>
      <c r="H33" s="40"/>
      <c r="I33" s="40"/>
      <c r="J33" s="40">
        <v>0</v>
      </c>
      <c r="L33" s="40"/>
      <c r="M33" s="26"/>
      <c r="N33" s="59"/>
    </row>
    <row r="34" spans="1:14" ht="19.8" x14ac:dyDescent="0.6">
      <c r="A34" s="23">
        <v>1</v>
      </c>
      <c r="B34" s="11" t="s">
        <v>20</v>
      </c>
      <c r="C34" s="5"/>
      <c r="D34" s="41"/>
      <c r="E34" s="42"/>
      <c r="F34" s="43">
        <v>0</v>
      </c>
      <c r="H34" s="56"/>
      <c r="I34" s="46"/>
      <c r="J34" s="57">
        <v>0</v>
      </c>
      <c r="L34" s="56">
        <f t="shared" ref="L34:L35" si="16">D34-H34</f>
        <v>0</v>
      </c>
      <c r="M34" s="45">
        <f t="shared" ref="M34:M35" si="17">F34-J34</f>
        <v>0</v>
      </c>
      <c r="N34" s="57"/>
    </row>
    <row r="35" spans="1:14" ht="19.8" x14ac:dyDescent="0.6">
      <c r="A35" s="23">
        <v>2</v>
      </c>
      <c r="B35" s="11" t="s">
        <v>21</v>
      </c>
      <c r="C35" s="5"/>
      <c r="D35" s="41"/>
      <c r="E35" s="42"/>
      <c r="F35" s="43">
        <v>0</v>
      </c>
      <c r="H35" s="56"/>
      <c r="I35" s="46"/>
      <c r="J35" s="57">
        <v>0</v>
      </c>
      <c r="L35" s="56">
        <f t="shared" si="16"/>
        <v>0</v>
      </c>
      <c r="M35" s="45">
        <f t="shared" si="17"/>
        <v>0</v>
      </c>
      <c r="N35" s="57"/>
    </row>
    <row r="36" spans="1:14" ht="19.8" x14ac:dyDescent="0.6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13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/>
      <c r="M37" s="26"/>
      <c r="N37" s="59"/>
    </row>
    <row r="38" spans="1:14" x14ac:dyDescent="0.25">
      <c r="A38" s="23">
        <v>1</v>
      </c>
      <c r="B38" s="11" t="s">
        <v>22</v>
      </c>
      <c r="C38" s="5"/>
      <c r="D38" s="41"/>
      <c r="E38" s="42"/>
      <c r="F38" s="43">
        <v>0</v>
      </c>
      <c r="H38" s="56"/>
      <c r="I38" s="46"/>
      <c r="J38" s="57">
        <v>0</v>
      </c>
      <c r="L38" s="56">
        <f t="shared" ref="L38:L46" si="18">D38-H38</f>
        <v>0</v>
      </c>
      <c r="M38" s="45">
        <f t="shared" ref="M38:M46" si="19">F38-J38</f>
        <v>0</v>
      </c>
      <c r="N38" s="57"/>
    </row>
    <row r="39" spans="1:14" x14ac:dyDescent="0.25">
      <c r="A39" s="23">
        <v>2</v>
      </c>
      <c r="B39" s="11" t="s">
        <v>18</v>
      </c>
      <c r="C39" s="5"/>
      <c r="D39" s="41"/>
      <c r="E39" s="42"/>
      <c r="F39" s="43">
        <v>0</v>
      </c>
      <c r="H39" s="56"/>
      <c r="I39" s="46"/>
      <c r="J39" s="57">
        <v>0</v>
      </c>
      <c r="L39" s="56">
        <f t="shared" si="18"/>
        <v>0</v>
      </c>
      <c r="M39" s="45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/>
      <c r="F40" s="43">
        <v>0</v>
      </c>
      <c r="H40" s="56"/>
      <c r="I40" s="46"/>
      <c r="J40" s="57">
        <v>0</v>
      </c>
      <c r="L40" s="56">
        <f t="shared" si="18"/>
        <v>0</v>
      </c>
      <c r="M40" s="45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/>
      <c r="F41" s="43">
        <v>0</v>
      </c>
      <c r="H41" s="56"/>
      <c r="I41" s="46"/>
      <c r="J41" s="57">
        <v>0</v>
      </c>
      <c r="L41" s="56">
        <f t="shared" si="18"/>
        <v>0</v>
      </c>
      <c r="M41" s="45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/>
      <c r="F42" s="43">
        <v>0</v>
      </c>
      <c r="H42" s="56"/>
      <c r="I42" s="46"/>
      <c r="J42" s="57">
        <v>0</v>
      </c>
      <c r="L42" s="56">
        <f t="shared" si="18"/>
        <v>0</v>
      </c>
      <c r="M42" s="45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/>
      <c r="F43" s="43">
        <v>0</v>
      </c>
      <c r="H43" s="56"/>
      <c r="I43" s="46"/>
      <c r="J43" s="57">
        <v>0</v>
      </c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/>
      <c r="F45" s="43">
        <v>0</v>
      </c>
      <c r="H45" s="56"/>
      <c r="I45" s="46"/>
      <c r="J45" s="57">
        <v>0</v>
      </c>
      <c r="L45" s="56">
        <f t="shared" si="18"/>
        <v>0</v>
      </c>
      <c r="M45" s="45">
        <f t="shared" si="19"/>
        <v>0</v>
      </c>
      <c r="N45" s="57"/>
    </row>
    <row r="46" spans="1:14" x14ac:dyDescent="0.25">
      <c r="A46" s="23">
        <v>2</v>
      </c>
      <c r="B46" s="11" t="s">
        <v>27</v>
      </c>
      <c r="C46" s="5"/>
      <c r="D46" s="41"/>
      <c r="E46" s="42"/>
      <c r="F46" s="43">
        <v>0</v>
      </c>
      <c r="H46" s="56"/>
      <c r="I46" s="46"/>
      <c r="J46" s="57">
        <v>0</v>
      </c>
      <c r="L46" s="56">
        <f t="shared" si="18"/>
        <v>0</v>
      </c>
      <c r="M46" s="45">
        <f t="shared" si="19"/>
        <v>0</v>
      </c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8723550</v>
      </c>
      <c r="E47" s="44">
        <f t="shared" ref="E47:F47" si="20">SUM(E48,E50,E52)</f>
        <v>0</v>
      </c>
      <c r="F47" s="44">
        <f t="shared" si="20"/>
        <v>8723550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8723550</v>
      </c>
      <c r="M47" s="44">
        <f t="shared" si="22"/>
        <v>8723550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>
        <f t="shared" ref="L49" si="26">D49-H49</f>
        <v>0</v>
      </c>
      <c r="M49" s="45">
        <f t="shared" ref="M49" si="27">F49-J49</f>
        <v>0</v>
      </c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8">E51</f>
        <v>0</v>
      </c>
      <c r="F50" s="40">
        <f t="shared" si="28"/>
        <v>0</v>
      </c>
      <c r="H50" s="40">
        <f t="shared" ref="H50:J50" si="29">H51</f>
        <v>0</v>
      </c>
      <c r="I50" s="40">
        <f t="shared" si="29"/>
        <v>0</v>
      </c>
      <c r="J50" s="40">
        <f t="shared" si="29"/>
        <v>0</v>
      </c>
      <c r="L50" s="40">
        <f t="shared" ref="L50:M50" si="30">L51</f>
        <v>0</v>
      </c>
      <c r="M50" s="40">
        <f t="shared" si="30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>
        <f t="shared" ref="L51" si="31">D51-H51</f>
        <v>0</v>
      </c>
      <c r="M51" s="45">
        <f t="shared" ref="M51" si="32">F51-J51</f>
        <v>0</v>
      </c>
      <c r="N51" s="57"/>
    </row>
    <row r="52" spans="1:14" x14ac:dyDescent="0.25">
      <c r="A52" s="74" t="s">
        <v>56</v>
      </c>
      <c r="B52" s="75"/>
      <c r="C52" s="5"/>
      <c r="D52" s="40">
        <f>SUM(D53:D54)</f>
        <v>8723550</v>
      </c>
      <c r="E52" s="40">
        <f t="shared" ref="E52:F52" si="33">SUM(E53:E54)</f>
        <v>0</v>
      </c>
      <c r="F52" s="40">
        <f t="shared" si="33"/>
        <v>8723550</v>
      </c>
      <c r="H52" s="40">
        <f t="shared" ref="H52:J52" si="34">SUM(H53:H54)</f>
        <v>0</v>
      </c>
      <c r="I52" s="40">
        <f t="shared" si="34"/>
        <v>0</v>
      </c>
      <c r="J52" s="40">
        <f t="shared" si="34"/>
        <v>0</v>
      </c>
      <c r="L52" s="40">
        <f t="shared" ref="L52:M52" si="35">SUM(L53:L54)</f>
        <v>8723550</v>
      </c>
      <c r="M52" s="40">
        <f t="shared" si="35"/>
        <v>8723550</v>
      </c>
      <c r="N52" s="60"/>
    </row>
    <row r="53" spans="1:14" x14ac:dyDescent="0.25">
      <c r="A53" s="23">
        <v>1</v>
      </c>
      <c r="B53" s="11" t="s">
        <v>54</v>
      </c>
      <c r="C53" s="5"/>
      <c r="D53" s="41"/>
      <c r="E53" s="42"/>
      <c r="F53" s="43"/>
      <c r="H53" s="56"/>
      <c r="I53" s="46"/>
      <c r="J53" s="57"/>
      <c r="L53" s="56">
        <f t="shared" ref="L53:L54" si="36">D53-H53</f>
        <v>0</v>
      </c>
      <c r="M53" s="45">
        <f t="shared" ref="M53:M54" si="37">F53-J53</f>
        <v>0</v>
      </c>
      <c r="N53" s="57"/>
    </row>
    <row r="54" spans="1:14" x14ac:dyDescent="0.25">
      <c r="A54" s="23">
        <v>2</v>
      </c>
      <c r="B54" s="11" t="s">
        <v>55</v>
      </c>
      <c r="C54" s="5"/>
      <c r="D54" s="41">
        <v>8723550</v>
      </c>
      <c r="E54" s="42">
        <v>0</v>
      </c>
      <c r="F54" s="43">
        <v>8723550</v>
      </c>
      <c r="H54" s="56"/>
      <c r="I54" s="46"/>
      <c r="J54" s="57"/>
      <c r="L54" s="56">
        <f t="shared" si="36"/>
        <v>8723550</v>
      </c>
      <c r="M54" s="45">
        <f t="shared" si="37"/>
        <v>8723550</v>
      </c>
      <c r="N54" s="57"/>
    </row>
  </sheetData>
  <autoFilter ref="A8:N54">
    <filterColumn colId="0" showButton="0"/>
  </autoFilter>
  <mergeCells count="24"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  <mergeCell ref="L5:L6"/>
    <mergeCell ref="M5:M6"/>
    <mergeCell ref="N5:N7"/>
    <mergeCell ref="A31:B31"/>
    <mergeCell ref="A33:B33"/>
    <mergeCell ref="A17:B17"/>
    <mergeCell ref="A26:B26"/>
    <mergeCell ref="A27:B27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zoomScale="68" zoomScaleNormal="68" workbookViewId="0">
      <selection activeCell="L48" sqref="L48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80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15776160</v>
      </c>
      <c r="E11" s="33">
        <f t="shared" ref="E11:F11" si="2">SUM(E12:E46)</f>
        <v>23310300</v>
      </c>
      <c r="F11" s="33">
        <f t="shared" si="2"/>
        <v>39086460</v>
      </c>
      <c r="H11" s="33">
        <f t="shared" ref="H11:J11" si="3">SUM(H12:H46)</f>
        <v>39086460</v>
      </c>
      <c r="I11" s="33">
        <f t="shared" si="3"/>
        <v>0</v>
      </c>
      <c r="J11" s="33">
        <f t="shared" si="3"/>
        <v>39086460</v>
      </c>
      <c r="L11" s="33">
        <f t="shared" ref="L11:M11" si="4">SUM(L12:L46)</f>
        <v>-23310300</v>
      </c>
      <c r="M11" s="33">
        <f t="shared" si="4"/>
        <v>0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/>
      <c r="E14" s="42">
        <v>0</v>
      </c>
      <c r="F14" s="43"/>
      <c r="H14" s="56"/>
      <c r="I14" s="42">
        <v>0</v>
      </c>
      <c r="J14" s="57"/>
      <c r="L14" s="56">
        <f>D14-H14</f>
        <v>0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5</v>
      </c>
      <c r="C15" s="4"/>
      <c r="D15" s="41"/>
      <c r="E15" s="42">
        <v>0</v>
      </c>
      <c r="F15" s="43"/>
      <c r="H15" s="56"/>
      <c r="I15" s="42">
        <v>0</v>
      </c>
      <c r="J15" s="57"/>
      <c r="L15" s="56">
        <f t="shared" ref="L15:L16" si="8">D15-H15</f>
        <v>0</v>
      </c>
      <c r="M15" s="45">
        <f t="shared" ref="M15:M16" si="9">F15-J15</f>
        <v>0</v>
      </c>
      <c r="N15" s="57"/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>
        <v>0</v>
      </c>
      <c r="F16" s="43"/>
      <c r="H16" s="56"/>
      <c r="I16" s="42">
        <v>0</v>
      </c>
      <c r="J16" s="57"/>
      <c r="L16" s="56">
        <f t="shared" si="8"/>
        <v>0</v>
      </c>
      <c r="M16" s="45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/>
      <c r="H17" s="40"/>
      <c r="I17" s="40"/>
      <c r="J17" s="40"/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/>
      <c r="E18" s="42">
        <v>0</v>
      </c>
      <c r="F18" s="43"/>
      <c r="H18" s="56"/>
      <c r="I18" s="42">
        <v>0</v>
      </c>
      <c r="J18" s="57"/>
      <c r="L18" s="56">
        <f t="shared" ref="L18:L25" si="10">D18-H18</f>
        <v>0</v>
      </c>
      <c r="M18" s="45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/>
      <c r="E19" s="42">
        <v>0</v>
      </c>
      <c r="F19" s="43"/>
      <c r="H19" s="56"/>
      <c r="I19" s="42">
        <v>0</v>
      </c>
      <c r="J19" s="57"/>
      <c r="L19" s="56">
        <f t="shared" si="10"/>
        <v>0</v>
      </c>
      <c r="M19" s="45">
        <f t="shared" si="11"/>
        <v>0</v>
      </c>
      <c r="N19" s="57"/>
    </row>
    <row r="20" spans="1:14" x14ac:dyDescent="0.25">
      <c r="A20" s="23">
        <v>3</v>
      </c>
      <c r="B20" s="11" t="s">
        <v>9</v>
      </c>
      <c r="C20" s="4"/>
      <c r="D20" s="41"/>
      <c r="E20" s="42">
        <v>0</v>
      </c>
      <c r="F20" s="43"/>
      <c r="H20" s="56"/>
      <c r="I20" s="42">
        <v>0</v>
      </c>
      <c r="J20" s="57"/>
      <c r="L20" s="56">
        <f t="shared" si="10"/>
        <v>0</v>
      </c>
      <c r="M20" s="45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>
        <v>0</v>
      </c>
      <c r="F21" s="43"/>
      <c r="H21" s="56"/>
      <c r="I21" s="42">
        <v>0</v>
      </c>
      <c r="J21" s="57"/>
      <c r="L21" s="56">
        <f t="shared" si="10"/>
        <v>0</v>
      </c>
      <c r="M21" s="45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/>
      <c r="E22" s="42">
        <v>0</v>
      </c>
      <c r="F22" s="43"/>
      <c r="H22" s="56"/>
      <c r="I22" s="42">
        <v>0</v>
      </c>
      <c r="J22" s="57"/>
      <c r="L22" s="56">
        <f t="shared" si="10"/>
        <v>0</v>
      </c>
      <c r="M22" s="45">
        <f t="shared" si="11"/>
        <v>0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>
        <v>0</v>
      </c>
      <c r="F23" s="43"/>
      <c r="H23" s="56"/>
      <c r="I23" s="42">
        <v>0</v>
      </c>
      <c r="J23" s="57"/>
      <c r="L23" s="56">
        <f t="shared" si="10"/>
        <v>0</v>
      </c>
      <c r="M23" s="45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>
        <v>0</v>
      </c>
      <c r="F24" s="43"/>
      <c r="H24" s="56"/>
      <c r="I24" s="42">
        <v>0</v>
      </c>
      <c r="J24" s="57"/>
      <c r="L24" s="56">
        <f t="shared" si="10"/>
        <v>0</v>
      </c>
      <c r="M24" s="45">
        <f t="shared" si="11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/>
      <c r="E25" s="42">
        <v>0</v>
      </c>
      <c r="F25" s="43"/>
      <c r="H25" s="56"/>
      <c r="I25" s="42">
        <v>0</v>
      </c>
      <c r="J25" s="57"/>
      <c r="L25" s="56">
        <f t="shared" si="10"/>
        <v>0</v>
      </c>
      <c r="M25" s="45">
        <f t="shared" si="11"/>
        <v>0</v>
      </c>
      <c r="N25" s="57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13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/>
      <c r="H27" s="40"/>
      <c r="I27" s="40"/>
      <c r="J27" s="40"/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/>
      <c r="E28" s="42">
        <v>0</v>
      </c>
      <c r="F28" s="43"/>
      <c r="H28" s="56"/>
      <c r="I28" s="42">
        <v>0</v>
      </c>
      <c r="J28" s="57"/>
      <c r="L28" s="56">
        <f t="shared" ref="L28:L30" si="12">D28-H28</f>
        <v>0</v>
      </c>
      <c r="M28" s="45">
        <f t="shared" ref="M28:M30" si="13">F28-J28</f>
        <v>0</v>
      </c>
      <c r="N28" s="57"/>
    </row>
    <row r="29" spans="1:14" x14ac:dyDescent="0.25">
      <c r="A29" s="23">
        <v>2</v>
      </c>
      <c r="B29" s="11" t="s">
        <v>16</v>
      </c>
      <c r="C29" s="5"/>
      <c r="D29" s="41">
        <v>15776160</v>
      </c>
      <c r="E29" s="42">
        <v>23310300</v>
      </c>
      <c r="F29" s="43">
        <v>39086460</v>
      </c>
      <c r="H29" s="56">
        <v>39086460</v>
      </c>
      <c r="I29" s="42">
        <v>0</v>
      </c>
      <c r="J29" s="57">
        <v>39086460</v>
      </c>
      <c r="L29" s="56">
        <f>D29-H29</f>
        <v>-23310300</v>
      </c>
      <c r="M29" s="45">
        <f t="shared" si="13"/>
        <v>0</v>
      </c>
      <c r="N29" s="57"/>
    </row>
    <row r="30" spans="1:14" ht="19.8" x14ac:dyDescent="0.6">
      <c r="A30" s="23">
        <v>3</v>
      </c>
      <c r="B30" s="11" t="s">
        <v>17</v>
      </c>
      <c r="C30" s="5"/>
      <c r="D30" s="41"/>
      <c r="E30" s="42">
        <v>0</v>
      </c>
      <c r="F30" s="43"/>
      <c r="H30" s="56"/>
      <c r="I30" s="42">
        <v>0</v>
      </c>
      <c r="J30" s="57"/>
      <c r="L30" s="56">
        <f t="shared" si="12"/>
        <v>0</v>
      </c>
      <c r="M30" s="45">
        <f t="shared" si="13"/>
        <v>0</v>
      </c>
      <c r="N30" s="57"/>
    </row>
    <row r="31" spans="1:14" s="16" customFormat="1" x14ac:dyDescent="0.25">
      <c r="A31" s="74" t="s">
        <v>44</v>
      </c>
      <c r="B31" s="75"/>
      <c r="C31" s="9"/>
      <c r="D31" s="40"/>
      <c r="E31" s="40"/>
      <c r="F31" s="40"/>
      <c r="H31" s="40"/>
      <c r="I31" s="40"/>
      <c r="J31" s="40"/>
      <c r="L31" s="40"/>
      <c r="M31" s="26"/>
      <c r="N31" s="59"/>
    </row>
    <row r="32" spans="1:14" ht="19.8" x14ac:dyDescent="0.6">
      <c r="A32" s="23">
        <v>1</v>
      </c>
      <c r="B32" s="12" t="s">
        <v>18</v>
      </c>
      <c r="C32" s="8"/>
      <c r="D32" s="41"/>
      <c r="E32" s="42">
        <v>0</v>
      </c>
      <c r="F32" s="43"/>
      <c r="H32" s="56"/>
      <c r="I32" s="46">
        <v>0</v>
      </c>
      <c r="J32" s="57"/>
      <c r="L32" s="56">
        <f t="shared" ref="L32" si="14">D32-H32</f>
        <v>0</v>
      </c>
      <c r="M32" s="45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/>
      <c r="H33" s="40"/>
      <c r="I33" s="40"/>
      <c r="J33" s="40"/>
      <c r="L33" s="40"/>
      <c r="M33" s="26"/>
      <c r="N33" s="59"/>
    </row>
    <row r="34" spans="1:14" ht="19.8" x14ac:dyDescent="0.6">
      <c r="A34" s="23">
        <v>1</v>
      </c>
      <c r="B34" s="11" t="s">
        <v>20</v>
      </c>
      <c r="C34" s="5"/>
      <c r="D34" s="41"/>
      <c r="E34" s="42">
        <v>0</v>
      </c>
      <c r="F34" s="43"/>
      <c r="H34" s="56"/>
      <c r="I34" s="46">
        <v>0</v>
      </c>
      <c r="J34" s="57"/>
      <c r="L34" s="56">
        <f t="shared" ref="L34:L35" si="16">D34-H34</f>
        <v>0</v>
      </c>
      <c r="M34" s="45">
        <f t="shared" ref="M34:M35" si="17">F34-J34</f>
        <v>0</v>
      </c>
      <c r="N34" s="57"/>
    </row>
    <row r="35" spans="1:14" ht="19.8" x14ac:dyDescent="0.6">
      <c r="A35" s="23">
        <v>2</v>
      </c>
      <c r="B35" s="11" t="s">
        <v>21</v>
      </c>
      <c r="C35" s="5"/>
      <c r="D35" s="41"/>
      <c r="E35" s="42">
        <v>0</v>
      </c>
      <c r="F35" s="43"/>
      <c r="H35" s="56"/>
      <c r="I35" s="46">
        <v>0</v>
      </c>
      <c r="J35" s="57"/>
      <c r="L35" s="56">
        <f t="shared" si="16"/>
        <v>0</v>
      </c>
      <c r="M35" s="45">
        <f t="shared" si="17"/>
        <v>0</v>
      </c>
      <c r="N35" s="57"/>
    </row>
    <row r="36" spans="1:14" ht="19.8" x14ac:dyDescent="0.6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13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/>
      <c r="H37" s="40"/>
      <c r="I37" s="40"/>
      <c r="J37" s="40"/>
      <c r="L37" s="40"/>
      <c r="M37" s="26"/>
      <c r="N37" s="59"/>
    </row>
    <row r="38" spans="1:14" x14ac:dyDescent="0.25">
      <c r="A38" s="23">
        <v>1</v>
      </c>
      <c r="B38" s="11" t="s">
        <v>22</v>
      </c>
      <c r="C38" s="5"/>
      <c r="D38" s="41"/>
      <c r="E38" s="42">
        <v>0</v>
      </c>
      <c r="F38" s="43"/>
      <c r="H38" s="56"/>
      <c r="I38" s="46">
        <v>0</v>
      </c>
      <c r="J38" s="57"/>
      <c r="L38" s="56">
        <f t="shared" ref="L38:L46" si="18">D38-H38</f>
        <v>0</v>
      </c>
      <c r="M38" s="45">
        <f t="shared" ref="M38:M46" si="19">F38-J38</f>
        <v>0</v>
      </c>
      <c r="N38" s="57"/>
    </row>
    <row r="39" spans="1:14" x14ac:dyDescent="0.25">
      <c r="A39" s="23">
        <v>2</v>
      </c>
      <c r="B39" s="11" t="s">
        <v>18</v>
      </c>
      <c r="C39" s="5"/>
      <c r="D39" s="41"/>
      <c r="E39" s="42">
        <v>0</v>
      </c>
      <c r="F39" s="43"/>
      <c r="H39" s="56"/>
      <c r="I39" s="46">
        <v>0</v>
      </c>
      <c r="J39" s="57"/>
      <c r="L39" s="56">
        <f t="shared" si="18"/>
        <v>0</v>
      </c>
      <c r="M39" s="45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>
        <v>0</v>
      </c>
      <c r="F40" s="43"/>
      <c r="H40" s="56"/>
      <c r="I40" s="46">
        <v>0</v>
      </c>
      <c r="J40" s="57"/>
      <c r="L40" s="56">
        <f t="shared" si="18"/>
        <v>0</v>
      </c>
      <c r="M40" s="45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>
        <v>0</v>
      </c>
      <c r="F41" s="43"/>
      <c r="H41" s="56"/>
      <c r="I41" s="46">
        <v>0</v>
      </c>
      <c r="J41" s="57"/>
      <c r="L41" s="56">
        <f t="shared" si="18"/>
        <v>0</v>
      </c>
      <c r="M41" s="45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>
        <v>0</v>
      </c>
      <c r="F42" s="43"/>
      <c r="H42" s="56"/>
      <c r="I42" s="46">
        <v>0</v>
      </c>
      <c r="J42" s="57"/>
      <c r="L42" s="56">
        <f t="shared" si="18"/>
        <v>0</v>
      </c>
      <c r="M42" s="45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>
        <v>0</v>
      </c>
      <c r="F43" s="43"/>
      <c r="H43" s="56"/>
      <c r="I43" s="46">
        <v>0</v>
      </c>
      <c r="J43" s="57"/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/>
      <c r="H44" s="40"/>
      <c r="I44" s="40"/>
      <c r="J44" s="40"/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>
        <v>0</v>
      </c>
      <c r="F45" s="43"/>
      <c r="H45" s="56"/>
      <c r="I45" s="46">
        <v>0</v>
      </c>
      <c r="J45" s="57"/>
      <c r="L45" s="56">
        <f t="shared" si="18"/>
        <v>0</v>
      </c>
      <c r="M45" s="45">
        <f t="shared" si="19"/>
        <v>0</v>
      </c>
      <c r="N45" s="57"/>
    </row>
    <row r="46" spans="1:14" x14ac:dyDescent="0.25">
      <c r="A46" s="23">
        <v>2</v>
      </c>
      <c r="B46" s="11" t="s">
        <v>27</v>
      </c>
      <c r="C46" s="5"/>
      <c r="D46" s="41"/>
      <c r="E46" s="42">
        <v>0</v>
      </c>
      <c r="F46" s="43"/>
      <c r="H46" s="56"/>
      <c r="I46" s="46">
        <v>0</v>
      </c>
      <c r="J46" s="57"/>
      <c r="L46" s="56">
        <f t="shared" si="18"/>
        <v>0</v>
      </c>
      <c r="M46" s="45">
        <f t="shared" si="19"/>
        <v>0</v>
      </c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26269600</v>
      </c>
      <c r="E47" s="44">
        <f t="shared" ref="E47:F47" si="20">SUM(E48,E50,E52)</f>
        <v>0</v>
      </c>
      <c r="F47" s="44">
        <f t="shared" si="20"/>
        <v>26269600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26269600</v>
      </c>
      <c r="M47" s="44">
        <f t="shared" si="22"/>
        <v>26269600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>
        <f t="shared" ref="L49" si="26">D49-H49</f>
        <v>0</v>
      </c>
      <c r="M49" s="45">
        <f t="shared" ref="M49" si="27">F49-J49</f>
        <v>0</v>
      </c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8">E51</f>
        <v>0</v>
      </c>
      <c r="F50" s="40">
        <f t="shared" si="28"/>
        <v>0</v>
      </c>
      <c r="H50" s="40">
        <f t="shared" ref="H50:J50" si="29">H51</f>
        <v>0</v>
      </c>
      <c r="I50" s="40">
        <f t="shared" si="29"/>
        <v>0</v>
      </c>
      <c r="J50" s="40">
        <f t="shared" si="29"/>
        <v>0</v>
      </c>
      <c r="L50" s="40">
        <f t="shared" ref="L50:M50" si="30">L51</f>
        <v>0</v>
      </c>
      <c r="M50" s="40">
        <f t="shared" si="30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>
        <f t="shared" ref="L51" si="31">D51-H51</f>
        <v>0</v>
      </c>
      <c r="M51" s="45">
        <f t="shared" ref="M51" si="32">F51-J51</f>
        <v>0</v>
      </c>
      <c r="N51" s="57"/>
    </row>
    <row r="52" spans="1:14" x14ac:dyDescent="0.25">
      <c r="A52" s="74" t="s">
        <v>56</v>
      </c>
      <c r="B52" s="75"/>
      <c r="C52" s="5"/>
      <c r="D52" s="40">
        <f>SUM(D53:D54)</f>
        <v>26269600</v>
      </c>
      <c r="E52" s="40">
        <f t="shared" ref="E52:F52" si="33">SUM(E53:E54)</f>
        <v>0</v>
      </c>
      <c r="F52" s="40">
        <f t="shared" si="33"/>
        <v>26269600</v>
      </c>
      <c r="H52" s="40">
        <f t="shared" ref="H52:J52" si="34">SUM(H53:H54)</f>
        <v>0</v>
      </c>
      <c r="I52" s="40">
        <f t="shared" si="34"/>
        <v>0</v>
      </c>
      <c r="J52" s="40">
        <f t="shared" si="34"/>
        <v>0</v>
      </c>
      <c r="L52" s="40">
        <f t="shared" ref="L52:M52" si="35">SUM(L53:L54)</f>
        <v>26269600</v>
      </c>
      <c r="M52" s="40">
        <f t="shared" si="35"/>
        <v>26269600</v>
      </c>
      <c r="N52" s="60"/>
    </row>
    <row r="53" spans="1:14" x14ac:dyDescent="0.25">
      <c r="A53" s="23">
        <v>1</v>
      </c>
      <c r="B53" s="11" t="s">
        <v>54</v>
      </c>
      <c r="C53" s="5"/>
      <c r="D53" s="41">
        <v>26269600</v>
      </c>
      <c r="E53" s="42">
        <v>0</v>
      </c>
      <c r="F53" s="43">
        <v>26269600</v>
      </c>
      <c r="H53" s="56"/>
      <c r="I53" s="46"/>
      <c r="J53" s="57"/>
      <c r="L53" s="56">
        <f t="shared" ref="L53:L54" si="36">D53-H53</f>
        <v>26269600</v>
      </c>
      <c r="M53" s="45">
        <f t="shared" ref="M53:M54" si="37">F53-J53</f>
        <v>26269600</v>
      </c>
      <c r="N53" s="57"/>
    </row>
    <row r="54" spans="1:14" x14ac:dyDescent="0.25">
      <c r="A54" s="23">
        <v>2</v>
      </c>
      <c r="B54" s="11" t="s">
        <v>55</v>
      </c>
      <c r="C54" s="5"/>
      <c r="D54" s="41"/>
      <c r="E54" s="42"/>
      <c r="F54" s="43"/>
      <c r="H54" s="56"/>
      <c r="I54" s="46"/>
      <c r="J54" s="57"/>
      <c r="L54" s="56">
        <f t="shared" si="36"/>
        <v>0</v>
      </c>
      <c r="M54" s="45">
        <f t="shared" si="37"/>
        <v>0</v>
      </c>
      <c r="N54" s="57"/>
    </row>
  </sheetData>
  <mergeCells count="24"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  <mergeCell ref="L5:L6"/>
    <mergeCell ref="M5:M6"/>
    <mergeCell ref="N5:N7"/>
    <mergeCell ref="A31:B31"/>
    <mergeCell ref="A33:B33"/>
    <mergeCell ref="A17:B17"/>
    <mergeCell ref="A26:B26"/>
    <mergeCell ref="A27:B27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zoomScale="68" zoomScaleNormal="68" workbookViewId="0">
      <selection activeCell="D19" sqref="D19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81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519741634</v>
      </c>
      <c r="E11" s="33">
        <f t="shared" ref="E11:F11" si="2">SUM(E12:E46)</f>
        <v>49709968</v>
      </c>
      <c r="F11" s="33">
        <f t="shared" si="2"/>
        <v>569451602</v>
      </c>
      <c r="H11" s="33">
        <f t="shared" ref="H11:J11" si="3">SUM(H12:H46)</f>
        <v>486910302</v>
      </c>
      <c r="I11" s="33">
        <f t="shared" si="3"/>
        <v>82541300</v>
      </c>
      <c r="J11" s="33">
        <f t="shared" si="3"/>
        <v>569451602</v>
      </c>
      <c r="L11" s="33">
        <f t="shared" ref="L11:M11" si="4">SUM(L12:L46)</f>
        <v>32831332</v>
      </c>
      <c r="M11" s="33">
        <f t="shared" si="4"/>
        <v>0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/>
      <c r="E14" s="42"/>
      <c r="F14" s="43">
        <v>0</v>
      </c>
      <c r="H14" s="56">
        <v>0</v>
      </c>
      <c r="I14" s="46"/>
      <c r="J14" s="57">
        <v>0</v>
      </c>
      <c r="L14" s="56">
        <f>D14-H14</f>
        <v>0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5</v>
      </c>
      <c r="C15" s="4"/>
      <c r="D15" s="41"/>
      <c r="E15" s="42"/>
      <c r="F15" s="43">
        <v>0</v>
      </c>
      <c r="H15" s="56">
        <v>0</v>
      </c>
      <c r="I15" s="46"/>
      <c r="J15" s="57">
        <v>0</v>
      </c>
      <c r="L15" s="56">
        <f t="shared" ref="L15:L16" si="8">D15-H15</f>
        <v>0</v>
      </c>
      <c r="M15" s="45">
        <f t="shared" ref="M15:M16" si="9">F15-J15</f>
        <v>0</v>
      </c>
      <c r="N15" s="57"/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/>
      <c r="F16" s="43">
        <v>0</v>
      </c>
      <c r="H16" s="56"/>
      <c r="I16" s="46"/>
      <c r="J16" s="57">
        <v>0</v>
      </c>
      <c r="L16" s="56">
        <f t="shared" si="8"/>
        <v>0</v>
      </c>
      <c r="M16" s="45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>
        <v>20480953</v>
      </c>
      <c r="E18" s="42"/>
      <c r="F18" s="43">
        <v>20480953</v>
      </c>
      <c r="H18" s="56">
        <v>0</v>
      </c>
      <c r="I18" s="46">
        <v>20480953</v>
      </c>
      <c r="J18" s="57">
        <v>20480953</v>
      </c>
      <c r="L18" s="56">
        <f t="shared" ref="L18:L25" si="10">D18-H18</f>
        <v>20480953</v>
      </c>
      <c r="M18" s="45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>
        <v>62060347</v>
      </c>
      <c r="E19" s="42"/>
      <c r="F19" s="43">
        <v>62060347</v>
      </c>
      <c r="H19" s="56">
        <v>0</v>
      </c>
      <c r="I19" s="46">
        <v>62060347</v>
      </c>
      <c r="J19" s="57">
        <v>62060347</v>
      </c>
      <c r="L19" s="56">
        <f t="shared" si="10"/>
        <v>62060347</v>
      </c>
      <c r="M19" s="45">
        <f t="shared" si="11"/>
        <v>0</v>
      </c>
      <c r="N19" s="57"/>
    </row>
    <row r="20" spans="1:14" x14ac:dyDescent="0.25">
      <c r="A20" s="23">
        <v>3</v>
      </c>
      <c r="B20" s="11" t="s">
        <v>9</v>
      </c>
      <c r="C20" s="4"/>
      <c r="D20" s="41"/>
      <c r="E20" s="42"/>
      <c r="F20" s="43">
        <v>0</v>
      </c>
      <c r="H20" s="56">
        <v>0</v>
      </c>
      <c r="I20" s="46"/>
      <c r="J20" s="57">
        <v>0</v>
      </c>
      <c r="L20" s="56">
        <f t="shared" si="10"/>
        <v>0</v>
      </c>
      <c r="M20" s="45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/>
      <c r="F21" s="43">
        <v>0</v>
      </c>
      <c r="H21" s="56">
        <v>0</v>
      </c>
      <c r="I21" s="46"/>
      <c r="J21" s="57">
        <v>0</v>
      </c>
      <c r="L21" s="56">
        <f t="shared" si="10"/>
        <v>0</v>
      </c>
      <c r="M21" s="45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/>
      <c r="E22" s="42"/>
      <c r="F22" s="43">
        <v>0</v>
      </c>
      <c r="H22" s="56">
        <v>0</v>
      </c>
      <c r="I22" s="46"/>
      <c r="J22" s="57">
        <v>0</v>
      </c>
      <c r="L22" s="56">
        <f t="shared" si="10"/>
        <v>0</v>
      </c>
      <c r="M22" s="45">
        <f t="shared" si="11"/>
        <v>0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/>
      <c r="F23" s="43">
        <v>0</v>
      </c>
      <c r="H23" s="56">
        <v>0</v>
      </c>
      <c r="I23" s="46"/>
      <c r="J23" s="57">
        <v>0</v>
      </c>
      <c r="L23" s="56">
        <f t="shared" si="10"/>
        <v>0</v>
      </c>
      <c r="M23" s="45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/>
      <c r="F24" s="43">
        <v>0</v>
      </c>
      <c r="H24" s="56">
        <v>0</v>
      </c>
      <c r="I24" s="46"/>
      <c r="J24" s="57">
        <v>0</v>
      </c>
      <c r="L24" s="56">
        <f t="shared" si="10"/>
        <v>0</v>
      </c>
      <c r="M24" s="45">
        <f t="shared" si="11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/>
      <c r="E25" s="42"/>
      <c r="F25" s="43">
        <v>0</v>
      </c>
      <c r="H25" s="56">
        <v>0</v>
      </c>
      <c r="I25" s="46"/>
      <c r="J25" s="57">
        <v>0</v>
      </c>
      <c r="L25" s="56">
        <f t="shared" si="10"/>
        <v>0</v>
      </c>
      <c r="M25" s="45">
        <f t="shared" si="11"/>
        <v>0</v>
      </c>
      <c r="N25" s="57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13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>
        <v>38269004</v>
      </c>
      <c r="E28" s="42">
        <v>-7809608</v>
      </c>
      <c r="F28" s="43">
        <v>30459396</v>
      </c>
      <c r="H28" s="56">
        <v>30459396</v>
      </c>
      <c r="I28" s="46"/>
      <c r="J28" s="57">
        <v>30459396</v>
      </c>
      <c r="L28" s="56">
        <f t="shared" ref="L28:L30" si="12">D28-H28</f>
        <v>7809608</v>
      </c>
      <c r="M28" s="45">
        <f t="shared" ref="M28:M30" si="13">F28-J28</f>
        <v>0</v>
      </c>
      <c r="N28" s="57"/>
    </row>
    <row r="29" spans="1:14" x14ac:dyDescent="0.25">
      <c r="A29" s="23">
        <v>2</v>
      </c>
      <c r="B29" s="11" t="s">
        <v>16</v>
      </c>
      <c r="C29" s="5"/>
      <c r="D29" s="41">
        <v>2263660</v>
      </c>
      <c r="E29" s="42">
        <v>-2263660</v>
      </c>
      <c r="F29" s="43">
        <v>0</v>
      </c>
      <c r="H29" s="56"/>
      <c r="I29" s="46"/>
      <c r="J29" s="57">
        <v>0</v>
      </c>
      <c r="L29" s="56">
        <f>D29-H29</f>
        <v>2263660</v>
      </c>
      <c r="M29" s="45">
        <f t="shared" si="13"/>
        <v>0</v>
      </c>
      <c r="N29" s="57"/>
    </row>
    <row r="30" spans="1:14" ht="19.8" x14ac:dyDescent="0.6">
      <c r="A30" s="23">
        <v>3</v>
      </c>
      <c r="B30" s="11" t="s">
        <v>17</v>
      </c>
      <c r="C30" s="5"/>
      <c r="D30" s="41">
        <v>2000</v>
      </c>
      <c r="E30" s="42">
        <v>-2000</v>
      </c>
      <c r="F30" s="43">
        <v>0</v>
      </c>
      <c r="H30" s="56"/>
      <c r="I30" s="46"/>
      <c r="J30" s="57">
        <v>0</v>
      </c>
      <c r="L30" s="56">
        <f t="shared" si="12"/>
        <v>2000</v>
      </c>
      <c r="M30" s="45">
        <f t="shared" si="13"/>
        <v>0</v>
      </c>
      <c r="N30" s="57"/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/>
      <c r="M31" s="26"/>
      <c r="N31" s="59"/>
    </row>
    <row r="32" spans="1:14" ht="19.8" x14ac:dyDescent="0.6">
      <c r="A32" s="23">
        <v>1</v>
      </c>
      <c r="B32" s="12" t="s">
        <v>18</v>
      </c>
      <c r="C32" s="8"/>
      <c r="D32" s="41"/>
      <c r="E32" s="42"/>
      <c r="F32" s="43">
        <v>0</v>
      </c>
      <c r="H32" s="56"/>
      <c r="I32" s="46"/>
      <c r="J32" s="57">
        <v>0</v>
      </c>
      <c r="L32" s="56">
        <f t="shared" ref="L32" si="14">D32-H32</f>
        <v>0</v>
      </c>
      <c r="M32" s="45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/>
      <c r="H33" s="40"/>
      <c r="I33" s="40"/>
      <c r="J33" s="40">
        <v>0</v>
      </c>
      <c r="L33" s="40"/>
      <c r="M33" s="26"/>
      <c r="N33" s="59"/>
    </row>
    <row r="34" spans="1:14" ht="19.8" x14ac:dyDescent="0.6">
      <c r="A34" s="23">
        <v>1</v>
      </c>
      <c r="B34" s="11" t="s">
        <v>20</v>
      </c>
      <c r="C34" s="5"/>
      <c r="D34" s="41"/>
      <c r="E34" s="42"/>
      <c r="F34" s="43">
        <v>0</v>
      </c>
      <c r="H34" s="56"/>
      <c r="I34" s="46"/>
      <c r="J34" s="57">
        <v>0</v>
      </c>
      <c r="L34" s="56">
        <f t="shared" ref="L34:L35" si="16">D34-H34</f>
        <v>0</v>
      </c>
      <c r="M34" s="45">
        <f t="shared" ref="M34:M35" si="17">F34-J34</f>
        <v>0</v>
      </c>
      <c r="N34" s="57"/>
    </row>
    <row r="35" spans="1:14" ht="19.8" x14ac:dyDescent="0.6">
      <c r="A35" s="23">
        <v>2</v>
      </c>
      <c r="B35" s="11" t="s">
        <v>21</v>
      </c>
      <c r="C35" s="5"/>
      <c r="D35" s="41"/>
      <c r="E35" s="42"/>
      <c r="F35" s="43">
        <v>0</v>
      </c>
      <c r="H35" s="56"/>
      <c r="I35" s="46"/>
      <c r="J35" s="57">
        <v>0</v>
      </c>
      <c r="L35" s="56">
        <f t="shared" si="16"/>
        <v>0</v>
      </c>
      <c r="M35" s="45">
        <f t="shared" si="17"/>
        <v>0</v>
      </c>
      <c r="N35" s="57"/>
    </row>
    <row r="36" spans="1:14" ht="19.8" x14ac:dyDescent="0.6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13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/>
      <c r="M37" s="26"/>
      <c r="N37" s="59"/>
    </row>
    <row r="38" spans="1:14" x14ac:dyDescent="0.25">
      <c r="A38" s="23">
        <v>1</v>
      </c>
      <c r="B38" s="11" t="s">
        <v>22</v>
      </c>
      <c r="C38" s="5"/>
      <c r="D38" s="41">
        <v>396665670</v>
      </c>
      <c r="E38" s="42">
        <v>56785236</v>
      </c>
      <c r="F38" s="43">
        <v>453450906</v>
      </c>
      <c r="H38" s="56">
        <v>453450906</v>
      </c>
      <c r="I38" s="46"/>
      <c r="J38" s="57">
        <v>453450906</v>
      </c>
      <c r="L38" s="56">
        <f t="shared" ref="L38:L46" si="18">D38-H38</f>
        <v>-56785236</v>
      </c>
      <c r="M38" s="45">
        <f t="shared" ref="M38:M46" si="19">F38-J38</f>
        <v>0</v>
      </c>
      <c r="N38" s="57"/>
    </row>
    <row r="39" spans="1:14" x14ac:dyDescent="0.25">
      <c r="A39" s="23">
        <v>2</v>
      </c>
      <c r="B39" s="11" t="s">
        <v>18</v>
      </c>
      <c r="C39" s="5"/>
      <c r="D39" s="41"/>
      <c r="E39" s="42">
        <v>3000000</v>
      </c>
      <c r="F39" s="43">
        <v>3000000</v>
      </c>
      <c r="H39" s="56">
        <v>3000000</v>
      </c>
      <c r="I39" s="46"/>
      <c r="J39" s="57">
        <v>3000000</v>
      </c>
      <c r="L39" s="56">
        <f t="shared" si="18"/>
        <v>-3000000</v>
      </c>
      <c r="M39" s="45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/>
      <c r="F40" s="43">
        <v>0</v>
      </c>
      <c r="H40" s="56"/>
      <c r="I40" s="46"/>
      <c r="J40" s="57">
        <v>0</v>
      </c>
      <c r="L40" s="56">
        <f t="shared" si="18"/>
        <v>0</v>
      </c>
      <c r="M40" s="45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/>
      <c r="F41" s="43">
        <v>0</v>
      </c>
      <c r="H41" s="56"/>
      <c r="I41" s="46"/>
      <c r="J41" s="57">
        <v>0</v>
      </c>
      <c r="L41" s="56">
        <f t="shared" si="18"/>
        <v>0</v>
      </c>
      <c r="M41" s="45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/>
      <c r="F42" s="43">
        <v>0</v>
      </c>
      <c r="H42" s="56"/>
      <c r="I42" s="46"/>
      <c r="J42" s="57">
        <v>0</v>
      </c>
      <c r="L42" s="56">
        <f t="shared" si="18"/>
        <v>0</v>
      </c>
      <c r="M42" s="45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/>
      <c r="F43" s="43">
        <v>0</v>
      </c>
      <c r="H43" s="56"/>
      <c r="I43" s="46"/>
      <c r="J43" s="57">
        <v>0</v>
      </c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/>
      <c r="F45" s="43">
        <v>0</v>
      </c>
      <c r="H45" s="56"/>
      <c r="I45" s="46"/>
      <c r="J45" s="57">
        <v>0</v>
      </c>
      <c r="L45" s="56">
        <f t="shared" si="18"/>
        <v>0</v>
      </c>
      <c r="M45" s="45">
        <f t="shared" si="19"/>
        <v>0</v>
      </c>
      <c r="N45" s="57"/>
    </row>
    <row r="46" spans="1:14" x14ac:dyDescent="0.25">
      <c r="A46" s="23">
        <v>2</v>
      </c>
      <c r="B46" s="11" t="s">
        <v>27</v>
      </c>
      <c r="C46" s="5"/>
      <c r="D46" s="41"/>
      <c r="E46" s="42"/>
      <c r="F46" s="43">
        <v>0</v>
      </c>
      <c r="H46" s="56"/>
      <c r="I46" s="46"/>
      <c r="J46" s="57">
        <v>0</v>
      </c>
      <c r="L46" s="56">
        <f t="shared" si="18"/>
        <v>0</v>
      </c>
      <c r="M46" s="45">
        <f t="shared" si="19"/>
        <v>0</v>
      </c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114116200</v>
      </c>
      <c r="E47" s="44">
        <f t="shared" ref="E47:F47" si="20">SUM(E48,E50,E52)</f>
        <v>0</v>
      </c>
      <c r="F47" s="44">
        <f t="shared" si="20"/>
        <v>114116200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114116200</v>
      </c>
      <c r="M47" s="44">
        <f t="shared" si="22"/>
        <v>114116200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>
        <f t="shared" ref="L49" si="26">D49-H49</f>
        <v>0</v>
      </c>
      <c r="M49" s="45">
        <f t="shared" ref="M49" si="27">F49-J49</f>
        <v>0</v>
      </c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8">E51</f>
        <v>0</v>
      </c>
      <c r="F50" s="40">
        <f t="shared" si="28"/>
        <v>0</v>
      </c>
      <c r="H50" s="40">
        <f t="shared" ref="H50:J50" si="29">H51</f>
        <v>0</v>
      </c>
      <c r="I50" s="40">
        <f t="shared" si="29"/>
        <v>0</v>
      </c>
      <c r="J50" s="40">
        <f t="shared" si="29"/>
        <v>0</v>
      </c>
      <c r="L50" s="40">
        <f t="shared" ref="L50:M50" si="30">L51</f>
        <v>0</v>
      </c>
      <c r="M50" s="40">
        <f t="shared" si="30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>
        <f t="shared" ref="L51" si="31">D51-H51</f>
        <v>0</v>
      </c>
      <c r="M51" s="45">
        <f t="shared" ref="M51" si="32">F51-J51</f>
        <v>0</v>
      </c>
      <c r="N51" s="57"/>
    </row>
    <row r="52" spans="1:14" x14ac:dyDescent="0.25">
      <c r="A52" s="74" t="s">
        <v>56</v>
      </c>
      <c r="B52" s="75"/>
      <c r="C52" s="5"/>
      <c r="D52" s="40">
        <f>SUM(D53:D54)</f>
        <v>114116200</v>
      </c>
      <c r="E52" s="40">
        <f t="shared" ref="E52:F52" si="33">SUM(E53:E54)</f>
        <v>0</v>
      </c>
      <c r="F52" s="40">
        <f t="shared" si="33"/>
        <v>114116200</v>
      </c>
      <c r="H52" s="40">
        <f t="shared" ref="H52:J52" si="34">SUM(H53:H54)</f>
        <v>0</v>
      </c>
      <c r="I52" s="40">
        <f t="shared" si="34"/>
        <v>0</v>
      </c>
      <c r="J52" s="40">
        <f t="shared" si="34"/>
        <v>0</v>
      </c>
      <c r="L52" s="40">
        <f t="shared" ref="L52:M52" si="35">SUM(L53:L54)</f>
        <v>114116200</v>
      </c>
      <c r="M52" s="40">
        <f t="shared" si="35"/>
        <v>114116200</v>
      </c>
      <c r="N52" s="60"/>
    </row>
    <row r="53" spans="1:14" x14ac:dyDescent="0.25">
      <c r="A53" s="23">
        <v>1</v>
      </c>
      <c r="B53" s="11" t="s">
        <v>54</v>
      </c>
      <c r="C53" s="5"/>
      <c r="D53" s="41"/>
      <c r="E53" s="42"/>
      <c r="F53" s="43"/>
      <c r="H53" s="56"/>
      <c r="I53" s="46"/>
      <c r="J53" s="57"/>
      <c r="L53" s="56">
        <f t="shared" ref="L53:L54" si="36">D53-H53</f>
        <v>0</v>
      </c>
      <c r="M53" s="45">
        <f t="shared" ref="M53:M54" si="37">F53-J53</f>
        <v>0</v>
      </c>
      <c r="N53" s="57"/>
    </row>
    <row r="54" spans="1:14" x14ac:dyDescent="0.25">
      <c r="A54" s="23">
        <v>2</v>
      </c>
      <c r="B54" s="11" t="s">
        <v>55</v>
      </c>
      <c r="C54" s="5"/>
      <c r="D54" s="41">
        <v>114116200</v>
      </c>
      <c r="E54" s="42">
        <v>0</v>
      </c>
      <c r="F54" s="43">
        <v>114116200</v>
      </c>
      <c r="H54" s="56"/>
      <c r="I54" s="46"/>
      <c r="J54" s="57"/>
      <c r="L54" s="56">
        <f t="shared" si="36"/>
        <v>114116200</v>
      </c>
      <c r="M54" s="45">
        <f t="shared" si="37"/>
        <v>114116200</v>
      </c>
      <c r="N54" s="57"/>
    </row>
  </sheetData>
  <mergeCells count="24"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  <mergeCell ref="L5:L6"/>
    <mergeCell ref="M5:M6"/>
    <mergeCell ref="N5:N7"/>
    <mergeCell ref="A31:B31"/>
    <mergeCell ref="A33:B33"/>
    <mergeCell ref="A17:B17"/>
    <mergeCell ref="A26:B26"/>
    <mergeCell ref="A27:B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zoomScale="68" zoomScaleNormal="68" workbookViewId="0">
      <selection activeCell="M19" sqref="M19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63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ht="13.95" customHeight="1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0</v>
      </c>
      <c r="E11" s="33">
        <f t="shared" ref="E11:F11" si="2">SUM(E12:E46)</f>
        <v>0</v>
      </c>
      <c r="F11" s="33">
        <f t="shared" si="2"/>
        <v>0</v>
      </c>
      <c r="H11" s="33">
        <f t="shared" ref="H11:J11" si="3">SUM(H12:H46)</f>
        <v>95121315</v>
      </c>
      <c r="I11" s="33">
        <f t="shared" si="3"/>
        <v>0</v>
      </c>
      <c r="J11" s="33">
        <f t="shared" si="3"/>
        <v>95121315</v>
      </c>
      <c r="L11" s="33">
        <f t="shared" ref="L11:M11" si="4">SUM(L12:L46)</f>
        <v>-95121315</v>
      </c>
      <c r="M11" s="33">
        <f t="shared" si="4"/>
        <v>-95121315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/>
      <c r="E14" s="42"/>
      <c r="F14" s="43"/>
      <c r="H14" s="56"/>
      <c r="I14" s="46"/>
      <c r="J14" s="57"/>
      <c r="L14" s="56">
        <f>D14-H14</f>
        <v>0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5</v>
      </c>
      <c r="C15" s="4"/>
      <c r="D15" s="41"/>
      <c r="E15" s="42"/>
      <c r="F15" s="43"/>
      <c r="H15" s="56"/>
      <c r="I15" s="46"/>
      <c r="J15" s="57"/>
      <c r="L15" s="56">
        <f t="shared" ref="L15:L16" si="8">D15-H15</f>
        <v>0</v>
      </c>
      <c r="M15" s="45">
        <f t="shared" ref="M15:M16" si="9">F15-J15</f>
        <v>0</v>
      </c>
      <c r="N15" s="57"/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/>
      <c r="F16" s="43"/>
      <c r="H16" s="56"/>
      <c r="I16" s="46"/>
      <c r="J16" s="57"/>
      <c r="L16" s="56">
        <f t="shared" si="8"/>
        <v>0</v>
      </c>
      <c r="M16" s="45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/>
      <c r="H17" s="40"/>
      <c r="I17" s="40"/>
      <c r="J17" s="40"/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/>
      <c r="E18" s="42"/>
      <c r="F18" s="43"/>
      <c r="H18" s="56"/>
      <c r="I18" s="46"/>
      <c r="J18" s="57"/>
      <c r="L18" s="56">
        <f t="shared" ref="L18:L25" si="10">D18-H18</f>
        <v>0</v>
      </c>
      <c r="M18" s="45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/>
      <c r="E19" s="42"/>
      <c r="F19" s="43"/>
      <c r="H19" s="56">
        <v>21127315</v>
      </c>
      <c r="I19" s="46"/>
      <c r="J19" s="57">
        <v>21127315</v>
      </c>
      <c r="L19" s="56">
        <f t="shared" si="10"/>
        <v>-21127315</v>
      </c>
      <c r="M19" s="45">
        <f t="shared" si="11"/>
        <v>-21127315</v>
      </c>
      <c r="N19" s="57" t="s">
        <v>94</v>
      </c>
    </row>
    <row r="20" spans="1:14" x14ac:dyDescent="0.25">
      <c r="A20" s="23">
        <v>3</v>
      </c>
      <c r="B20" s="11" t="s">
        <v>9</v>
      </c>
      <c r="C20" s="4"/>
      <c r="D20" s="41"/>
      <c r="E20" s="42"/>
      <c r="F20" s="43"/>
      <c r="H20" s="56"/>
      <c r="I20" s="46"/>
      <c r="J20" s="57">
        <v>0</v>
      </c>
      <c r="L20" s="56">
        <f t="shared" si="10"/>
        <v>0</v>
      </c>
      <c r="M20" s="45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/>
      <c r="F21" s="43"/>
      <c r="H21" s="56"/>
      <c r="I21" s="46"/>
      <c r="J21" s="57">
        <v>0</v>
      </c>
      <c r="L21" s="56">
        <f t="shared" si="10"/>
        <v>0</v>
      </c>
      <c r="M21" s="45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/>
      <c r="E22" s="42"/>
      <c r="F22" s="43"/>
      <c r="H22" s="56"/>
      <c r="I22" s="46"/>
      <c r="J22" s="57">
        <v>0</v>
      </c>
      <c r="L22" s="56">
        <f t="shared" si="10"/>
        <v>0</v>
      </c>
      <c r="M22" s="45">
        <f t="shared" si="11"/>
        <v>0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/>
      <c r="F23" s="43"/>
      <c r="H23" s="56"/>
      <c r="I23" s="46"/>
      <c r="J23" s="57">
        <v>0</v>
      </c>
      <c r="L23" s="56">
        <f t="shared" si="10"/>
        <v>0</v>
      </c>
      <c r="M23" s="45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/>
      <c r="F24" s="43"/>
      <c r="H24" s="56"/>
      <c r="I24" s="46"/>
      <c r="J24" s="57">
        <v>0</v>
      </c>
      <c r="L24" s="56">
        <f t="shared" si="10"/>
        <v>0</v>
      </c>
      <c r="M24" s="45">
        <f t="shared" si="11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/>
      <c r="E25" s="42"/>
      <c r="F25" s="43"/>
      <c r="H25" s="56"/>
      <c r="I25" s="46"/>
      <c r="J25" s="57">
        <v>0</v>
      </c>
      <c r="L25" s="56">
        <f t="shared" si="10"/>
        <v>0</v>
      </c>
      <c r="M25" s="45">
        <f t="shared" si="11"/>
        <v>0</v>
      </c>
      <c r="N25" s="57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13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/>
      <c r="H27" s="40"/>
      <c r="I27" s="40"/>
      <c r="J27" s="40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/>
      <c r="E28" s="42"/>
      <c r="F28" s="43"/>
      <c r="H28" s="56"/>
      <c r="I28" s="46"/>
      <c r="J28" s="57">
        <v>0</v>
      </c>
      <c r="L28" s="56">
        <f t="shared" ref="L28:L30" si="12">D28-H28</f>
        <v>0</v>
      </c>
      <c r="M28" s="45">
        <f t="shared" ref="M28:M30" si="13">F28-J28</f>
        <v>0</v>
      </c>
      <c r="N28" s="57"/>
    </row>
    <row r="29" spans="1:14" x14ac:dyDescent="0.25">
      <c r="A29" s="23">
        <v>2</v>
      </c>
      <c r="B29" s="11" t="s">
        <v>16</v>
      </c>
      <c r="C29" s="5"/>
      <c r="D29" s="41"/>
      <c r="E29" s="42"/>
      <c r="F29" s="43"/>
      <c r="H29" s="56">
        <v>56000000</v>
      </c>
      <c r="I29" s="46"/>
      <c r="J29" s="57">
        <v>56000000</v>
      </c>
      <c r="L29" s="56">
        <f t="shared" si="12"/>
        <v>-56000000</v>
      </c>
      <c r="M29" s="45">
        <f t="shared" si="13"/>
        <v>-56000000</v>
      </c>
      <c r="N29" s="57" t="s">
        <v>94</v>
      </c>
    </row>
    <row r="30" spans="1:14" ht="19.8" x14ac:dyDescent="0.6">
      <c r="A30" s="23">
        <v>3</v>
      </c>
      <c r="B30" s="11" t="s">
        <v>17</v>
      </c>
      <c r="C30" s="5"/>
      <c r="D30" s="41"/>
      <c r="E30" s="42"/>
      <c r="F30" s="43"/>
      <c r="H30" s="56">
        <v>2000</v>
      </c>
      <c r="I30" s="46"/>
      <c r="J30" s="57">
        <v>2000</v>
      </c>
      <c r="L30" s="56">
        <f t="shared" si="12"/>
        <v>-2000</v>
      </c>
      <c r="M30" s="45">
        <f t="shared" si="13"/>
        <v>-2000</v>
      </c>
      <c r="N30" s="57" t="s">
        <v>94</v>
      </c>
    </row>
    <row r="31" spans="1:14" s="16" customFormat="1" x14ac:dyDescent="0.25">
      <c r="A31" s="74" t="s">
        <v>44</v>
      </c>
      <c r="B31" s="75"/>
      <c r="C31" s="9"/>
      <c r="D31" s="40"/>
      <c r="E31" s="40"/>
      <c r="F31" s="40"/>
      <c r="H31" s="40"/>
      <c r="I31" s="40"/>
      <c r="J31" s="40">
        <v>0</v>
      </c>
      <c r="L31" s="40">
        <v>0</v>
      </c>
      <c r="M31" s="26">
        <v>0</v>
      </c>
      <c r="N31" s="59"/>
    </row>
    <row r="32" spans="1:14" ht="19.8" x14ac:dyDescent="0.6">
      <c r="A32" s="23">
        <v>1</v>
      </c>
      <c r="B32" s="12" t="s">
        <v>18</v>
      </c>
      <c r="C32" s="8"/>
      <c r="D32" s="41"/>
      <c r="E32" s="42"/>
      <c r="F32" s="43"/>
      <c r="H32" s="56"/>
      <c r="I32" s="46"/>
      <c r="J32" s="57">
        <v>0</v>
      </c>
      <c r="L32" s="56">
        <f t="shared" ref="L32" si="14">D32-H32</f>
        <v>0</v>
      </c>
      <c r="M32" s="45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/>
      <c r="H33" s="40"/>
      <c r="I33" s="40"/>
      <c r="J33" s="40">
        <v>0</v>
      </c>
      <c r="L33" s="40">
        <v>0</v>
      </c>
      <c r="M33" s="26">
        <v>0</v>
      </c>
      <c r="N33" s="59"/>
    </row>
    <row r="34" spans="1:14" ht="19.8" x14ac:dyDescent="0.6">
      <c r="A34" s="23">
        <v>1</v>
      </c>
      <c r="B34" s="11" t="s">
        <v>20</v>
      </c>
      <c r="C34" s="5"/>
      <c r="D34" s="41"/>
      <c r="E34" s="42"/>
      <c r="F34" s="43"/>
      <c r="H34" s="56">
        <v>17992000</v>
      </c>
      <c r="I34" s="46"/>
      <c r="J34" s="57">
        <v>17992000</v>
      </c>
      <c r="L34" s="56">
        <f t="shared" ref="L34:L35" si="16">D34-H34</f>
        <v>-17992000</v>
      </c>
      <c r="M34" s="45">
        <f t="shared" ref="M34:M35" si="17">F34-J34</f>
        <v>-17992000</v>
      </c>
      <c r="N34" s="57" t="s">
        <v>94</v>
      </c>
    </row>
    <row r="35" spans="1:14" ht="19.8" x14ac:dyDescent="0.6">
      <c r="A35" s="23">
        <v>2</v>
      </c>
      <c r="B35" s="11" t="s">
        <v>21</v>
      </c>
      <c r="C35" s="5"/>
      <c r="D35" s="41"/>
      <c r="E35" s="42"/>
      <c r="F35" s="43"/>
      <c r="H35" s="56"/>
      <c r="I35" s="46"/>
      <c r="J35" s="57"/>
      <c r="L35" s="56">
        <f t="shared" si="16"/>
        <v>0</v>
      </c>
      <c r="M35" s="45">
        <f t="shared" si="17"/>
        <v>0</v>
      </c>
      <c r="N35" s="57"/>
    </row>
    <row r="36" spans="1:14" ht="19.8" x14ac:dyDescent="0.6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13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/>
      <c r="H37" s="40"/>
      <c r="I37" s="40"/>
      <c r="J37" s="40">
        <v>0</v>
      </c>
      <c r="L37" s="40">
        <v>0</v>
      </c>
      <c r="M37" s="26">
        <v>0</v>
      </c>
      <c r="N37" s="59"/>
    </row>
    <row r="38" spans="1:14" x14ac:dyDescent="0.25">
      <c r="A38" s="23">
        <v>1</v>
      </c>
      <c r="B38" s="11" t="s">
        <v>22</v>
      </c>
      <c r="C38" s="5"/>
      <c r="D38" s="41"/>
      <c r="E38" s="42"/>
      <c r="F38" s="43"/>
      <c r="H38" s="56"/>
      <c r="I38" s="46"/>
      <c r="J38" s="57"/>
      <c r="L38" s="56">
        <f t="shared" ref="L38:L46" si="18">D38-H38</f>
        <v>0</v>
      </c>
      <c r="M38" s="45">
        <f t="shared" ref="M38:M46" si="19">F38-J38</f>
        <v>0</v>
      </c>
      <c r="N38" s="57"/>
    </row>
    <row r="39" spans="1:14" x14ac:dyDescent="0.25">
      <c r="A39" s="23">
        <v>2</v>
      </c>
      <c r="B39" s="11" t="s">
        <v>18</v>
      </c>
      <c r="C39" s="5"/>
      <c r="D39" s="41"/>
      <c r="E39" s="42"/>
      <c r="F39" s="43"/>
      <c r="H39" s="56"/>
      <c r="I39" s="46"/>
      <c r="J39" s="57"/>
      <c r="L39" s="56">
        <f t="shared" si="18"/>
        <v>0</v>
      </c>
      <c r="M39" s="45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/>
      <c r="F40" s="43"/>
      <c r="H40" s="56"/>
      <c r="I40" s="46"/>
      <c r="J40" s="57"/>
      <c r="L40" s="56">
        <f t="shared" si="18"/>
        <v>0</v>
      </c>
      <c r="M40" s="45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/>
      <c r="F41" s="43"/>
      <c r="H41" s="56"/>
      <c r="I41" s="46"/>
      <c r="J41" s="57"/>
      <c r="L41" s="56">
        <f t="shared" si="18"/>
        <v>0</v>
      </c>
      <c r="M41" s="45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/>
      <c r="F42" s="43"/>
      <c r="H42" s="56"/>
      <c r="I42" s="46"/>
      <c r="J42" s="57"/>
      <c r="L42" s="56">
        <f t="shared" si="18"/>
        <v>0</v>
      </c>
      <c r="M42" s="45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/>
      <c r="F43" s="43"/>
      <c r="H43" s="56"/>
      <c r="I43" s="46"/>
      <c r="J43" s="57"/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/>
      <c r="H44" s="40"/>
      <c r="I44" s="40"/>
      <c r="J44" s="40"/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/>
      <c r="F45" s="43"/>
      <c r="H45" s="56"/>
      <c r="I45" s="46"/>
      <c r="J45" s="57"/>
      <c r="L45" s="56">
        <f t="shared" si="18"/>
        <v>0</v>
      </c>
      <c r="M45" s="45">
        <f t="shared" si="19"/>
        <v>0</v>
      </c>
      <c r="N45" s="57"/>
    </row>
    <row r="46" spans="1:14" x14ac:dyDescent="0.25">
      <c r="A46" s="23">
        <v>2</v>
      </c>
      <c r="B46" s="11" t="s">
        <v>27</v>
      </c>
      <c r="C46" s="5"/>
      <c r="D46" s="41"/>
      <c r="E46" s="42"/>
      <c r="F46" s="43"/>
      <c r="H46" s="56"/>
      <c r="I46" s="46"/>
      <c r="J46" s="57"/>
      <c r="L46" s="56">
        <f t="shared" si="18"/>
        <v>0</v>
      </c>
      <c r="M46" s="45">
        <f t="shared" si="19"/>
        <v>0</v>
      </c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0</v>
      </c>
      <c r="E47" s="44">
        <f t="shared" ref="E47:F47" si="20">SUM(E48,E50,E52)</f>
        <v>0</v>
      </c>
      <c r="F47" s="44">
        <f t="shared" si="20"/>
        <v>0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0</v>
      </c>
      <c r="M47" s="44">
        <f t="shared" si="22"/>
        <v>0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/>
      <c r="M49" s="46"/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6">E51</f>
        <v>0</v>
      </c>
      <c r="F50" s="40">
        <f t="shared" si="26"/>
        <v>0</v>
      </c>
      <c r="H50" s="40">
        <f t="shared" ref="H50:J50" si="27">H51</f>
        <v>0</v>
      </c>
      <c r="I50" s="40">
        <f t="shared" si="27"/>
        <v>0</v>
      </c>
      <c r="J50" s="40">
        <f t="shared" si="27"/>
        <v>0</v>
      </c>
      <c r="L50" s="40">
        <f t="shared" ref="L50:M50" si="28">L51</f>
        <v>0</v>
      </c>
      <c r="M50" s="40">
        <f t="shared" si="28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/>
      <c r="M51" s="46"/>
      <c r="N51" s="57"/>
    </row>
    <row r="52" spans="1:14" x14ac:dyDescent="0.25">
      <c r="A52" s="74" t="s">
        <v>56</v>
      </c>
      <c r="B52" s="75"/>
      <c r="C52" s="5"/>
      <c r="D52" s="40">
        <f>SUM(D53:D54)</f>
        <v>0</v>
      </c>
      <c r="E52" s="40">
        <f t="shared" ref="E52:F52" si="29">SUM(E53:E54)</f>
        <v>0</v>
      </c>
      <c r="F52" s="40">
        <f t="shared" si="29"/>
        <v>0</v>
      </c>
      <c r="H52" s="40">
        <f t="shared" ref="H52:J52" si="30">SUM(H53:H54)</f>
        <v>0</v>
      </c>
      <c r="I52" s="40">
        <f t="shared" si="30"/>
        <v>0</v>
      </c>
      <c r="J52" s="40">
        <f t="shared" si="30"/>
        <v>0</v>
      </c>
      <c r="L52" s="40">
        <f t="shared" ref="L52:M52" si="31">SUM(L53:L54)</f>
        <v>0</v>
      </c>
      <c r="M52" s="40">
        <f t="shared" si="31"/>
        <v>0</v>
      </c>
      <c r="N52" s="60"/>
    </row>
    <row r="53" spans="1:14" x14ac:dyDescent="0.25">
      <c r="A53" s="23">
        <v>1</v>
      </c>
      <c r="B53" s="11" t="s">
        <v>54</v>
      </c>
      <c r="C53" s="5"/>
      <c r="D53" s="41"/>
      <c r="E53" s="42"/>
      <c r="F53" s="43"/>
      <c r="H53" s="56"/>
      <c r="I53" s="46"/>
      <c r="J53" s="57"/>
      <c r="L53" s="56"/>
      <c r="M53" s="46"/>
      <c r="N53" s="57"/>
    </row>
    <row r="54" spans="1:14" x14ac:dyDescent="0.25">
      <c r="A54" s="23">
        <v>2</v>
      </c>
      <c r="B54" s="11" t="s">
        <v>55</v>
      </c>
      <c r="C54" s="5"/>
      <c r="D54" s="41"/>
      <c r="E54" s="42"/>
      <c r="F54" s="43"/>
      <c r="H54" s="56"/>
      <c r="I54" s="46"/>
      <c r="J54" s="57"/>
      <c r="L54" s="56"/>
      <c r="M54" s="46"/>
      <c r="N54" s="57"/>
    </row>
  </sheetData>
  <mergeCells count="24">
    <mergeCell ref="L5:L6"/>
    <mergeCell ref="M5:M6"/>
    <mergeCell ref="N5:N7"/>
    <mergeCell ref="A31:B31"/>
    <mergeCell ref="A33:B33"/>
    <mergeCell ref="A17:B17"/>
    <mergeCell ref="A26:B26"/>
    <mergeCell ref="A27:B27"/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zoomScale="68" zoomScaleNormal="68" workbookViewId="0">
      <selection activeCell="H26" sqref="H26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82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477600</v>
      </c>
      <c r="E11" s="33">
        <f t="shared" ref="E11:F11" si="2">SUM(E12:E46)</f>
        <v>-102684.85999999999</v>
      </c>
      <c r="F11" s="33">
        <f t="shared" si="2"/>
        <v>374915.14</v>
      </c>
      <c r="H11" s="33">
        <f t="shared" ref="H11:J11" si="3">SUM(H12:H46)</f>
        <v>102566874.14999995</v>
      </c>
      <c r="I11" s="33">
        <f t="shared" si="3"/>
        <v>0</v>
      </c>
      <c r="J11" s="33">
        <f t="shared" si="3"/>
        <v>102566874.14999995</v>
      </c>
      <c r="L11" s="33">
        <f t="shared" ref="L11:M11" si="4">SUM(L12:L46)</f>
        <v>-102089274.14999995</v>
      </c>
      <c r="M11" s="33">
        <f t="shared" si="4"/>
        <v>-102191959.00999995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/>
      <c r="E14" s="42"/>
      <c r="F14" s="43">
        <v>0</v>
      </c>
      <c r="H14" s="56">
        <v>46353607.699999899</v>
      </c>
      <c r="I14" s="46"/>
      <c r="J14" s="57">
        <v>46353607.699999899</v>
      </c>
      <c r="L14" s="56">
        <f>D14-H14</f>
        <v>-46353607.699999899</v>
      </c>
      <c r="M14" s="45">
        <f>F14-J14</f>
        <v>-46353607.699999899</v>
      </c>
      <c r="N14" s="57" t="s">
        <v>97</v>
      </c>
    </row>
    <row r="15" spans="1:14" ht="26.55" customHeight="1" x14ac:dyDescent="0.25">
      <c r="A15" s="23">
        <v>2</v>
      </c>
      <c r="B15" s="11" t="s">
        <v>5</v>
      </c>
      <c r="C15" s="4"/>
      <c r="D15" s="41"/>
      <c r="E15" s="42"/>
      <c r="F15" s="43">
        <v>0</v>
      </c>
      <c r="H15" s="56">
        <v>55838351.310000047</v>
      </c>
      <c r="I15" s="46"/>
      <c r="J15" s="57">
        <v>55838351.310000047</v>
      </c>
      <c r="L15" s="56">
        <f t="shared" ref="L15:L16" si="8">D15-H15</f>
        <v>-55838351.310000047</v>
      </c>
      <c r="M15" s="45">
        <f t="shared" ref="M15:M16" si="9">F15-J15</f>
        <v>-55838351.310000047</v>
      </c>
      <c r="N15" s="57" t="s">
        <v>97</v>
      </c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/>
      <c r="F16" s="43">
        <v>0</v>
      </c>
      <c r="H16" s="56"/>
      <c r="I16" s="46"/>
      <c r="J16" s="57">
        <v>0</v>
      </c>
      <c r="L16" s="56">
        <f t="shared" si="8"/>
        <v>0</v>
      </c>
      <c r="M16" s="45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/>
      <c r="E18" s="42"/>
      <c r="F18" s="43">
        <v>0</v>
      </c>
      <c r="H18" s="56"/>
      <c r="I18" s="46"/>
      <c r="J18" s="57">
        <v>0</v>
      </c>
      <c r="L18" s="56">
        <f t="shared" ref="L18:L25" si="10">D18-H18</f>
        <v>0</v>
      </c>
      <c r="M18" s="45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/>
      <c r="E19" s="42"/>
      <c r="F19" s="43">
        <v>0</v>
      </c>
      <c r="H19" s="56"/>
      <c r="I19" s="46"/>
      <c r="J19" s="57">
        <v>0</v>
      </c>
      <c r="L19" s="56">
        <f t="shared" si="10"/>
        <v>0</v>
      </c>
      <c r="M19" s="45">
        <f t="shared" si="11"/>
        <v>0</v>
      </c>
      <c r="N19" s="57"/>
    </row>
    <row r="20" spans="1:14" x14ac:dyDescent="0.25">
      <c r="A20" s="23">
        <v>3</v>
      </c>
      <c r="B20" s="11" t="s">
        <v>9</v>
      </c>
      <c r="C20" s="4"/>
      <c r="D20" s="41"/>
      <c r="E20" s="42"/>
      <c r="F20" s="43">
        <v>0</v>
      </c>
      <c r="H20" s="56"/>
      <c r="I20" s="46"/>
      <c r="J20" s="57">
        <v>0</v>
      </c>
      <c r="L20" s="56">
        <f t="shared" si="10"/>
        <v>0</v>
      </c>
      <c r="M20" s="45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/>
      <c r="F21" s="43">
        <v>0</v>
      </c>
      <c r="H21" s="56"/>
      <c r="I21" s="46"/>
      <c r="J21" s="57">
        <v>0</v>
      </c>
      <c r="L21" s="56">
        <f t="shared" si="10"/>
        <v>0</v>
      </c>
      <c r="M21" s="45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/>
      <c r="E22" s="42"/>
      <c r="F22" s="43">
        <v>0</v>
      </c>
      <c r="H22" s="56"/>
      <c r="I22" s="46"/>
      <c r="J22" s="57">
        <v>0</v>
      </c>
      <c r="L22" s="56">
        <f t="shared" si="10"/>
        <v>0</v>
      </c>
      <c r="M22" s="45">
        <f t="shared" si="11"/>
        <v>0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/>
      <c r="F23" s="43">
        <v>0</v>
      </c>
      <c r="H23" s="56"/>
      <c r="I23" s="46"/>
      <c r="J23" s="57">
        <v>0</v>
      </c>
      <c r="L23" s="56">
        <f t="shared" si="10"/>
        <v>0</v>
      </c>
      <c r="M23" s="45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/>
      <c r="F24" s="43">
        <v>0</v>
      </c>
      <c r="H24" s="56"/>
      <c r="I24" s="46"/>
      <c r="J24" s="57">
        <v>0</v>
      </c>
      <c r="L24" s="56">
        <f t="shared" si="10"/>
        <v>0</v>
      </c>
      <c r="M24" s="45">
        <f t="shared" si="11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/>
      <c r="E25" s="42"/>
      <c r="F25" s="43">
        <v>0</v>
      </c>
      <c r="H25" s="56"/>
      <c r="I25" s="46"/>
      <c r="J25" s="57">
        <v>0</v>
      </c>
      <c r="L25" s="56">
        <f t="shared" si="10"/>
        <v>0</v>
      </c>
      <c r="M25" s="45">
        <f t="shared" si="11"/>
        <v>0</v>
      </c>
      <c r="N25" s="57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13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/>
      <c r="E28" s="42">
        <v>295315.14</v>
      </c>
      <c r="F28" s="43">
        <v>295315.14</v>
      </c>
      <c r="H28" s="56">
        <v>295315.14</v>
      </c>
      <c r="I28" s="46"/>
      <c r="J28" s="57">
        <v>295315.14</v>
      </c>
      <c r="L28" s="56">
        <f t="shared" ref="L28:L30" si="12">D28-H28</f>
        <v>-295315.14</v>
      </c>
      <c r="M28" s="45">
        <f t="shared" ref="M28:M30" si="13">F28-J28</f>
        <v>0</v>
      </c>
      <c r="N28" s="57"/>
    </row>
    <row r="29" spans="1:14" x14ac:dyDescent="0.25">
      <c r="A29" s="23">
        <v>2</v>
      </c>
      <c r="B29" s="11" t="s">
        <v>16</v>
      </c>
      <c r="C29" s="5"/>
      <c r="D29" s="41"/>
      <c r="E29" s="42">
        <v>79600</v>
      </c>
      <c r="F29" s="43">
        <v>79600</v>
      </c>
      <c r="H29" s="56">
        <v>79600</v>
      </c>
      <c r="I29" s="46"/>
      <c r="J29" s="57">
        <v>79600</v>
      </c>
      <c r="L29" s="56">
        <f>D29-H29</f>
        <v>-79600</v>
      </c>
      <c r="M29" s="45">
        <f t="shared" si="13"/>
        <v>0</v>
      </c>
      <c r="N29" s="57"/>
    </row>
    <row r="30" spans="1:14" ht="19.8" x14ac:dyDescent="0.6">
      <c r="A30" s="23">
        <v>3</v>
      </c>
      <c r="B30" s="11" t="s">
        <v>17</v>
      </c>
      <c r="C30" s="5"/>
      <c r="D30" s="41"/>
      <c r="E30" s="42"/>
      <c r="F30" s="43">
        <v>0</v>
      </c>
      <c r="H30" s="56"/>
      <c r="I30" s="46"/>
      <c r="J30" s="57">
        <v>0</v>
      </c>
      <c r="L30" s="56">
        <f t="shared" si="12"/>
        <v>0</v>
      </c>
      <c r="M30" s="45">
        <f t="shared" si="13"/>
        <v>0</v>
      </c>
      <c r="N30" s="57"/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/>
      <c r="M31" s="26"/>
      <c r="N31" s="59"/>
    </row>
    <row r="32" spans="1:14" ht="19.8" x14ac:dyDescent="0.6">
      <c r="A32" s="23">
        <v>1</v>
      </c>
      <c r="B32" s="12" t="s">
        <v>18</v>
      </c>
      <c r="C32" s="8"/>
      <c r="D32" s="41"/>
      <c r="E32" s="42"/>
      <c r="F32" s="43">
        <v>0</v>
      </c>
      <c r="H32" s="56"/>
      <c r="I32" s="46"/>
      <c r="J32" s="57">
        <v>0</v>
      </c>
      <c r="L32" s="56">
        <f t="shared" ref="L32" si="14">D32-H32</f>
        <v>0</v>
      </c>
      <c r="M32" s="45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/>
      <c r="H33" s="40"/>
      <c r="I33" s="40"/>
      <c r="J33" s="40">
        <v>0</v>
      </c>
      <c r="L33" s="40"/>
      <c r="M33" s="26"/>
      <c r="N33" s="59"/>
    </row>
    <row r="34" spans="1:14" ht="19.8" x14ac:dyDescent="0.6">
      <c r="A34" s="23">
        <v>1</v>
      </c>
      <c r="B34" s="11" t="s">
        <v>20</v>
      </c>
      <c r="C34" s="5"/>
      <c r="D34" s="41">
        <v>477600</v>
      </c>
      <c r="E34" s="42">
        <v>-477600</v>
      </c>
      <c r="F34" s="43">
        <v>0</v>
      </c>
      <c r="H34" s="56"/>
      <c r="I34" s="46"/>
      <c r="J34" s="57">
        <v>0</v>
      </c>
      <c r="L34" s="56">
        <f t="shared" ref="L34:L35" si="16">D34-H34</f>
        <v>477600</v>
      </c>
      <c r="M34" s="45">
        <f t="shared" ref="M34:M35" si="17">F34-J34</f>
        <v>0</v>
      </c>
      <c r="N34" s="57"/>
    </row>
    <row r="35" spans="1:14" ht="19.8" x14ac:dyDescent="0.6">
      <c r="A35" s="23">
        <v>2</v>
      </c>
      <c r="B35" s="11" t="s">
        <v>21</v>
      </c>
      <c r="C35" s="5"/>
      <c r="D35" s="41"/>
      <c r="E35" s="42"/>
      <c r="F35" s="43">
        <v>0</v>
      </c>
      <c r="H35" s="56"/>
      <c r="I35" s="46"/>
      <c r="J35" s="57">
        <v>0</v>
      </c>
      <c r="L35" s="56">
        <f t="shared" si="16"/>
        <v>0</v>
      </c>
      <c r="M35" s="45">
        <f t="shared" si="17"/>
        <v>0</v>
      </c>
      <c r="N35" s="57"/>
    </row>
    <row r="36" spans="1:14" ht="19.8" x14ac:dyDescent="0.6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13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/>
      <c r="M37" s="26"/>
      <c r="N37" s="59"/>
    </row>
    <row r="38" spans="1:14" x14ac:dyDescent="0.25">
      <c r="A38" s="23">
        <v>1</v>
      </c>
      <c r="B38" s="11" t="s">
        <v>22</v>
      </c>
      <c r="C38" s="5"/>
      <c r="D38" s="41"/>
      <c r="E38" s="42"/>
      <c r="F38" s="43">
        <v>0</v>
      </c>
      <c r="H38" s="56"/>
      <c r="I38" s="46"/>
      <c r="J38" s="57">
        <v>0</v>
      </c>
      <c r="L38" s="56">
        <f t="shared" ref="L38:L46" si="18">D38-H38</f>
        <v>0</v>
      </c>
      <c r="M38" s="45">
        <f t="shared" ref="M38:M46" si="19">F38-J38</f>
        <v>0</v>
      </c>
      <c r="N38" s="57"/>
    </row>
    <row r="39" spans="1:14" x14ac:dyDescent="0.25">
      <c r="A39" s="23">
        <v>2</v>
      </c>
      <c r="B39" s="11" t="s">
        <v>18</v>
      </c>
      <c r="C39" s="5"/>
      <c r="D39" s="41"/>
      <c r="E39" s="42"/>
      <c r="F39" s="43">
        <v>0</v>
      </c>
      <c r="H39" s="56"/>
      <c r="I39" s="46"/>
      <c r="J39" s="57">
        <v>0</v>
      </c>
      <c r="L39" s="56">
        <f t="shared" si="18"/>
        <v>0</v>
      </c>
      <c r="M39" s="45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/>
      <c r="F40" s="43">
        <v>0</v>
      </c>
      <c r="H40" s="56"/>
      <c r="I40" s="46"/>
      <c r="J40" s="57">
        <v>0</v>
      </c>
      <c r="L40" s="56">
        <f t="shared" si="18"/>
        <v>0</v>
      </c>
      <c r="M40" s="45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/>
      <c r="F41" s="43">
        <v>0</v>
      </c>
      <c r="H41" s="56"/>
      <c r="I41" s="46"/>
      <c r="J41" s="57">
        <v>0</v>
      </c>
      <c r="L41" s="56">
        <f t="shared" si="18"/>
        <v>0</v>
      </c>
      <c r="M41" s="45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/>
      <c r="F42" s="43">
        <v>0</v>
      </c>
      <c r="H42" s="56"/>
      <c r="I42" s="46"/>
      <c r="J42" s="57">
        <v>0</v>
      </c>
      <c r="L42" s="56">
        <f t="shared" si="18"/>
        <v>0</v>
      </c>
      <c r="M42" s="45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/>
      <c r="F43" s="43">
        <v>0</v>
      </c>
      <c r="H43" s="56"/>
      <c r="I43" s="46"/>
      <c r="J43" s="57">
        <v>0</v>
      </c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/>
      <c r="F45" s="43">
        <v>0</v>
      </c>
      <c r="H45" s="56"/>
      <c r="I45" s="46"/>
      <c r="J45" s="57">
        <v>0</v>
      </c>
      <c r="L45" s="56">
        <f t="shared" si="18"/>
        <v>0</v>
      </c>
      <c r="M45" s="45">
        <f t="shared" si="19"/>
        <v>0</v>
      </c>
      <c r="N45" s="57"/>
    </row>
    <row r="46" spans="1:14" x14ac:dyDescent="0.25">
      <c r="A46" s="23">
        <v>2</v>
      </c>
      <c r="B46" s="11" t="s">
        <v>27</v>
      </c>
      <c r="C46" s="5"/>
      <c r="D46" s="41"/>
      <c r="E46" s="42"/>
      <c r="F46" s="43">
        <v>0</v>
      </c>
      <c r="H46" s="56"/>
      <c r="I46" s="46"/>
      <c r="J46" s="57">
        <v>0</v>
      </c>
      <c r="L46" s="56">
        <f t="shared" si="18"/>
        <v>0</v>
      </c>
      <c r="M46" s="45">
        <f t="shared" si="19"/>
        <v>0</v>
      </c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0</v>
      </c>
      <c r="E47" s="44">
        <f t="shared" ref="E47:F47" si="20">SUM(E48,E50,E52)</f>
        <v>0</v>
      </c>
      <c r="F47" s="44">
        <f t="shared" si="20"/>
        <v>0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0</v>
      </c>
      <c r="M47" s="44">
        <f t="shared" si="22"/>
        <v>0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>
        <f t="shared" ref="L49" si="26">D49-H49</f>
        <v>0</v>
      </c>
      <c r="M49" s="45">
        <f t="shared" ref="M49" si="27">F49-J49</f>
        <v>0</v>
      </c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8">E51</f>
        <v>0</v>
      </c>
      <c r="F50" s="40">
        <f t="shared" si="28"/>
        <v>0</v>
      </c>
      <c r="H50" s="40">
        <f t="shared" ref="H50:J50" si="29">H51</f>
        <v>0</v>
      </c>
      <c r="I50" s="40">
        <f t="shared" si="29"/>
        <v>0</v>
      </c>
      <c r="J50" s="40">
        <f t="shared" si="29"/>
        <v>0</v>
      </c>
      <c r="L50" s="40">
        <f t="shared" ref="L50:M50" si="30">L51</f>
        <v>0</v>
      </c>
      <c r="M50" s="40">
        <f t="shared" si="30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>
        <f t="shared" ref="L51" si="31">D51-H51</f>
        <v>0</v>
      </c>
      <c r="M51" s="45">
        <f t="shared" ref="M51" si="32">F51-J51</f>
        <v>0</v>
      </c>
      <c r="N51" s="57"/>
    </row>
    <row r="52" spans="1:14" x14ac:dyDescent="0.25">
      <c r="A52" s="74" t="s">
        <v>56</v>
      </c>
      <c r="B52" s="75"/>
      <c r="C52" s="5"/>
      <c r="D52" s="40">
        <f>SUM(D53:D54)</f>
        <v>0</v>
      </c>
      <c r="E52" s="40">
        <f t="shared" ref="E52:F52" si="33">SUM(E53:E54)</f>
        <v>0</v>
      </c>
      <c r="F52" s="40">
        <f t="shared" si="33"/>
        <v>0</v>
      </c>
      <c r="H52" s="40">
        <f t="shared" ref="H52:J52" si="34">SUM(H53:H54)</f>
        <v>0</v>
      </c>
      <c r="I52" s="40">
        <f t="shared" si="34"/>
        <v>0</v>
      </c>
      <c r="J52" s="40">
        <f t="shared" si="34"/>
        <v>0</v>
      </c>
      <c r="L52" s="40">
        <f t="shared" ref="L52:M52" si="35">SUM(L53:L54)</f>
        <v>0</v>
      </c>
      <c r="M52" s="40">
        <f t="shared" si="35"/>
        <v>0</v>
      </c>
      <c r="N52" s="60"/>
    </row>
    <row r="53" spans="1:14" x14ac:dyDescent="0.25">
      <c r="A53" s="23">
        <v>1</v>
      </c>
      <c r="B53" s="11" t="s">
        <v>54</v>
      </c>
      <c r="C53" s="5"/>
      <c r="D53" s="41"/>
      <c r="E53" s="42"/>
      <c r="F53" s="43"/>
      <c r="H53" s="56"/>
      <c r="I53" s="46"/>
      <c r="J53" s="57"/>
      <c r="L53" s="56">
        <f t="shared" ref="L53:L54" si="36">D53-H53</f>
        <v>0</v>
      </c>
      <c r="M53" s="45">
        <f t="shared" ref="M53:M54" si="37">F53-J53</f>
        <v>0</v>
      </c>
      <c r="N53" s="57"/>
    </row>
    <row r="54" spans="1:14" x14ac:dyDescent="0.25">
      <c r="A54" s="23">
        <v>2</v>
      </c>
      <c r="B54" s="11" t="s">
        <v>55</v>
      </c>
      <c r="C54" s="5"/>
      <c r="D54" s="41"/>
      <c r="E54" s="42"/>
      <c r="F54" s="43"/>
      <c r="H54" s="56"/>
      <c r="I54" s="46"/>
      <c r="J54" s="57"/>
      <c r="L54" s="56">
        <f t="shared" si="36"/>
        <v>0</v>
      </c>
      <c r="M54" s="45">
        <f t="shared" si="37"/>
        <v>0</v>
      </c>
      <c r="N54" s="57"/>
    </row>
  </sheetData>
  <autoFilter ref="A8:N54">
    <filterColumn colId="0" showButton="0"/>
  </autoFilter>
  <mergeCells count="24"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  <mergeCell ref="L5:L6"/>
    <mergeCell ref="M5:M6"/>
    <mergeCell ref="N5:N7"/>
    <mergeCell ref="A31:B31"/>
    <mergeCell ref="A33:B33"/>
    <mergeCell ref="A17:B17"/>
    <mergeCell ref="A26:B26"/>
    <mergeCell ref="A27:B27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topLeftCell="A4" zoomScale="68" zoomScaleNormal="68" workbookViewId="0">
      <selection activeCell="J22" sqref="J22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83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6412121</v>
      </c>
      <c r="E11" s="33">
        <f t="shared" ref="E11:F11" si="2">SUM(E12:E46)</f>
        <v>5400000</v>
      </c>
      <c r="F11" s="33">
        <f t="shared" si="2"/>
        <v>11812121</v>
      </c>
      <c r="H11" s="33">
        <f t="shared" ref="H11:J11" si="3">SUM(H12:H46)</f>
        <v>11812121</v>
      </c>
      <c r="I11" s="33">
        <f t="shared" si="3"/>
        <v>0</v>
      </c>
      <c r="J11" s="33">
        <f t="shared" si="3"/>
        <v>11812121</v>
      </c>
      <c r="L11" s="33">
        <f t="shared" ref="L11:M11" si="4">SUM(L12:L46)</f>
        <v>-5400000</v>
      </c>
      <c r="M11" s="33">
        <f t="shared" si="4"/>
        <v>0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/>
      <c r="E14" s="42"/>
      <c r="F14" s="43">
        <v>0</v>
      </c>
      <c r="H14" s="56"/>
      <c r="I14" s="46"/>
      <c r="J14" s="57">
        <v>0</v>
      </c>
      <c r="L14" s="56">
        <f>D14-H14</f>
        <v>0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5</v>
      </c>
      <c r="C15" s="4"/>
      <c r="D15" s="41"/>
      <c r="E15" s="42"/>
      <c r="F15" s="43">
        <v>0</v>
      </c>
      <c r="H15" s="56"/>
      <c r="I15" s="46"/>
      <c r="J15" s="57">
        <v>0</v>
      </c>
      <c r="L15" s="56">
        <f t="shared" ref="L15:L16" si="8">D15-H15</f>
        <v>0</v>
      </c>
      <c r="M15" s="45">
        <f t="shared" ref="M15:M16" si="9">F15-J15</f>
        <v>0</v>
      </c>
      <c r="N15" s="57"/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/>
      <c r="F16" s="43">
        <v>0</v>
      </c>
      <c r="H16" s="56"/>
      <c r="I16" s="46"/>
      <c r="J16" s="57">
        <v>0</v>
      </c>
      <c r="L16" s="56">
        <f t="shared" si="8"/>
        <v>0</v>
      </c>
      <c r="M16" s="45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>
        <v>3006406</v>
      </c>
      <c r="E18" s="42">
        <v>-2400000</v>
      </c>
      <c r="F18" s="43">
        <v>606406</v>
      </c>
      <c r="H18" s="56">
        <v>606406</v>
      </c>
      <c r="I18" s="46"/>
      <c r="J18" s="57">
        <v>606406</v>
      </c>
      <c r="L18" s="56">
        <f t="shared" ref="L18:L25" si="10">D18-H18</f>
        <v>2400000</v>
      </c>
      <c r="M18" s="45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>
        <v>3405715</v>
      </c>
      <c r="E19" s="42">
        <v>5400000</v>
      </c>
      <c r="F19" s="43">
        <v>8805715</v>
      </c>
      <c r="H19" s="56">
        <v>8805715</v>
      </c>
      <c r="I19" s="46"/>
      <c r="J19" s="57">
        <v>8805715</v>
      </c>
      <c r="L19" s="56">
        <f t="shared" si="10"/>
        <v>-5400000</v>
      </c>
      <c r="M19" s="45">
        <f t="shared" si="11"/>
        <v>0</v>
      </c>
      <c r="N19" s="57"/>
    </row>
    <row r="20" spans="1:14" x14ac:dyDescent="0.25">
      <c r="A20" s="23">
        <v>3</v>
      </c>
      <c r="B20" s="11" t="s">
        <v>9</v>
      </c>
      <c r="C20" s="4"/>
      <c r="D20" s="41"/>
      <c r="E20" s="42"/>
      <c r="F20" s="43">
        <v>0</v>
      </c>
      <c r="H20" s="56"/>
      <c r="I20" s="46"/>
      <c r="J20" s="57">
        <v>0</v>
      </c>
      <c r="L20" s="56">
        <f t="shared" si="10"/>
        <v>0</v>
      </c>
      <c r="M20" s="45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/>
      <c r="F21" s="43">
        <v>0</v>
      </c>
      <c r="H21" s="56"/>
      <c r="I21" s="46"/>
      <c r="J21" s="57">
        <v>0</v>
      </c>
      <c r="L21" s="56">
        <f t="shared" si="10"/>
        <v>0</v>
      </c>
      <c r="M21" s="45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/>
      <c r="E22" s="42">
        <v>2400000</v>
      </c>
      <c r="F22" s="43">
        <v>2400000</v>
      </c>
      <c r="H22" s="56">
        <v>2400000</v>
      </c>
      <c r="I22" s="46"/>
      <c r="J22" s="57">
        <v>2400000</v>
      </c>
      <c r="L22" s="56">
        <f t="shared" si="10"/>
        <v>-2400000</v>
      </c>
      <c r="M22" s="45">
        <f t="shared" si="11"/>
        <v>0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/>
      <c r="F23" s="43">
        <v>0</v>
      </c>
      <c r="H23" s="56"/>
      <c r="I23" s="46"/>
      <c r="J23" s="57">
        <v>0</v>
      </c>
      <c r="L23" s="56">
        <f t="shared" si="10"/>
        <v>0</v>
      </c>
      <c r="M23" s="45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/>
      <c r="F24" s="43">
        <v>0</v>
      </c>
      <c r="H24" s="56"/>
      <c r="I24" s="46"/>
      <c r="J24" s="57">
        <v>0</v>
      </c>
      <c r="L24" s="56">
        <f t="shared" si="10"/>
        <v>0</v>
      </c>
      <c r="M24" s="45">
        <f t="shared" si="11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/>
      <c r="E25" s="42"/>
      <c r="F25" s="43">
        <v>0</v>
      </c>
      <c r="H25" s="56"/>
      <c r="I25" s="46"/>
      <c r="J25" s="57">
        <v>0</v>
      </c>
      <c r="L25" s="56">
        <f t="shared" si="10"/>
        <v>0</v>
      </c>
      <c r="M25" s="45">
        <f t="shared" si="11"/>
        <v>0</v>
      </c>
      <c r="N25" s="57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13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/>
      <c r="E28" s="42"/>
      <c r="F28" s="43">
        <v>0</v>
      </c>
      <c r="H28" s="56"/>
      <c r="I28" s="46"/>
      <c r="J28" s="57">
        <v>0</v>
      </c>
      <c r="L28" s="56">
        <f t="shared" ref="L28:L30" si="12">D28-H28</f>
        <v>0</v>
      </c>
      <c r="M28" s="45">
        <f t="shared" ref="M28:M30" si="13">F28-J28</f>
        <v>0</v>
      </c>
      <c r="N28" s="57"/>
    </row>
    <row r="29" spans="1:14" x14ac:dyDescent="0.25">
      <c r="A29" s="23">
        <v>2</v>
      </c>
      <c r="B29" s="11" t="s">
        <v>16</v>
      </c>
      <c r="C29" s="5"/>
      <c r="D29" s="41"/>
      <c r="E29" s="42"/>
      <c r="F29" s="43">
        <v>0</v>
      </c>
      <c r="H29" s="56"/>
      <c r="I29" s="46"/>
      <c r="J29" s="57">
        <v>0</v>
      </c>
      <c r="L29" s="56">
        <f>D29-H29</f>
        <v>0</v>
      </c>
      <c r="M29" s="45">
        <f t="shared" si="13"/>
        <v>0</v>
      </c>
      <c r="N29" s="57"/>
    </row>
    <row r="30" spans="1:14" x14ac:dyDescent="0.25">
      <c r="A30" s="23">
        <v>3</v>
      </c>
      <c r="B30" s="11" t="s">
        <v>17</v>
      </c>
      <c r="C30" s="5"/>
      <c r="D30" s="41"/>
      <c r="E30" s="42"/>
      <c r="F30" s="43">
        <v>0</v>
      </c>
      <c r="H30" s="56"/>
      <c r="I30" s="46"/>
      <c r="J30" s="57">
        <v>0</v>
      </c>
      <c r="L30" s="56">
        <f t="shared" si="12"/>
        <v>0</v>
      </c>
      <c r="M30" s="45">
        <f t="shared" si="13"/>
        <v>0</v>
      </c>
      <c r="N30" s="57"/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/>
      <c r="M31" s="26"/>
      <c r="N31" s="59"/>
    </row>
    <row r="32" spans="1:14" x14ac:dyDescent="0.25">
      <c r="A32" s="23">
        <v>1</v>
      </c>
      <c r="B32" s="12" t="s">
        <v>18</v>
      </c>
      <c r="C32" s="8"/>
      <c r="D32" s="41"/>
      <c r="E32" s="42"/>
      <c r="F32" s="43">
        <v>0</v>
      </c>
      <c r="H32" s="56"/>
      <c r="I32" s="46"/>
      <c r="J32" s="57">
        <v>0</v>
      </c>
      <c r="L32" s="56">
        <f t="shared" ref="L32" si="14">D32-H32</f>
        <v>0</v>
      </c>
      <c r="M32" s="45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/>
      <c r="H33" s="40"/>
      <c r="I33" s="40"/>
      <c r="J33" s="40">
        <v>0</v>
      </c>
      <c r="L33" s="40"/>
      <c r="M33" s="26"/>
      <c r="N33" s="59"/>
    </row>
    <row r="34" spans="1:14" ht="19.8" x14ac:dyDescent="0.6">
      <c r="A34" s="23">
        <v>1</v>
      </c>
      <c r="B34" s="11" t="s">
        <v>20</v>
      </c>
      <c r="C34" s="5"/>
      <c r="D34" s="41"/>
      <c r="E34" s="42"/>
      <c r="F34" s="43">
        <v>0</v>
      </c>
      <c r="H34" s="56"/>
      <c r="I34" s="46"/>
      <c r="J34" s="57">
        <v>0</v>
      </c>
      <c r="L34" s="56">
        <f t="shared" ref="L34:L35" si="16">D34-H34</f>
        <v>0</v>
      </c>
      <c r="M34" s="45">
        <f t="shared" ref="M34:M35" si="17">F34-J34</f>
        <v>0</v>
      </c>
      <c r="N34" s="57"/>
    </row>
    <row r="35" spans="1:14" ht="19.8" x14ac:dyDescent="0.6">
      <c r="A35" s="23">
        <v>2</v>
      </c>
      <c r="B35" s="11" t="s">
        <v>21</v>
      </c>
      <c r="C35" s="5"/>
      <c r="D35" s="41"/>
      <c r="E35" s="42"/>
      <c r="F35" s="43">
        <v>0</v>
      </c>
      <c r="H35" s="56"/>
      <c r="I35" s="46"/>
      <c r="J35" s="57">
        <v>0</v>
      </c>
      <c r="L35" s="56">
        <f t="shared" si="16"/>
        <v>0</v>
      </c>
      <c r="M35" s="45">
        <f t="shared" si="17"/>
        <v>0</v>
      </c>
      <c r="N35" s="57"/>
    </row>
    <row r="36" spans="1:14" ht="19.8" x14ac:dyDescent="0.6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13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/>
      <c r="M37" s="26"/>
      <c r="N37" s="59"/>
    </row>
    <row r="38" spans="1:14" ht="19.8" x14ac:dyDescent="0.6">
      <c r="A38" s="23">
        <v>1</v>
      </c>
      <c r="B38" s="11" t="s">
        <v>22</v>
      </c>
      <c r="C38" s="5"/>
      <c r="D38" s="41"/>
      <c r="E38" s="42"/>
      <c r="F38" s="43">
        <v>0</v>
      </c>
      <c r="H38" s="56"/>
      <c r="I38" s="46"/>
      <c r="J38" s="57">
        <v>0</v>
      </c>
      <c r="L38" s="56">
        <f t="shared" ref="L38:L46" si="18">D38-H38</f>
        <v>0</v>
      </c>
      <c r="M38" s="45">
        <f t="shared" ref="M38:M43" si="19">F38-J38</f>
        <v>0</v>
      </c>
      <c r="N38" s="57"/>
    </row>
    <row r="39" spans="1:14" ht="19.8" x14ac:dyDescent="0.6">
      <c r="A39" s="23">
        <v>2</v>
      </c>
      <c r="B39" s="11" t="s">
        <v>18</v>
      </c>
      <c r="C39" s="5"/>
      <c r="D39" s="41"/>
      <c r="E39" s="42"/>
      <c r="F39" s="43">
        <v>0</v>
      </c>
      <c r="H39" s="56"/>
      <c r="I39" s="46"/>
      <c r="J39" s="57">
        <v>0</v>
      </c>
      <c r="L39" s="56">
        <f t="shared" si="18"/>
        <v>0</v>
      </c>
      <c r="M39" s="45">
        <f t="shared" si="19"/>
        <v>0</v>
      </c>
      <c r="N39" s="57"/>
    </row>
    <row r="40" spans="1:14" ht="19.8" x14ac:dyDescent="0.6">
      <c r="A40" s="23">
        <v>3</v>
      </c>
      <c r="B40" s="11" t="s">
        <v>23</v>
      </c>
      <c r="C40" s="5"/>
      <c r="D40" s="41"/>
      <c r="E40" s="42"/>
      <c r="F40" s="43">
        <v>0</v>
      </c>
      <c r="H40" s="56"/>
      <c r="I40" s="46"/>
      <c r="J40" s="57">
        <v>0</v>
      </c>
      <c r="L40" s="56">
        <f t="shared" si="18"/>
        <v>0</v>
      </c>
      <c r="M40" s="45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/>
      <c r="F41" s="43">
        <v>0</v>
      </c>
      <c r="H41" s="56"/>
      <c r="I41" s="46"/>
      <c r="J41" s="57">
        <v>0</v>
      </c>
      <c r="L41" s="56">
        <f t="shared" si="18"/>
        <v>0</v>
      </c>
      <c r="M41" s="45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/>
      <c r="F42" s="43">
        <v>0</v>
      </c>
      <c r="H42" s="56"/>
      <c r="I42" s="46"/>
      <c r="J42" s="57">
        <v>0</v>
      </c>
      <c r="L42" s="56">
        <f t="shared" si="18"/>
        <v>0</v>
      </c>
      <c r="M42" s="45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/>
      <c r="F43" s="43">
        <v>0</v>
      </c>
      <c r="H43" s="56"/>
      <c r="I43" s="46"/>
      <c r="J43" s="57">
        <v>0</v>
      </c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/>
      <c r="F45" s="43">
        <v>0</v>
      </c>
      <c r="H45" s="56"/>
      <c r="I45" s="46"/>
      <c r="J45" s="57">
        <v>0</v>
      </c>
      <c r="L45" s="56">
        <f t="shared" si="18"/>
        <v>0</v>
      </c>
      <c r="M45" s="46"/>
      <c r="N45" s="57"/>
    </row>
    <row r="46" spans="1:14" x14ac:dyDescent="0.25">
      <c r="A46" s="23">
        <v>2</v>
      </c>
      <c r="B46" s="11" t="s">
        <v>27</v>
      </c>
      <c r="C46" s="5"/>
      <c r="D46" s="41"/>
      <c r="E46" s="42"/>
      <c r="F46" s="43">
        <v>0</v>
      </c>
      <c r="H46" s="56"/>
      <c r="I46" s="46"/>
      <c r="J46" s="57">
        <v>0</v>
      </c>
      <c r="L46" s="56">
        <f t="shared" si="18"/>
        <v>0</v>
      </c>
      <c r="M46" s="46"/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0</v>
      </c>
      <c r="E47" s="44">
        <f t="shared" ref="E47:F47" si="20">SUM(E48,E50,E52)</f>
        <v>0</v>
      </c>
      <c r="F47" s="44">
        <f t="shared" si="20"/>
        <v>0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0</v>
      </c>
      <c r="M47" s="44">
        <f t="shared" si="22"/>
        <v>0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/>
      <c r="M49" s="46"/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6">E51</f>
        <v>0</v>
      </c>
      <c r="F50" s="40">
        <f t="shared" si="26"/>
        <v>0</v>
      </c>
      <c r="H50" s="40">
        <f t="shared" ref="H50:J50" si="27">H51</f>
        <v>0</v>
      </c>
      <c r="I50" s="40">
        <f t="shared" si="27"/>
        <v>0</v>
      </c>
      <c r="J50" s="40">
        <f t="shared" si="27"/>
        <v>0</v>
      </c>
      <c r="L50" s="40">
        <f t="shared" ref="L50:M50" si="28">L51</f>
        <v>0</v>
      </c>
      <c r="M50" s="40">
        <f t="shared" si="28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/>
      <c r="M51" s="46"/>
      <c r="N51" s="57"/>
    </row>
    <row r="52" spans="1:14" x14ac:dyDescent="0.25">
      <c r="A52" s="74" t="s">
        <v>56</v>
      </c>
      <c r="B52" s="75"/>
      <c r="C52" s="5"/>
      <c r="D52" s="40">
        <f>SUM(D53:D54)</f>
        <v>0</v>
      </c>
      <c r="E52" s="40">
        <f t="shared" ref="E52:F52" si="29">SUM(E53:E54)</f>
        <v>0</v>
      </c>
      <c r="F52" s="40">
        <f t="shared" si="29"/>
        <v>0</v>
      </c>
      <c r="H52" s="40">
        <f t="shared" ref="H52:J52" si="30">SUM(H53:H54)</f>
        <v>0</v>
      </c>
      <c r="I52" s="40">
        <f t="shared" si="30"/>
        <v>0</v>
      </c>
      <c r="J52" s="40">
        <f t="shared" si="30"/>
        <v>0</v>
      </c>
      <c r="L52" s="40">
        <f t="shared" ref="L52:M52" si="31">SUM(L53:L54)</f>
        <v>0</v>
      </c>
      <c r="M52" s="40">
        <f t="shared" si="31"/>
        <v>0</v>
      </c>
      <c r="N52" s="60"/>
    </row>
    <row r="53" spans="1:14" x14ac:dyDescent="0.25">
      <c r="A53" s="23">
        <v>1</v>
      </c>
      <c r="B53" s="11" t="s">
        <v>54</v>
      </c>
      <c r="C53" s="5"/>
      <c r="D53" s="41"/>
      <c r="E53" s="42"/>
      <c r="F53" s="43"/>
      <c r="H53" s="56"/>
      <c r="I53" s="46"/>
      <c r="J53" s="57"/>
      <c r="L53" s="56"/>
      <c r="M53" s="46"/>
      <c r="N53" s="57"/>
    </row>
    <row r="54" spans="1:14" x14ac:dyDescent="0.25">
      <c r="A54" s="23">
        <v>2</v>
      </c>
      <c r="B54" s="11" t="s">
        <v>55</v>
      </c>
      <c r="C54" s="5"/>
      <c r="D54" s="41"/>
      <c r="E54" s="42"/>
      <c r="F54" s="43"/>
      <c r="H54" s="56"/>
      <c r="I54" s="46"/>
      <c r="J54" s="57"/>
      <c r="L54" s="56"/>
      <c r="M54" s="46"/>
      <c r="N54" s="57"/>
    </row>
  </sheetData>
  <mergeCells count="24"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  <mergeCell ref="L5:L6"/>
    <mergeCell ref="M5:M6"/>
    <mergeCell ref="N5:N7"/>
    <mergeCell ref="A31:B31"/>
    <mergeCell ref="A33:B33"/>
    <mergeCell ref="A17:B17"/>
    <mergeCell ref="A26:B26"/>
    <mergeCell ref="A27:B27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zoomScale="68" zoomScaleNormal="68" workbookViewId="0">
      <selection activeCell="L49" sqref="L49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84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26956511</v>
      </c>
      <c r="E11" s="33">
        <f t="shared" ref="E11:F11" si="2">SUM(E12:E46)</f>
        <v>214668978</v>
      </c>
      <c r="F11" s="33">
        <f t="shared" si="2"/>
        <v>241625489</v>
      </c>
      <c r="H11" s="33">
        <f t="shared" ref="H11:J11" si="3">SUM(H12:H46)</f>
        <v>218253420.35000002</v>
      </c>
      <c r="I11" s="33">
        <f t="shared" si="3"/>
        <v>23372068.359999999</v>
      </c>
      <c r="J11" s="33">
        <f t="shared" si="3"/>
        <v>241625488.70999998</v>
      </c>
      <c r="L11" s="33">
        <f t="shared" ref="L11:M11" si="4">SUM(L12:L46)</f>
        <v>-191296909.34999999</v>
      </c>
      <c r="M11" s="33">
        <f t="shared" si="4"/>
        <v>0.29000000306405127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>
        <v>1517745</v>
      </c>
      <c r="E14" s="42"/>
      <c r="F14" s="43">
        <v>1517745</v>
      </c>
      <c r="H14" s="56">
        <v>234751</v>
      </c>
      <c r="I14" s="46">
        <v>1282994.32</v>
      </c>
      <c r="J14" s="57">
        <v>1517745.32</v>
      </c>
      <c r="L14" s="56">
        <f>D14-H14</f>
        <v>1282994</v>
      </c>
      <c r="M14" s="46">
        <f>F14-J14</f>
        <v>-0.32000000006519258</v>
      </c>
      <c r="N14" s="57"/>
    </row>
    <row r="15" spans="1:14" ht="26.55" customHeight="1" x14ac:dyDescent="0.25">
      <c r="A15" s="23">
        <v>2</v>
      </c>
      <c r="B15" s="11" t="s">
        <v>5</v>
      </c>
      <c r="C15" s="4"/>
      <c r="D15" s="41">
        <v>7664615</v>
      </c>
      <c r="E15" s="42"/>
      <c r="F15" s="43">
        <v>7664615</v>
      </c>
      <c r="H15" s="56">
        <v>1185491</v>
      </c>
      <c r="I15" s="46">
        <v>6479124</v>
      </c>
      <c r="J15" s="57">
        <v>7664615</v>
      </c>
      <c r="L15" s="56">
        <f t="shared" ref="L15:L16" si="8">D15-H15</f>
        <v>6479124</v>
      </c>
      <c r="M15" s="46">
        <f t="shared" ref="M15:M16" si="9">F15-J15</f>
        <v>0</v>
      </c>
      <c r="N15" s="57"/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/>
      <c r="F16" s="43">
        <v>0</v>
      </c>
      <c r="H16" s="56"/>
      <c r="I16" s="46"/>
      <c r="J16" s="57">
        <v>0</v>
      </c>
      <c r="L16" s="56">
        <f t="shared" si="8"/>
        <v>0</v>
      </c>
      <c r="M16" s="46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40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>
        <v>10204821</v>
      </c>
      <c r="E18" s="42">
        <v>120468</v>
      </c>
      <c r="F18" s="43">
        <v>10325289</v>
      </c>
      <c r="H18" s="56">
        <v>10325289</v>
      </c>
      <c r="I18" s="46"/>
      <c r="J18" s="57">
        <v>10325289</v>
      </c>
      <c r="L18" s="56">
        <f t="shared" ref="L18:L25" si="10">D18-H18</f>
        <v>-120468</v>
      </c>
      <c r="M18" s="46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/>
      <c r="E19" s="42">
        <v>7664615</v>
      </c>
      <c r="F19" s="43">
        <v>7664615</v>
      </c>
      <c r="H19" s="56">
        <v>7664615</v>
      </c>
      <c r="I19" s="46"/>
      <c r="J19" s="57">
        <v>7664615</v>
      </c>
      <c r="L19" s="56">
        <f t="shared" si="10"/>
        <v>-7664615</v>
      </c>
      <c r="M19" s="46">
        <f t="shared" si="11"/>
        <v>0</v>
      </c>
      <c r="N19" s="57"/>
    </row>
    <row r="20" spans="1:14" x14ac:dyDescent="0.25">
      <c r="A20" s="23">
        <v>3</v>
      </c>
      <c r="B20" s="11" t="s">
        <v>9</v>
      </c>
      <c r="C20" s="4"/>
      <c r="D20" s="41"/>
      <c r="E20" s="42"/>
      <c r="F20" s="43">
        <v>0</v>
      </c>
      <c r="H20" s="56"/>
      <c r="I20" s="46"/>
      <c r="J20" s="57">
        <v>0</v>
      </c>
      <c r="L20" s="56">
        <f t="shared" si="10"/>
        <v>0</v>
      </c>
      <c r="M20" s="46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/>
      <c r="F21" s="43">
        <v>0</v>
      </c>
      <c r="H21" s="56"/>
      <c r="I21" s="46"/>
      <c r="J21" s="57">
        <v>0</v>
      </c>
      <c r="L21" s="56">
        <f t="shared" si="10"/>
        <v>0</v>
      </c>
      <c r="M21" s="46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>
        <v>7169330</v>
      </c>
      <c r="E22" s="42">
        <v>-7169330</v>
      </c>
      <c r="F22" s="43">
        <v>0</v>
      </c>
      <c r="H22" s="56"/>
      <c r="I22" s="46"/>
      <c r="J22" s="57">
        <v>0</v>
      </c>
      <c r="L22" s="56">
        <f t="shared" si="10"/>
        <v>7169330</v>
      </c>
      <c r="M22" s="46">
        <f t="shared" si="11"/>
        <v>0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/>
      <c r="F23" s="43">
        <v>0</v>
      </c>
      <c r="H23" s="56"/>
      <c r="I23" s="46"/>
      <c r="J23" s="57">
        <v>0</v>
      </c>
      <c r="L23" s="56">
        <f t="shared" si="10"/>
        <v>0</v>
      </c>
      <c r="M23" s="46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/>
      <c r="F24" s="43">
        <v>0</v>
      </c>
      <c r="H24" s="56"/>
      <c r="I24" s="46"/>
      <c r="J24" s="57">
        <v>0</v>
      </c>
      <c r="L24" s="56">
        <f t="shared" si="10"/>
        <v>0</v>
      </c>
      <c r="M24" s="46">
        <f t="shared" si="11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/>
      <c r="E25" s="42"/>
      <c r="F25" s="43">
        <v>0</v>
      </c>
      <c r="H25" s="56"/>
      <c r="I25" s="46"/>
      <c r="J25" s="57">
        <v>0</v>
      </c>
      <c r="L25" s="56">
        <f t="shared" si="10"/>
        <v>0</v>
      </c>
      <c r="M25" s="46">
        <f t="shared" si="11"/>
        <v>0</v>
      </c>
      <c r="N25" s="57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36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40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/>
      <c r="E28" s="42">
        <v>19864639</v>
      </c>
      <c r="F28" s="43">
        <v>19864639</v>
      </c>
      <c r="H28" s="56">
        <v>19864638.699999999</v>
      </c>
      <c r="I28" s="46"/>
      <c r="J28" s="57">
        <v>19864638.699999999</v>
      </c>
      <c r="L28" s="56">
        <f t="shared" ref="L28:L30" si="12">D28-H28</f>
        <v>-19864638.699999999</v>
      </c>
      <c r="M28" s="46">
        <f t="shared" ref="M28:M30" si="13">F28-J28</f>
        <v>0.30000000074505806</v>
      </c>
      <c r="N28" s="57"/>
    </row>
    <row r="29" spans="1:14" x14ac:dyDescent="0.25">
      <c r="A29" s="23">
        <v>2</v>
      </c>
      <c r="B29" s="11" t="s">
        <v>16</v>
      </c>
      <c r="C29" s="5"/>
      <c r="D29" s="41"/>
      <c r="E29" s="42">
        <v>400600</v>
      </c>
      <c r="F29" s="43">
        <v>400600</v>
      </c>
      <c r="H29" s="56">
        <v>400600</v>
      </c>
      <c r="I29" s="46"/>
      <c r="J29" s="57">
        <v>400600</v>
      </c>
      <c r="L29" s="56">
        <f>D29-H29</f>
        <v>-400600</v>
      </c>
      <c r="M29" s="46">
        <f t="shared" si="13"/>
        <v>0</v>
      </c>
      <c r="N29" s="57"/>
    </row>
    <row r="30" spans="1:14" ht="19.8" x14ac:dyDescent="0.6">
      <c r="A30" s="23">
        <v>3</v>
      </c>
      <c r="B30" s="11" t="s">
        <v>17</v>
      </c>
      <c r="C30" s="5"/>
      <c r="D30" s="41">
        <v>400000</v>
      </c>
      <c r="E30" s="42">
        <v>-399000</v>
      </c>
      <c r="F30" s="43">
        <v>1000</v>
      </c>
      <c r="H30" s="56">
        <v>1000</v>
      </c>
      <c r="I30" s="46"/>
      <c r="J30" s="57">
        <v>1000</v>
      </c>
      <c r="L30" s="56">
        <f t="shared" si="12"/>
        <v>399000</v>
      </c>
      <c r="M30" s="46">
        <f t="shared" si="13"/>
        <v>0</v>
      </c>
      <c r="N30" s="57"/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/>
      <c r="M31" s="40"/>
      <c r="N31" s="59"/>
    </row>
    <row r="32" spans="1:14" ht="19.8" x14ac:dyDescent="0.6">
      <c r="A32" s="23">
        <v>1</v>
      </c>
      <c r="B32" s="12" t="s">
        <v>18</v>
      </c>
      <c r="C32" s="8"/>
      <c r="D32" s="41"/>
      <c r="E32" s="42"/>
      <c r="F32" s="43">
        <v>0</v>
      </c>
      <c r="H32" s="56"/>
      <c r="I32" s="46"/>
      <c r="J32" s="57">
        <v>0</v>
      </c>
      <c r="L32" s="56">
        <f t="shared" ref="L32" si="14">D32-H32</f>
        <v>0</v>
      </c>
      <c r="M32" s="46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/>
      <c r="H33" s="40"/>
      <c r="I33" s="40"/>
      <c r="J33" s="40">
        <v>0</v>
      </c>
      <c r="L33" s="40"/>
      <c r="M33" s="40"/>
      <c r="N33" s="59"/>
    </row>
    <row r="34" spans="1:14" ht="19.8" x14ac:dyDescent="0.6">
      <c r="A34" s="23">
        <v>1</v>
      </c>
      <c r="B34" s="11" t="s">
        <v>20</v>
      </c>
      <c r="C34" s="5"/>
      <c r="D34" s="41"/>
      <c r="E34" s="42"/>
      <c r="F34" s="43">
        <v>0</v>
      </c>
      <c r="H34" s="56"/>
      <c r="I34" s="46"/>
      <c r="J34" s="57">
        <v>0</v>
      </c>
      <c r="L34" s="56">
        <f t="shared" ref="L34:L35" si="16">D34-H34</f>
        <v>0</v>
      </c>
      <c r="M34" s="46">
        <f t="shared" ref="M34:M35" si="17">F34-J34</f>
        <v>0</v>
      </c>
      <c r="N34" s="57"/>
    </row>
    <row r="35" spans="1:14" ht="19.8" x14ac:dyDescent="0.6">
      <c r="A35" s="23">
        <v>2</v>
      </c>
      <c r="B35" s="11" t="s">
        <v>21</v>
      </c>
      <c r="C35" s="5"/>
      <c r="D35" s="41"/>
      <c r="E35" s="42"/>
      <c r="F35" s="43">
        <v>0</v>
      </c>
      <c r="H35" s="56"/>
      <c r="I35" s="46"/>
      <c r="J35" s="57">
        <v>0</v>
      </c>
      <c r="L35" s="56">
        <f t="shared" si="16"/>
        <v>0</v>
      </c>
      <c r="M35" s="46">
        <f t="shared" si="17"/>
        <v>0</v>
      </c>
      <c r="N35" s="57"/>
    </row>
    <row r="36" spans="1:14" ht="19.8" x14ac:dyDescent="0.6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36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/>
      <c r="M37" s="40"/>
      <c r="N37" s="59"/>
    </row>
    <row r="38" spans="1:14" x14ac:dyDescent="0.25">
      <c r="A38" s="23">
        <v>1</v>
      </c>
      <c r="B38" s="11" t="s">
        <v>22</v>
      </c>
      <c r="C38" s="5"/>
      <c r="D38" s="41"/>
      <c r="E38" s="42">
        <v>192686986</v>
      </c>
      <c r="F38" s="43">
        <v>192686986</v>
      </c>
      <c r="H38" s="56">
        <v>177077035.65000001</v>
      </c>
      <c r="I38" s="46">
        <v>15609950.039999999</v>
      </c>
      <c r="J38" s="57">
        <v>192686985.69</v>
      </c>
      <c r="L38" s="56">
        <f t="shared" ref="L38:L46" si="18">D38-H38</f>
        <v>-177077035.65000001</v>
      </c>
      <c r="M38" s="46">
        <f t="shared" ref="M38:M46" si="19">F38-J38</f>
        <v>0.31000000238418579</v>
      </c>
      <c r="N38" s="57"/>
    </row>
    <row r="39" spans="1:14" x14ac:dyDescent="0.25">
      <c r="A39" s="23">
        <v>2</v>
      </c>
      <c r="B39" s="11" t="s">
        <v>18</v>
      </c>
      <c r="C39" s="5"/>
      <c r="D39" s="41"/>
      <c r="E39" s="42">
        <v>1500000</v>
      </c>
      <c r="F39" s="43">
        <v>1500000</v>
      </c>
      <c r="H39" s="56">
        <v>1500000</v>
      </c>
      <c r="I39" s="46"/>
      <c r="J39" s="57">
        <v>1500000</v>
      </c>
      <c r="L39" s="56">
        <f t="shared" si="18"/>
        <v>-1500000</v>
      </c>
      <c r="M39" s="46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/>
      <c r="F40" s="43">
        <v>0</v>
      </c>
      <c r="H40" s="56"/>
      <c r="I40" s="46"/>
      <c r="J40" s="57">
        <v>0</v>
      </c>
      <c r="L40" s="56">
        <f t="shared" si="18"/>
        <v>0</v>
      </c>
      <c r="M40" s="45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/>
      <c r="F41" s="43">
        <v>0</v>
      </c>
      <c r="H41" s="56"/>
      <c r="I41" s="46"/>
      <c r="J41" s="57">
        <v>0</v>
      </c>
      <c r="L41" s="56">
        <f t="shared" si="18"/>
        <v>0</v>
      </c>
      <c r="M41" s="45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/>
      <c r="F42" s="43">
        <v>0</v>
      </c>
      <c r="H42" s="56"/>
      <c r="I42" s="46"/>
      <c r="J42" s="57">
        <v>0</v>
      </c>
      <c r="L42" s="56">
        <f t="shared" si="18"/>
        <v>0</v>
      </c>
      <c r="M42" s="45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/>
      <c r="F43" s="43">
        <v>0</v>
      </c>
      <c r="H43" s="56"/>
      <c r="I43" s="46"/>
      <c r="J43" s="57">
        <v>0</v>
      </c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/>
      <c r="F45" s="43">
        <v>0</v>
      </c>
      <c r="H45" s="56"/>
      <c r="I45" s="46"/>
      <c r="J45" s="57">
        <v>0</v>
      </c>
      <c r="L45" s="56">
        <f t="shared" si="18"/>
        <v>0</v>
      </c>
      <c r="M45" s="45">
        <f t="shared" si="19"/>
        <v>0</v>
      </c>
      <c r="N45" s="57"/>
    </row>
    <row r="46" spans="1:14" x14ac:dyDescent="0.25">
      <c r="A46" s="23">
        <v>2</v>
      </c>
      <c r="B46" s="11" t="s">
        <v>27</v>
      </c>
      <c r="C46" s="5"/>
      <c r="D46" s="41"/>
      <c r="E46" s="42"/>
      <c r="F46" s="43">
        <v>0</v>
      </c>
      <c r="H46" s="56"/>
      <c r="I46" s="46"/>
      <c r="J46" s="57">
        <v>0</v>
      </c>
      <c r="L46" s="56">
        <f t="shared" si="18"/>
        <v>0</v>
      </c>
      <c r="M46" s="45">
        <f t="shared" si="19"/>
        <v>0</v>
      </c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16400000</v>
      </c>
      <c r="E47" s="44">
        <f t="shared" ref="E47:F47" si="20">SUM(E48,E50,E52)</f>
        <v>0</v>
      </c>
      <c r="F47" s="44">
        <f t="shared" si="20"/>
        <v>16400000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16400000</v>
      </c>
      <c r="M47" s="44">
        <f t="shared" si="22"/>
        <v>16400000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>
        <f t="shared" ref="L49" si="26">D49-H49</f>
        <v>0</v>
      </c>
      <c r="M49" s="45">
        <f t="shared" ref="M49" si="27">F49-J49</f>
        <v>0</v>
      </c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8">E51</f>
        <v>0</v>
      </c>
      <c r="F50" s="40">
        <f t="shared" si="28"/>
        <v>0</v>
      </c>
      <c r="H50" s="40">
        <f t="shared" ref="H50:J50" si="29">H51</f>
        <v>0</v>
      </c>
      <c r="I50" s="40">
        <f t="shared" si="29"/>
        <v>0</v>
      </c>
      <c r="J50" s="40">
        <f t="shared" si="29"/>
        <v>0</v>
      </c>
      <c r="L50" s="40">
        <f t="shared" ref="L50:M50" si="30">L51</f>
        <v>0</v>
      </c>
      <c r="M50" s="40">
        <f t="shared" si="30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>
        <f t="shared" ref="L51" si="31">D51-H51</f>
        <v>0</v>
      </c>
      <c r="M51" s="45">
        <f t="shared" ref="M51" si="32">F51-J51</f>
        <v>0</v>
      </c>
      <c r="N51" s="57"/>
    </row>
    <row r="52" spans="1:14" x14ac:dyDescent="0.25">
      <c r="A52" s="74" t="s">
        <v>56</v>
      </c>
      <c r="B52" s="75"/>
      <c r="C52" s="5"/>
      <c r="D52" s="40">
        <f>SUM(D53:D54)</f>
        <v>16400000</v>
      </c>
      <c r="E52" s="40">
        <f t="shared" ref="E52:F52" si="33">SUM(E53:E54)</f>
        <v>0</v>
      </c>
      <c r="F52" s="40">
        <f t="shared" si="33"/>
        <v>16400000</v>
      </c>
      <c r="H52" s="40">
        <f t="shared" ref="H52:J52" si="34">SUM(H53:H54)</f>
        <v>0</v>
      </c>
      <c r="I52" s="40">
        <f t="shared" si="34"/>
        <v>0</v>
      </c>
      <c r="J52" s="40">
        <f t="shared" si="34"/>
        <v>0</v>
      </c>
      <c r="L52" s="40">
        <f t="shared" ref="L52:M52" si="35">SUM(L53:L54)</f>
        <v>16400000</v>
      </c>
      <c r="M52" s="40">
        <f t="shared" si="35"/>
        <v>16400000</v>
      </c>
      <c r="N52" s="60"/>
    </row>
    <row r="53" spans="1:14" x14ac:dyDescent="0.25">
      <c r="A53" s="23">
        <v>1</v>
      </c>
      <c r="B53" s="11" t="s">
        <v>54</v>
      </c>
      <c r="C53" s="5"/>
      <c r="D53" s="41"/>
      <c r="E53" s="42"/>
      <c r="F53" s="43"/>
      <c r="H53" s="56"/>
      <c r="I53" s="46"/>
      <c r="J53" s="57"/>
      <c r="L53" s="56">
        <f t="shared" ref="L53:L54" si="36">D53-H53</f>
        <v>0</v>
      </c>
      <c r="M53" s="45">
        <f t="shared" ref="M53:M54" si="37">F53-J53</f>
        <v>0</v>
      </c>
      <c r="N53" s="57"/>
    </row>
    <row r="54" spans="1:14" x14ac:dyDescent="0.25">
      <c r="A54" s="23">
        <v>2</v>
      </c>
      <c r="B54" s="11" t="s">
        <v>55</v>
      </c>
      <c r="C54" s="5"/>
      <c r="D54" s="41">
        <v>16400000</v>
      </c>
      <c r="E54" s="42">
        <v>0</v>
      </c>
      <c r="F54" s="43">
        <v>16400000</v>
      </c>
      <c r="H54" s="56"/>
      <c r="I54" s="46"/>
      <c r="J54" s="57"/>
      <c r="L54" s="56">
        <f t="shared" si="36"/>
        <v>16400000</v>
      </c>
      <c r="M54" s="45">
        <f t="shared" si="37"/>
        <v>16400000</v>
      </c>
      <c r="N54" s="57"/>
    </row>
  </sheetData>
  <mergeCells count="24"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  <mergeCell ref="L5:L6"/>
    <mergeCell ref="M5:M6"/>
    <mergeCell ref="N5:N7"/>
    <mergeCell ref="A31:B31"/>
    <mergeCell ref="A33:B33"/>
    <mergeCell ref="A17:B17"/>
    <mergeCell ref="A26:B26"/>
    <mergeCell ref="A27:B27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zoomScale="68" zoomScaleNormal="68" workbookViewId="0">
      <selection activeCell="L22" sqref="L22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8.5976562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85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1281282547</v>
      </c>
      <c r="E11" s="33">
        <f t="shared" ref="E11:F11" si="2">SUM(E12:E46)</f>
        <v>-93255879</v>
      </c>
      <c r="F11" s="33">
        <f t="shared" si="2"/>
        <v>1188026668</v>
      </c>
      <c r="H11" s="33">
        <f t="shared" ref="H11:J11" si="3">SUM(H12:H46)</f>
        <v>1189200511</v>
      </c>
      <c r="I11" s="33">
        <f t="shared" si="3"/>
        <v>-1173843</v>
      </c>
      <c r="J11" s="33">
        <f t="shared" si="3"/>
        <v>1188026668</v>
      </c>
      <c r="L11" s="33">
        <f t="shared" ref="L11:M11" si="4">SUM(L12:L46)</f>
        <v>92082036</v>
      </c>
      <c r="M11" s="33">
        <f t="shared" si="4"/>
        <v>0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/>
      <c r="E14" s="42"/>
      <c r="F14" s="43">
        <v>0</v>
      </c>
      <c r="H14" s="56"/>
      <c r="I14" s="46"/>
      <c r="J14" s="57">
        <v>0</v>
      </c>
      <c r="L14" s="56">
        <f>D14-H14</f>
        <v>0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5</v>
      </c>
      <c r="C15" s="4"/>
      <c r="D15" s="41"/>
      <c r="E15" s="42"/>
      <c r="F15" s="43">
        <v>0</v>
      </c>
      <c r="H15" s="56"/>
      <c r="I15" s="46"/>
      <c r="J15" s="57">
        <v>0</v>
      </c>
      <c r="L15" s="56">
        <f t="shared" ref="L15:L16" si="8">D15-H15</f>
        <v>0</v>
      </c>
      <c r="M15" s="45">
        <f t="shared" ref="M15:M16" si="9">F15-J15</f>
        <v>0</v>
      </c>
      <c r="N15" s="57"/>
    </row>
    <row r="16" spans="1:14" ht="16.05" customHeight="1" x14ac:dyDescent="0.25">
      <c r="A16" s="23">
        <v>3</v>
      </c>
      <c r="B16" s="11" t="s">
        <v>6</v>
      </c>
      <c r="C16" s="5"/>
      <c r="D16" s="41">
        <v>93255897</v>
      </c>
      <c r="E16" s="42">
        <v>-93255897</v>
      </c>
      <c r="F16" s="43">
        <v>0</v>
      </c>
      <c r="H16" s="56"/>
      <c r="I16" s="46"/>
      <c r="J16" s="57">
        <v>0</v>
      </c>
      <c r="L16" s="56">
        <f t="shared" si="8"/>
        <v>93255897</v>
      </c>
      <c r="M16" s="45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>
        <v>107500000</v>
      </c>
      <c r="E18" s="42">
        <v>-2500000</v>
      </c>
      <c r="F18" s="43">
        <v>105000000</v>
      </c>
      <c r="H18" s="56">
        <v>102500000</v>
      </c>
      <c r="I18" s="46">
        <v>2500000</v>
      </c>
      <c r="J18" s="57">
        <v>105000000</v>
      </c>
      <c r="L18" s="56">
        <f t="shared" ref="L18:L25" si="10">D18-H18</f>
        <v>5000000</v>
      </c>
      <c r="M18" s="45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>
        <v>70467300</v>
      </c>
      <c r="E19" s="42"/>
      <c r="F19" s="43">
        <v>70467300</v>
      </c>
      <c r="H19" s="56">
        <v>74141143</v>
      </c>
      <c r="I19" s="46">
        <v>-3673843</v>
      </c>
      <c r="J19" s="57">
        <v>70467300</v>
      </c>
      <c r="L19" s="56">
        <f t="shared" si="10"/>
        <v>-3673843</v>
      </c>
      <c r="M19" s="45">
        <f t="shared" si="11"/>
        <v>0</v>
      </c>
      <c r="N19" s="57"/>
    </row>
    <row r="20" spans="1:14" x14ac:dyDescent="0.25">
      <c r="A20" s="23">
        <v>3</v>
      </c>
      <c r="B20" s="11" t="s">
        <v>9</v>
      </c>
      <c r="C20" s="4"/>
      <c r="D20" s="41"/>
      <c r="E20" s="42"/>
      <c r="F20" s="43">
        <v>0</v>
      </c>
      <c r="H20" s="56"/>
      <c r="I20" s="46"/>
      <c r="J20" s="57">
        <v>0</v>
      </c>
      <c r="L20" s="56">
        <f t="shared" si="10"/>
        <v>0</v>
      </c>
      <c r="M20" s="45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/>
      <c r="F21" s="43">
        <v>0</v>
      </c>
      <c r="H21" s="56"/>
      <c r="I21" s="46"/>
      <c r="J21" s="57">
        <v>0</v>
      </c>
      <c r="L21" s="56">
        <f t="shared" si="10"/>
        <v>0</v>
      </c>
      <c r="M21" s="45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/>
      <c r="E22" s="42"/>
      <c r="F22" s="43">
        <v>0</v>
      </c>
      <c r="H22" s="56"/>
      <c r="I22" s="46"/>
      <c r="J22" s="57">
        <v>0</v>
      </c>
      <c r="L22" s="56">
        <f t="shared" si="10"/>
        <v>0</v>
      </c>
      <c r="M22" s="45">
        <f t="shared" si="11"/>
        <v>0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>
        <v>2500000</v>
      </c>
      <c r="F23" s="43">
        <v>2500000</v>
      </c>
      <c r="H23" s="56">
        <v>2500000</v>
      </c>
      <c r="I23" s="46"/>
      <c r="J23" s="57">
        <v>2500000</v>
      </c>
      <c r="L23" s="56">
        <f t="shared" si="10"/>
        <v>-2500000</v>
      </c>
      <c r="M23" s="45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/>
      <c r="F24" s="43">
        <v>0</v>
      </c>
      <c r="H24" s="56"/>
      <c r="I24" s="46"/>
      <c r="J24" s="57">
        <v>0</v>
      </c>
      <c r="L24" s="56">
        <f t="shared" si="10"/>
        <v>0</v>
      </c>
      <c r="M24" s="45">
        <f t="shared" si="11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/>
      <c r="E25" s="42"/>
      <c r="F25" s="43">
        <v>0</v>
      </c>
      <c r="H25" s="56"/>
      <c r="I25" s="46"/>
      <c r="J25" s="57">
        <v>0</v>
      </c>
      <c r="L25" s="56">
        <f t="shared" si="10"/>
        <v>0</v>
      </c>
      <c r="M25" s="45">
        <f t="shared" si="11"/>
        <v>0</v>
      </c>
      <c r="N25" s="57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13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>
        <v>47660500</v>
      </c>
      <c r="E28" s="42"/>
      <c r="F28" s="43">
        <v>47660500</v>
      </c>
      <c r="H28" s="56">
        <v>47660500</v>
      </c>
      <c r="I28" s="46"/>
      <c r="J28" s="57">
        <v>47660500</v>
      </c>
      <c r="L28" s="56">
        <f t="shared" ref="L28:L30" si="12">D28-H28</f>
        <v>0</v>
      </c>
      <c r="M28" s="45">
        <f t="shared" ref="M28:M30" si="13">F28-J28</f>
        <v>0</v>
      </c>
      <c r="N28" s="57"/>
    </row>
    <row r="29" spans="1:14" x14ac:dyDescent="0.25">
      <c r="A29" s="23">
        <v>2</v>
      </c>
      <c r="B29" s="11" t="s">
        <v>16</v>
      </c>
      <c r="C29" s="5"/>
      <c r="D29" s="41">
        <v>32199200</v>
      </c>
      <c r="E29" s="42"/>
      <c r="F29" s="43">
        <v>32199200</v>
      </c>
      <c r="H29" s="56">
        <v>32199200</v>
      </c>
      <c r="I29" s="46"/>
      <c r="J29" s="57">
        <v>32199200</v>
      </c>
      <c r="L29" s="56">
        <f>D29-H29</f>
        <v>0</v>
      </c>
      <c r="M29" s="45">
        <f t="shared" si="13"/>
        <v>0</v>
      </c>
      <c r="N29" s="57"/>
    </row>
    <row r="30" spans="1:14" ht="19.8" x14ac:dyDescent="0.6">
      <c r="A30" s="23">
        <v>3</v>
      </c>
      <c r="B30" s="11" t="s">
        <v>17</v>
      </c>
      <c r="C30" s="5"/>
      <c r="D30" s="41"/>
      <c r="E30" s="42"/>
      <c r="F30" s="43">
        <v>0</v>
      </c>
      <c r="H30" s="56"/>
      <c r="I30" s="46"/>
      <c r="J30" s="57">
        <v>0</v>
      </c>
      <c r="L30" s="56">
        <f t="shared" si="12"/>
        <v>0</v>
      </c>
      <c r="M30" s="45">
        <f t="shared" si="13"/>
        <v>0</v>
      </c>
      <c r="N30" s="57"/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/>
      <c r="M31" s="26"/>
      <c r="N31" s="59"/>
    </row>
    <row r="32" spans="1:14" ht="19.8" x14ac:dyDescent="0.6">
      <c r="A32" s="23">
        <v>1</v>
      </c>
      <c r="B32" s="12" t="s">
        <v>18</v>
      </c>
      <c r="C32" s="8"/>
      <c r="D32" s="41"/>
      <c r="E32" s="42"/>
      <c r="F32" s="43">
        <v>0</v>
      </c>
      <c r="H32" s="56"/>
      <c r="I32" s="46"/>
      <c r="J32" s="57">
        <v>0</v>
      </c>
      <c r="L32" s="56">
        <f t="shared" ref="L32" si="14">D32-H32</f>
        <v>0</v>
      </c>
      <c r="M32" s="45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/>
      <c r="H33" s="40"/>
      <c r="I33" s="40"/>
      <c r="J33" s="40">
        <v>0</v>
      </c>
      <c r="L33" s="40"/>
      <c r="M33" s="26"/>
      <c r="N33" s="59"/>
    </row>
    <row r="34" spans="1:14" ht="19.8" x14ac:dyDescent="0.6">
      <c r="A34" s="23">
        <v>1</v>
      </c>
      <c r="B34" s="11" t="s">
        <v>20</v>
      </c>
      <c r="C34" s="5"/>
      <c r="D34" s="41">
        <v>70821000</v>
      </c>
      <c r="E34" s="42"/>
      <c r="F34" s="43">
        <v>70821000</v>
      </c>
      <c r="H34" s="56">
        <v>70821000</v>
      </c>
      <c r="I34" s="46"/>
      <c r="J34" s="57">
        <v>70821000</v>
      </c>
      <c r="L34" s="56">
        <f t="shared" ref="L34:L35" si="16">D34-H34</f>
        <v>0</v>
      </c>
      <c r="M34" s="45">
        <f t="shared" ref="M34:M35" si="17">F34-J34</f>
        <v>0</v>
      </c>
      <c r="N34" s="57"/>
    </row>
    <row r="35" spans="1:14" ht="19.8" x14ac:dyDescent="0.6">
      <c r="A35" s="23">
        <v>2</v>
      </c>
      <c r="B35" s="11" t="s">
        <v>21</v>
      </c>
      <c r="C35" s="5"/>
      <c r="D35" s="41"/>
      <c r="E35" s="42"/>
      <c r="F35" s="43">
        <v>0</v>
      </c>
      <c r="H35" s="56"/>
      <c r="I35" s="46"/>
      <c r="J35" s="57">
        <v>0</v>
      </c>
      <c r="L35" s="56">
        <f t="shared" si="16"/>
        <v>0</v>
      </c>
      <c r="M35" s="45">
        <f t="shared" si="17"/>
        <v>0</v>
      </c>
      <c r="N35" s="57"/>
    </row>
    <row r="36" spans="1:14" ht="19.8" x14ac:dyDescent="0.6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13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/>
      <c r="M37" s="26"/>
      <c r="N37" s="59"/>
    </row>
    <row r="38" spans="1:14" x14ac:dyDescent="0.25">
      <c r="A38" s="23">
        <v>1</v>
      </c>
      <c r="B38" s="11" t="s">
        <v>22</v>
      </c>
      <c r="C38" s="5"/>
      <c r="D38" s="41">
        <v>859378650</v>
      </c>
      <c r="E38" s="42">
        <v>18</v>
      </c>
      <c r="F38" s="43">
        <v>859378668</v>
      </c>
      <c r="H38" s="56">
        <v>859378668</v>
      </c>
      <c r="I38" s="46"/>
      <c r="J38" s="57">
        <v>859378668</v>
      </c>
      <c r="L38" s="56">
        <f t="shared" ref="L38:L46" si="18">D38-H38</f>
        <v>-18</v>
      </c>
      <c r="M38" s="45">
        <f t="shared" ref="M38:M46" si="19">F38-J38</f>
        <v>0</v>
      </c>
      <c r="N38" s="57"/>
    </row>
    <row r="39" spans="1:14" x14ac:dyDescent="0.25">
      <c r="A39" s="23">
        <v>2</v>
      </c>
      <c r="B39" s="11" t="s">
        <v>18</v>
      </c>
      <c r="C39" s="5"/>
      <c r="D39" s="41"/>
      <c r="E39" s="42"/>
      <c r="F39" s="43">
        <v>0</v>
      </c>
      <c r="H39" s="56"/>
      <c r="I39" s="46"/>
      <c r="J39" s="57">
        <v>0</v>
      </c>
      <c r="L39" s="56">
        <f t="shared" si="18"/>
        <v>0</v>
      </c>
      <c r="M39" s="45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/>
      <c r="F40" s="43">
        <v>0</v>
      </c>
      <c r="H40" s="56"/>
      <c r="I40" s="46"/>
      <c r="J40" s="57">
        <v>0</v>
      </c>
      <c r="L40" s="56">
        <f t="shared" si="18"/>
        <v>0</v>
      </c>
      <c r="M40" s="45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/>
      <c r="F41" s="43">
        <v>0</v>
      </c>
      <c r="H41" s="56"/>
      <c r="I41" s="46"/>
      <c r="J41" s="57">
        <v>0</v>
      </c>
      <c r="L41" s="56">
        <f t="shared" si="18"/>
        <v>0</v>
      </c>
      <c r="M41" s="45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/>
      <c r="F42" s="43">
        <v>0</v>
      </c>
      <c r="H42" s="56"/>
      <c r="I42" s="46"/>
      <c r="J42" s="57">
        <v>0</v>
      </c>
      <c r="L42" s="56">
        <f t="shared" si="18"/>
        <v>0</v>
      </c>
      <c r="M42" s="45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/>
      <c r="F43" s="43">
        <v>0</v>
      </c>
      <c r="H43" s="56"/>
      <c r="I43" s="46"/>
      <c r="J43" s="57">
        <v>0</v>
      </c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/>
      <c r="F45" s="43">
        <v>0</v>
      </c>
      <c r="H45" s="56"/>
      <c r="I45" s="46"/>
      <c r="J45" s="57">
        <v>0</v>
      </c>
      <c r="L45" s="56">
        <f t="shared" si="18"/>
        <v>0</v>
      </c>
      <c r="M45" s="45">
        <f t="shared" si="19"/>
        <v>0</v>
      </c>
      <c r="N45" s="57"/>
    </row>
    <row r="46" spans="1:14" x14ac:dyDescent="0.25">
      <c r="A46" s="23">
        <v>2</v>
      </c>
      <c r="B46" s="11" t="s">
        <v>27</v>
      </c>
      <c r="C46" s="5"/>
      <c r="D46" s="41"/>
      <c r="E46" s="42"/>
      <c r="F46" s="43">
        <v>0</v>
      </c>
      <c r="H46" s="56"/>
      <c r="I46" s="46"/>
      <c r="J46" s="57">
        <v>0</v>
      </c>
      <c r="L46" s="56">
        <f t="shared" si="18"/>
        <v>0</v>
      </c>
      <c r="M46" s="45">
        <f t="shared" si="19"/>
        <v>0</v>
      </c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26180771</v>
      </c>
      <c r="E47" s="44">
        <f t="shared" ref="E47:F47" si="20">SUM(E48,E50,E52)</f>
        <v>0</v>
      </c>
      <c r="F47" s="44">
        <f t="shared" si="20"/>
        <v>26180771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26180771</v>
      </c>
      <c r="M47" s="44">
        <f t="shared" si="22"/>
        <v>26180771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>
        <f t="shared" ref="L49" si="26">D49-H49</f>
        <v>0</v>
      </c>
      <c r="M49" s="45">
        <f t="shared" ref="M49" si="27">F49-J49</f>
        <v>0</v>
      </c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8">E51</f>
        <v>0</v>
      </c>
      <c r="F50" s="40">
        <f t="shared" si="28"/>
        <v>0</v>
      </c>
      <c r="H50" s="40">
        <f t="shared" ref="H50:J50" si="29">H51</f>
        <v>0</v>
      </c>
      <c r="I50" s="40">
        <f t="shared" si="29"/>
        <v>0</v>
      </c>
      <c r="J50" s="40">
        <f t="shared" si="29"/>
        <v>0</v>
      </c>
      <c r="L50" s="40">
        <f t="shared" ref="L50:M50" si="30">L51</f>
        <v>0</v>
      </c>
      <c r="M50" s="40">
        <f t="shared" si="30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>
        <f t="shared" ref="L51" si="31">D51-H51</f>
        <v>0</v>
      </c>
      <c r="M51" s="45">
        <f t="shared" ref="M51" si="32">F51-J51</f>
        <v>0</v>
      </c>
      <c r="N51" s="57"/>
    </row>
    <row r="52" spans="1:14" x14ac:dyDescent="0.25">
      <c r="A52" s="74" t="s">
        <v>56</v>
      </c>
      <c r="B52" s="75"/>
      <c r="C52" s="5"/>
      <c r="D52" s="40">
        <f>SUM(D53:D54)</f>
        <v>26180771</v>
      </c>
      <c r="E52" s="40">
        <f t="shared" ref="E52:F52" si="33">SUM(E53:E54)</f>
        <v>0</v>
      </c>
      <c r="F52" s="40">
        <f t="shared" si="33"/>
        <v>26180771</v>
      </c>
      <c r="H52" s="40">
        <f t="shared" ref="H52:J52" si="34">SUM(H53:H54)</f>
        <v>0</v>
      </c>
      <c r="I52" s="40">
        <f t="shared" si="34"/>
        <v>0</v>
      </c>
      <c r="J52" s="40">
        <f t="shared" si="34"/>
        <v>0</v>
      </c>
      <c r="L52" s="40">
        <f t="shared" ref="L52:M52" si="35">SUM(L53:L54)</f>
        <v>26180771</v>
      </c>
      <c r="M52" s="40">
        <f t="shared" si="35"/>
        <v>26180771</v>
      </c>
      <c r="N52" s="60"/>
    </row>
    <row r="53" spans="1:14" x14ac:dyDescent="0.25">
      <c r="A53" s="23">
        <v>1</v>
      </c>
      <c r="B53" s="11" t="s">
        <v>54</v>
      </c>
      <c r="C53" s="5"/>
      <c r="D53" s="41"/>
      <c r="E53" s="42"/>
      <c r="F53" s="43"/>
      <c r="H53" s="56"/>
      <c r="I53" s="46"/>
      <c r="J53" s="57"/>
      <c r="L53" s="56">
        <f t="shared" ref="L53:L54" si="36">D53-H53</f>
        <v>0</v>
      </c>
      <c r="M53" s="45">
        <f t="shared" ref="M53:M54" si="37">F53-J53</f>
        <v>0</v>
      </c>
      <c r="N53" s="57"/>
    </row>
    <row r="54" spans="1:14" x14ac:dyDescent="0.25">
      <c r="A54" s="23">
        <v>2</v>
      </c>
      <c r="B54" s="11" t="s">
        <v>55</v>
      </c>
      <c r="C54" s="5"/>
      <c r="D54" s="41">
        <v>26180771</v>
      </c>
      <c r="E54" s="42">
        <v>0</v>
      </c>
      <c r="F54" s="43">
        <v>26180771</v>
      </c>
      <c r="H54" s="56"/>
      <c r="I54" s="46"/>
      <c r="J54" s="57"/>
      <c r="L54" s="56">
        <f t="shared" si="36"/>
        <v>26180771</v>
      </c>
      <c r="M54" s="45">
        <f t="shared" si="37"/>
        <v>26180771</v>
      </c>
      <c r="N54" s="57"/>
    </row>
  </sheetData>
  <mergeCells count="24"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  <mergeCell ref="L5:L6"/>
    <mergeCell ref="M5:M6"/>
    <mergeCell ref="N5:N7"/>
    <mergeCell ref="A31:B31"/>
    <mergeCell ref="A33:B33"/>
    <mergeCell ref="A17:B17"/>
    <mergeCell ref="A26:B26"/>
    <mergeCell ref="A27:B27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topLeftCell="A16" zoomScale="68" zoomScaleNormal="68" workbookViewId="0">
      <selection activeCell="J38" sqref="J38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86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396010621.62</v>
      </c>
      <c r="E11" s="33">
        <f t="shared" ref="E11:F11" si="2">SUM(E12:E46)</f>
        <v>0</v>
      </c>
      <c r="F11" s="33">
        <f t="shared" si="2"/>
        <v>396010621.62</v>
      </c>
      <c r="H11" s="33">
        <f t="shared" ref="H11:J11" si="3">SUM(H12:H46)</f>
        <v>396010621.62</v>
      </c>
      <c r="I11" s="33">
        <f t="shared" si="3"/>
        <v>0</v>
      </c>
      <c r="J11" s="33">
        <f t="shared" si="3"/>
        <v>396010621.62</v>
      </c>
      <c r="L11" s="33">
        <f t="shared" ref="L11:M11" si="4">SUM(L12:L46)</f>
        <v>0</v>
      </c>
      <c r="M11" s="33">
        <f t="shared" si="4"/>
        <v>0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/>
      <c r="E14" s="42"/>
      <c r="F14" s="43">
        <v>0</v>
      </c>
      <c r="H14" s="56"/>
      <c r="I14" s="46"/>
      <c r="J14" s="57">
        <v>0</v>
      </c>
      <c r="L14" s="56">
        <f>D14-H14</f>
        <v>0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5</v>
      </c>
      <c r="C15" s="4"/>
      <c r="D15" s="41"/>
      <c r="E15" s="42"/>
      <c r="F15" s="43">
        <v>0</v>
      </c>
      <c r="H15" s="56"/>
      <c r="I15" s="46"/>
      <c r="J15" s="57">
        <v>0</v>
      </c>
      <c r="L15" s="56">
        <f t="shared" ref="L15:L16" si="8">D15-H15</f>
        <v>0</v>
      </c>
      <c r="M15" s="45">
        <f t="shared" ref="M15:M16" si="9">F15-J15</f>
        <v>0</v>
      </c>
      <c r="N15" s="57"/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/>
      <c r="F16" s="43">
        <v>0</v>
      </c>
      <c r="H16" s="56"/>
      <c r="I16" s="46"/>
      <c r="J16" s="57">
        <v>0</v>
      </c>
      <c r="L16" s="56">
        <f t="shared" si="8"/>
        <v>0</v>
      </c>
      <c r="M16" s="45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>
        <v>21946010</v>
      </c>
      <c r="E18" s="42"/>
      <c r="F18" s="43">
        <v>21946010</v>
      </c>
      <c r="H18" s="56">
        <v>21946010</v>
      </c>
      <c r="I18" s="46"/>
      <c r="J18" s="57">
        <v>21946010</v>
      </c>
      <c r="L18" s="56">
        <f t="shared" ref="L18:L25" si="10">D18-H18</f>
        <v>0</v>
      </c>
      <c r="M18" s="45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/>
      <c r="E19" s="42"/>
      <c r="F19" s="43">
        <v>0</v>
      </c>
      <c r="H19" s="56"/>
      <c r="I19" s="46"/>
      <c r="J19" s="57">
        <v>0</v>
      </c>
      <c r="L19" s="56">
        <f t="shared" si="10"/>
        <v>0</v>
      </c>
      <c r="M19" s="45">
        <f t="shared" si="11"/>
        <v>0</v>
      </c>
      <c r="N19" s="57"/>
    </row>
    <row r="20" spans="1:14" x14ac:dyDescent="0.25">
      <c r="A20" s="23">
        <v>3</v>
      </c>
      <c r="B20" s="11" t="s">
        <v>9</v>
      </c>
      <c r="C20" s="4"/>
      <c r="D20" s="41"/>
      <c r="E20" s="42"/>
      <c r="F20" s="43">
        <v>0</v>
      </c>
      <c r="H20" s="56"/>
      <c r="I20" s="46"/>
      <c r="J20" s="57">
        <v>0</v>
      </c>
      <c r="L20" s="56">
        <f t="shared" si="10"/>
        <v>0</v>
      </c>
      <c r="M20" s="45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/>
      <c r="F21" s="43">
        <v>0</v>
      </c>
      <c r="H21" s="56"/>
      <c r="I21" s="46"/>
      <c r="J21" s="57">
        <v>0</v>
      </c>
      <c r="L21" s="56">
        <f t="shared" si="10"/>
        <v>0</v>
      </c>
      <c r="M21" s="45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/>
      <c r="E22" s="42"/>
      <c r="F22" s="43">
        <v>0</v>
      </c>
      <c r="H22" s="56"/>
      <c r="I22" s="46"/>
      <c r="J22" s="57">
        <v>0</v>
      </c>
      <c r="L22" s="56">
        <f t="shared" si="10"/>
        <v>0</v>
      </c>
      <c r="M22" s="45">
        <f t="shared" si="11"/>
        <v>0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/>
      <c r="F23" s="43">
        <v>0</v>
      </c>
      <c r="H23" s="56"/>
      <c r="I23" s="46"/>
      <c r="J23" s="57">
        <v>0</v>
      </c>
      <c r="L23" s="56">
        <f t="shared" si="10"/>
        <v>0</v>
      </c>
      <c r="M23" s="45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/>
      <c r="F24" s="43">
        <v>0</v>
      </c>
      <c r="H24" s="56"/>
      <c r="I24" s="46"/>
      <c r="J24" s="57">
        <v>0</v>
      </c>
      <c r="L24" s="56">
        <f t="shared" si="10"/>
        <v>0</v>
      </c>
      <c r="M24" s="45">
        <f t="shared" si="11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/>
      <c r="E25" s="42"/>
      <c r="F25" s="43">
        <v>0</v>
      </c>
      <c r="H25" s="56"/>
      <c r="I25" s="46"/>
      <c r="J25" s="57">
        <v>0</v>
      </c>
      <c r="L25" s="56">
        <f t="shared" si="10"/>
        <v>0</v>
      </c>
      <c r="M25" s="45">
        <f t="shared" si="11"/>
        <v>0</v>
      </c>
      <c r="N25" s="57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13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>
        <v>39764593.920000002</v>
      </c>
      <c r="E28" s="42"/>
      <c r="F28" s="43">
        <v>39764593.920000002</v>
      </c>
      <c r="H28" s="56">
        <v>39764593.920000002</v>
      </c>
      <c r="I28" s="46"/>
      <c r="J28" s="57">
        <v>39764593.920000002</v>
      </c>
      <c r="L28" s="56">
        <f t="shared" ref="L28:L30" si="12">D28-H28</f>
        <v>0</v>
      </c>
      <c r="M28" s="45">
        <f t="shared" ref="M28:M30" si="13">F28-J28</f>
        <v>0</v>
      </c>
      <c r="N28" s="57"/>
    </row>
    <row r="29" spans="1:14" x14ac:dyDescent="0.25">
      <c r="A29" s="23">
        <v>2</v>
      </c>
      <c r="B29" s="11" t="s">
        <v>16</v>
      </c>
      <c r="C29" s="5"/>
      <c r="D29" s="41">
        <v>48077700</v>
      </c>
      <c r="E29" s="42"/>
      <c r="F29" s="43">
        <v>48077700</v>
      </c>
      <c r="H29" s="56">
        <v>48077700</v>
      </c>
      <c r="I29" s="46"/>
      <c r="J29" s="57">
        <v>48077700</v>
      </c>
      <c r="L29" s="56">
        <f>D29-H29</f>
        <v>0</v>
      </c>
      <c r="M29" s="45">
        <f t="shared" si="13"/>
        <v>0</v>
      </c>
      <c r="N29" s="57"/>
    </row>
    <row r="30" spans="1:14" x14ac:dyDescent="0.25">
      <c r="A30" s="23">
        <v>3</v>
      </c>
      <c r="B30" s="11" t="s">
        <v>17</v>
      </c>
      <c r="C30" s="5"/>
      <c r="D30" s="41"/>
      <c r="E30" s="42"/>
      <c r="F30" s="43">
        <v>0</v>
      </c>
      <c r="H30" s="56"/>
      <c r="I30" s="46"/>
      <c r="J30" s="57">
        <v>0</v>
      </c>
      <c r="L30" s="56">
        <f t="shared" si="12"/>
        <v>0</v>
      </c>
      <c r="M30" s="45">
        <f t="shared" si="13"/>
        <v>0</v>
      </c>
      <c r="N30" s="57"/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/>
      <c r="M31" s="26"/>
      <c r="N31" s="59"/>
    </row>
    <row r="32" spans="1:14" x14ac:dyDescent="0.25">
      <c r="A32" s="23">
        <v>1</v>
      </c>
      <c r="B32" s="12" t="s">
        <v>18</v>
      </c>
      <c r="C32" s="8"/>
      <c r="D32" s="41"/>
      <c r="E32" s="42"/>
      <c r="F32" s="43">
        <v>0</v>
      </c>
      <c r="H32" s="56"/>
      <c r="I32" s="46"/>
      <c r="J32" s="57">
        <v>0</v>
      </c>
      <c r="L32" s="56">
        <f t="shared" ref="L32" si="14">D32-H32</f>
        <v>0</v>
      </c>
      <c r="M32" s="45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/>
      <c r="H33" s="40"/>
      <c r="I33" s="40"/>
      <c r="J33" s="40">
        <v>0</v>
      </c>
      <c r="L33" s="40"/>
      <c r="M33" s="26"/>
      <c r="N33" s="59"/>
    </row>
    <row r="34" spans="1:14" x14ac:dyDescent="0.25">
      <c r="A34" s="23">
        <v>1</v>
      </c>
      <c r="B34" s="11" t="s">
        <v>20</v>
      </c>
      <c r="C34" s="5"/>
      <c r="D34" s="41"/>
      <c r="E34" s="42"/>
      <c r="F34" s="43">
        <v>0</v>
      </c>
      <c r="H34" s="56"/>
      <c r="I34" s="46"/>
      <c r="J34" s="57">
        <v>0</v>
      </c>
      <c r="L34" s="56">
        <f t="shared" ref="L34:L35" si="16">D34-H34</f>
        <v>0</v>
      </c>
      <c r="M34" s="45">
        <f t="shared" ref="M34:M35" si="17">F34-J34</f>
        <v>0</v>
      </c>
      <c r="N34" s="57"/>
    </row>
    <row r="35" spans="1:14" x14ac:dyDescent="0.25">
      <c r="A35" s="23">
        <v>2</v>
      </c>
      <c r="B35" s="11" t="s">
        <v>21</v>
      </c>
      <c r="C35" s="5"/>
      <c r="D35" s="41"/>
      <c r="E35" s="42"/>
      <c r="F35" s="43">
        <v>0</v>
      </c>
      <c r="H35" s="56"/>
      <c r="I35" s="46"/>
      <c r="J35" s="57">
        <v>0</v>
      </c>
      <c r="L35" s="56">
        <f t="shared" si="16"/>
        <v>0</v>
      </c>
      <c r="M35" s="45">
        <f t="shared" si="17"/>
        <v>0</v>
      </c>
      <c r="N35" s="57"/>
    </row>
    <row r="36" spans="1:14" ht="15.6" x14ac:dyDescent="0.25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13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/>
      <c r="M37" s="26"/>
      <c r="N37" s="59"/>
    </row>
    <row r="38" spans="1:14" x14ac:dyDescent="0.25">
      <c r="A38" s="23">
        <v>1</v>
      </c>
      <c r="B38" s="11" t="s">
        <v>22</v>
      </c>
      <c r="C38" s="5"/>
      <c r="D38" s="41">
        <v>286222317.69999999</v>
      </c>
      <c r="E38" s="42"/>
      <c r="F38" s="43">
        <v>286222317.69999999</v>
      </c>
      <c r="H38" s="56">
        <v>286222317.69999999</v>
      </c>
      <c r="I38" s="46"/>
      <c r="J38" s="57">
        <v>286222317.69999999</v>
      </c>
      <c r="L38" s="56">
        <f t="shared" ref="L38:L46" si="18">D38-H38</f>
        <v>0</v>
      </c>
      <c r="M38" s="45">
        <f t="shared" ref="M38:M43" si="19">F38-J38</f>
        <v>0</v>
      </c>
      <c r="N38" s="57"/>
    </row>
    <row r="39" spans="1:14" x14ac:dyDescent="0.25">
      <c r="A39" s="23">
        <v>2</v>
      </c>
      <c r="B39" s="11" t="s">
        <v>18</v>
      </c>
      <c r="C39" s="5"/>
      <c r="D39" s="41"/>
      <c r="E39" s="42"/>
      <c r="F39" s="43">
        <v>0</v>
      </c>
      <c r="H39" s="56"/>
      <c r="I39" s="46"/>
      <c r="J39" s="57">
        <v>0</v>
      </c>
      <c r="L39" s="56">
        <f t="shared" si="18"/>
        <v>0</v>
      </c>
      <c r="M39" s="45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/>
      <c r="F40" s="43">
        <v>0</v>
      </c>
      <c r="H40" s="56"/>
      <c r="I40" s="46"/>
      <c r="J40" s="57">
        <v>0</v>
      </c>
      <c r="L40" s="56">
        <f t="shared" si="18"/>
        <v>0</v>
      </c>
      <c r="M40" s="45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/>
      <c r="F41" s="43">
        <v>0</v>
      </c>
      <c r="H41" s="56"/>
      <c r="I41" s="46"/>
      <c r="J41" s="57">
        <v>0</v>
      </c>
      <c r="L41" s="56">
        <f t="shared" si="18"/>
        <v>0</v>
      </c>
      <c r="M41" s="45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/>
      <c r="F42" s="43">
        <v>0</v>
      </c>
      <c r="H42" s="56"/>
      <c r="I42" s="46"/>
      <c r="J42" s="57">
        <v>0</v>
      </c>
      <c r="L42" s="56">
        <f t="shared" si="18"/>
        <v>0</v>
      </c>
      <c r="M42" s="45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/>
      <c r="F43" s="43">
        <v>0</v>
      </c>
      <c r="H43" s="56"/>
      <c r="I43" s="46"/>
      <c r="J43" s="57">
        <v>0</v>
      </c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/>
      <c r="F45" s="43">
        <v>0</v>
      </c>
      <c r="H45" s="56"/>
      <c r="I45" s="46"/>
      <c r="J45" s="57">
        <v>0</v>
      </c>
      <c r="L45" s="56">
        <f t="shared" si="18"/>
        <v>0</v>
      </c>
      <c r="M45" s="46"/>
      <c r="N45" s="57"/>
    </row>
    <row r="46" spans="1:14" x14ac:dyDescent="0.25">
      <c r="A46" s="23">
        <v>2</v>
      </c>
      <c r="B46" s="11" t="s">
        <v>27</v>
      </c>
      <c r="C46" s="5"/>
      <c r="D46" s="41"/>
      <c r="E46" s="42"/>
      <c r="F46" s="43">
        <v>0</v>
      </c>
      <c r="H46" s="56"/>
      <c r="I46" s="46"/>
      <c r="J46" s="57">
        <v>0</v>
      </c>
      <c r="L46" s="56">
        <f t="shared" si="18"/>
        <v>0</v>
      </c>
      <c r="M46" s="46"/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0</v>
      </c>
      <c r="E47" s="44">
        <f t="shared" ref="E47:F47" si="20">SUM(E48,E50,E52)</f>
        <v>0</v>
      </c>
      <c r="F47" s="44">
        <f t="shared" si="20"/>
        <v>0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0</v>
      </c>
      <c r="M47" s="44">
        <f t="shared" si="22"/>
        <v>0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/>
      <c r="M49" s="46"/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6">E51</f>
        <v>0</v>
      </c>
      <c r="F50" s="40">
        <f t="shared" si="26"/>
        <v>0</v>
      </c>
      <c r="H50" s="40">
        <f t="shared" ref="H50:J50" si="27">H51</f>
        <v>0</v>
      </c>
      <c r="I50" s="40">
        <f t="shared" si="27"/>
        <v>0</v>
      </c>
      <c r="J50" s="40">
        <f t="shared" si="27"/>
        <v>0</v>
      </c>
      <c r="L50" s="40">
        <f t="shared" ref="L50:M50" si="28">L51</f>
        <v>0</v>
      </c>
      <c r="M50" s="40">
        <f t="shared" si="28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/>
      <c r="M51" s="46"/>
      <c r="N51" s="57"/>
    </row>
    <row r="52" spans="1:14" ht="19.8" x14ac:dyDescent="0.6">
      <c r="A52" s="74" t="s">
        <v>56</v>
      </c>
      <c r="B52" s="75"/>
      <c r="C52" s="5"/>
      <c r="D52" s="40">
        <f>SUM(D53:D54)</f>
        <v>0</v>
      </c>
      <c r="E52" s="40">
        <f t="shared" ref="E52:F52" si="29">SUM(E53:E54)</f>
        <v>0</v>
      </c>
      <c r="F52" s="40">
        <f t="shared" si="29"/>
        <v>0</v>
      </c>
      <c r="H52" s="40">
        <f t="shared" ref="H52:J52" si="30">SUM(H53:H54)</f>
        <v>0</v>
      </c>
      <c r="I52" s="40">
        <f t="shared" si="30"/>
        <v>0</v>
      </c>
      <c r="J52" s="40">
        <f t="shared" si="30"/>
        <v>0</v>
      </c>
      <c r="L52" s="40">
        <f t="shared" ref="L52:M52" si="31">SUM(L53:L54)</f>
        <v>0</v>
      </c>
      <c r="M52" s="40">
        <f t="shared" si="31"/>
        <v>0</v>
      </c>
      <c r="N52" s="60"/>
    </row>
    <row r="53" spans="1:14" ht="19.8" x14ac:dyDescent="0.6">
      <c r="A53" s="23">
        <v>1</v>
      </c>
      <c r="B53" s="11" t="s">
        <v>54</v>
      </c>
      <c r="C53" s="5"/>
      <c r="D53" s="41"/>
      <c r="E53" s="42"/>
      <c r="F53" s="43"/>
      <c r="H53" s="56"/>
      <c r="I53" s="46"/>
      <c r="J53" s="57"/>
      <c r="L53" s="56"/>
      <c r="M53" s="46"/>
      <c r="N53" s="57"/>
    </row>
    <row r="54" spans="1:14" ht="19.8" x14ac:dyDescent="0.6">
      <c r="A54" s="23">
        <v>2</v>
      </c>
      <c r="B54" s="11" t="s">
        <v>55</v>
      </c>
      <c r="C54" s="5"/>
      <c r="D54" s="41"/>
      <c r="E54" s="42"/>
      <c r="F54" s="43"/>
      <c r="H54" s="56"/>
      <c r="I54" s="46"/>
      <c r="J54" s="57"/>
      <c r="L54" s="56"/>
      <c r="M54" s="46"/>
      <c r="N54" s="57"/>
    </row>
  </sheetData>
  <mergeCells count="24"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  <mergeCell ref="L5:L6"/>
    <mergeCell ref="M5:M6"/>
    <mergeCell ref="N5:N7"/>
    <mergeCell ref="A31:B31"/>
    <mergeCell ref="A33:B33"/>
    <mergeCell ref="A17:B17"/>
    <mergeCell ref="A26:B26"/>
    <mergeCell ref="A27:B27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topLeftCell="A25" zoomScale="68" zoomScaleNormal="68" workbookViewId="0">
      <selection activeCell="I53" sqref="I53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8.8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87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3120551451.1999998</v>
      </c>
      <c r="E11" s="33">
        <f t="shared" ref="E11:F11" si="2">SUM(E12:E46)</f>
        <v>-613332860</v>
      </c>
      <c r="F11" s="33">
        <f t="shared" si="2"/>
        <v>2507218591.1999998</v>
      </c>
      <c r="H11" s="33">
        <f t="shared" ref="H11:J11" si="3">SUM(H12:H46)</f>
        <v>1454223545.1600001</v>
      </c>
      <c r="I11" s="33">
        <f t="shared" si="3"/>
        <v>1413346962</v>
      </c>
      <c r="J11" s="33">
        <f t="shared" si="3"/>
        <v>2867570507.1599998</v>
      </c>
      <c r="L11" s="33">
        <f t="shared" ref="L11:M11" si="4">SUM(L12:L46)</f>
        <v>1666327906.04</v>
      </c>
      <c r="M11" s="33">
        <f t="shared" si="4"/>
        <v>-360351915.96000004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/>
      <c r="E14" s="42"/>
      <c r="F14" s="43">
        <v>0</v>
      </c>
      <c r="H14" s="56">
        <v>114048280.96000002</v>
      </c>
      <c r="I14" s="46"/>
      <c r="J14" s="57">
        <v>114048280.96000002</v>
      </c>
      <c r="L14" s="56">
        <f>D14-H14</f>
        <v>-114048280.96000002</v>
      </c>
      <c r="M14" s="45">
        <f>F14-J14</f>
        <v>-114048280.96000002</v>
      </c>
      <c r="N14" s="57" t="s">
        <v>97</v>
      </c>
    </row>
    <row r="15" spans="1:14" ht="26.55" customHeight="1" x14ac:dyDescent="0.25">
      <c r="A15" s="23">
        <v>2</v>
      </c>
      <c r="B15" s="11" t="s">
        <v>5</v>
      </c>
      <c r="C15" s="4"/>
      <c r="D15" s="41"/>
      <c r="E15" s="42"/>
      <c r="F15" s="43">
        <v>0</v>
      </c>
      <c r="H15" s="56">
        <v>576279166</v>
      </c>
      <c r="I15" s="46"/>
      <c r="J15" s="57">
        <v>576279166</v>
      </c>
      <c r="L15" s="56">
        <f t="shared" ref="L15:L16" si="8">D15-H15</f>
        <v>-576279166</v>
      </c>
      <c r="M15" s="45">
        <f t="shared" ref="M15:M16" si="9">F15-J15</f>
        <v>-576279166</v>
      </c>
      <c r="N15" s="57" t="s">
        <v>97</v>
      </c>
    </row>
    <row r="16" spans="1:14" x14ac:dyDescent="0.25">
      <c r="A16" s="23">
        <v>3</v>
      </c>
      <c r="B16" s="11" t="s">
        <v>6</v>
      </c>
      <c r="C16" s="5"/>
      <c r="D16" s="41">
        <v>329975531</v>
      </c>
      <c r="E16" s="42"/>
      <c r="F16" s="43">
        <v>329975531</v>
      </c>
      <c r="H16" s="56"/>
      <c r="I16" s="46"/>
      <c r="J16" s="57">
        <v>0</v>
      </c>
      <c r="L16" s="56">
        <f t="shared" si="8"/>
        <v>329975531</v>
      </c>
      <c r="M16" s="45">
        <f t="shared" si="9"/>
        <v>329975531</v>
      </c>
      <c r="N16" s="57" t="s">
        <v>96</v>
      </c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/>
      <c r="E18" s="42"/>
      <c r="F18" s="43">
        <v>0</v>
      </c>
      <c r="H18" s="56"/>
      <c r="I18" s="46"/>
      <c r="J18" s="57">
        <v>0</v>
      </c>
      <c r="L18" s="56">
        <f t="shared" ref="L18:L25" si="10">D18-H18</f>
        <v>0</v>
      </c>
      <c r="M18" s="45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>
        <v>2291812679</v>
      </c>
      <c r="E19" s="42">
        <v>-617742260</v>
      </c>
      <c r="F19" s="43">
        <v>1674070419</v>
      </c>
      <c r="H19" s="56">
        <v>260723457</v>
      </c>
      <c r="I19" s="46">
        <v>1413346962</v>
      </c>
      <c r="J19" s="57">
        <v>1674070419</v>
      </c>
      <c r="L19" s="56">
        <f t="shared" si="10"/>
        <v>2031089222</v>
      </c>
      <c r="M19" s="45">
        <f t="shared" si="11"/>
        <v>0</v>
      </c>
      <c r="N19" s="57"/>
    </row>
    <row r="20" spans="1:14" x14ac:dyDescent="0.25">
      <c r="A20" s="23">
        <v>3</v>
      </c>
      <c r="B20" s="11" t="s">
        <v>9</v>
      </c>
      <c r="C20" s="4"/>
      <c r="D20" s="41"/>
      <c r="E20" s="42"/>
      <c r="F20" s="43">
        <v>0</v>
      </c>
      <c r="H20" s="56"/>
      <c r="I20" s="46"/>
      <c r="J20" s="57">
        <v>0</v>
      </c>
      <c r="L20" s="56">
        <f t="shared" si="10"/>
        <v>0</v>
      </c>
      <c r="M20" s="45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/>
      <c r="F21" s="43">
        <v>0</v>
      </c>
      <c r="H21" s="56"/>
      <c r="I21" s="46"/>
      <c r="J21" s="57">
        <v>0</v>
      </c>
      <c r="L21" s="56">
        <f t="shared" si="10"/>
        <v>0</v>
      </c>
      <c r="M21" s="45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/>
      <c r="E22" s="42"/>
      <c r="F22" s="43">
        <v>0</v>
      </c>
      <c r="H22" s="56"/>
      <c r="I22" s="46"/>
      <c r="J22" s="57">
        <v>0</v>
      </c>
      <c r="L22" s="56">
        <f t="shared" si="10"/>
        <v>0</v>
      </c>
      <c r="M22" s="45">
        <f t="shared" si="11"/>
        <v>0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/>
      <c r="F23" s="43">
        <v>0</v>
      </c>
      <c r="H23" s="56"/>
      <c r="I23" s="46"/>
      <c r="J23" s="57">
        <v>0</v>
      </c>
      <c r="L23" s="56">
        <f t="shared" si="10"/>
        <v>0</v>
      </c>
      <c r="M23" s="45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/>
      <c r="F24" s="43">
        <v>0</v>
      </c>
      <c r="H24" s="56"/>
      <c r="I24" s="46"/>
      <c r="J24" s="57">
        <v>0</v>
      </c>
      <c r="L24" s="56">
        <f t="shared" si="10"/>
        <v>0</v>
      </c>
      <c r="M24" s="45">
        <f t="shared" si="11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/>
      <c r="E25" s="42"/>
      <c r="F25" s="43">
        <v>0</v>
      </c>
      <c r="H25" s="56"/>
      <c r="I25" s="46"/>
      <c r="J25" s="57">
        <v>0</v>
      </c>
      <c r="L25" s="56">
        <f t="shared" si="10"/>
        <v>0</v>
      </c>
      <c r="M25" s="45">
        <f t="shared" si="11"/>
        <v>0</v>
      </c>
      <c r="N25" s="57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13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>
        <v>41771571</v>
      </c>
      <c r="E28" s="42"/>
      <c r="F28" s="43">
        <v>41771571</v>
      </c>
      <c r="H28" s="56">
        <v>41771571</v>
      </c>
      <c r="I28" s="46"/>
      <c r="J28" s="57">
        <v>41771571</v>
      </c>
      <c r="L28" s="56">
        <f t="shared" ref="L28:L30" si="12">D28-H28</f>
        <v>0</v>
      </c>
      <c r="M28" s="45">
        <f t="shared" ref="M28:M30" si="13">F28-J28</f>
        <v>0</v>
      </c>
      <c r="N28" s="57"/>
    </row>
    <row r="29" spans="1:14" x14ac:dyDescent="0.25">
      <c r="A29" s="23">
        <v>2</v>
      </c>
      <c r="B29" s="11" t="s">
        <v>16</v>
      </c>
      <c r="C29" s="5"/>
      <c r="D29" s="41">
        <v>2243600</v>
      </c>
      <c r="E29" s="42"/>
      <c r="F29" s="43">
        <v>2243600</v>
      </c>
      <c r="H29" s="56">
        <v>2243600</v>
      </c>
      <c r="I29" s="46"/>
      <c r="J29" s="57">
        <v>2243600</v>
      </c>
      <c r="L29" s="56">
        <f>D29-H29</f>
        <v>0</v>
      </c>
      <c r="M29" s="45">
        <f t="shared" si="13"/>
        <v>0</v>
      </c>
      <c r="N29" s="57"/>
    </row>
    <row r="30" spans="1:14" x14ac:dyDescent="0.25">
      <c r="A30" s="23">
        <v>3</v>
      </c>
      <c r="B30" s="11" t="s">
        <v>17</v>
      </c>
      <c r="C30" s="5"/>
      <c r="D30" s="41"/>
      <c r="E30" s="42"/>
      <c r="F30" s="43">
        <v>0</v>
      </c>
      <c r="H30" s="56"/>
      <c r="I30" s="46"/>
      <c r="J30" s="57">
        <v>0</v>
      </c>
      <c r="L30" s="56">
        <f t="shared" si="12"/>
        <v>0</v>
      </c>
      <c r="M30" s="45">
        <f t="shared" si="13"/>
        <v>0</v>
      </c>
      <c r="N30" s="57"/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/>
      <c r="M31" s="26"/>
      <c r="N31" s="59"/>
    </row>
    <row r="32" spans="1:14" x14ac:dyDescent="0.25">
      <c r="A32" s="23">
        <v>1</v>
      </c>
      <c r="B32" s="12" t="s">
        <v>18</v>
      </c>
      <c r="C32" s="8"/>
      <c r="D32" s="41"/>
      <c r="E32" s="42"/>
      <c r="F32" s="43">
        <v>0</v>
      </c>
      <c r="H32" s="56"/>
      <c r="I32" s="46"/>
      <c r="J32" s="57">
        <v>0</v>
      </c>
      <c r="L32" s="56">
        <f t="shared" ref="L32" si="14">D32-H32</f>
        <v>0</v>
      </c>
      <c r="M32" s="45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/>
      <c r="H33" s="40"/>
      <c r="I33" s="40"/>
      <c r="J33" s="40">
        <v>0</v>
      </c>
      <c r="L33" s="40"/>
      <c r="M33" s="26"/>
      <c r="N33" s="59"/>
    </row>
    <row r="34" spans="1:14" x14ac:dyDescent="0.25">
      <c r="A34" s="23">
        <v>1</v>
      </c>
      <c r="B34" s="11" t="s">
        <v>20</v>
      </c>
      <c r="C34" s="5"/>
      <c r="D34" s="41">
        <v>4158150</v>
      </c>
      <c r="E34" s="42">
        <v>4409400</v>
      </c>
      <c r="F34" s="43">
        <v>8567550</v>
      </c>
      <c r="H34" s="56">
        <v>8567550</v>
      </c>
      <c r="I34" s="46"/>
      <c r="J34" s="57">
        <v>8567550</v>
      </c>
      <c r="L34" s="56">
        <f t="shared" ref="L34:L35" si="16">D34-H34</f>
        <v>-4409400</v>
      </c>
      <c r="M34" s="45">
        <f t="shared" ref="M34:M35" si="17">F34-J34</f>
        <v>0</v>
      </c>
      <c r="N34" s="57"/>
    </row>
    <row r="35" spans="1:14" x14ac:dyDescent="0.25">
      <c r="A35" s="23">
        <v>2</v>
      </c>
      <c r="B35" s="11" t="s">
        <v>21</v>
      </c>
      <c r="C35" s="5"/>
      <c r="D35" s="41"/>
      <c r="E35" s="42"/>
      <c r="F35" s="43">
        <v>0</v>
      </c>
      <c r="H35" s="56"/>
      <c r="I35" s="46"/>
      <c r="J35" s="57">
        <v>0</v>
      </c>
      <c r="L35" s="56">
        <f t="shared" si="16"/>
        <v>0</v>
      </c>
      <c r="M35" s="45">
        <f t="shared" si="17"/>
        <v>0</v>
      </c>
      <c r="N35" s="57"/>
    </row>
    <row r="36" spans="1:14" ht="15.6" x14ac:dyDescent="0.25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13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/>
      <c r="M37" s="26"/>
      <c r="N37" s="59"/>
    </row>
    <row r="38" spans="1:14" x14ac:dyDescent="0.25">
      <c r="A38" s="23">
        <v>1</v>
      </c>
      <c r="B38" s="11" t="s">
        <v>22</v>
      </c>
      <c r="C38" s="5"/>
      <c r="D38" s="41">
        <v>450589920.19999999</v>
      </c>
      <c r="E38" s="42"/>
      <c r="F38" s="43">
        <v>450589920.19999999</v>
      </c>
      <c r="H38" s="56">
        <v>450589920.19999999</v>
      </c>
      <c r="I38" s="46"/>
      <c r="J38" s="57">
        <v>450589920.19999999</v>
      </c>
      <c r="L38" s="56">
        <f t="shared" ref="L38:L46" si="18">D38-H38</f>
        <v>0</v>
      </c>
      <c r="M38" s="45">
        <f t="shared" ref="M38:M46" si="19">F38-J38</f>
        <v>0</v>
      </c>
      <c r="N38" s="57"/>
    </row>
    <row r="39" spans="1:14" x14ac:dyDescent="0.25">
      <c r="A39" s="23">
        <v>2</v>
      </c>
      <c r="B39" s="11" t="s">
        <v>18</v>
      </c>
      <c r="C39" s="5"/>
      <c r="D39" s="41"/>
      <c r="E39" s="42"/>
      <c r="F39" s="43">
        <v>0</v>
      </c>
      <c r="H39" s="56"/>
      <c r="I39" s="46"/>
      <c r="J39" s="57">
        <v>0</v>
      </c>
      <c r="L39" s="56">
        <f t="shared" si="18"/>
        <v>0</v>
      </c>
      <c r="M39" s="45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/>
      <c r="F40" s="43">
        <v>0</v>
      </c>
      <c r="H40" s="56"/>
      <c r="I40" s="46"/>
      <c r="J40" s="57">
        <v>0</v>
      </c>
      <c r="L40" s="56">
        <f t="shared" si="18"/>
        <v>0</v>
      </c>
      <c r="M40" s="45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/>
      <c r="F41" s="43">
        <v>0</v>
      </c>
      <c r="H41" s="56"/>
      <c r="I41" s="46"/>
      <c r="J41" s="57">
        <v>0</v>
      </c>
      <c r="L41" s="56">
        <f t="shared" si="18"/>
        <v>0</v>
      </c>
      <c r="M41" s="45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/>
      <c r="F42" s="43">
        <v>0</v>
      </c>
      <c r="H42" s="56"/>
      <c r="I42" s="46"/>
      <c r="J42" s="57">
        <v>0</v>
      </c>
      <c r="L42" s="56">
        <f t="shared" si="18"/>
        <v>0</v>
      </c>
      <c r="M42" s="45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/>
      <c r="F43" s="43">
        <v>0</v>
      </c>
      <c r="H43" s="56"/>
      <c r="I43" s="46"/>
      <c r="J43" s="57">
        <v>0</v>
      </c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/>
      <c r="F45" s="43">
        <v>0</v>
      </c>
      <c r="H45" s="56"/>
      <c r="I45" s="46"/>
      <c r="J45" s="57">
        <v>0</v>
      </c>
      <c r="L45" s="56">
        <f t="shared" si="18"/>
        <v>0</v>
      </c>
      <c r="M45" s="45">
        <f t="shared" si="19"/>
        <v>0</v>
      </c>
      <c r="N45" s="57"/>
    </row>
    <row r="46" spans="1:14" x14ac:dyDescent="0.25">
      <c r="A46" s="23">
        <v>2</v>
      </c>
      <c r="B46" s="11" t="s">
        <v>27</v>
      </c>
      <c r="C46" s="5"/>
      <c r="D46" s="41"/>
      <c r="E46" s="42"/>
      <c r="F46" s="43">
        <v>0</v>
      </c>
      <c r="H46" s="56"/>
      <c r="I46" s="46"/>
      <c r="J46" s="57">
        <v>0</v>
      </c>
      <c r="L46" s="56">
        <f t="shared" si="18"/>
        <v>0</v>
      </c>
      <c r="M46" s="45">
        <f t="shared" si="19"/>
        <v>0</v>
      </c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44668000</v>
      </c>
      <c r="E47" s="44">
        <f t="shared" ref="E47:F47" si="20">SUM(E48,E50,E52)</f>
        <v>0</v>
      </c>
      <c r="F47" s="44">
        <f t="shared" si="20"/>
        <v>44668000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44668000</v>
      </c>
      <c r="M47" s="44">
        <f t="shared" si="22"/>
        <v>44668000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>
        <f t="shared" ref="L49" si="26">D49-H49</f>
        <v>0</v>
      </c>
      <c r="M49" s="45">
        <f t="shared" ref="M49" si="27">F49-J49</f>
        <v>0</v>
      </c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8">E51</f>
        <v>0</v>
      </c>
      <c r="F50" s="40">
        <f t="shared" si="28"/>
        <v>0</v>
      </c>
      <c r="H50" s="40">
        <f t="shared" ref="H50:J50" si="29">H51</f>
        <v>0</v>
      </c>
      <c r="I50" s="40">
        <f t="shared" si="29"/>
        <v>0</v>
      </c>
      <c r="J50" s="40">
        <f t="shared" si="29"/>
        <v>0</v>
      </c>
      <c r="L50" s="40">
        <f t="shared" ref="L50:M50" si="30">L51</f>
        <v>0</v>
      </c>
      <c r="M50" s="40">
        <f t="shared" si="30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>
        <f t="shared" ref="L51" si="31">D51-H51</f>
        <v>0</v>
      </c>
      <c r="M51" s="45">
        <f t="shared" ref="M51" si="32">F51-J51</f>
        <v>0</v>
      </c>
      <c r="N51" s="57"/>
    </row>
    <row r="52" spans="1:14" x14ac:dyDescent="0.25">
      <c r="A52" s="74" t="s">
        <v>56</v>
      </c>
      <c r="B52" s="75"/>
      <c r="C52" s="5"/>
      <c r="D52" s="40">
        <f>SUM(D53:D54)</f>
        <v>44668000</v>
      </c>
      <c r="E52" s="40">
        <f t="shared" ref="E52:F52" si="33">SUM(E53:E54)</f>
        <v>0</v>
      </c>
      <c r="F52" s="40">
        <f t="shared" si="33"/>
        <v>44668000</v>
      </c>
      <c r="H52" s="40">
        <f t="shared" ref="H52:J52" si="34">SUM(H53:H54)</f>
        <v>0</v>
      </c>
      <c r="I52" s="40">
        <f t="shared" si="34"/>
        <v>0</v>
      </c>
      <c r="J52" s="40">
        <f t="shared" si="34"/>
        <v>0</v>
      </c>
      <c r="L52" s="40">
        <f t="shared" ref="L52:M52" si="35">SUM(L53:L54)</f>
        <v>44668000</v>
      </c>
      <c r="M52" s="40">
        <f t="shared" si="35"/>
        <v>44668000</v>
      </c>
      <c r="N52" s="60"/>
    </row>
    <row r="53" spans="1:14" x14ac:dyDescent="0.25">
      <c r="A53" s="23">
        <v>1</v>
      </c>
      <c r="B53" s="11" t="s">
        <v>54</v>
      </c>
      <c r="C53" s="5"/>
      <c r="D53" s="41"/>
      <c r="E53" s="42"/>
      <c r="F53" s="43"/>
      <c r="H53" s="56"/>
      <c r="I53" s="46"/>
      <c r="J53" s="57"/>
      <c r="L53" s="56">
        <f t="shared" ref="L53:L54" si="36">D53-H53</f>
        <v>0</v>
      </c>
      <c r="M53" s="45">
        <f t="shared" ref="M53:M54" si="37">F53-J53</f>
        <v>0</v>
      </c>
      <c r="N53" s="57"/>
    </row>
    <row r="54" spans="1:14" x14ac:dyDescent="0.25">
      <c r="A54" s="23">
        <v>2</v>
      </c>
      <c r="B54" s="11" t="s">
        <v>55</v>
      </c>
      <c r="C54" s="5"/>
      <c r="D54" s="41">
        <v>44668000</v>
      </c>
      <c r="E54" s="42">
        <v>0</v>
      </c>
      <c r="F54" s="43">
        <v>44668000</v>
      </c>
      <c r="H54" s="56"/>
      <c r="I54" s="46"/>
      <c r="J54" s="57"/>
      <c r="L54" s="56">
        <f t="shared" si="36"/>
        <v>44668000</v>
      </c>
      <c r="M54" s="45">
        <f t="shared" si="37"/>
        <v>44668000</v>
      </c>
      <c r="N54" s="57"/>
    </row>
  </sheetData>
  <mergeCells count="24"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  <mergeCell ref="L5:L6"/>
    <mergeCell ref="M5:M6"/>
    <mergeCell ref="N5:N7"/>
    <mergeCell ref="A31:B31"/>
    <mergeCell ref="A33:B33"/>
    <mergeCell ref="A17:B17"/>
    <mergeCell ref="A26:B26"/>
    <mergeCell ref="A27:B27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zoomScale="68" zoomScaleNormal="68" workbookViewId="0">
      <selection activeCell="F18" sqref="F18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88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346521110.67000002</v>
      </c>
      <c r="E11" s="33">
        <f t="shared" ref="E11:F11" si="2">SUM(E12:E46)</f>
        <v>-33852116.670000017</v>
      </c>
      <c r="F11" s="33">
        <f t="shared" si="2"/>
        <v>312668994</v>
      </c>
      <c r="H11" s="33">
        <f t="shared" ref="H11:J11" si="3">SUM(H12:H46)</f>
        <v>319406994</v>
      </c>
      <c r="I11" s="33">
        <f t="shared" si="3"/>
        <v>0</v>
      </c>
      <c r="J11" s="33">
        <f t="shared" si="3"/>
        <v>319406994</v>
      </c>
      <c r="L11" s="33">
        <f t="shared" ref="L11:M11" si="4">SUM(L12:L46)</f>
        <v>27114116.670000017</v>
      </c>
      <c r="M11" s="33">
        <f t="shared" si="4"/>
        <v>-6738000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/>
      <c r="E14" s="42">
        <v>0</v>
      </c>
      <c r="F14" s="43">
        <v>0</v>
      </c>
      <c r="H14" s="56"/>
      <c r="I14" s="46"/>
      <c r="J14" s="57">
        <v>0</v>
      </c>
      <c r="L14" s="56">
        <f>D14-H14</f>
        <v>0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5</v>
      </c>
      <c r="C15" s="4"/>
      <c r="D15" s="41"/>
      <c r="E15" s="42">
        <v>-177254000</v>
      </c>
      <c r="F15" s="43">
        <v>-177254000</v>
      </c>
      <c r="H15" s="56"/>
      <c r="I15" s="46"/>
      <c r="J15" s="57">
        <v>0</v>
      </c>
      <c r="L15" s="56">
        <f t="shared" ref="L15:L16" si="8">D15-H15</f>
        <v>0</v>
      </c>
      <c r="M15" s="45">
        <f t="shared" ref="M15:M16" si="9">F15-J15</f>
        <v>-177254000</v>
      </c>
      <c r="N15" s="57"/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>
        <v>0</v>
      </c>
      <c r="F16" s="43">
        <v>0</v>
      </c>
      <c r="H16" s="56"/>
      <c r="I16" s="46"/>
      <c r="J16" s="57">
        <v>0</v>
      </c>
      <c r="L16" s="56">
        <f t="shared" si="8"/>
        <v>0</v>
      </c>
      <c r="M16" s="45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/>
      <c r="E18" s="42">
        <v>0</v>
      </c>
      <c r="F18" s="43">
        <v>0</v>
      </c>
      <c r="H18" s="56"/>
      <c r="I18" s="46"/>
      <c r="J18" s="57">
        <v>0</v>
      </c>
      <c r="L18" s="56">
        <f t="shared" ref="L18:L25" si="10">D18-H18</f>
        <v>0</v>
      </c>
      <c r="M18" s="45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>
        <v>93791422</v>
      </c>
      <c r="E19" s="42">
        <v>0</v>
      </c>
      <c r="F19" s="43">
        <v>93791422</v>
      </c>
      <c r="H19" s="56">
        <v>93791422</v>
      </c>
      <c r="I19" s="46"/>
      <c r="J19" s="57">
        <v>93791422</v>
      </c>
      <c r="L19" s="56">
        <f t="shared" si="10"/>
        <v>0</v>
      </c>
      <c r="M19" s="45">
        <f t="shared" si="11"/>
        <v>0</v>
      </c>
      <c r="N19" s="57"/>
    </row>
    <row r="20" spans="1:14" x14ac:dyDescent="0.25">
      <c r="A20" s="23">
        <v>3</v>
      </c>
      <c r="B20" s="11" t="s">
        <v>9</v>
      </c>
      <c r="C20" s="4"/>
      <c r="D20" s="41"/>
      <c r="E20" s="42">
        <v>0</v>
      </c>
      <c r="F20" s="43">
        <v>0</v>
      </c>
      <c r="H20" s="56"/>
      <c r="I20" s="46"/>
      <c r="J20" s="57">
        <v>0</v>
      </c>
      <c r="L20" s="56">
        <f t="shared" si="10"/>
        <v>0</v>
      </c>
      <c r="M20" s="45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>
        <v>170520000</v>
      </c>
      <c r="F21" s="43">
        <v>170520000</v>
      </c>
      <c r="H21" s="56"/>
      <c r="I21" s="46"/>
      <c r="J21" s="57">
        <v>0</v>
      </c>
      <c r="L21" s="56">
        <f t="shared" si="10"/>
        <v>0</v>
      </c>
      <c r="M21" s="45">
        <f t="shared" si="11"/>
        <v>170520000</v>
      </c>
      <c r="N21" s="57"/>
    </row>
    <row r="22" spans="1:14" x14ac:dyDescent="0.25">
      <c r="A22" s="23">
        <v>5</v>
      </c>
      <c r="B22" s="12" t="s">
        <v>11</v>
      </c>
      <c r="C22" s="7"/>
      <c r="D22" s="41">
        <v>36161572</v>
      </c>
      <c r="E22" s="42">
        <v>0</v>
      </c>
      <c r="F22" s="43">
        <v>36161572</v>
      </c>
      <c r="H22" s="56">
        <v>36161572</v>
      </c>
      <c r="I22" s="46"/>
      <c r="J22" s="57">
        <v>36161572</v>
      </c>
      <c r="L22" s="56">
        <f t="shared" si="10"/>
        <v>0</v>
      </c>
      <c r="M22" s="45">
        <f t="shared" si="11"/>
        <v>0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>
        <v>0</v>
      </c>
      <c r="F23" s="43">
        <v>0</v>
      </c>
      <c r="H23" s="56"/>
      <c r="I23" s="46"/>
      <c r="J23" s="57">
        <v>0</v>
      </c>
      <c r="L23" s="56">
        <f t="shared" si="10"/>
        <v>0</v>
      </c>
      <c r="M23" s="45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>
        <v>0</v>
      </c>
      <c r="F24" s="43">
        <v>0</v>
      </c>
      <c r="H24" s="56"/>
      <c r="I24" s="46"/>
      <c r="J24" s="57">
        <v>0</v>
      </c>
      <c r="L24" s="56">
        <f t="shared" si="10"/>
        <v>0</v>
      </c>
      <c r="M24" s="45">
        <f t="shared" si="11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/>
      <c r="E25" s="42">
        <v>0</v>
      </c>
      <c r="F25" s="43">
        <v>0</v>
      </c>
      <c r="H25" s="56"/>
      <c r="I25" s="46"/>
      <c r="J25" s="57">
        <v>0</v>
      </c>
      <c r="L25" s="56">
        <f t="shared" si="10"/>
        <v>0</v>
      </c>
      <c r="M25" s="45">
        <f t="shared" si="11"/>
        <v>0</v>
      </c>
      <c r="N25" s="57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13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>
        <v>180734000</v>
      </c>
      <c r="E28" s="42">
        <v>-177254000</v>
      </c>
      <c r="F28" s="43">
        <v>3480000</v>
      </c>
      <c r="H28" s="56">
        <v>3480000</v>
      </c>
      <c r="I28" s="46"/>
      <c r="J28" s="57">
        <v>3480000</v>
      </c>
      <c r="L28" s="56">
        <f t="shared" ref="L28:L30" si="12">D28-H28</f>
        <v>177254000</v>
      </c>
      <c r="M28" s="45">
        <f t="shared" ref="M28:M30" si="13">F28-J28</f>
        <v>0</v>
      </c>
      <c r="N28" s="57"/>
    </row>
    <row r="29" spans="1:14" x14ac:dyDescent="0.25">
      <c r="A29" s="23">
        <v>2</v>
      </c>
      <c r="B29" s="11" t="s">
        <v>16</v>
      </c>
      <c r="C29" s="5"/>
      <c r="D29" s="41">
        <v>20384116.670000002</v>
      </c>
      <c r="E29" s="42">
        <v>-20384116.670000002</v>
      </c>
      <c r="F29" s="43">
        <v>0</v>
      </c>
      <c r="H29" s="56"/>
      <c r="I29" s="46"/>
      <c r="J29" s="57">
        <v>0</v>
      </c>
      <c r="L29" s="56">
        <f>D29-H29</f>
        <v>20384116.670000002</v>
      </c>
      <c r="M29" s="45">
        <f t="shared" si="13"/>
        <v>0</v>
      </c>
      <c r="N29" s="57"/>
    </row>
    <row r="30" spans="1:14" ht="19.8" x14ac:dyDescent="0.6">
      <c r="A30" s="23">
        <v>3</v>
      </c>
      <c r="B30" s="11" t="s">
        <v>17</v>
      </c>
      <c r="C30" s="5"/>
      <c r="D30" s="41"/>
      <c r="E30" s="42">
        <v>0</v>
      </c>
      <c r="F30" s="43">
        <v>0</v>
      </c>
      <c r="H30" s="56">
        <v>4000</v>
      </c>
      <c r="I30" s="46"/>
      <c r="J30" s="57">
        <v>4000</v>
      </c>
      <c r="L30" s="56">
        <f t="shared" si="12"/>
        <v>-4000</v>
      </c>
      <c r="M30" s="45">
        <f t="shared" si="13"/>
        <v>-4000</v>
      </c>
      <c r="N30" s="57" t="s">
        <v>95</v>
      </c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/>
      <c r="M31" s="26"/>
      <c r="N31" s="59"/>
    </row>
    <row r="32" spans="1:14" ht="19.8" x14ac:dyDescent="0.6">
      <c r="A32" s="23">
        <v>1</v>
      </c>
      <c r="B32" s="12" t="s">
        <v>18</v>
      </c>
      <c r="C32" s="8"/>
      <c r="D32" s="41"/>
      <c r="E32" s="42"/>
      <c r="F32" s="43">
        <v>0</v>
      </c>
      <c r="H32" s="56"/>
      <c r="I32" s="46"/>
      <c r="J32" s="57">
        <v>0</v>
      </c>
      <c r="L32" s="56">
        <f t="shared" ref="L32" si="14">D32-H32</f>
        <v>0</v>
      </c>
      <c r="M32" s="45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/>
      <c r="H33" s="40"/>
      <c r="I33" s="40"/>
      <c r="J33" s="40">
        <v>0</v>
      </c>
      <c r="L33" s="40"/>
      <c r="M33" s="26"/>
      <c r="N33" s="59"/>
    </row>
    <row r="34" spans="1:14" ht="19.8" x14ac:dyDescent="0.6">
      <c r="A34" s="23">
        <v>1</v>
      </c>
      <c r="B34" s="11" t="s">
        <v>20</v>
      </c>
      <c r="C34" s="5"/>
      <c r="D34" s="41">
        <v>15450000</v>
      </c>
      <c r="E34" s="42"/>
      <c r="F34" s="43">
        <v>15450000</v>
      </c>
      <c r="H34" s="56">
        <v>15450000</v>
      </c>
      <c r="I34" s="46"/>
      <c r="J34" s="57">
        <v>15450000</v>
      </c>
      <c r="L34" s="56">
        <f t="shared" ref="L34:L35" si="16">D34-H34</f>
        <v>0</v>
      </c>
      <c r="M34" s="45">
        <f t="shared" ref="M34:M35" si="17">F34-J34</f>
        <v>0</v>
      </c>
      <c r="N34" s="57"/>
    </row>
    <row r="35" spans="1:14" ht="19.8" x14ac:dyDescent="0.6">
      <c r="A35" s="23">
        <v>2</v>
      </c>
      <c r="B35" s="11" t="s">
        <v>21</v>
      </c>
      <c r="C35" s="5"/>
      <c r="D35" s="41"/>
      <c r="E35" s="42"/>
      <c r="F35" s="43">
        <v>0</v>
      </c>
      <c r="H35" s="56"/>
      <c r="I35" s="46"/>
      <c r="J35" s="57">
        <v>0</v>
      </c>
      <c r="L35" s="56">
        <f t="shared" si="16"/>
        <v>0</v>
      </c>
      <c r="M35" s="45">
        <f t="shared" si="17"/>
        <v>0</v>
      </c>
      <c r="N35" s="57"/>
    </row>
    <row r="36" spans="1:14" ht="19.8" x14ac:dyDescent="0.6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13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/>
      <c r="M37" s="26"/>
      <c r="N37" s="59"/>
    </row>
    <row r="38" spans="1:14" x14ac:dyDescent="0.25">
      <c r="A38" s="23">
        <v>1</v>
      </c>
      <c r="B38" s="11" t="s">
        <v>22</v>
      </c>
      <c r="C38" s="5"/>
      <c r="D38" s="41"/>
      <c r="E38" s="42">
        <v>170520000</v>
      </c>
      <c r="F38" s="43">
        <v>170520000</v>
      </c>
      <c r="H38" s="56">
        <v>170520000</v>
      </c>
      <c r="I38" s="46"/>
      <c r="J38" s="57">
        <v>170520000</v>
      </c>
      <c r="L38" s="56">
        <f t="shared" ref="L38:L46" si="18">D38-H38</f>
        <v>-170520000</v>
      </c>
      <c r="M38" s="45">
        <f t="shared" ref="M38:M46" si="19">F38-J38</f>
        <v>0</v>
      </c>
      <c r="N38" s="57"/>
    </row>
    <row r="39" spans="1:14" x14ac:dyDescent="0.25">
      <c r="A39" s="23">
        <v>2</v>
      </c>
      <c r="B39" s="11" t="s">
        <v>18</v>
      </c>
      <c r="C39" s="5"/>
      <c r="D39" s="41"/>
      <c r="E39" s="42"/>
      <c r="F39" s="43">
        <v>0</v>
      </c>
      <c r="H39" s="56"/>
      <c r="I39" s="46"/>
      <c r="J39" s="57">
        <v>0</v>
      </c>
      <c r="L39" s="56">
        <f t="shared" si="18"/>
        <v>0</v>
      </c>
      <c r="M39" s="45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/>
      <c r="F40" s="43">
        <v>0</v>
      </c>
      <c r="H40" s="56"/>
      <c r="I40" s="46"/>
      <c r="J40" s="57">
        <v>0</v>
      </c>
      <c r="L40" s="56">
        <f t="shared" si="18"/>
        <v>0</v>
      </c>
      <c r="M40" s="45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/>
      <c r="F41" s="43">
        <v>0</v>
      </c>
      <c r="H41" s="56"/>
      <c r="I41" s="46"/>
      <c r="J41" s="57">
        <v>0</v>
      </c>
      <c r="L41" s="56">
        <f t="shared" si="18"/>
        <v>0</v>
      </c>
      <c r="M41" s="45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/>
      <c r="F42" s="43">
        <v>0</v>
      </c>
      <c r="H42" s="56"/>
      <c r="I42" s="46"/>
      <c r="J42" s="57">
        <v>0</v>
      </c>
      <c r="L42" s="56">
        <f t="shared" si="18"/>
        <v>0</v>
      </c>
      <c r="M42" s="45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/>
      <c r="F43" s="43">
        <v>0</v>
      </c>
      <c r="H43" s="56"/>
      <c r="I43" s="46"/>
      <c r="J43" s="57">
        <v>0</v>
      </c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/>
      <c r="F45" s="43">
        <v>0</v>
      </c>
      <c r="H45" s="56"/>
      <c r="I45" s="46"/>
      <c r="J45" s="57">
        <v>0</v>
      </c>
      <c r="L45" s="56">
        <f t="shared" si="18"/>
        <v>0</v>
      </c>
      <c r="M45" s="45">
        <f t="shared" si="19"/>
        <v>0</v>
      </c>
      <c r="N45" s="57"/>
    </row>
    <row r="46" spans="1:14" x14ac:dyDescent="0.25">
      <c r="A46" s="23">
        <v>2</v>
      </c>
      <c r="B46" s="11" t="s">
        <v>27</v>
      </c>
      <c r="C46" s="5"/>
      <c r="D46" s="41"/>
      <c r="E46" s="42"/>
      <c r="F46" s="43">
        <v>0</v>
      </c>
      <c r="H46" s="56"/>
      <c r="I46" s="46"/>
      <c r="J46" s="57">
        <v>0</v>
      </c>
      <c r="L46" s="56">
        <f t="shared" si="18"/>
        <v>0</v>
      </c>
      <c r="M46" s="45">
        <f t="shared" si="19"/>
        <v>0</v>
      </c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7117400</v>
      </c>
      <c r="E47" s="44">
        <f t="shared" ref="E47:F47" si="20">SUM(E48,E50,E52)</f>
        <v>0</v>
      </c>
      <c r="F47" s="44">
        <f t="shared" si="20"/>
        <v>7117400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7117400</v>
      </c>
      <c r="M47" s="44">
        <f t="shared" si="22"/>
        <v>7117400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>
        <f t="shared" ref="L49" si="26">D49-H49</f>
        <v>0</v>
      </c>
      <c r="M49" s="45">
        <f t="shared" ref="M49" si="27">F49-J49</f>
        <v>0</v>
      </c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8">E51</f>
        <v>0</v>
      </c>
      <c r="F50" s="40">
        <f t="shared" si="28"/>
        <v>0</v>
      </c>
      <c r="H50" s="40">
        <f t="shared" ref="H50:J50" si="29">H51</f>
        <v>0</v>
      </c>
      <c r="I50" s="40">
        <f t="shared" si="29"/>
        <v>0</v>
      </c>
      <c r="J50" s="40">
        <f t="shared" si="29"/>
        <v>0</v>
      </c>
      <c r="L50" s="40">
        <f t="shared" ref="L50:M50" si="30">L51</f>
        <v>0</v>
      </c>
      <c r="M50" s="40">
        <f t="shared" si="30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>
        <f t="shared" ref="L51" si="31">D51-H51</f>
        <v>0</v>
      </c>
      <c r="M51" s="45">
        <f t="shared" ref="M51" si="32">F51-J51</f>
        <v>0</v>
      </c>
      <c r="N51" s="57"/>
    </row>
    <row r="52" spans="1:14" x14ac:dyDescent="0.25">
      <c r="A52" s="74" t="s">
        <v>56</v>
      </c>
      <c r="B52" s="75"/>
      <c r="C52" s="5"/>
      <c r="D52" s="40">
        <f>SUM(D53:D54)</f>
        <v>7117400</v>
      </c>
      <c r="E52" s="40">
        <f t="shared" ref="E52:F52" si="33">SUM(E53:E54)</f>
        <v>0</v>
      </c>
      <c r="F52" s="40">
        <f t="shared" si="33"/>
        <v>7117400</v>
      </c>
      <c r="H52" s="40">
        <f t="shared" ref="H52:J52" si="34">SUM(H53:H54)</f>
        <v>0</v>
      </c>
      <c r="I52" s="40">
        <f t="shared" si="34"/>
        <v>0</v>
      </c>
      <c r="J52" s="40">
        <f t="shared" si="34"/>
        <v>0</v>
      </c>
      <c r="L52" s="40">
        <f t="shared" ref="L52:M52" si="35">SUM(L53:L54)</f>
        <v>7117400</v>
      </c>
      <c r="M52" s="40">
        <f t="shared" si="35"/>
        <v>7117400</v>
      </c>
      <c r="N52" s="60"/>
    </row>
    <row r="53" spans="1:14" x14ac:dyDescent="0.25">
      <c r="A53" s="23">
        <v>1</v>
      </c>
      <c r="B53" s="11" t="s">
        <v>54</v>
      </c>
      <c r="C53" s="5"/>
      <c r="D53" s="41">
        <v>4117400</v>
      </c>
      <c r="E53" s="42">
        <v>0</v>
      </c>
      <c r="F53" s="43">
        <v>4117400</v>
      </c>
      <c r="H53" s="56"/>
      <c r="I53" s="46"/>
      <c r="J53" s="57"/>
      <c r="L53" s="56">
        <f t="shared" ref="L53:L54" si="36">D53-H53</f>
        <v>4117400</v>
      </c>
      <c r="M53" s="45">
        <f t="shared" ref="M53:M54" si="37">F53-J53</f>
        <v>4117400</v>
      </c>
      <c r="N53" s="57"/>
    </row>
    <row r="54" spans="1:14" x14ac:dyDescent="0.25">
      <c r="A54" s="23">
        <v>2</v>
      </c>
      <c r="B54" s="11" t="s">
        <v>55</v>
      </c>
      <c r="C54" s="5"/>
      <c r="D54" s="41">
        <v>3000000</v>
      </c>
      <c r="E54" s="42">
        <v>0</v>
      </c>
      <c r="F54" s="43">
        <v>3000000</v>
      </c>
      <c r="H54" s="56"/>
      <c r="I54" s="46"/>
      <c r="J54" s="57"/>
      <c r="L54" s="56">
        <f t="shared" si="36"/>
        <v>3000000</v>
      </c>
      <c r="M54" s="45">
        <f t="shared" si="37"/>
        <v>3000000</v>
      </c>
      <c r="N54" s="57"/>
    </row>
  </sheetData>
  <mergeCells count="24"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  <mergeCell ref="L5:L6"/>
    <mergeCell ref="M5:M6"/>
    <mergeCell ref="N5:N7"/>
    <mergeCell ref="A31:B31"/>
    <mergeCell ref="A33:B33"/>
    <mergeCell ref="A17:B17"/>
    <mergeCell ref="A26:B26"/>
    <mergeCell ref="A27:B27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zoomScale="68" zoomScaleNormal="68" workbookViewId="0">
      <selection activeCell="C11" sqref="C11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89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37727182</v>
      </c>
      <c r="E11" s="33">
        <f t="shared" ref="E11:F11" si="2">SUM(E12:E46)</f>
        <v>376540059.33999997</v>
      </c>
      <c r="F11" s="33">
        <f t="shared" si="2"/>
        <v>414267241.33999997</v>
      </c>
      <c r="H11" s="33">
        <f t="shared" ref="H11:J11" si="3">SUM(H12:H46)</f>
        <v>401732491.34000003</v>
      </c>
      <c r="I11" s="33">
        <f t="shared" si="3"/>
        <v>12534750</v>
      </c>
      <c r="J11" s="33">
        <f t="shared" si="3"/>
        <v>414267241.34000003</v>
      </c>
      <c r="L11" s="33">
        <f t="shared" ref="L11:M11" si="4">SUM(L12:L46)</f>
        <v>-364005309.34000003</v>
      </c>
      <c r="M11" s="33">
        <f t="shared" si="4"/>
        <v>0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>
        <v>2754565</v>
      </c>
      <c r="E14" s="42"/>
      <c r="F14" s="43">
        <v>2754565</v>
      </c>
      <c r="H14" s="56"/>
      <c r="I14" s="46">
        <v>2754565</v>
      </c>
      <c r="J14" s="57">
        <v>2754565</v>
      </c>
      <c r="L14" s="56">
        <f>D14-H14</f>
        <v>2754565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5</v>
      </c>
      <c r="C15" s="4"/>
      <c r="D15" s="41">
        <v>9780185</v>
      </c>
      <c r="E15" s="42"/>
      <c r="F15" s="43">
        <v>9780185</v>
      </c>
      <c r="H15" s="56"/>
      <c r="I15" s="46">
        <v>9780185</v>
      </c>
      <c r="J15" s="57">
        <v>9780185</v>
      </c>
      <c r="L15" s="56">
        <f t="shared" ref="L15:L16" si="8">D15-H15</f>
        <v>9780185</v>
      </c>
      <c r="M15" s="45">
        <f t="shared" ref="M15:M16" si="9">F15-J15</f>
        <v>0</v>
      </c>
      <c r="N15" s="57"/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/>
      <c r="F16" s="43">
        <v>0</v>
      </c>
      <c r="H16" s="56"/>
      <c r="I16" s="46"/>
      <c r="J16" s="57">
        <v>0</v>
      </c>
      <c r="L16" s="56">
        <f t="shared" si="8"/>
        <v>0</v>
      </c>
      <c r="M16" s="45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>
        <v>21602400</v>
      </c>
      <c r="E18" s="42"/>
      <c r="F18" s="43">
        <v>21602400</v>
      </c>
      <c r="H18" s="56">
        <v>21602400</v>
      </c>
      <c r="I18" s="46"/>
      <c r="J18" s="57">
        <v>21602400</v>
      </c>
      <c r="L18" s="56">
        <f t="shared" ref="L18:L25" si="10">D18-H18</f>
        <v>0</v>
      </c>
      <c r="M18" s="45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/>
      <c r="E19" s="42"/>
      <c r="F19" s="43">
        <v>0</v>
      </c>
      <c r="H19" s="56"/>
      <c r="I19" s="46"/>
      <c r="J19" s="57">
        <v>0</v>
      </c>
      <c r="L19" s="56">
        <f t="shared" si="10"/>
        <v>0</v>
      </c>
      <c r="M19" s="45">
        <f t="shared" si="11"/>
        <v>0</v>
      </c>
      <c r="N19" s="57"/>
    </row>
    <row r="20" spans="1:14" x14ac:dyDescent="0.25">
      <c r="A20" s="23">
        <v>3</v>
      </c>
      <c r="B20" s="11" t="s">
        <v>9</v>
      </c>
      <c r="C20" s="4"/>
      <c r="D20" s="41"/>
      <c r="E20" s="42"/>
      <c r="F20" s="43">
        <v>0</v>
      </c>
      <c r="H20" s="56"/>
      <c r="I20" s="46"/>
      <c r="J20" s="57">
        <v>0</v>
      </c>
      <c r="L20" s="56">
        <f t="shared" si="10"/>
        <v>0</v>
      </c>
      <c r="M20" s="45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/>
      <c r="F21" s="43">
        <v>0</v>
      </c>
      <c r="H21" s="56"/>
      <c r="I21" s="46"/>
      <c r="J21" s="57">
        <v>0</v>
      </c>
      <c r="L21" s="56">
        <f t="shared" si="10"/>
        <v>0</v>
      </c>
      <c r="M21" s="45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/>
      <c r="E22" s="42"/>
      <c r="F22" s="43">
        <v>0</v>
      </c>
      <c r="H22" s="56"/>
      <c r="I22" s="46"/>
      <c r="J22" s="57">
        <v>0</v>
      </c>
      <c r="L22" s="56">
        <f t="shared" si="10"/>
        <v>0</v>
      </c>
      <c r="M22" s="45">
        <f t="shared" si="11"/>
        <v>0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/>
      <c r="F23" s="43">
        <v>0</v>
      </c>
      <c r="H23" s="56"/>
      <c r="I23" s="46"/>
      <c r="J23" s="57">
        <v>0</v>
      </c>
      <c r="L23" s="56">
        <f t="shared" si="10"/>
        <v>0</v>
      </c>
      <c r="M23" s="45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/>
      <c r="F24" s="43">
        <v>0</v>
      </c>
      <c r="H24" s="56"/>
      <c r="I24" s="46"/>
      <c r="J24" s="57">
        <v>0</v>
      </c>
      <c r="L24" s="56">
        <f t="shared" si="10"/>
        <v>0</v>
      </c>
      <c r="M24" s="45">
        <f t="shared" si="11"/>
        <v>0</v>
      </c>
      <c r="N24" s="57"/>
    </row>
    <row r="25" spans="1:14" s="67" customFormat="1" x14ac:dyDescent="0.25">
      <c r="A25" s="23">
        <v>8</v>
      </c>
      <c r="B25" s="11" t="s">
        <v>14</v>
      </c>
      <c r="C25" s="4"/>
      <c r="D25" s="64">
        <v>1310012</v>
      </c>
      <c r="E25" s="65">
        <v>-1310012</v>
      </c>
      <c r="F25" s="66">
        <v>0</v>
      </c>
      <c r="H25" s="63"/>
      <c r="I25" s="68"/>
      <c r="J25" s="69">
        <v>0</v>
      </c>
      <c r="L25" s="63">
        <f t="shared" si="10"/>
        <v>1310012</v>
      </c>
      <c r="M25" s="70">
        <f t="shared" si="11"/>
        <v>0</v>
      </c>
      <c r="N25" s="69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13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/>
      <c r="E28" s="42">
        <v>37666183.800000004</v>
      </c>
      <c r="F28" s="43">
        <v>37666183.800000004</v>
      </c>
      <c r="H28" s="56">
        <v>37666183.799999997</v>
      </c>
      <c r="I28" s="46"/>
      <c r="J28" s="57">
        <v>37666183.799999997</v>
      </c>
      <c r="L28" s="56">
        <f t="shared" ref="L28:L30" si="12">D28-H28</f>
        <v>-37666183.799999997</v>
      </c>
      <c r="M28" s="45">
        <f t="shared" ref="M28:M30" si="13">F28-J28</f>
        <v>0</v>
      </c>
      <c r="N28" s="57"/>
    </row>
    <row r="29" spans="1:14" x14ac:dyDescent="0.25">
      <c r="A29" s="23">
        <v>2</v>
      </c>
      <c r="B29" s="11" t="s">
        <v>16</v>
      </c>
      <c r="C29" s="5"/>
      <c r="D29" s="41">
        <v>2280020</v>
      </c>
      <c r="E29" s="42">
        <v>4568400</v>
      </c>
      <c r="F29" s="43">
        <v>6848420</v>
      </c>
      <c r="H29" s="56">
        <v>6848420</v>
      </c>
      <c r="I29" s="46"/>
      <c r="J29" s="57">
        <v>6848420</v>
      </c>
      <c r="L29" s="56">
        <f>D29-H29</f>
        <v>-4568400</v>
      </c>
      <c r="M29" s="45">
        <f t="shared" si="13"/>
        <v>0</v>
      </c>
      <c r="N29" s="57"/>
    </row>
    <row r="30" spans="1:14" ht="19.8" x14ac:dyDescent="0.6">
      <c r="A30" s="23">
        <v>3</v>
      </c>
      <c r="B30" s="11" t="s">
        <v>17</v>
      </c>
      <c r="C30" s="5"/>
      <c r="D30" s="41"/>
      <c r="E30" s="42">
        <v>4000</v>
      </c>
      <c r="F30" s="43">
        <v>4000</v>
      </c>
      <c r="H30" s="56">
        <v>4000</v>
      </c>
      <c r="I30" s="46"/>
      <c r="J30" s="57">
        <v>4000</v>
      </c>
      <c r="L30" s="56">
        <f t="shared" si="12"/>
        <v>-4000</v>
      </c>
      <c r="M30" s="45">
        <f t="shared" si="13"/>
        <v>0</v>
      </c>
      <c r="N30" s="57"/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/>
      <c r="M31" s="26"/>
      <c r="N31" s="59"/>
    </row>
    <row r="32" spans="1:14" ht="19.8" x14ac:dyDescent="0.6">
      <c r="A32" s="23">
        <v>1</v>
      </c>
      <c r="B32" s="12" t="s">
        <v>18</v>
      </c>
      <c r="C32" s="8"/>
      <c r="D32" s="41"/>
      <c r="E32" s="42">
        <v>25000</v>
      </c>
      <c r="F32" s="43">
        <v>25000</v>
      </c>
      <c r="H32" s="56">
        <v>25000</v>
      </c>
      <c r="I32" s="46"/>
      <c r="J32" s="57">
        <v>25000</v>
      </c>
      <c r="L32" s="56">
        <f t="shared" ref="L32" si="14">D32-H32</f>
        <v>-25000</v>
      </c>
      <c r="M32" s="45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/>
      <c r="H33" s="40"/>
      <c r="I33" s="40"/>
      <c r="J33" s="40">
        <v>0</v>
      </c>
      <c r="L33" s="40"/>
      <c r="M33" s="26"/>
      <c r="N33" s="59"/>
    </row>
    <row r="34" spans="1:14" ht="19.8" x14ac:dyDescent="0.6">
      <c r="A34" s="23">
        <v>1</v>
      </c>
      <c r="B34" s="11" t="s">
        <v>20</v>
      </c>
      <c r="C34" s="5"/>
      <c r="D34" s="41"/>
      <c r="E34" s="42"/>
      <c r="F34" s="43">
        <v>0</v>
      </c>
      <c r="H34" s="56"/>
      <c r="I34" s="46"/>
      <c r="J34" s="57">
        <v>0</v>
      </c>
      <c r="L34" s="56">
        <f t="shared" ref="L34:L35" si="16">D34-H34</f>
        <v>0</v>
      </c>
      <c r="M34" s="45">
        <f t="shared" ref="M34:M35" si="17">F34-J34</f>
        <v>0</v>
      </c>
      <c r="N34" s="57"/>
    </row>
    <row r="35" spans="1:14" ht="19.8" x14ac:dyDescent="0.6">
      <c r="A35" s="23">
        <v>2</v>
      </c>
      <c r="B35" s="11" t="s">
        <v>21</v>
      </c>
      <c r="C35" s="5"/>
      <c r="D35" s="41"/>
      <c r="E35" s="42"/>
      <c r="F35" s="43">
        <v>0</v>
      </c>
      <c r="H35" s="56"/>
      <c r="I35" s="46"/>
      <c r="J35" s="57">
        <v>0</v>
      </c>
      <c r="L35" s="56">
        <f t="shared" si="16"/>
        <v>0</v>
      </c>
      <c r="M35" s="45">
        <f t="shared" si="17"/>
        <v>0</v>
      </c>
      <c r="N35" s="57"/>
    </row>
    <row r="36" spans="1:14" ht="19.8" x14ac:dyDescent="0.6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13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/>
      <c r="M37" s="26"/>
      <c r="N37" s="59"/>
    </row>
    <row r="38" spans="1:14" x14ac:dyDescent="0.25">
      <c r="A38" s="23">
        <v>1</v>
      </c>
      <c r="B38" s="11" t="s">
        <v>22</v>
      </c>
      <c r="C38" s="5"/>
      <c r="D38" s="41"/>
      <c r="E38" s="42">
        <v>331086487.53999996</v>
      </c>
      <c r="F38" s="43">
        <v>331086487.53999996</v>
      </c>
      <c r="H38" s="56">
        <v>331086487.54000002</v>
      </c>
      <c r="I38" s="46"/>
      <c r="J38" s="57">
        <v>331086487.54000002</v>
      </c>
      <c r="L38" s="56">
        <f t="shared" ref="L38:L46" si="18">D38-H38</f>
        <v>-331086487.54000002</v>
      </c>
      <c r="M38" s="45">
        <f t="shared" ref="M38:M43" si="19">F38-J38</f>
        <v>0</v>
      </c>
      <c r="N38" s="57"/>
    </row>
    <row r="39" spans="1:14" x14ac:dyDescent="0.25">
      <c r="A39" s="23">
        <v>2</v>
      </c>
      <c r="B39" s="11" t="s">
        <v>18</v>
      </c>
      <c r="C39" s="5"/>
      <c r="D39" s="41"/>
      <c r="E39" s="42">
        <v>4500000</v>
      </c>
      <c r="F39" s="43">
        <v>4500000</v>
      </c>
      <c r="H39" s="56">
        <v>4500000</v>
      </c>
      <c r="I39" s="46"/>
      <c r="J39" s="57">
        <v>4500000</v>
      </c>
      <c r="L39" s="56">
        <f t="shared" si="18"/>
        <v>-4500000</v>
      </c>
      <c r="M39" s="45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/>
      <c r="F40" s="43">
        <v>0</v>
      </c>
      <c r="H40" s="56"/>
      <c r="I40" s="46"/>
      <c r="J40" s="57">
        <v>0</v>
      </c>
      <c r="L40" s="56">
        <f t="shared" si="18"/>
        <v>0</v>
      </c>
      <c r="M40" s="45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/>
      <c r="F41" s="43">
        <v>0</v>
      </c>
      <c r="H41" s="56"/>
      <c r="I41" s="46"/>
      <c r="J41" s="57">
        <v>0</v>
      </c>
      <c r="L41" s="56">
        <f t="shared" si="18"/>
        <v>0</v>
      </c>
      <c r="M41" s="45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/>
      <c r="F42" s="43">
        <v>0</v>
      </c>
      <c r="H42" s="56"/>
      <c r="I42" s="46"/>
      <c r="J42" s="57">
        <v>0</v>
      </c>
      <c r="L42" s="56">
        <f t="shared" si="18"/>
        <v>0</v>
      </c>
      <c r="M42" s="45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/>
      <c r="F43" s="43">
        <v>0</v>
      </c>
      <c r="H43" s="56"/>
      <c r="I43" s="46"/>
      <c r="J43" s="57">
        <v>0</v>
      </c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/>
      <c r="F45" s="43">
        <v>0</v>
      </c>
      <c r="H45" s="56"/>
      <c r="I45" s="46"/>
      <c r="J45" s="57">
        <v>0</v>
      </c>
      <c r="L45" s="56">
        <f t="shared" si="18"/>
        <v>0</v>
      </c>
      <c r="M45" s="46"/>
      <c r="N45" s="57"/>
    </row>
    <row r="46" spans="1:14" x14ac:dyDescent="0.25">
      <c r="A46" s="23">
        <v>2</v>
      </c>
      <c r="B46" s="11" t="s">
        <v>27</v>
      </c>
      <c r="C46" s="5"/>
      <c r="D46" s="41"/>
      <c r="E46" s="42"/>
      <c r="F46" s="43">
        <v>0</v>
      </c>
      <c r="H46" s="56"/>
      <c r="I46" s="46"/>
      <c r="J46" s="57">
        <v>0</v>
      </c>
      <c r="L46" s="56">
        <f t="shared" si="18"/>
        <v>0</v>
      </c>
      <c r="M46" s="46"/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0</v>
      </c>
      <c r="E47" s="44">
        <f t="shared" ref="E47:F47" si="20">SUM(E48,E50,E52)</f>
        <v>0</v>
      </c>
      <c r="F47" s="44">
        <f t="shared" si="20"/>
        <v>0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0</v>
      </c>
      <c r="M47" s="44">
        <f t="shared" si="22"/>
        <v>0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/>
      <c r="M49" s="46"/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6">E51</f>
        <v>0</v>
      </c>
      <c r="F50" s="40">
        <f t="shared" si="26"/>
        <v>0</v>
      </c>
      <c r="H50" s="40">
        <f t="shared" ref="H50:J50" si="27">H51</f>
        <v>0</v>
      </c>
      <c r="I50" s="40">
        <f t="shared" si="27"/>
        <v>0</v>
      </c>
      <c r="J50" s="40">
        <f t="shared" si="27"/>
        <v>0</v>
      </c>
      <c r="L50" s="40">
        <f t="shared" ref="L50:M50" si="28">L51</f>
        <v>0</v>
      </c>
      <c r="M50" s="40">
        <f t="shared" si="28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/>
      <c r="M51" s="46"/>
      <c r="N51" s="57"/>
    </row>
    <row r="52" spans="1:14" x14ac:dyDescent="0.25">
      <c r="A52" s="74" t="s">
        <v>56</v>
      </c>
      <c r="B52" s="75"/>
      <c r="C52" s="5"/>
      <c r="D52" s="40">
        <f>SUM(D53:D54)</f>
        <v>0</v>
      </c>
      <c r="E52" s="40">
        <f t="shared" ref="E52:F52" si="29">SUM(E53:E54)</f>
        <v>0</v>
      </c>
      <c r="F52" s="40">
        <f t="shared" si="29"/>
        <v>0</v>
      </c>
      <c r="H52" s="40">
        <f t="shared" ref="H52:J52" si="30">SUM(H53:H54)</f>
        <v>0</v>
      </c>
      <c r="I52" s="40">
        <f t="shared" si="30"/>
        <v>0</v>
      </c>
      <c r="J52" s="40">
        <f t="shared" si="30"/>
        <v>0</v>
      </c>
      <c r="L52" s="40">
        <f t="shared" ref="L52:M52" si="31">SUM(L53:L54)</f>
        <v>0</v>
      </c>
      <c r="M52" s="40">
        <f t="shared" si="31"/>
        <v>0</v>
      </c>
      <c r="N52" s="60"/>
    </row>
    <row r="53" spans="1:14" x14ac:dyDescent="0.25">
      <c r="A53" s="23">
        <v>1</v>
      </c>
      <c r="B53" s="11" t="s">
        <v>54</v>
      </c>
      <c r="C53" s="5"/>
      <c r="D53" s="41"/>
      <c r="E53" s="42"/>
      <c r="F53" s="43"/>
      <c r="H53" s="56"/>
      <c r="I53" s="46"/>
      <c r="J53" s="57"/>
      <c r="L53" s="56"/>
      <c r="M53" s="46"/>
      <c r="N53" s="57"/>
    </row>
    <row r="54" spans="1:14" x14ac:dyDescent="0.25">
      <c r="A54" s="23">
        <v>2</v>
      </c>
      <c r="B54" s="11" t="s">
        <v>55</v>
      </c>
      <c r="C54" s="5"/>
      <c r="D54" s="41"/>
      <c r="E54" s="42"/>
      <c r="F54" s="43"/>
      <c r="H54" s="56"/>
      <c r="I54" s="46"/>
      <c r="J54" s="57"/>
      <c r="L54" s="56"/>
      <c r="M54" s="46"/>
      <c r="N54" s="57"/>
    </row>
  </sheetData>
  <mergeCells count="24"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  <mergeCell ref="L5:L6"/>
    <mergeCell ref="M5:M6"/>
    <mergeCell ref="N5:N7"/>
    <mergeCell ref="A31:B31"/>
    <mergeCell ref="A33:B33"/>
    <mergeCell ref="A17:B17"/>
    <mergeCell ref="A26:B26"/>
    <mergeCell ref="A27:B27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zoomScale="68" zoomScaleNormal="68" workbookViewId="0">
      <selection activeCell="I20" sqref="I20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90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386275962</v>
      </c>
      <c r="E11" s="33">
        <f t="shared" ref="E11:F11" si="2">SUM(E12:E46)</f>
        <v>16085367.400000006</v>
      </c>
      <c r="F11" s="33">
        <f t="shared" si="2"/>
        <v>402361329.39999998</v>
      </c>
      <c r="H11" s="33">
        <f t="shared" ref="H11:J11" si="3">SUM(H12:H46)</f>
        <v>402361329.39999998</v>
      </c>
      <c r="I11" s="33">
        <f t="shared" si="3"/>
        <v>0</v>
      </c>
      <c r="J11" s="33">
        <f t="shared" si="3"/>
        <v>402361329.39999998</v>
      </c>
      <c r="L11" s="33">
        <f t="shared" ref="L11:M11" si="4">SUM(L12:L46)</f>
        <v>-16085367.400000006</v>
      </c>
      <c r="M11" s="33">
        <f t="shared" si="4"/>
        <v>0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/>
      <c r="E14" s="42">
        <v>16583011</v>
      </c>
      <c r="F14" s="43">
        <v>16583011</v>
      </c>
      <c r="H14" s="56">
        <v>16583011</v>
      </c>
      <c r="I14" s="46"/>
      <c r="J14" s="57">
        <v>16583011</v>
      </c>
      <c r="L14" s="56">
        <f>D14-H14</f>
        <v>-16583011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5</v>
      </c>
      <c r="C15" s="4"/>
      <c r="D15" s="41"/>
      <c r="E15" s="42">
        <v>59779018.399999999</v>
      </c>
      <c r="F15" s="43">
        <v>59779018.399999999</v>
      </c>
      <c r="H15" s="56">
        <v>59779018.399999999</v>
      </c>
      <c r="I15" s="46"/>
      <c r="J15" s="57">
        <v>59779018.399999999</v>
      </c>
      <c r="L15" s="56">
        <f t="shared" ref="L15:L16" si="8">D15-H15</f>
        <v>-59779018.399999999</v>
      </c>
      <c r="M15" s="45">
        <f t="shared" ref="M15:M16" si="9">F15-J15</f>
        <v>0</v>
      </c>
      <c r="N15" s="57"/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/>
      <c r="F16" s="43">
        <v>0</v>
      </c>
      <c r="H16" s="56"/>
      <c r="I16" s="46"/>
      <c r="J16" s="57">
        <v>0</v>
      </c>
      <c r="L16" s="56">
        <f t="shared" si="8"/>
        <v>0</v>
      </c>
      <c r="M16" s="45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/>
      <c r="E18" s="42"/>
      <c r="F18" s="43">
        <v>0</v>
      </c>
      <c r="H18" s="56"/>
      <c r="I18" s="46"/>
      <c r="J18" s="57">
        <v>0</v>
      </c>
      <c r="L18" s="56">
        <f t="shared" ref="L18:L25" si="10">D18-H18</f>
        <v>0</v>
      </c>
      <c r="M18" s="45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>
        <v>30000000</v>
      </c>
      <c r="E19" s="42"/>
      <c r="F19" s="43">
        <v>30000000</v>
      </c>
      <c r="H19" s="56">
        <v>30000000</v>
      </c>
      <c r="I19" s="46"/>
      <c r="J19" s="57">
        <v>30000000</v>
      </c>
      <c r="L19" s="56">
        <f t="shared" si="10"/>
        <v>0</v>
      </c>
      <c r="M19" s="45">
        <f t="shared" si="11"/>
        <v>0</v>
      </c>
      <c r="N19" s="57"/>
    </row>
    <row r="20" spans="1:14" x14ac:dyDescent="0.25">
      <c r="A20" s="23">
        <v>3</v>
      </c>
      <c r="B20" s="11" t="s">
        <v>9</v>
      </c>
      <c r="C20" s="4"/>
      <c r="D20" s="41"/>
      <c r="E20" s="42"/>
      <c r="F20" s="43">
        <v>0</v>
      </c>
      <c r="H20" s="56"/>
      <c r="I20" s="46"/>
      <c r="J20" s="57">
        <v>0</v>
      </c>
      <c r="L20" s="56">
        <f t="shared" si="10"/>
        <v>0</v>
      </c>
      <c r="M20" s="45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/>
      <c r="F21" s="43">
        <v>0</v>
      </c>
      <c r="H21" s="56"/>
      <c r="I21" s="46"/>
      <c r="J21" s="57">
        <v>0</v>
      </c>
      <c r="L21" s="56">
        <f t="shared" si="10"/>
        <v>0</v>
      </c>
      <c r="M21" s="45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/>
      <c r="E22" s="42"/>
      <c r="F22" s="43">
        <v>0</v>
      </c>
      <c r="H22" s="56"/>
      <c r="I22" s="46"/>
      <c r="J22" s="57">
        <v>0</v>
      </c>
      <c r="L22" s="56">
        <f t="shared" si="10"/>
        <v>0</v>
      </c>
      <c r="M22" s="45">
        <f t="shared" si="11"/>
        <v>0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/>
      <c r="F23" s="43">
        <v>0</v>
      </c>
      <c r="H23" s="56"/>
      <c r="I23" s="46"/>
      <c r="J23" s="57">
        <v>0</v>
      </c>
      <c r="L23" s="56">
        <f t="shared" si="10"/>
        <v>0</v>
      </c>
      <c r="M23" s="45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/>
      <c r="F24" s="43">
        <v>0</v>
      </c>
      <c r="H24" s="56"/>
      <c r="I24" s="46"/>
      <c r="J24" s="57">
        <v>0</v>
      </c>
      <c r="L24" s="56">
        <f t="shared" si="10"/>
        <v>0</v>
      </c>
      <c r="M24" s="45">
        <f t="shared" si="11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/>
      <c r="E25" s="42"/>
      <c r="F25" s="43">
        <v>0</v>
      </c>
      <c r="H25" s="56"/>
      <c r="I25" s="46"/>
      <c r="J25" s="57">
        <v>0</v>
      </c>
      <c r="L25" s="56">
        <f t="shared" si="10"/>
        <v>0</v>
      </c>
      <c r="M25" s="45">
        <f t="shared" si="11"/>
        <v>0</v>
      </c>
      <c r="N25" s="57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13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>
        <v>11640060</v>
      </c>
      <c r="E28" s="42">
        <v>-4795260</v>
      </c>
      <c r="F28" s="43">
        <v>6844800</v>
      </c>
      <c r="H28" s="56">
        <v>6844800</v>
      </c>
      <c r="I28" s="46"/>
      <c r="J28" s="57">
        <v>6844800</v>
      </c>
      <c r="L28" s="56">
        <f t="shared" ref="L28:L30" si="12">D28-H28</f>
        <v>4795260</v>
      </c>
      <c r="M28" s="45">
        <f t="shared" ref="M28:M30" si="13">F28-J28</f>
        <v>0</v>
      </c>
      <c r="N28" s="57"/>
    </row>
    <row r="29" spans="1:14" x14ac:dyDescent="0.25">
      <c r="A29" s="23">
        <v>2</v>
      </c>
      <c r="B29" s="11" t="s">
        <v>16</v>
      </c>
      <c r="C29" s="5"/>
      <c r="D29" s="41">
        <v>36441000</v>
      </c>
      <c r="E29" s="42">
        <v>-18400</v>
      </c>
      <c r="F29" s="43">
        <v>36422600</v>
      </c>
      <c r="H29" s="56">
        <v>36422600</v>
      </c>
      <c r="I29" s="46"/>
      <c r="J29" s="57">
        <v>36422600</v>
      </c>
      <c r="L29" s="56">
        <f>D29-H29</f>
        <v>18400</v>
      </c>
      <c r="M29" s="45">
        <f t="shared" si="13"/>
        <v>0</v>
      </c>
      <c r="N29" s="57"/>
    </row>
    <row r="30" spans="1:14" ht="19.8" x14ac:dyDescent="0.6">
      <c r="A30" s="23">
        <v>3</v>
      </c>
      <c r="B30" s="11" t="s">
        <v>17</v>
      </c>
      <c r="C30" s="5"/>
      <c r="D30" s="41"/>
      <c r="E30" s="42"/>
      <c r="F30" s="43">
        <v>0</v>
      </c>
      <c r="H30" s="56"/>
      <c r="I30" s="46"/>
      <c r="J30" s="57">
        <v>0</v>
      </c>
      <c r="L30" s="56">
        <f t="shared" si="12"/>
        <v>0</v>
      </c>
      <c r="M30" s="45">
        <f t="shared" si="13"/>
        <v>0</v>
      </c>
      <c r="N30" s="57"/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/>
      <c r="M31" s="26"/>
      <c r="N31" s="59"/>
    </row>
    <row r="32" spans="1:14" ht="19.8" x14ac:dyDescent="0.6">
      <c r="A32" s="23">
        <v>1</v>
      </c>
      <c r="B32" s="12" t="s">
        <v>18</v>
      </c>
      <c r="C32" s="8"/>
      <c r="D32" s="41"/>
      <c r="E32" s="42"/>
      <c r="F32" s="43">
        <v>0</v>
      </c>
      <c r="H32" s="56"/>
      <c r="I32" s="46"/>
      <c r="J32" s="57">
        <v>0</v>
      </c>
      <c r="L32" s="56">
        <f t="shared" ref="L32" si="14">D32-H32</f>
        <v>0</v>
      </c>
      <c r="M32" s="45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/>
      <c r="H33" s="40"/>
      <c r="I33" s="40"/>
      <c r="J33" s="40">
        <v>0</v>
      </c>
      <c r="L33" s="40"/>
      <c r="M33" s="26"/>
      <c r="N33" s="59"/>
    </row>
    <row r="34" spans="1:14" ht="19.8" x14ac:dyDescent="0.6">
      <c r="A34" s="23">
        <v>1</v>
      </c>
      <c r="B34" s="11" t="s">
        <v>20</v>
      </c>
      <c r="C34" s="5"/>
      <c r="D34" s="41">
        <v>67321500</v>
      </c>
      <c r="E34" s="42">
        <v>-35904800</v>
      </c>
      <c r="F34" s="43">
        <v>31416700</v>
      </c>
      <c r="H34" s="56">
        <v>31416700</v>
      </c>
      <c r="I34" s="46"/>
      <c r="J34" s="57">
        <v>31416700</v>
      </c>
      <c r="L34" s="56">
        <f t="shared" ref="L34:L35" si="16">D34-H34</f>
        <v>35904800</v>
      </c>
      <c r="M34" s="45">
        <f t="shared" ref="M34:M35" si="17">F34-J34</f>
        <v>0</v>
      </c>
      <c r="N34" s="57"/>
    </row>
    <row r="35" spans="1:14" ht="19.8" x14ac:dyDescent="0.6">
      <c r="A35" s="23">
        <v>2</v>
      </c>
      <c r="B35" s="11" t="s">
        <v>21</v>
      </c>
      <c r="C35" s="5"/>
      <c r="D35" s="41"/>
      <c r="E35" s="42"/>
      <c r="F35" s="43">
        <v>0</v>
      </c>
      <c r="H35" s="56"/>
      <c r="I35" s="46"/>
      <c r="J35" s="57">
        <v>0</v>
      </c>
      <c r="L35" s="56">
        <f t="shared" si="16"/>
        <v>0</v>
      </c>
      <c r="M35" s="45">
        <f t="shared" si="17"/>
        <v>0</v>
      </c>
      <c r="N35" s="57"/>
    </row>
    <row r="36" spans="1:14" ht="19.8" x14ac:dyDescent="0.6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13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/>
      <c r="M37" s="26"/>
      <c r="N37" s="59"/>
    </row>
    <row r="38" spans="1:14" x14ac:dyDescent="0.25">
      <c r="A38" s="23">
        <v>1</v>
      </c>
      <c r="B38" s="11" t="s">
        <v>22</v>
      </c>
      <c r="C38" s="5"/>
      <c r="D38" s="41">
        <v>240873402</v>
      </c>
      <c r="E38" s="42">
        <v>-19558202</v>
      </c>
      <c r="F38" s="43">
        <v>221315200</v>
      </c>
      <c r="H38" s="56">
        <v>221315200</v>
      </c>
      <c r="I38" s="46"/>
      <c r="J38" s="57">
        <v>221315200</v>
      </c>
      <c r="L38" s="56">
        <f t="shared" ref="L38:L46" si="18">D38-H38</f>
        <v>19558202</v>
      </c>
      <c r="M38" s="45">
        <f t="shared" ref="M38:M43" si="19">F38-J38</f>
        <v>0</v>
      </c>
      <c r="N38" s="57"/>
    </row>
    <row r="39" spans="1:14" x14ac:dyDescent="0.25">
      <c r="A39" s="23">
        <v>2</v>
      </c>
      <c r="B39" s="11" t="s">
        <v>18</v>
      </c>
      <c r="C39" s="5"/>
      <c r="D39" s="41"/>
      <c r="E39" s="42"/>
      <c r="F39" s="43">
        <v>0</v>
      </c>
      <c r="H39" s="56"/>
      <c r="I39" s="46"/>
      <c r="J39" s="57">
        <v>0</v>
      </c>
      <c r="L39" s="56">
        <f t="shared" si="18"/>
        <v>0</v>
      </c>
      <c r="M39" s="45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/>
      <c r="F40" s="43">
        <v>0</v>
      </c>
      <c r="H40" s="56"/>
      <c r="I40" s="46"/>
      <c r="J40" s="57">
        <v>0</v>
      </c>
      <c r="L40" s="56">
        <f t="shared" si="18"/>
        <v>0</v>
      </c>
      <c r="M40" s="45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/>
      <c r="F41" s="43">
        <v>0</v>
      </c>
      <c r="H41" s="56"/>
      <c r="I41" s="46"/>
      <c r="J41" s="57">
        <v>0</v>
      </c>
      <c r="L41" s="56">
        <f t="shared" si="18"/>
        <v>0</v>
      </c>
      <c r="M41" s="45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/>
      <c r="F42" s="43">
        <v>0</v>
      </c>
      <c r="H42" s="56"/>
      <c r="I42" s="46"/>
      <c r="J42" s="57">
        <v>0</v>
      </c>
      <c r="L42" s="56">
        <f t="shared" si="18"/>
        <v>0</v>
      </c>
      <c r="M42" s="45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/>
      <c r="F43" s="43">
        <v>0</v>
      </c>
      <c r="H43" s="56"/>
      <c r="I43" s="46"/>
      <c r="J43" s="57">
        <v>0</v>
      </c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/>
      <c r="F45" s="43">
        <v>0</v>
      </c>
      <c r="H45" s="56"/>
      <c r="I45" s="46"/>
      <c r="J45" s="57">
        <v>0</v>
      </c>
      <c r="L45" s="56">
        <f t="shared" si="18"/>
        <v>0</v>
      </c>
      <c r="M45" s="46"/>
      <c r="N45" s="57"/>
    </row>
    <row r="46" spans="1:14" x14ac:dyDescent="0.25">
      <c r="A46" s="23">
        <v>2</v>
      </c>
      <c r="B46" s="11" t="s">
        <v>27</v>
      </c>
      <c r="C46" s="5"/>
      <c r="D46" s="41"/>
      <c r="E46" s="42"/>
      <c r="F46" s="43">
        <v>0</v>
      </c>
      <c r="H46" s="56"/>
      <c r="I46" s="46"/>
      <c r="J46" s="57">
        <v>0</v>
      </c>
      <c r="L46" s="56">
        <f t="shared" si="18"/>
        <v>0</v>
      </c>
      <c r="M46" s="46"/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0</v>
      </c>
      <c r="E47" s="44">
        <f t="shared" ref="E47:F47" si="20">SUM(E48,E50,E52)</f>
        <v>0</v>
      </c>
      <c r="F47" s="44">
        <f t="shared" si="20"/>
        <v>0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0</v>
      </c>
      <c r="M47" s="44">
        <f t="shared" si="22"/>
        <v>0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/>
      <c r="M49" s="46"/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6">E51</f>
        <v>0</v>
      </c>
      <c r="F50" s="40">
        <f t="shared" si="26"/>
        <v>0</v>
      </c>
      <c r="H50" s="40">
        <f t="shared" ref="H50:J50" si="27">H51</f>
        <v>0</v>
      </c>
      <c r="I50" s="40">
        <f t="shared" si="27"/>
        <v>0</v>
      </c>
      <c r="J50" s="40">
        <f t="shared" si="27"/>
        <v>0</v>
      </c>
      <c r="L50" s="40">
        <f t="shared" ref="L50:M50" si="28">L51</f>
        <v>0</v>
      </c>
      <c r="M50" s="40">
        <f t="shared" si="28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/>
      <c r="M51" s="46"/>
      <c r="N51" s="57"/>
    </row>
    <row r="52" spans="1:14" x14ac:dyDescent="0.25">
      <c r="A52" s="74" t="s">
        <v>56</v>
      </c>
      <c r="B52" s="75"/>
      <c r="C52" s="5"/>
      <c r="D52" s="40">
        <f>SUM(D53:D54)</f>
        <v>0</v>
      </c>
      <c r="E52" s="40">
        <f t="shared" ref="E52:F52" si="29">SUM(E53:E54)</f>
        <v>0</v>
      </c>
      <c r="F52" s="40">
        <f t="shared" si="29"/>
        <v>0</v>
      </c>
      <c r="H52" s="40">
        <f t="shared" ref="H52:J52" si="30">SUM(H53:H54)</f>
        <v>0</v>
      </c>
      <c r="I52" s="40">
        <f t="shared" si="30"/>
        <v>0</v>
      </c>
      <c r="J52" s="40">
        <f t="shared" si="30"/>
        <v>0</v>
      </c>
      <c r="L52" s="40">
        <f t="shared" ref="L52:M52" si="31">SUM(L53:L54)</f>
        <v>0</v>
      </c>
      <c r="M52" s="40">
        <f t="shared" si="31"/>
        <v>0</v>
      </c>
      <c r="N52" s="60"/>
    </row>
    <row r="53" spans="1:14" x14ac:dyDescent="0.25">
      <c r="A53" s="23">
        <v>1</v>
      </c>
      <c r="B53" s="11" t="s">
        <v>54</v>
      </c>
      <c r="C53" s="5"/>
      <c r="D53" s="41"/>
      <c r="E53" s="42"/>
      <c r="F53" s="43"/>
      <c r="H53" s="56"/>
      <c r="I53" s="46"/>
      <c r="J53" s="57"/>
      <c r="L53" s="56"/>
      <c r="M53" s="46"/>
      <c r="N53" s="57"/>
    </row>
    <row r="54" spans="1:14" x14ac:dyDescent="0.25">
      <c r="A54" s="23">
        <v>2</v>
      </c>
      <c r="B54" s="11" t="s">
        <v>55</v>
      </c>
      <c r="C54" s="5"/>
      <c r="D54" s="41"/>
      <c r="E54" s="42"/>
      <c r="F54" s="43"/>
      <c r="H54" s="56"/>
      <c r="I54" s="46"/>
      <c r="J54" s="57"/>
      <c r="L54" s="56"/>
      <c r="M54" s="46"/>
      <c r="N54" s="57"/>
    </row>
  </sheetData>
  <mergeCells count="24"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  <mergeCell ref="L5:L6"/>
    <mergeCell ref="M5:M6"/>
    <mergeCell ref="N5:N7"/>
    <mergeCell ref="A31:B31"/>
    <mergeCell ref="A33:B33"/>
    <mergeCell ref="A17:B17"/>
    <mergeCell ref="A26:B26"/>
    <mergeCell ref="A27:B27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zoomScale="68" zoomScaleNormal="68" workbookViewId="0">
      <selection activeCell="B1" sqref="B1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7968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91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1449605460.3699999</v>
      </c>
      <c r="E11" s="33">
        <f t="shared" ref="E11:F11" si="2">SUM(E12:E46)</f>
        <v>43673526.480000019</v>
      </c>
      <c r="F11" s="33">
        <f t="shared" si="2"/>
        <v>1493278986.8499999</v>
      </c>
      <c r="H11" s="33">
        <f t="shared" ref="H11:J11" si="3">SUM(H12:H46)</f>
        <v>1485081008.6100001</v>
      </c>
      <c r="I11" s="33">
        <f t="shared" si="3"/>
        <v>0</v>
      </c>
      <c r="J11" s="33">
        <f t="shared" si="3"/>
        <v>1485081008.6100001</v>
      </c>
      <c r="L11" s="33">
        <f t="shared" ref="L11:M11" si="4">SUM(L12:L46)</f>
        <v>-35475548.24000001</v>
      </c>
      <c r="M11" s="33">
        <f t="shared" si="4"/>
        <v>8197978.2400000095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/>
      <c r="E14" s="42">
        <v>16654268</v>
      </c>
      <c r="F14" s="43">
        <v>16654268</v>
      </c>
      <c r="H14" s="56">
        <v>16658752</v>
      </c>
      <c r="I14" s="46"/>
      <c r="J14" s="57">
        <v>16658752</v>
      </c>
      <c r="L14" s="56">
        <f>D14-H14</f>
        <v>-16658752</v>
      </c>
      <c r="M14" s="45">
        <f>F14-J14</f>
        <v>-4484</v>
      </c>
      <c r="N14" s="57" t="s">
        <v>95</v>
      </c>
    </row>
    <row r="15" spans="1:14" ht="26.55" customHeight="1" x14ac:dyDescent="0.25">
      <c r="A15" s="23">
        <v>2</v>
      </c>
      <c r="B15" s="11" t="s">
        <v>5</v>
      </c>
      <c r="C15" s="4"/>
      <c r="D15" s="41"/>
      <c r="E15" s="42">
        <v>28589828</v>
      </c>
      <c r="F15" s="43">
        <v>28589828</v>
      </c>
      <c r="H15" s="56">
        <v>28597528</v>
      </c>
      <c r="I15" s="46"/>
      <c r="J15" s="57">
        <v>28597528</v>
      </c>
      <c r="L15" s="56">
        <f t="shared" ref="L15:L16" si="8">D15-H15</f>
        <v>-28597528</v>
      </c>
      <c r="M15" s="45">
        <f t="shared" ref="M15:M16" si="9">F15-J15</f>
        <v>-7700</v>
      </c>
      <c r="N15" s="57" t="s">
        <v>95</v>
      </c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/>
      <c r="F16" s="43">
        <v>0</v>
      </c>
      <c r="H16" s="56"/>
      <c r="I16" s="46"/>
      <c r="J16" s="57">
        <v>0</v>
      </c>
      <c r="L16" s="56">
        <f t="shared" si="8"/>
        <v>0</v>
      </c>
      <c r="M16" s="45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>
        <v>16212808</v>
      </c>
      <c r="E18" s="42"/>
      <c r="F18" s="43">
        <v>16212808</v>
      </c>
      <c r="H18" s="56">
        <v>16210440</v>
      </c>
      <c r="I18" s="46"/>
      <c r="J18" s="57">
        <v>16210440</v>
      </c>
      <c r="L18" s="56">
        <f t="shared" ref="L18:L25" si="10">D18-H18</f>
        <v>2368</v>
      </c>
      <c r="M18" s="45">
        <f t="shared" ref="M18:M25" si="11">F18-J18</f>
        <v>2368</v>
      </c>
      <c r="N18" s="57" t="s">
        <v>95</v>
      </c>
    </row>
    <row r="19" spans="1:14" x14ac:dyDescent="0.25">
      <c r="A19" s="23">
        <v>2</v>
      </c>
      <c r="B19" s="12" t="s">
        <v>8</v>
      </c>
      <c r="C19" s="6"/>
      <c r="D19" s="41"/>
      <c r="E19" s="42"/>
      <c r="F19" s="43">
        <v>0</v>
      </c>
      <c r="H19" s="56"/>
      <c r="I19" s="46"/>
      <c r="J19" s="57">
        <v>0</v>
      </c>
      <c r="L19" s="56">
        <f t="shared" si="10"/>
        <v>0</v>
      </c>
      <c r="M19" s="45">
        <f t="shared" si="11"/>
        <v>0</v>
      </c>
      <c r="N19" s="57"/>
    </row>
    <row r="20" spans="1:14" x14ac:dyDescent="0.25">
      <c r="A20" s="23">
        <v>3</v>
      </c>
      <c r="B20" s="11" t="s">
        <v>9</v>
      </c>
      <c r="C20" s="4"/>
      <c r="D20" s="41"/>
      <c r="E20" s="42"/>
      <c r="F20" s="43">
        <v>0</v>
      </c>
      <c r="H20" s="56"/>
      <c r="I20" s="46"/>
      <c r="J20" s="57">
        <v>0</v>
      </c>
      <c r="L20" s="56">
        <f t="shared" si="10"/>
        <v>0</v>
      </c>
      <c r="M20" s="45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/>
      <c r="F21" s="43">
        <v>0</v>
      </c>
      <c r="H21" s="56"/>
      <c r="I21" s="46"/>
      <c r="J21" s="57">
        <v>0</v>
      </c>
      <c r="L21" s="56">
        <f t="shared" si="10"/>
        <v>0</v>
      </c>
      <c r="M21" s="45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/>
      <c r="E22" s="42"/>
      <c r="F22" s="43">
        <v>0</v>
      </c>
      <c r="H22" s="56"/>
      <c r="I22" s="46"/>
      <c r="J22" s="57">
        <v>0</v>
      </c>
      <c r="L22" s="56">
        <f t="shared" si="10"/>
        <v>0</v>
      </c>
      <c r="M22" s="45">
        <f t="shared" si="11"/>
        <v>0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/>
      <c r="F23" s="43">
        <v>0</v>
      </c>
      <c r="H23" s="56"/>
      <c r="I23" s="46"/>
      <c r="J23" s="57">
        <v>0</v>
      </c>
      <c r="L23" s="56">
        <f t="shared" si="10"/>
        <v>0</v>
      </c>
      <c r="M23" s="45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/>
      <c r="F24" s="43">
        <v>0</v>
      </c>
      <c r="H24" s="56"/>
      <c r="I24" s="46"/>
      <c r="J24" s="57">
        <v>0</v>
      </c>
      <c r="L24" s="56">
        <f t="shared" si="10"/>
        <v>0</v>
      </c>
      <c r="M24" s="45">
        <f t="shared" si="11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/>
      <c r="E25" s="42"/>
      <c r="F25" s="43">
        <v>0</v>
      </c>
      <c r="H25" s="56"/>
      <c r="I25" s="46"/>
      <c r="J25" s="57">
        <v>0</v>
      </c>
      <c r="L25" s="56">
        <f t="shared" si="10"/>
        <v>0</v>
      </c>
      <c r="M25" s="45">
        <f t="shared" si="11"/>
        <v>0</v>
      </c>
      <c r="N25" s="57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13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>
        <v>160277986.13</v>
      </c>
      <c r="E28" s="42">
        <v>-1570569.5199999884</v>
      </c>
      <c r="F28" s="43">
        <v>158707416.61000001</v>
      </c>
      <c r="H28" s="56">
        <v>158707416.61000001</v>
      </c>
      <c r="I28" s="46"/>
      <c r="J28" s="57">
        <v>158707416.61000001</v>
      </c>
      <c r="L28" s="56">
        <f t="shared" ref="L28:L30" si="12">D28-H28</f>
        <v>1570569.5199999809</v>
      </c>
      <c r="M28" s="45">
        <f t="shared" ref="M28:M30" si="13">F28-J28</f>
        <v>0</v>
      </c>
      <c r="N28" s="57"/>
    </row>
    <row r="29" spans="1:14" x14ac:dyDescent="0.25">
      <c r="A29" s="23">
        <v>2</v>
      </c>
      <c r="B29" s="11" t="s">
        <v>16</v>
      </c>
      <c r="C29" s="5"/>
      <c r="D29" s="41">
        <v>230561400</v>
      </c>
      <c r="E29" s="42"/>
      <c r="F29" s="43">
        <v>230561400</v>
      </c>
      <c r="H29" s="56">
        <v>230561400</v>
      </c>
      <c r="I29" s="46"/>
      <c r="J29" s="57">
        <v>230561400</v>
      </c>
      <c r="L29" s="56">
        <f>D29-H29</f>
        <v>0</v>
      </c>
      <c r="M29" s="45">
        <f t="shared" si="13"/>
        <v>0</v>
      </c>
      <c r="N29" s="57"/>
    </row>
    <row r="30" spans="1:14" ht="19.8" x14ac:dyDescent="0.6">
      <c r="A30" s="23">
        <v>3</v>
      </c>
      <c r="B30" s="11" t="s">
        <v>17</v>
      </c>
      <c r="C30" s="5"/>
      <c r="D30" s="41"/>
      <c r="E30" s="42"/>
      <c r="F30" s="43">
        <v>0</v>
      </c>
      <c r="H30" s="56"/>
      <c r="I30" s="46"/>
      <c r="J30" s="57">
        <v>0</v>
      </c>
      <c r="L30" s="56">
        <f t="shared" si="12"/>
        <v>0</v>
      </c>
      <c r="M30" s="45">
        <f t="shared" si="13"/>
        <v>0</v>
      </c>
      <c r="N30" s="57"/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/>
      <c r="M31" s="26"/>
      <c r="N31" s="59"/>
    </row>
    <row r="32" spans="1:14" ht="19.8" x14ac:dyDescent="0.6">
      <c r="A32" s="23">
        <v>1</v>
      </c>
      <c r="B32" s="12" t="s">
        <v>18</v>
      </c>
      <c r="C32" s="8"/>
      <c r="D32" s="41"/>
      <c r="E32" s="42"/>
      <c r="F32" s="43">
        <v>0</v>
      </c>
      <c r="H32" s="56"/>
      <c r="I32" s="46"/>
      <c r="J32" s="57">
        <v>0</v>
      </c>
      <c r="L32" s="56">
        <f t="shared" ref="L32" si="14">D32-H32</f>
        <v>0</v>
      </c>
      <c r="M32" s="45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>
        <v>0</v>
      </c>
      <c r="H33" s="40"/>
      <c r="I33" s="40"/>
      <c r="J33" s="40">
        <v>0</v>
      </c>
      <c r="L33" s="40"/>
      <c r="M33" s="26"/>
      <c r="N33" s="59"/>
    </row>
    <row r="34" spans="1:14" ht="19.8" x14ac:dyDescent="0.6">
      <c r="A34" s="23">
        <v>1</v>
      </c>
      <c r="B34" s="11" t="s">
        <v>20</v>
      </c>
      <c r="C34" s="5"/>
      <c r="D34" s="41"/>
      <c r="E34" s="42"/>
      <c r="F34" s="43">
        <v>0</v>
      </c>
      <c r="H34" s="56"/>
      <c r="I34" s="46"/>
      <c r="J34" s="57">
        <v>0</v>
      </c>
      <c r="L34" s="56">
        <f t="shared" ref="L34:L35" si="16">D34-H34</f>
        <v>0</v>
      </c>
      <c r="M34" s="45">
        <f t="shared" ref="M34:M35" si="17">F34-J34</f>
        <v>0</v>
      </c>
      <c r="N34" s="57"/>
    </row>
    <row r="35" spans="1:14" ht="19.8" x14ac:dyDescent="0.6">
      <c r="A35" s="23">
        <v>2</v>
      </c>
      <c r="B35" s="11" t="s">
        <v>21</v>
      </c>
      <c r="C35" s="5"/>
      <c r="D35" s="41"/>
      <c r="E35" s="42"/>
      <c r="F35" s="43">
        <v>0</v>
      </c>
      <c r="H35" s="56"/>
      <c r="I35" s="46"/>
      <c r="J35" s="57">
        <v>0</v>
      </c>
      <c r="L35" s="56">
        <f t="shared" si="16"/>
        <v>0</v>
      </c>
      <c r="M35" s="45">
        <f t="shared" si="17"/>
        <v>0</v>
      </c>
      <c r="N35" s="57"/>
    </row>
    <row r="36" spans="1:14" ht="19.8" x14ac:dyDescent="0.6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13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/>
      <c r="M37" s="26"/>
      <c r="N37" s="59"/>
    </row>
    <row r="38" spans="1:14" x14ac:dyDescent="0.25">
      <c r="A38" s="23">
        <v>1</v>
      </c>
      <c r="B38" s="11" t="s">
        <v>22</v>
      </c>
      <c r="C38" s="5"/>
      <c r="D38" s="41">
        <v>650073266.24000001</v>
      </c>
      <c r="E38" s="42"/>
      <c r="F38" s="43">
        <v>650073266.24000001</v>
      </c>
      <c r="H38" s="56">
        <v>643509472</v>
      </c>
      <c r="I38" s="46"/>
      <c r="J38" s="57">
        <v>643509472</v>
      </c>
      <c r="L38" s="56">
        <f t="shared" ref="L38:L46" si="18">D38-H38</f>
        <v>6563794.2400000095</v>
      </c>
      <c r="M38" s="45">
        <f t="shared" ref="M38:M46" si="19">F38-J38</f>
        <v>6563794.2400000095</v>
      </c>
      <c r="N38" s="57" t="s">
        <v>99</v>
      </c>
    </row>
    <row r="39" spans="1:14" x14ac:dyDescent="0.25">
      <c r="A39" s="23">
        <v>2</v>
      </c>
      <c r="B39" s="11" t="s">
        <v>18</v>
      </c>
      <c r="C39" s="5"/>
      <c r="D39" s="41"/>
      <c r="E39" s="42"/>
      <c r="F39" s="43">
        <v>0</v>
      </c>
      <c r="H39" s="56"/>
      <c r="I39" s="46"/>
      <c r="J39" s="57">
        <v>0</v>
      </c>
      <c r="L39" s="56">
        <f t="shared" si="18"/>
        <v>0</v>
      </c>
      <c r="M39" s="45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/>
      <c r="F40" s="43">
        <v>0</v>
      </c>
      <c r="H40" s="56"/>
      <c r="I40" s="46"/>
      <c r="J40" s="57">
        <v>0</v>
      </c>
      <c r="L40" s="56">
        <f t="shared" si="18"/>
        <v>0</v>
      </c>
      <c r="M40" s="45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>
        <v>392480000</v>
      </c>
      <c r="F41" s="43">
        <v>392480000</v>
      </c>
      <c r="H41" s="56">
        <v>390836000</v>
      </c>
      <c r="I41" s="46"/>
      <c r="J41" s="57">
        <v>390836000</v>
      </c>
      <c r="L41" s="56">
        <f t="shared" si="18"/>
        <v>-390836000</v>
      </c>
      <c r="M41" s="45">
        <f t="shared" si="19"/>
        <v>1644000</v>
      </c>
      <c r="N41" s="57" t="s">
        <v>99</v>
      </c>
    </row>
    <row r="42" spans="1:14" x14ac:dyDescent="0.25">
      <c r="A42" s="23">
        <v>5</v>
      </c>
      <c r="B42" s="11" t="s">
        <v>25</v>
      </c>
      <c r="C42" s="5"/>
      <c r="D42" s="41"/>
      <c r="E42" s="42"/>
      <c r="F42" s="43">
        <v>0</v>
      </c>
      <c r="H42" s="56"/>
      <c r="I42" s="46"/>
      <c r="J42" s="57">
        <v>0</v>
      </c>
      <c r="L42" s="56">
        <f t="shared" si="18"/>
        <v>0</v>
      </c>
      <c r="M42" s="45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>
        <v>392480000</v>
      </c>
      <c r="E43" s="42">
        <v>-392480000</v>
      </c>
      <c r="F43" s="43">
        <v>0</v>
      </c>
      <c r="H43" s="56"/>
      <c r="I43" s="46"/>
      <c r="J43" s="57">
        <v>0</v>
      </c>
      <c r="L43" s="56">
        <f t="shared" si="18"/>
        <v>392480000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/>
      <c r="F45" s="43">
        <v>0</v>
      </c>
      <c r="H45" s="56"/>
      <c r="I45" s="46"/>
      <c r="J45" s="57">
        <v>0</v>
      </c>
      <c r="L45" s="56">
        <f t="shared" si="18"/>
        <v>0</v>
      </c>
      <c r="M45" s="45">
        <f t="shared" si="19"/>
        <v>0</v>
      </c>
      <c r="N45" s="57"/>
    </row>
    <row r="46" spans="1:14" x14ac:dyDescent="0.25">
      <c r="A46" s="23">
        <v>2</v>
      </c>
      <c r="B46" s="11" t="s">
        <v>27</v>
      </c>
      <c r="C46" s="5"/>
      <c r="D46" s="41"/>
      <c r="E46" s="42"/>
      <c r="F46" s="43">
        <v>0</v>
      </c>
      <c r="H46" s="56"/>
      <c r="I46" s="46"/>
      <c r="J46" s="57">
        <v>0</v>
      </c>
      <c r="L46" s="56">
        <f t="shared" si="18"/>
        <v>0</v>
      </c>
      <c r="M46" s="45">
        <f t="shared" si="19"/>
        <v>0</v>
      </c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53200765.479999997</v>
      </c>
      <c r="E47" s="44">
        <f t="shared" ref="E47:F47" si="20">SUM(E48,E50,E52)</f>
        <v>0</v>
      </c>
      <c r="F47" s="44">
        <f t="shared" si="20"/>
        <v>53200765.479999997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53200765.479999997</v>
      </c>
      <c r="M47" s="44">
        <f t="shared" si="22"/>
        <v>53200765.479999997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>
        <f t="shared" ref="L49" si="26">D49-H49</f>
        <v>0</v>
      </c>
      <c r="M49" s="45">
        <f t="shared" ref="M49" si="27">F49-J49</f>
        <v>0</v>
      </c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8">E51</f>
        <v>0</v>
      </c>
      <c r="F50" s="40">
        <f t="shared" si="28"/>
        <v>0</v>
      </c>
      <c r="H50" s="40">
        <f t="shared" ref="H50:J50" si="29">H51</f>
        <v>0</v>
      </c>
      <c r="I50" s="40">
        <f t="shared" si="29"/>
        <v>0</v>
      </c>
      <c r="J50" s="40">
        <f t="shared" si="29"/>
        <v>0</v>
      </c>
      <c r="L50" s="40">
        <f t="shared" ref="L50:M50" si="30">L51</f>
        <v>0</v>
      </c>
      <c r="M50" s="40">
        <f t="shared" si="30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>
        <f t="shared" ref="L51" si="31">D51-H51</f>
        <v>0</v>
      </c>
      <c r="M51" s="45">
        <f t="shared" ref="M51" si="32">F51-J51</f>
        <v>0</v>
      </c>
      <c r="N51" s="57"/>
    </row>
    <row r="52" spans="1:14" x14ac:dyDescent="0.25">
      <c r="A52" s="74" t="s">
        <v>56</v>
      </c>
      <c r="B52" s="75"/>
      <c r="C52" s="5"/>
      <c r="D52" s="40">
        <f>SUM(D53:D54)</f>
        <v>53200765.479999997</v>
      </c>
      <c r="E52" s="40">
        <f t="shared" ref="E52:F52" si="33">SUM(E53:E54)</f>
        <v>0</v>
      </c>
      <c r="F52" s="40">
        <f t="shared" si="33"/>
        <v>53200765.479999997</v>
      </c>
      <c r="H52" s="40">
        <f t="shared" ref="H52:J52" si="34">SUM(H53:H54)</f>
        <v>0</v>
      </c>
      <c r="I52" s="40">
        <f t="shared" si="34"/>
        <v>0</v>
      </c>
      <c r="J52" s="40">
        <f t="shared" si="34"/>
        <v>0</v>
      </c>
      <c r="L52" s="40">
        <f t="shared" ref="L52:M52" si="35">SUM(L53:L54)</f>
        <v>53200765.479999997</v>
      </c>
      <c r="M52" s="40">
        <f t="shared" si="35"/>
        <v>53200765.479999997</v>
      </c>
      <c r="N52" s="60"/>
    </row>
    <row r="53" spans="1:14" x14ac:dyDescent="0.25">
      <c r="A53" s="23">
        <v>1</v>
      </c>
      <c r="B53" s="11" t="s">
        <v>54</v>
      </c>
      <c r="C53" s="5"/>
      <c r="D53" s="41">
        <v>53200765.479999997</v>
      </c>
      <c r="E53" s="42">
        <v>0</v>
      </c>
      <c r="F53" s="43">
        <v>53200765.479999997</v>
      </c>
      <c r="H53" s="56"/>
      <c r="I53" s="46"/>
      <c r="J53" s="57"/>
      <c r="L53" s="56">
        <f t="shared" ref="L53:L54" si="36">D53-H53</f>
        <v>53200765.479999997</v>
      </c>
      <c r="M53" s="45">
        <f t="shared" ref="M53:M54" si="37">F53-J53</f>
        <v>53200765.479999997</v>
      </c>
      <c r="N53" s="57"/>
    </row>
    <row r="54" spans="1:14" x14ac:dyDescent="0.25">
      <c r="A54" s="23">
        <v>2</v>
      </c>
      <c r="B54" s="11" t="s">
        <v>55</v>
      </c>
      <c r="C54" s="5"/>
      <c r="D54" s="41"/>
      <c r="E54" s="42"/>
      <c r="F54" s="43"/>
      <c r="H54" s="56"/>
      <c r="I54" s="46"/>
      <c r="J54" s="57"/>
      <c r="L54" s="56">
        <f t="shared" si="36"/>
        <v>0</v>
      </c>
      <c r="M54" s="45">
        <f t="shared" si="37"/>
        <v>0</v>
      </c>
      <c r="N54" s="57"/>
    </row>
  </sheetData>
  <autoFilter ref="A8:N54">
    <filterColumn colId="0" showButton="0"/>
  </autoFilter>
  <mergeCells count="24"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  <mergeCell ref="L5:L6"/>
    <mergeCell ref="M5:M6"/>
    <mergeCell ref="N5:N7"/>
    <mergeCell ref="A31:B31"/>
    <mergeCell ref="A33:B33"/>
    <mergeCell ref="A17:B17"/>
    <mergeCell ref="A26:B26"/>
    <mergeCell ref="A27:B2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zoomScale="68" zoomScaleNormal="68" workbookViewId="0">
      <selection activeCell="J19" sqref="J19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8.2968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64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ht="13.95" customHeight="1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1145302659</v>
      </c>
      <c r="E11" s="33">
        <f t="shared" ref="E11:F11" si="2">SUM(E12:E46)</f>
        <v>116905906</v>
      </c>
      <c r="F11" s="33">
        <f t="shared" si="2"/>
        <v>1262208565</v>
      </c>
      <c r="H11" s="33">
        <f t="shared" ref="H11:J11" si="3">SUM(H12:H46)</f>
        <v>1244346402</v>
      </c>
      <c r="I11" s="33">
        <f t="shared" si="3"/>
        <v>17862163</v>
      </c>
      <c r="J11" s="33">
        <f t="shared" si="3"/>
        <v>1262208565</v>
      </c>
      <c r="L11" s="33">
        <f t="shared" ref="L11:M11" si="4">SUM(L12:L46)</f>
        <v>-99043743</v>
      </c>
      <c r="M11" s="33">
        <f t="shared" si="4"/>
        <v>0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/>
      <c r="E14" s="42">
        <v>41155185</v>
      </c>
      <c r="F14" s="43">
        <v>41155185</v>
      </c>
      <c r="H14" s="56">
        <v>41155185</v>
      </c>
      <c r="I14" s="46"/>
      <c r="J14" s="57">
        <v>41155185</v>
      </c>
      <c r="L14" s="56">
        <f>D14-H14</f>
        <v>-41155185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5</v>
      </c>
      <c r="C15" s="4"/>
      <c r="D15" s="41"/>
      <c r="E15" s="42">
        <v>75750721</v>
      </c>
      <c r="F15" s="43">
        <v>75750721</v>
      </c>
      <c r="H15" s="56">
        <v>75750721</v>
      </c>
      <c r="I15" s="46"/>
      <c r="J15" s="57">
        <v>75750721</v>
      </c>
      <c r="L15" s="56">
        <f t="shared" ref="L15:L16" si="8">D15-H15</f>
        <v>-75750721</v>
      </c>
      <c r="M15" s="45">
        <f t="shared" ref="M15:M16" si="9">F15-J15</f>
        <v>0</v>
      </c>
      <c r="N15" s="57"/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/>
      <c r="F16" s="43">
        <v>0</v>
      </c>
      <c r="H16" s="56"/>
      <c r="I16" s="46"/>
      <c r="J16" s="57">
        <v>0</v>
      </c>
      <c r="L16" s="56">
        <f t="shared" si="8"/>
        <v>0</v>
      </c>
      <c r="M16" s="45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>
        <v>379499980</v>
      </c>
      <c r="E18" s="42"/>
      <c r="F18" s="43">
        <v>379499980</v>
      </c>
      <c r="H18" s="56">
        <v>379499980</v>
      </c>
      <c r="I18" s="46"/>
      <c r="J18" s="57">
        <v>379499980</v>
      </c>
      <c r="L18" s="56">
        <f t="shared" ref="L18:L25" si="10">D18-H18</f>
        <v>0</v>
      </c>
      <c r="M18" s="45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>
        <v>496495479</v>
      </c>
      <c r="E19" s="42"/>
      <c r="F19" s="43">
        <v>496495479</v>
      </c>
      <c r="H19" s="56">
        <v>478633316</v>
      </c>
      <c r="I19" s="46">
        <v>17862163</v>
      </c>
      <c r="J19" s="57">
        <v>496495479</v>
      </c>
      <c r="L19" s="56">
        <f t="shared" si="10"/>
        <v>17862163</v>
      </c>
      <c r="M19" s="45">
        <f t="shared" si="11"/>
        <v>0</v>
      </c>
      <c r="N19" s="57"/>
    </row>
    <row r="20" spans="1:14" x14ac:dyDescent="0.25">
      <c r="A20" s="23">
        <v>3</v>
      </c>
      <c r="B20" s="11" t="s">
        <v>9</v>
      </c>
      <c r="C20" s="4"/>
      <c r="D20" s="41"/>
      <c r="E20" s="42"/>
      <c r="F20" s="43">
        <v>0</v>
      </c>
      <c r="H20" s="56"/>
      <c r="I20" s="46"/>
      <c r="J20" s="57">
        <v>0</v>
      </c>
      <c r="L20" s="56">
        <f t="shared" si="10"/>
        <v>0</v>
      </c>
      <c r="M20" s="45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/>
      <c r="F21" s="43">
        <v>0</v>
      </c>
      <c r="H21" s="56"/>
      <c r="I21" s="46"/>
      <c r="J21" s="57">
        <v>0</v>
      </c>
      <c r="L21" s="56">
        <f t="shared" si="10"/>
        <v>0</v>
      </c>
      <c r="M21" s="45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/>
      <c r="E22" s="42"/>
      <c r="F22" s="43">
        <v>0</v>
      </c>
      <c r="H22" s="56"/>
      <c r="I22" s="46"/>
      <c r="J22" s="57">
        <v>0</v>
      </c>
      <c r="L22" s="56">
        <f t="shared" si="10"/>
        <v>0</v>
      </c>
      <c r="M22" s="45">
        <f t="shared" si="11"/>
        <v>0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/>
      <c r="F23" s="43">
        <v>0</v>
      </c>
      <c r="H23" s="56"/>
      <c r="I23" s="46"/>
      <c r="J23" s="57">
        <v>0</v>
      </c>
      <c r="L23" s="56">
        <f t="shared" si="10"/>
        <v>0</v>
      </c>
      <c r="M23" s="45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/>
      <c r="F24" s="43">
        <v>0</v>
      </c>
      <c r="H24" s="56"/>
      <c r="I24" s="46"/>
      <c r="J24" s="57">
        <v>0</v>
      </c>
      <c r="L24" s="56">
        <f t="shared" si="10"/>
        <v>0</v>
      </c>
      <c r="M24" s="45">
        <f t="shared" si="11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/>
      <c r="E25" s="42"/>
      <c r="F25" s="43">
        <v>0</v>
      </c>
      <c r="H25" s="56"/>
      <c r="I25" s="46"/>
      <c r="J25" s="57">
        <v>0</v>
      </c>
      <c r="L25" s="56">
        <f t="shared" si="10"/>
        <v>0</v>
      </c>
      <c r="M25" s="45">
        <f t="shared" si="11"/>
        <v>0</v>
      </c>
      <c r="N25" s="57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13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/>
      <c r="E28" s="42"/>
      <c r="F28" s="43">
        <v>0</v>
      </c>
      <c r="H28" s="56"/>
      <c r="I28" s="46"/>
      <c r="J28" s="57">
        <v>0</v>
      </c>
      <c r="L28" s="56">
        <f t="shared" ref="L28:L30" si="12">D28-H28</f>
        <v>0</v>
      </c>
      <c r="M28" s="45">
        <f t="shared" ref="M28:M30" si="13">F28-J28</f>
        <v>0</v>
      </c>
      <c r="N28" s="57"/>
    </row>
    <row r="29" spans="1:14" x14ac:dyDescent="0.25">
      <c r="A29" s="23">
        <v>2</v>
      </c>
      <c r="B29" s="11" t="s">
        <v>16</v>
      </c>
      <c r="C29" s="5"/>
      <c r="D29" s="41"/>
      <c r="E29" s="42"/>
      <c r="F29" s="43">
        <v>0</v>
      </c>
      <c r="H29" s="56"/>
      <c r="I29" s="46"/>
      <c r="J29" s="57">
        <v>0</v>
      </c>
      <c r="L29" s="56">
        <f t="shared" si="12"/>
        <v>0</v>
      </c>
      <c r="M29" s="45">
        <f t="shared" si="13"/>
        <v>0</v>
      </c>
      <c r="N29" s="57"/>
    </row>
    <row r="30" spans="1:14" ht="19.8" x14ac:dyDescent="0.6">
      <c r="A30" s="23">
        <v>3</v>
      </c>
      <c r="B30" s="11" t="s">
        <v>17</v>
      </c>
      <c r="C30" s="5"/>
      <c r="D30" s="41"/>
      <c r="E30" s="42"/>
      <c r="F30" s="43">
        <v>0</v>
      </c>
      <c r="H30" s="56"/>
      <c r="I30" s="46"/>
      <c r="J30" s="57">
        <v>0</v>
      </c>
      <c r="L30" s="56">
        <f t="shared" si="12"/>
        <v>0</v>
      </c>
      <c r="M30" s="45">
        <f t="shared" si="13"/>
        <v>0</v>
      </c>
      <c r="N30" s="57"/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>
        <v>0</v>
      </c>
      <c r="M31" s="26">
        <v>0</v>
      </c>
      <c r="N31" s="59"/>
    </row>
    <row r="32" spans="1:14" ht="19.8" x14ac:dyDescent="0.6">
      <c r="A32" s="23">
        <v>1</v>
      </c>
      <c r="B32" s="12" t="s">
        <v>18</v>
      </c>
      <c r="C32" s="8"/>
      <c r="D32" s="41"/>
      <c r="E32" s="42"/>
      <c r="F32" s="43">
        <v>0</v>
      </c>
      <c r="H32" s="56"/>
      <c r="I32" s="46"/>
      <c r="J32" s="57">
        <v>0</v>
      </c>
      <c r="L32" s="56">
        <f t="shared" ref="L32" si="14">D32-H32</f>
        <v>0</v>
      </c>
      <c r="M32" s="45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>
        <v>0</v>
      </c>
      <c r="H33" s="40"/>
      <c r="I33" s="40"/>
      <c r="J33" s="40">
        <v>0</v>
      </c>
      <c r="L33" s="40">
        <v>0</v>
      </c>
      <c r="M33" s="26">
        <v>0</v>
      </c>
      <c r="N33" s="59"/>
    </row>
    <row r="34" spans="1:14" ht="19.8" x14ac:dyDescent="0.6">
      <c r="A34" s="23">
        <v>1</v>
      </c>
      <c r="B34" s="11" t="s">
        <v>20</v>
      </c>
      <c r="C34" s="5"/>
      <c r="D34" s="41">
        <v>269307200</v>
      </c>
      <c r="E34" s="42"/>
      <c r="F34" s="43">
        <v>269307200</v>
      </c>
      <c r="H34" s="56">
        <v>269307200</v>
      </c>
      <c r="I34" s="46"/>
      <c r="J34" s="57">
        <v>269307200</v>
      </c>
      <c r="L34" s="56">
        <f t="shared" ref="L34:L35" si="16">D34-H34</f>
        <v>0</v>
      </c>
      <c r="M34" s="45">
        <f t="shared" ref="M34:M35" si="17">F34-J34</f>
        <v>0</v>
      </c>
      <c r="N34" s="57"/>
    </row>
    <row r="35" spans="1:14" ht="19.8" x14ac:dyDescent="0.6">
      <c r="A35" s="23">
        <v>2</v>
      </c>
      <c r="B35" s="11" t="s">
        <v>21</v>
      </c>
      <c r="C35" s="5"/>
      <c r="D35" s="41"/>
      <c r="E35" s="42"/>
      <c r="F35" s="43">
        <v>0</v>
      </c>
      <c r="H35" s="56"/>
      <c r="I35" s="46"/>
      <c r="J35" s="57">
        <v>0</v>
      </c>
      <c r="L35" s="56">
        <f t="shared" si="16"/>
        <v>0</v>
      </c>
      <c r="M35" s="45">
        <f t="shared" si="17"/>
        <v>0</v>
      </c>
      <c r="N35" s="57"/>
    </row>
    <row r="36" spans="1:14" ht="19.8" x14ac:dyDescent="0.6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13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>
        <v>0</v>
      </c>
      <c r="M37" s="26">
        <v>0</v>
      </c>
      <c r="N37" s="59"/>
    </row>
    <row r="38" spans="1:14" x14ac:dyDescent="0.25">
      <c r="A38" s="23">
        <v>1</v>
      </c>
      <c r="B38" s="11" t="s">
        <v>22</v>
      </c>
      <c r="C38" s="5"/>
      <c r="D38" s="41"/>
      <c r="E38" s="42"/>
      <c r="F38" s="43">
        <v>0</v>
      </c>
      <c r="H38" s="56"/>
      <c r="I38" s="46"/>
      <c r="J38" s="57">
        <v>0</v>
      </c>
      <c r="L38" s="56">
        <f t="shared" ref="L38:L46" si="18">D38-H38</f>
        <v>0</v>
      </c>
      <c r="M38" s="45">
        <f t="shared" ref="M38:M46" si="19">F38-J38</f>
        <v>0</v>
      </c>
      <c r="N38" s="57"/>
    </row>
    <row r="39" spans="1:14" x14ac:dyDescent="0.25">
      <c r="A39" s="23">
        <v>2</v>
      </c>
      <c r="B39" s="11" t="s">
        <v>18</v>
      </c>
      <c r="C39" s="5"/>
      <c r="D39" s="41"/>
      <c r="E39" s="42"/>
      <c r="F39" s="43">
        <v>0</v>
      </c>
      <c r="H39" s="56"/>
      <c r="I39" s="46"/>
      <c r="J39" s="57">
        <v>0</v>
      </c>
      <c r="L39" s="56">
        <f t="shared" si="18"/>
        <v>0</v>
      </c>
      <c r="M39" s="45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/>
      <c r="F40" s="43">
        <v>0</v>
      </c>
      <c r="H40" s="56"/>
      <c r="I40" s="46"/>
      <c r="J40" s="57">
        <v>0</v>
      </c>
      <c r="L40" s="56">
        <f t="shared" si="18"/>
        <v>0</v>
      </c>
      <c r="M40" s="45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/>
      <c r="F41" s="43">
        <v>0</v>
      </c>
      <c r="H41" s="56"/>
      <c r="I41" s="46"/>
      <c r="J41" s="57">
        <v>0</v>
      </c>
      <c r="L41" s="56">
        <f t="shared" si="18"/>
        <v>0</v>
      </c>
      <c r="M41" s="45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/>
      <c r="F42" s="43">
        <v>0</v>
      </c>
      <c r="H42" s="56"/>
      <c r="I42" s="46"/>
      <c r="J42" s="57">
        <v>0</v>
      </c>
      <c r="L42" s="56">
        <f t="shared" si="18"/>
        <v>0</v>
      </c>
      <c r="M42" s="45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/>
      <c r="F43" s="43">
        <v>0</v>
      </c>
      <c r="H43" s="56"/>
      <c r="I43" s="46"/>
      <c r="J43" s="57">
        <v>0</v>
      </c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/>
      <c r="F45" s="43">
        <v>0</v>
      </c>
      <c r="H45" s="56"/>
      <c r="I45" s="46"/>
      <c r="J45" s="57">
        <v>0</v>
      </c>
      <c r="L45" s="56">
        <f t="shared" si="18"/>
        <v>0</v>
      </c>
      <c r="M45" s="45">
        <f t="shared" si="19"/>
        <v>0</v>
      </c>
      <c r="N45" s="57"/>
    </row>
    <row r="46" spans="1:14" x14ac:dyDescent="0.25">
      <c r="A46" s="23">
        <v>2</v>
      </c>
      <c r="B46" s="11" t="s">
        <v>27</v>
      </c>
      <c r="C46" s="5"/>
      <c r="D46" s="41"/>
      <c r="E46" s="42"/>
      <c r="F46" s="43">
        <v>0</v>
      </c>
      <c r="H46" s="56"/>
      <c r="I46" s="46"/>
      <c r="J46" s="57">
        <v>0</v>
      </c>
      <c r="L46" s="56">
        <f t="shared" si="18"/>
        <v>0</v>
      </c>
      <c r="M46" s="45">
        <f t="shared" si="19"/>
        <v>0</v>
      </c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0</v>
      </c>
      <c r="E47" s="44">
        <f t="shared" ref="E47:F47" si="20">SUM(E48,E50,E52)</f>
        <v>0</v>
      </c>
      <c r="F47" s="44">
        <f t="shared" si="20"/>
        <v>0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0</v>
      </c>
      <c r="M47" s="44">
        <f t="shared" si="22"/>
        <v>0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/>
      <c r="M49" s="46"/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6">E51</f>
        <v>0</v>
      </c>
      <c r="F50" s="40">
        <f t="shared" si="26"/>
        <v>0</v>
      </c>
      <c r="H50" s="40">
        <f t="shared" ref="H50:J50" si="27">H51</f>
        <v>0</v>
      </c>
      <c r="I50" s="40">
        <f t="shared" si="27"/>
        <v>0</v>
      </c>
      <c r="J50" s="40">
        <f t="shared" si="27"/>
        <v>0</v>
      </c>
      <c r="L50" s="40">
        <f t="shared" ref="L50:M50" si="28">L51</f>
        <v>0</v>
      </c>
      <c r="M50" s="40">
        <f t="shared" si="28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/>
      <c r="M51" s="46"/>
      <c r="N51" s="57"/>
    </row>
    <row r="52" spans="1:14" x14ac:dyDescent="0.25">
      <c r="A52" s="74" t="s">
        <v>56</v>
      </c>
      <c r="B52" s="75"/>
      <c r="C52" s="5"/>
      <c r="D52" s="40">
        <f>SUM(D53:D54)</f>
        <v>0</v>
      </c>
      <c r="E52" s="40">
        <f t="shared" ref="E52:F52" si="29">SUM(E53:E54)</f>
        <v>0</v>
      </c>
      <c r="F52" s="40">
        <f t="shared" si="29"/>
        <v>0</v>
      </c>
      <c r="H52" s="40">
        <f t="shared" ref="H52:J52" si="30">SUM(H53:H54)</f>
        <v>0</v>
      </c>
      <c r="I52" s="40">
        <f t="shared" si="30"/>
        <v>0</v>
      </c>
      <c r="J52" s="40">
        <f t="shared" si="30"/>
        <v>0</v>
      </c>
      <c r="L52" s="40">
        <f t="shared" ref="L52:M52" si="31">SUM(L53:L54)</f>
        <v>0</v>
      </c>
      <c r="M52" s="40">
        <f t="shared" si="31"/>
        <v>0</v>
      </c>
      <c r="N52" s="60"/>
    </row>
    <row r="53" spans="1:14" x14ac:dyDescent="0.25">
      <c r="A53" s="23">
        <v>1</v>
      </c>
      <c r="B53" s="11" t="s">
        <v>54</v>
      </c>
      <c r="C53" s="5"/>
      <c r="D53" s="41"/>
      <c r="E53" s="42"/>
      <c r="F53" s="43"/>
      <c r="H53" s="56"/>
      <c r="I53" s="46"/>
      <c r="J53" s="57"/>
      <c r="L53" s="56"/>
      <c r="M53" s="46"/>
      <c r="N53" s="57"/>
    </row>
    <row r="54" spans="1:14" x14ac:dyDescent="0.25">
      <c r="A54" s="23">
        <v>2</v>
      </c>
      <c r="B54" s="11" t="s">
        <v>55</v>
      </c>
      <c r="C54" s="5"/>
      <c r="D54" s="41"/>
      <c r="E54" s="42"/>
      <c r="F54" s="43"/>
      <c r="H54" s="56"/>
      <c r="I54" s="46"/>
      <c r="J54" s="57"/>
      <c r="L54" s="56"/>
      <c r="M54" s="46"/>
      <c r="N54" s="57"/>
    </row>
  </sheetData>
  <mergeCells count="24">
    <mergeCell ref="L5:L6"/>
    <mergeCell ref="M5:M6"/>
    <mergeCell ref="N5:N7"/>
    <mergeCell ref="A31:B31"/>
    <mergeCell ref="A33:B33"/>
    <mergeCell ref="A17:B17"/>
    <mergeCell ref="A26:B26"/>
    <mergeCell ref="A27:B27"/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topLeftCell="A7" zoomScale="68" zoomScaleNormal="68" workbookViewId="0">
      <selection activeCell="N22" sqref="N22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92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98060296.790000007</v>
      </c>
      <c r="E11" s="33">
        <f t="shared" ref="E11:F11" si="2">SUM(E12:E46)</f>
        <v>3485000</v>
      </c>
      <c r="F11" s="33">
        <f t="shared" si="2"/>
        <v>101545296.78999999</v>
      </c>
      <c r="H11" s="33">
        <f t="shared" ref="H11:J11" si="3">SUM(H12:H46)</f>
        <v>99904195</v>
      </c>
      <c r="I11" s="33">
        <f t="shared" si="3"/>
        <v>632805</v>
      </c>
      <c r="J11" s="33">
        <f t="shared" si="3"/>
        <v>100537000</v>
      </c>
      <c r="L11" s="33">
        <f t="shared" ref="L11:M11" si="4">SUM(L12:L46)</f>
        <v>-1843898.2100000009</v>
      </c>
      <c r="M11" s="33">
        <f t="shared" si="4"/>
        <v>1008296.79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/>
      <c r="E14" s="42"/>
      <c r="F14" s="43">
        <v>0</v>
      </c>
      <c r="H14" s="56"/>
      <c r="I14" s="46"/>
      <c r="J14" s="57">
        <v>0</v>
      </c>
      <c r="L14" s="56">
        <f>D14-H14</f>
        <v>0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5</v>
      </c>
      <c r="C15" s="4"/>
      <c r="D15" s="41"/>
      <c r="E15" s="42"/>
      <c r="F15" s="43">
        <v>0</v>
      </c>
      <c r="H15" s="56"/>
      <c r="I15" s="46"/>
      <c r="J15" s="57">
        <v>0</v>
      </c>
      <c r="L15" s="56">
        <f t="shared" ref="L15:L16" si="8">D15-H15</f>
        <v>0</v>
      </c>
      <c r="M15" s="45">
        <f t="shared" ref="M15:M16" si="9">F15-J15</f>
        <v>0</v>
      </c>
      <c r="N15" s="57"/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/>
      <c r="F16" s="43">
        <v>0</v>
      </c>
      <c r="H16" s="56"/>
      <c r="I16" s="46"/>
      <c r="J16" s="57">
        <v>0</v>
      </c>
      <c r="L16" s="56">
        <f t="shared" si="8"/>
        <v>0</v>
      </c>
      <c r="M16" s="45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/>
      <c r="E18" s="42">
        <v>1000000</v>
      </c>
      <c r="F18" s="43">
        <v>1000000</v>
      </c>
      <c r="H18" s="56">
        <v>1000000</v>
      </c>
      <c r="I18" s="46"/>
      <c r="J18" s="57">
        <v>1000000</v>
      </c>
      <c r="L18" s="56">
        <f t="shared" ref="L18:L25" si="10">D18-H18</f>
        <v>-1000000</v>
      </c>
      <c r="M18" s="45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/>
      <c r="E19" s="42">
        <v>1000000</v>
      </c>
      <c r="F19" s="43">
        <v>1000000</v>
      </c>
      <c r="H19" s="56">
        <v>1000000</v>
      </c>
      <c r="I19" s="46"/>
      <c r="J19" s="57">
        <v>1000000</v>
      </c>
      <c r="L19" s="56">
        <f t="shared" si="10"/>
        <v>-1000000</v>
      </c>
      <c r="M19" s="45">
        <f t="shared" si="11"/>
        <v>0</v>
      </c>
      <c r="N19" s="57"/>
    </row>
    <row r="20" spans="1:14" x14ac:dyDescent="0.25">
      <c r="A20" s="23">
        <v>3</v>
      </c>
      <c r="B20" s="11" t="s">
        <v>9</v>
      </c>
      <c r="C20" s="4"/>
      <c r="D20" s="41">
        <v>165000</v>
      </c>
      <c r="E20" s="42">
        <v>1485000</v>
      </c>
      <c r="F20" s="43">
        <v>1650000</v>
      </c>
      <c r="H20" s="56">
        <v>1017195</v>
      </c>
      <c r="I20" s="46">
        <v>632805</v>
      </c>
      <c r="J20" s="57">
        <v>1650000</v>
      </c>
      <c r="L20" s="56">
        <f t="shared" si="10"/>
        <v>-852195</v>
      </c>
      <c r="M20" s="45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/>
      <c r="F21" s="43">
        <v>0</v>
      </c>
      <c r="H21" s="56"/>
      <c r="I21" s="46"/>
      <c r="J21" s="57">
        <v>0</v>
      </c>
      <c r="L21" s="56">
        <f t="shared" si="10"/>
        <v>0</v>
      </c>
      <c r="M21" s="45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>
        <v>1008296.79</v>
      </c>
      <c r="E22" s="42"/>
      <c r="F22" s="43">
        <v>1008296.79</v>
      </c>
      <c r="H22" s="56"/>
      <c r="I22" s="46"/>
      <c r="J22" s="57">
        <v>0</v>
      </c>
      <c r="L22" s="56">
        <f t="shared" si="10"/>
        <v>1008296.79</v>
      </c>
      <c r="M22" s="46">
        <f t="shared" si="11"/>
        <v>1008296.79</v>
      </c>
      <c r="N22" s="57" t="s">
        <v>100</v>
      </c>
    </row>
    <row r="23" spans="1:14" x14ac:dyDescent="0.25">
      <c r="A23" s="23">
        <v>6</v>
      </c>
      <c r="B23" s="12" t="s">
        <v>12</v>
      </c>
      <c r="C23" s="7"/>
      <c r="D23" s="41"/>
      <c r="E23" s="42"/>
      <c r="F23" s="43">
        <v>0</v>
      </c>
      <c r="H23" s="56"/>
      <c r="I23" s="46"/>
      <c r="J23" s="57">
        <v>0</v>
      </c>
      <c r="L23" s="56">
        <f t="shared" si="10"/>
        <v>0</v>
      </c>
      <c r="M23" s="45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/>
      <c r="F24" s="43">
        <v>0</v>
      </c>
      <c r="H24" s="56"/>
      <c r="I24" s="46"/>
      <c r="J24" s="57">
        <v>0</v>
      </c>
      <c r="L24" s="56">
        <f t="shared" si="10"/>
        <v>0</v>
      </c>
      <c r="M24" s="45">
        <f t="shared" si="11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/>
      <c r="E25" s="42"/>
      <c r="F25" s="43">
        <v>0</v>
      </c>
      <c r="H25" s="56"/>
      <c r="I25" s="46"/>
      <c r="J25" s="57">
        <v>0</v>
      </c>
      <c r="L25" s="56">
        <f t="shared" si="10"/>
        <v>0</v>
      </c>
      <c r="M25" s="45">
        <f t="shared" si="11"/>
        <v>0</v>
      </c>
      <c r="N25" s="57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13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/>
      <c r="E28" s="42"/>
      <c r="F28" s="43">
        <v>0</v>
      </c>
      <c r="H28" s="56"/>
      <c r="I28" s="46"/>
      <c r="J28" s="57">
        <v>0</v>
      </c>
      <c r="L28" s="56">
        <f t="shared" ref="L28:L30" si="12">D28-H28</f>
        <v>0</v>
      </c>
      <c r="M28" s="45">
        <f t="shared" ref="M28:M30" si="13">F28-J28</f>
        <v>0</v>
      </c>
      <c r="N28" s="57"/>
    </row>
    <row r="29" spans="1:14" x14ac:dyDescent="0.25">
      <c r="A29" s="23">
        <v>2</v>
      </c>
      <c r="B29" s="11" t="s">
        <v>16</v>
      </c>
      <c r="C29" s="5"/>
      <c r="D29" s="41">
        <v>96887000</v>
      </c>
      <c r="E29" s="42">
        <v>-60242000</v>
      </c>
      <c r="F29" s="43">
        <v>36645000</v>
      </c>
      <c r="H29" s="56">
        <v>36645000</v>
      </c>
      <c r="I29" s="46"/>
      <c r="J29" s="57">
        <v>36645000</v>
      </c>
      <c r="L29" s="56">
        <f>D29-H29</f>
        <v>60242000</v>
      </c>
      <c r="M29" s="45">
        <f t="shared" si="13"/>
        <v>0</v>
      </c>
      <c r="N29" s="57"/>
    </row>
    <row r="30" spans="1:14" x14ac:dyDescent="0.25">
      <c r="A30" s="23">
        <v>3</v>
      </c>
      <c r="B30" s="11" t="s">
        <v>17</v>
      </c>
      <c r="C30" s="5"/>
      <c r="D30" s="41"/>
      <c r="E30" s="42">
        <v>2000</v>
      </c>
      <c r="F30" s="43">
        <v>2000</v>
      </c>
      <c r="H30" s="56">
        <v>2000</v>
      </c>
      <c r="I30" s="46"/>
      <c r="J30" s="57">
        <v>2000</v>
      </c>
      <c r="L30" s="56">
        <f t="shared" si="12"/>
        <v>-2000</v>
      </c>
      <c r="M30" s="45">
        <f t="shared" si="13"/>
        <v>0</v>
      </c>
      <c r="N30" s="57"/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/>
      <c r="M31" s="26"/>
      <c r="N31" s="59"/>
    </row>
    <row r="32" spans="1:14" x14ac:dyDescent="0.25">
      <c r="A32" s="23">
        <v>1</v>
      </c>
      <c r="B32" s="12" t="s">
        <v>18</v>
      </c>
      <c r="C32" s="8"/>
      <c r="D32" s="41"/>
      <c r="E32" s="42"/>
      <c r="F32" s="43">
        <v>0</v>
      </c>
      <c r="H32" s="56"/>
      <c r="I32" s="46"/>
      <c r="J32" s="57">
        <v>0</v>
      </c>
      <c r="L32" s="56">
        <f t="shared" ref="L32" si="14">D32-H32</f>
        <v>0</v>
      </c>
      <c r="M32" s="45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/>
      <c r="H33" s="40"/>
      <c r="I33" s="40"/>
      <c r="J33" s="40">
        <v>0</v>
      </c>
      <c r="L33" s="40"/>
      <c r="M33" s="26"/>
      <c r="N33" s="59"/>
    </row>
    <row r="34" spans="1:14" x14ac:dyDescent="0.25">
      <c r="A34" s="23">
        <v>1</v>
      </c>
      <c r="B34" s="11" t="s">
        <v>20</v>
      </c>
      <c r="C34" s="5"/>
      <c r="D34" s="41"/>
      <c r="E34" s="42">
        <v>60240000</v>
      </c>
      <c r="F34" s="43">
        <v>60240000</v>
      </c>
      <c r="H34" s="56">
        <v>60240000</v>
      </c>
      <c r="I34" s="46"/>
      <c r="J34" s="57">
        <v>60240000</v>
      </c>
      <c r="L34" s="56">
        <f t="shared" ref="L34:L35" si="16">D34-H34</f>
        <v>-60240000</v>
      </c>
      <c r="M34" s="45">
        <f t="shared" ref="M34:M35" si="17">F34-J34</f>
        <v>0</v>
      </c>
      <c r="N34" s="57"/>
    </row>
    <row r="35" spans="1:14" x14ac:dyDescent="0.25">
      <c r="A35" s="23">
        <v>2</v>
      </c>
      <c r="B35" s="11" t="s">
        <v>21</v>
      </c>
      <c r="C35" s="5"/>
      <c r="D35" s="41"/>
      <c r="E35" s="42"/>
      <c r="F35" s="43">
        <v>0</v>
      </c>
      <c r="H35" s="56"/>
      <c r="I35" s="46"/>
      <c r="J35" s="57">
        <v>0</v>
      </c>
      <c r="L35" s="56">
        <f t="shared" si="16"/>
        <v>0</v>
      </c>
      <c r="M35" s="45">
        <f t="shared" si="17"/>
        <v>0</v>
      </c>
      <c r="N35" s="57"/>
    </row>
    <row r="36" spans="1:14" ht="15.6" x14ac:dyDescent="0.25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13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/>
      <c r="M37" s="26"/>
      <c r="N37" s="59"/>
    </row>
    <row r="38" spans="1:14" x14ac:dyDescent="0.25">
      <c r="A38" s="23">
        <v>1</v>
      </c>
      <c r="B38" s="11" t="s">
        <v>22</v>
      </c>
      <c r="C38" s="5"/>
      <c r="D38" s="41"/>
      <c r="E38" s="42"/>
      <c r="F38" s="43">
        <v>0</v>
      </c>
      <c r="H38" s="56"/>
      <c r="I38" s="46"/>
      <c r="J38" s="57">
        <v>0</v>
      </c>
      <c r="L38" s="56">
        <f t="shared" ref="L38:L46" si="18">D38-H38</f>
        <v>0</v>
      </c>
      <c r="M38" s="45">
        <f t="shared" ref="M38:M43" si="19">F38-J38</f>
        <v>0</v>
      </c>
      <c r="N38" s="57"/>
    </row>
    <row r="39" spans="1:14" x14ac:dyDescent="0.25">
      <c r="A39" s="23">
        <v>2</v>
      </c>
      <c r="B39" s="11" t="s">
        <v>18</v>
      </c>
      <c r="C39" s="5"/>
      <c r="D39" s="41"/>
      <c r="E39" s="42"/>
      <c r="F39" s="43">
        <v>0</v>
      </c>
      <c r="H39" s="56"/>
      <c r="I39" s="46"/>
      <c r="J39" s="57">
        <v>0</v>
      </c>
      <c r="L39" s="56">
        <f t="shared" si="18"/>
        <v>0</v>
      </c>
      <c r="M39" s="45">
        <f t="shared" si="19"/>
        <v>0</v>
      </c>
      <c r="N39" s="57"/>
    </row>
    <row r="40" spans="1:14" ht="19.8" x14ac:dyDescent="0.6">
      <c r="A40" s="23">
        <v>3</v>
      </c>
      <c r="B40" s="11" t="s">
        <v>23</v>
      </c>
      <c r="C40" s="5"/>
      <c r="D40" s="41"/>
      <c r="E40" s="42"/>
      <c r="F40" s="43">
        <v>0</v>
      </c>
      <c r="H40" s="56"/>
      <c r="I40" s="46"/>
      <c r="J40" s="57">
        <v>0</v>
      </c>
      <c r="L40" s="56">
        <f t="shared" si="18"/>
        <v>0</v>
      </c>
      <c r="M40" s="45">
        <f t="shared" si="19"/>
        <v>0</v>
      </c>
      <c r="N40" s="57"/>
    </row>
    <row r="41" spans="1:14" ht="19.8" x14ac:dyDescent="0.6">
      <c r="A41" s="23">
        <v>4</v>
      </c>
      <c r="B41" s="11" t="s">
        <v>24</v>
      </c>
      <c r="C41" s="5"/>
      <c r="D41" s="41"/>
      <c r="E41" s="42"/>
      <c r="F41" s="43">
        <v>0</v>
      </c>
      <c r="H41" s="56"/>
      <c r="I41" s="46"/>
      <c r="J41" s="57">
        <v>0</v>
      </c>
      <c r="L41" s="56">
        <f t="shared" si="18"/>
        <v>0</v>
      </c>
      <c r="M41" s="45">
        <f t="shared" si="19"/>
        <v>0</v>
      </c>
      <c r="N41" s="57"/>
    </row>
    <row r="42" spans="1:14" ht="19.8" x14ac:dyDescent="0.6">
      <c r="A42" s="23">
        <v>5</v>
      </c>
      <c r="B42" s="11" t="s">
        <v>25</v>
      </c>
      <c r="C42" s="5"/>
      <c r="D42" s="41"/>
      <c r="E42" s="42"/>
      <c r="F42" s="43">
        <v>0</v>
      </c>
      <c r="H42" s="56"/>
      <c r="I42" s="46"/>
      <c r="J42" s="57">
        <v>0</v>
      </c>
      <c r="L42" s="56">
        <f t="shared" si="18"/>
        <v>0</v>
      </c>
      <c r="M42" s="45">
        <f t="shared" si="19"/>
        <v>0</v>
      </c>
      <c r="N42" s="57"/>
    </row>
    <row r="43" spans="1:14" ht="19.8" x14ac:dyDescent="0.6">
      <c r="A43" s="23">
        <v>6</v>
      </c>
      <c r="B43" s="11" t="s">
        <v>26</v>
      </c>
      <c r="C43" s="5"/>
      <c r="D43" s="41"/>
      <c r="E43" s="42"/>
      <c r="F43" s="43">
        <v>0</v>
      </c>
      <c r="H43" s="56"/>
      <c r="I43" s="46"/>
      <c r="J43" s="57">
        <v>0</v>
      </c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ht="19.8" x14ac:dyDescent="0.6">
      <c r="A45" s="23">
        <v>1</v>
      </c>
      <c r="B45" s="11" t="s">
        <v>18</v>
      </c>
      <c r="C45" s="5"/>
      <c r="D45" s="41"/>
      <c r="E45" s="42"/>
      <c r="F45" s="43">
        <v>0</v>
      </c>
      <c r="H45" s="56"/>
      <c r="I45" s="46"/>
      <c r="J45" s="57">
        <v>0</v>
      </c>
      <c r="L45" s="56">
        <f t="shared" si="18"/>
        <v>0</v>
      </c>
      <c r="M45" s="46"/>
      <c r="N45" s="57"/>
    </row>
    <row r="46" spans="1:14" ht="19.8" x14ac:dyDescent="0.6">
      <c r="A46" s="23">
        <v>2</v>
      </c>
      <c r="B46" s="11" t="s">
        <v>27</v>
      </c>
      <c r="C46" s="5"/>
      <c r="D46" s="41"/>
      <c r="E46" s="42"/>
      <c r="F46" s="43">
        <v>0</v>
      </c>
      <c r="H46" s="56"/>
      <c r="I46" s="46"/>
      <c r="J46" s="57"/>
      <c r="L46" s="56">
        <f t="shared" si="18"/>
        <v>0</v>
      </c>
      <c r="M46" s="46"/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0</v>
      </c>
      <c r="E47" s="44">
        <f t="shared" ref="E47:F47" si="20">SUM(E48,E50,E52)</f>
        <v>0</v>
      </c>
      <c r="F47" s="44">
        <f t="shared" si="20"/>
        <v>0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0</v>
      </c>
      <c r="M47" s="44">
        <f t="shared" si="22"/>
        <v>0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/>
      <c r="M49" s="46"/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6">E51</f>
        <v>0</v>
      </c>
      <c r="F50" s="40">
        <f t="shared" si="26"/>
        <v>0</v>
      </c>
      <c r="H50" s="40">
        <f t="shared" ref="H50:J50" si="27">H51</f>
        <v>0</v>
      </c>
      <c r="I50" s="40">
        <f t="shared" si="27"/>
        <v>0</v>
      </c>
      <c r="J50" s="40">
        <f t="shared" si="27"/>
        <v>0</v>
      </c>
      <c r="L50" s="40">
        <f t="shared" ref="L50:M50" si="28">L51</f>
        <v>0</v>
      </c>
      <c r="M50" s="40">
        <f t="shared" si="28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/>
      <c r="M51" s="46"/>
      <c r="N51" s="57"/>
    </row>
    <row r="52" spans="1:14" x14ac:dyDescent="0.25">
      <c r="A52" s="74" t="s">
        <v>56</v>
      </c>
      <c r="B52" s="75"/>
      <c r="C52" s="5"/>
      <c r="D52" s="40">
        <f>SUM(D53:D54)</f>
        <v>0</v>
      </c>
      <c r="E52" s="40">
        <f t="shared" ref="E52:F52" si="29">SUM(E53:E54)</f>
        <v>0</v>
      </c>
      <c r="F52" s="40">
        <f t="shared" si="29"/>
        <v>0</v>
      </c>
      <c r="H52" s="40">
        <f t="shared" ref="H52:J52" si="30">SUM(H53:H54)</f>
        <v>0</v>
      </c>
      <c r="I52" s="40">
        <f t="shared" si="30"/>
        <v>0</v>
      </c>
      <c r="J52" s="40">
        <f t="shared" si="30"/>
        <v>0</v>
      </c>
      <c r="L52" s="40">
        <f t="shared" ref="L52:M52" si="31">SUM(L53:L54)</f>
        <v>0</v>
      </c>
      <c r="M52" s="40">
        <f t="shared" si="31"/>
        <v>0</v>
      </c>
      <c r="N52" s="60"/>
    </row>
    <row r="53" spans="1:14" x14ac:dyDescent="0.25">
      <c r="A53" s="23">
        <v>1</v>
      </c>
      <c r="B53" s="11" t="s">
        <v>54</v>
      </c>
      <c r="C53" s="5"/>
      <c r="D53" s="41"/>
      <c r="E53" s="42"/>
      <c r="F53" s="43"/>
      <c r="H53" s="56"/>
      <c r="I53" s="46"/>
      <c r="J53" s="57"/>
      <c r="L53" s="56"/>
      <c r="M53" s="46"/>
      <c r="N53" s="57"/>
    </row>
    <row r="54" spans="1:14" x14ac:dyDescent="0.25">
      <c r="A54" s="23">
        <v>2</v>
      </c>
      <c r="B54" s="11" t="s">
        <v>55</v>
      </c>
      <c r="C54" s="5"/>
      <c r="D54" s="41"/>
      <c r="E54" s="42"/>
      <c r="F54" s="43"/>
      <c r="H54" s="56"/>
      <c r="I54" s="46"/>
      <c r="J54" s="57"/>
      <c r="L54" s="56"/>
      <c r="M54" s="46"/>
      <c r="N54" s="57"/>
    </row>
  </sheetData>
  <mergeCells count="24"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  <mergeCell ref="L5:L6"/>
    <mergeCell ref="M5:M6"/>
    <mergeCell ref="N5:N7"/>
    <mergeCell ref="A31:B31"/>
    <mergeCell ref="A33:B33"/>
    <mergeCell ref="A17:B17"/>
    <mergeCell ref="A26:B26"/>
    <mergeCell ref="A27:B27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zoomScale="68" zoomScaleNormal="68" workbookViewId="0">
      <selection activeCell="D35" sqref="D35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93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261504150</v>
      </c>
      <c r="E11" s="33">
        <f t="shared" ref="E11:F11" si="2">SUM(E12:E46)</f>
        <v>0</v>
      </c>
      <c r="F11" s="33">
        <f t="shared" si="2"/>
        <v>261504150</v>
      </c>
      <c r="H11" s="33">
        <f t="shared" ref="H11:J11" si="3">SUM(H12:H46)</f>
        <v>354958635.64999998</v>
      </c>
      <c r="I11" s="33">
        <f t="shared" si="3"/>
        <v>1947000</v>
      </c>
      <c r="J11" s="33">
        <f t="shared" si="3"/>
        <v>356905635.64999998</v>
      </c>
      <c r="L11" s="33">
        <f t="shared" ref="L11:M11" si="4">SUM(L12:L46)</f>
        <v>-93454485.650000006</v>
      </c>
      <c r="M11" s="33">
        <f t="shared" si="4"/>
        <v>-95401485.650000006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/>
      <c r="E14" s="42"/>
      <c r="F14" s="43">
        <v>0</v>
      </c>
      <c r="H14" s="56">
        <v>35462627.039999999</v>
      </c>
      <c r="I14" s="46"/>
      <c r="J14" s="57">
        <v>35462627.039999999</v>
      </c>
      <c r="L14" s="56">
        <f>D14-H14</f>
        <v>-35462627.039999999</v>
      </c>
      <c r="M14" s="45">
        <f>F14-J14</f>
        <v>-35462627.039999999</v>
      </c>
      <c r="N14" s="57" t="s">
        <v>97</v>
      </c>
    </row>
    <row r="15" spans="1:14" ht="26.55" customHeight="1" x14ac:dyDescent="0.25">
      <c r="A15" s="23">
        <v>2</v>
      </c>
      <c r="B15" s="11" t="s">
        <v>5</v>
      </c>
      <c r="C15" s="4"/>
      <c r="D15" s="41"/>
      <c r="E15" s="42"/>
      <c r="F15" s="43">
        <v>0</v>
      </c>
      <c r="H15" s="56">
        <v>59938858.609999999</v>
      </c>
      <c r="I15" s="46"/>
      <c r="J15" s="57">
        <v>59938858.609999999</v>
      </c>
      <c r="L15" s="56">
        <f t="shared" ref="L15:L16" si="8">D15-H15</f>
        <v>-59938858.609999999</v>
      </c>
      <c r="M15" s="45">
        <f t="shared" ref="M15:M16" si="9">F15-J15</f>
        <v>-59938858.609999999</v>
      </c>
      <c r="N15" s="57" t="s">
        <v>97</v>
      </c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/>
      <c r="F16" s="43">
        <v>0</v>
      </c>
      <c r="H16" s="56"/>
      <c r="I16" s="46"/>
      <c r="J16" s="57">
        <v>0</v>
      </c>
      <c r="L16" s="56">
        <f t="shared" si="8"/>
        <v>0</v>
      </c>
      <c r="M16" s="45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/>
      <c r="E18" s="42"/>
      <c r="F18" s="43">
        <v>0</v>
      </c>
      <c r="H18" s="56"/>
      <c r="I18" s="46"/>
      <c r="J18" s="57">
        <v>0</v>
      </c>
      <c r="L18" s="56">
        <f t="shared" ref="L18:L25" si="10">D18-H18</f>
        <v>0</v>
      </c>
      <c r="M18" s="45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>
        <v>3078750</v>
      </c>
      <c r="E19" s="42"/>
      <c r="F19" s="43">
        <v>3078750</v>
      </c>
      <c r="H19" s="56">
        <v>3078750</v>
      </c>
      <c r="I19" s="46"/>
      <c r="J19" s="57">
        <v>3078750</v>
      </c>
      <c r="L19" s="56">
        <f t="shared" si="10"/>
        <v>0</v>
      </c>
      <c r="M19" s="45">
        <f t="shared" si="11"/>
        <v>0</v>
      </c>
      <c r="N19" s="57"/>
    </row>
    <row r="20" spans="1:14" x14ac:dyDescent="0.25">
      <c r="A20" s="23">
        <v>3</v>
      </c>
      <c r="B20" s="11" t="s">
        <v>9</v>
      </c>
      <c r="C20" s="4"/>
      <c r="D20" s="41">
        <v>1074000</v>
      </c>
      <c r="E20" s="42"/>
      <c r="F20" s="43">
        <v>1074000</v>
      </c>
      <c r="H20" s="56"/>
      <c r="I20" s="46">
        <v>1074000</v>
      </c>
      <c r="J20" s="57">
        <v>1074000</v>
      </c>
      <c r="L20" s="56">
        <f t="shared" si="10"/>
        <v>1074000</v>
      </c>
      <c r="M20" s="45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/>
      <c r="F21" s="43">
        <v>0</v>
      </c>
      <c r="H21" s="56"/>
      <c r="I21" s="46"/>
      <c r="J21" s="57">
        <v>0</v>
      </c>
      <c r="L21" s="56">
        <f t="shared" si="10"/>
        <v>0</v>
      </c>
      <c r="M21" s="45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/>
      <c r="E22" s="42"/>
      <c r="F22" s="43">
        <v>0</v>
      </c>
      <c r="H22" s="56"/>
      <c r="I22" s="46"/>
      <c r="J22" s="57">
        <v>0</v>
      </c>
      <c r="L22" s="56">
        <f t="shared" si="10"/>
        <v>0</v>
      </c>
      <c r="M22" s="45">
        <f t="shared" si="11"/>
        <v>0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/>
      <c r="F23" s="43">
        <v>0</v>
      </c>
      <c r="H23" s="56"/>
      <c r="I23" s="46"/>
      <c r="J23" s="57">
        <v>0</v>
      </c>
      <c r="L23" s="56">
        <f t="shared" si="10"/>
        <v>0</v>
      </c>
      <c r="M23" s="45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/>
      <c r="F24" s="43">
        <v>0</v>
      </c>
      <c r="H24" s="56"/>
      <c r="I24" s="46"/>
      <c r="J24" s="57">
        <v>0</v>
      </c>
      <c r="L24" s="56">
        <f t="shared" si="10"/>
        <v>0</v>
      </c>
      <c r="M24" s="45">
        <f t="shared" si="11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/>
      <c r="E25" s="42"/>
      <c r="F25" s="43">
        <v>0</v>
      </c>
      <c r="H25" s="56"/>
      <c r="I25" s="46"/>
      <c r="J25" s="57">
        <v>0</v>
      </c>
      <c r="L25" s="56">
        <f t="shared" si="10"/>
        <v>0</v>
      </c>
      <c r="M25" s="45">
        <f t="shared" si="11"/>
        <v>0</v>
      </c>
      <c r="N25" s="57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13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>
        <v>6680000</v>
      </c>
      <c r="E28" s="42"/>
      <c r="F28" s="43">
        <v>6680000</v>
      </c>
      <c r="H28" s="56">
        <v>6680000</v>
      </c>
      <c r="I28" s="46"/>
      <c r="J28" s="57">
        <v>6680000</v>
      </c>
      <c r="L28" s="56">
        <f t="shared" ref="L28:L30" si="12">D28-H28</f>
        <v>0</v>
      </c>
      <c r="M28" s="45">
        <f t="shared" ref="M28:M30" si="13">F28-J28</f>
        <v>0</v>
      </c>
      <c r="N28" s="57"/>
    </row>
    <row r="29" spans="1:14" x14ac:dyDescent="0.25">
      <c r="A29" s="23">
        <v>2</v>
      </c>
      <c r="B29" s="11" t="s">
        <v>16</v>
      </c>
      <c r="C29" s="5"/>
      <c r="D29" s="41">
        <v>33225400</v>
      </c>
      <c r="E29" s="42"/>
      <c r="F29" s="43">
        <v>33225400</v>
      </c>
      <c r="H29" s="56">
        <v>33225400</v>
      </c>
      <c r="I29" s="46"/>
      <c r="J29" s="57">
        <v>33225400</v>
      </c>
      <c r="L29" s="56">
        <f>D29-H29</f>
        <v>0</v>
      </c>
      <c r="M29" s="45">
        <f t="shared" si="13"/>
        <v>0</v>
      </c>
      <c r="N29" s="57"/>
    </row>
    <row r="30" spans="1:14" ht="19.8" x14ac:dyDescent="0.6">
      <c r="A30" s="23">
        <v>3</v>
      </c>
      <c r="B30" s="11" t="s">
        <v>17</v>
      </c>
      <c r="C30" s="5"/>
      <c r="D30" s="41"/>
      <c r="E30" s="42"/>
      <c r="F30" s="43">
        <v>0</v>
      </c>
      <c r="H30" s="56"/>
      <c r="I30" s="46"/>
      <c r="J30" s="57">
        <v>0</v>
      </c>
      <c r="L30" s="56">
        <f t="shared" si="12"/>
        <v>0</v>
      </c>
      <c r="M30" s="45">
        <f t="shared" si="13"/>
        <v>0</v>
      </c>
      <c r="N30" s="57"/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/>
      <c r="M31" s="26"/>
      <c r="N31" s="59"/>
    </row>
    <row r="32" spans="1:14" ht="19.8" x14ac:dyDescent="0.6">
      <c r="A32" s="23">
        <v>1</v>
      </c>
      <c r="B32" s="12" t="s">
        <v>18</v>
      </c>
      <c r="C32" s="8"/>
      <c r="D32" s="41"/>
      <c r="E32" s="42"/>
      <c r="F32" s="43">
        <v>0</v>
      </c>
      <c r="H32" s="56"/>
      <c r="I32" s="46"/>
      <c r="J32" s="57">
        <v>0</v>
      </c>
      <c r="L32" s="56">
        <f t="shared" ref="L32" si="14">D32-H32</f>
        <v>0</v>
      </c>
      <c r="M32" s="45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/>
      <c r="H33" s="40"/>
      <c r="I33" s="40"/>
      <c r="J33" s="40">
        <v>0</v>
      </c>
      <c r="L33" s="40"/>
      <c r="M33" s="26"/>
      <c r="N33" s="59"/>
    </row>
    <row r="34" spans="1:14" ht="19.8" x14ac:dyDescent="0.6">
      <c r="A34" s="23">
        <v>1</v>
      </c>
      <c r="B34" s="11" t="s">
        <v>20</v>
      </c>
      <c r="C34" s="5"/>
      <c r="D34" s="41">
        <v>61575000</v>
      </c>
      <c r="E34" s="42"/>
      <c r="F34" s="43">
        <v>61575000</v>
      </c>
      <c r="H34" s="56">
        <v>61575000</v>
      </c>
      <c r="I34" s="46"/>
      <c r="J34" s="57">
        <v>61575000</v>
      </c>
      <c r="L34" s="56">
        <f t="shared" ref="L34:L35" si="16">D34-H34</f>
        <v>0</v>
      </c>
      <c r="M34" s="45">
        <f t="shared" ref="M34:M35" si="17">F34-J34</f>
        <v>0</v>
      </c>
      <c r="N34" s="57"/>
    </row>
    <row r="35" spans="1:14" ht="19.8" x14ac:dyDescent="0.6">
      <c r="A35" s="23">
        <v>2</v>
      </c>
      <c r="B35" s="11" t="s">
        <v>21</v>
      </c>
      <c r="C35" s="5"/>
      <c r="D35" s="41"/>
      <c r="E35" s="42"/>
      <c r="F35" s="43">
        <v>0</v>
      </c>
      <c r="H35" s="56"/>
      <c r="I35" s="46"/>
      <c r="J35" s="57">
        <v>0</v>
      </c>
      <c r="L35" s="56">
        <f t="shared" si="16"/>
        <v>0</v>
      </c>
      <c r="M35" s="45">
        <f t="shared" si="17"/>
        <v>0</v>
      </c>
      <c r="N35" s="57"/>
    </row>
    <row r="36" spans="1:14" ht="19.8" x14ac:dyDescent="0.6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13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/>
      <c r="M37" s="26"/>
      <c r="N37" s="59"/>
    </row>
    <row r="38" spans="1:14" x14ac:dyDescent="0.25">
      <c r="A38" s="23">
        <v>1</v>
      </c>
      <c r="B38" s="11" t="s">
        <v>22</v>
      </c>
      <c r="C38" s="5"/>
      <c r="D38" s="41">
        <v>152871000</v>
      </c>
      <c r="E38" s="42"/>
      <c r="F38" s="43">
        <v>152871000</v>
      </c>
      <c r="H38" s="56">
        <v>151998000</v>
      </c>
      <c r="I38" s="46">
        <v>873000</v>
      </c>
      <c r="J38" s="57">
        <v>152871000</v>
      </c>
      <c r="L38" s="56">
        <f t="shared" ref="L38:L46" si="18">D38-H38</f>
        <v>873000</v>
      </c>
      <c r="M38" s="45">
        <f t="shared" ref="M38:M46" si="19">F38-J38</f>
        <v>0</v>
      </c>
      <c r="N38" s="57"/>
    </row>
    <row r="39" spans="1:14" x14ac:dyDescent="0.25">
      <c r="A39" s="23">
        <v>2</v>
      </c>
      <c r="B39" s="11" t="s">
        <v>18</v>
      </c>
      <c r="C39" s="5"/>
      <c r="D39" s="41">
        <v>3000000</v>
      </c>
      <c r="E39" s="42"/>
      <c r="F39" s="43">
        <v>3000000</v>
      </c>
      <c r="H39" s="56">
        <v>3000000</v>
      </c>
      <c r="I39" s="46"/>
      <c r="J39" s="57">
        <v>3000000</v>
      </c>
      <c r="L39" s="56">
        <f t="shared" si="18"/>
        <v>0</v>
      </c>
      <c r="M39" s="45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/>
      <c r="F40" s="43">
        <v>0</v>
      </c>
      <c r="H40" s="56"/>
      <c r="I40" s="46"/>
      <c r="J40" s="57">
        <v>0</v>
      </c>
      <c r="L40" s="56">
        <f t="shared" si="18"/>
        <v>0</v>
      </c>
      <c r="M40" s="45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/>
      <c r="F41" s="43">
        <v>0</v>
      </c>
      <c r="H41" s="56"/>
      <c r="I41" s="46"/>
      <c r="J41" s="57">
        <v>0</v>
      </c>
      <c r="L41" s="56">
        <f t="shared" si="18"/>
        <v>0</v>
      </c>
      <c r="M41" s="45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/>
      <c r="F42" s="43">
        <v>0</v>
      </c>
      <c r="H42" s="56"/>
      <c r="I42" s="46"/>
      <c r="J42" s="57">
        <v>0</v>
      </c>
      <c r="L42" s="56">
        <f t="shared" si="18"/>
        <v>0</v>
      </c>
      <c r="M42" s="45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/>
      <c r="F43" s="43">
        <v>0</v>
      </c>
      <c r="H43" s="56"/>
      <c r="I43" s="46"/>
      <c r="J43" s="57">
        <v>0</v>
      </c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/>
      <c r="F45" s="43">
        <v>0</v>
      </c>
      <c r="H45" s="56"/>
      <c r="I45" s="46"/>
      <c r="J45" s="57">
        <v>0</v>
      </c>
      <c r="L45" s="56">
        <f t="shared" si="18"/>
        <v>0</v>
      </c>
      <c r="M45" s="45">
        <f t="shared" si="19"/>
        <v>0</v>
      </c>
      <c r="N45" s="57"/>
    </row>
    <row r="46" spans="1:14" x14ac:dyDescent="0.25">
      <c r="A46" s="23">
        <v>2</v>
      </c>
      <c r="B46" s="11" t="s">
        <v>27</v>
      </c>
      <c r="C46" s="5"/>
      <c r="D46" s="41"/>
      <c r="E46" s="42"/>
      <c r="F46" s="43">
        <v>0</v>
      </c>
      <c r="H46" s="56"/>
      <c r="I46" s="46"/>
      <c r="J46" s="57">
        <v>0</v>
      </c>
      <c r="L46" s="56">
        <f t="shared" si="18"/>
        <v>0</v>
      </c>
      <c r="M46" s="45">
        <f t="shared" si="19"/>
        <v>0</v>
      </c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0</v>
      </c>
      <c r="E47" s="44">
        <f t="shared" ref="E47:F47" si="20">SUM(E48,E50,E52)</f>
        <v>0</v>
      </c>
      <c r="F47" s="44">
        <f t="shared" si="20"/>
        <v>0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0</v>
      </c>
      <c r="M47" s="44">
        <f t="shared" si="22"/>
        <v>0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>
        <f t="shared" ref="L49" si="26">D49-H49</f>
        <v>0</v>
      </c>
      <c r="M49" s="45">
        <f t="shared" ref="M49" si="27">F49-J49</f>
        <v>0</v>
      </c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8">E51</f>
        <v>0</v>
      </c>
      <c r="F50" s="40">
        <f t="shared" si="28"/>
        <v>0</v>
      </c>
      <c r="H50" s="40">
        <f t="shared" ref="H50:J50" si="29">H51</f>
        <v>0</v>
      </c>
      <c r="I50" s="40">
        <f t="shared" si="29"/>
        <v>0</v>
      </c>
      <c r="J50" s="40">
        <f t="shared" si="29"/>
        <v>0</v>
      </c>
      <c r="L50" s="40">
        <f t="shared" ref="L50:M50" si="30">L51</f>
        <v>0</v>
      </c>
      <c r="M50" s="40">
        <f t="shared" si="30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>
        <f t="shared" ref="L51" si="31">D51-H51</f>
        <v>0</v>
      </c>
      <c r="M51" s="45">
        <f t="shared" ref="M51" si="32">F51-J51</f>
        <v>0</v>
      </c>
      <c r="N51" s="57"/>
    </row>
    <row r="52" spans="1:14" x14ac:dyDescent="0.25">
      <c r="A52" s="74" t="s">
        <v>56</v>
      </c>
      <c r="B52" s="75"/>
      <c r="C52" s="5"/>
      <c r="D52" s="40">
        <f>SUM(D53:D54)</f>
        <v>0</v>
      </c>
      <c r="E52" s="40">
        <f t="shared" ref="E52:F52" si="33">SUM(E53:E54)</f>
        <v>0</v>
      </c>
      <c r="F52" s="40">
        <f t="shared" si="33"/>
        <v>0</v>
      </c>
      <c r="H52" s="40">
        <f t="shared" ref="H52:J52" si="34">SUM(H53:H54)</f>
        <v>0</v>
      </c>
      <c r="I52" s="40">
        <f t="shared" si="34"/>
        <v>0</v>
      </c>
      <c r="J52" s="40">
        <f t="shared" si="34"/>
        <v>0</v>
      </c>
      <c r="L52" s="40">
        <f t="shared" ref="L52:M52" si="35">SUM(L53:L54)</f>
        <v>0</v>
      </c>
      <c r="M52" s="40">
        <f t="shared" si="35"/>
        <v>0</v>
      </c>
      <c r="N52" s="60"/>
    </row>
    <row r="53" spans="1:14" x14ac:dyDescent="0.25">
      <c r="A53" s="23">
        <v>1</v>
      </c>
      <c r="B53" s="11" t="s">
        <v>54</v>
      </c>
      <c r="C53" s="5"/>
      <c r="D53" s="41"/>
      <c r="E53" s="42"/>
      <c r="F53" s="43"/>
      <c r="H53" s="56"/>
      <c r="I53" s="46"/>
      <c r="J53" s="57"/>
      <c r="L53" s="56">
        <f t="shared" ref="L53:L54" si="36">D53-H53</f>
        <v>0</v>
      </c>
      <c r="M53" s="45">
        <f t="shared" ref="M53:M54" si="37">F53-J53</f>
        <v>0</v>
      </c>
      <c r="N53" s="57"/>
    </row>
    <row r="54" spans="1:14" x14ac:dyDescent="0.25">
      <c r="A54" s="23">
        <v>2</v>
      </c>
      <c r="B54" s="11" t="s">
        <v>55</v>
      </c>
      <c r="C54" s="5"/>
      <c r="D54" s="41"/>
      <c r="E54" s="42"/>
      <c r="F54" s="43"/>
      <c r="H54" s="56"/>
      <c r="I54" s="46"/>
      <c r="J54" s="57"/>
      <c r="L54" s="56">
        <f t="shared" si="36"/>
        <v>0</v>
      </c>
      <c r="M54" s="45">
        <f t="shared" si="37"/>
        <v>0</v>
      </c>
      <c r="N54" s="57"/>
    </row>
  </sheetData>
  <mergeCells count="24"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  <mergeCell ref="L5:L6"/>
    <mergeCell ref="M5:M6"/>
    <mergeCell ref="N5:N7"/>
    <mergeCell ref="A31:B31"/>
    <mergeCell ref="A33:B33"/>
    <mergeCell ref="A17:B17"/>
    <mergeCell ref="A26:B26"/>
    <mergeCell ref="A27:B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zoomScale="68" zoomScaleNormal="68" workbookViewId="0">
      <selection activeCell="M17" sqref="M17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65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ht="13.95" customHeight="1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561997383.62</v>
      </c>
      <c r="E11" s="33">
        <f t="shared" ref="E11:F11" si="2">SUM(E12:E46)</f>
        <v>455083962.39000005</v>
      </c>
      <c r="F11" s="33">
        <f t="shared" si="2"/>
        <v>1017081346.01</v>
      </c>
      <c r="H11" s="33">
        <f t="shared" ref="H11:J11" si="3">SUM(H12:H46)</f>
        <v>991753194</v>
      </c>
      <c r="I11" s="33">
        <f t="shared" si="3"/>
        <v>25320820.003809575</v>
      </c>
      <c r="J11" s="33">
        <f t="shared" si="3"/>
        <v>1017074014.0038096</v>
      </c>
      <c r="L11" s="33">
        <f t="shared" ref="L11:M11" si="4">SUM(L12:L46)</f>
        <v>-429755810.38</v>
      </c>
      <c r="M11" s="33">
        <f t="shared" si="4"/>
        <v>7332.0061904397735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/>
      <c r="E14" s="42">
        <v>22165186.600000001</v>
      </c>
      <c r="F14" s="43">
        <v>22165186.600000001</v>
      </c>
      <c r="H14" s="56">
        <v>22163735</v>
      </c>
      <c r="I14" s="46">
        <v>1452</v>
      </c>
      <c r="J14" s="57">
        <v>22165187</v>
      </c>
      <c r="L14" s="56">
        <f>D14-H14</f>
        <v>-22163735</v>
      </c>
      <c r="M14" s="46">
        <f>F14-J14</f>
        <v>-0.39999999850988388</v>
      </c>
      <c r="N14" s="57"/>
    </row>
    <row r="15" spans="1:14" ht="26.55" customHeight="1" x14ac:dyDescent="0.25">
      <c r="A15" s="23">
        <v>2</v>
      </c>
      <c r="B15" s="11" t="s">
        <v>5</v>
      </c>
      <c r="C15" s="4"/>
      <c r="D15" s="41"/>
      <c r="E15" s="42">
        <v>111934195</v>
      </c>
      <c r="F15" s="43">
        <v>111934195</v>
      </c>
      <c r="H15" s="56">
        <v>111926863</v>
      </c>
      <c r="I15" s="46"/>
      <c r="J15" s="57">
        <v>111926863</v>
      </c>
      <c r="L15" s="56">
        <f t="shared" ref="L15:L16" si="8">D15-H15</f>
        <v>-111926863</v>
      </c>
      <c r="M15" s="46">
        <f t="shared" ref="M15:M16" si="9">F15-J15</f>
        <v>7332</v>
      </c>
      <c r="N15" s="57" t="s">
        <v>95</v>
      </c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/>
      <c r="F16" s="43">
        <v>0</v>
      </c>
      <c r="H16" s="56"/>
      <c r="I16" s="46"/>
      <c r="J16" s="57">
        <v>0</v>
      </c>
      <c r="L16" s="56">
        <f t="shared" si="8"/>
        <v>0</v>
      </c>
      <c r="M16" s="46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40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/>
      <c r="E18" s="42">
        <v>44330375</v>
      </c>
      <c r="F18" s="43">
        <v>44330375</v>
      </c>
      <c r="H18" s="56">
        <v>0</v>
      </c>
      <c r="I18" s="46">
        <v>44330375</v>
      </c>
      <c r="J18" s="57">
        <v>44330375</v>
      </c>
      <c r="L18" s="56">
        <f>D18-H18</f>
        <v>0</v>
      </c>
      <c r="M18" s="46">
        <f t="shared" ref="M18:M25" si="10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>
        <v>101808583.62</v>
      </c>
      <c r="E19" s="42"/>
      <c r="F19" s="43">
        <v>101808583.62</v>
      </c>
      <c r="H19" s="56">
        <v>156809095</v>
      </c>
      <c r="I19" s="46">
        <v>-55000511.616190426</v>
      </c>
      <c r="J19" s="57">
        <v>101808583.38380957</v>
      </c>
      <c r="L19" s="56">
        <f t="shared" ref="L19:L25" si="11">D19-H19</f>
        <v>-55000511.379999995</v>
      </c>
      <c r="M19" s="46">
        <f t="shared" si="10"/>
        <v>0.23619043827056885</v>
      </c>
      <c r="N19" s="57"/>
    </row>
    <row r="20" spans="1:14" x14ac:dyDescent="0.25">
      <c r="A20" s="23">
        <v>3</v>
      </c>
      <c r="B20" s="11" t="s">
        <v>9</v>
      </c>
      <c r="C20" s="4"/>
      <c r="D20" s="41"/>
      <c r="E20" s="42"/>
      <c r="F20" s="43">
        <v>0</v>
      </c>
      <c r="H20" s="56"/>
      <c r="I20" s="46"/>
      <c r="J20" s="57">
        <v>0</v>
      </c>
      <c r="L20" s="56">
        <f t="shared" si="11"/>
        <v>0</v>
      </c>
      <c r="M20" s="46">
        <f t="shared" si="10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/>
      <c r="F21" s="43">
        <v>0</v>
      </c>
      <c r="H21" s="56"/>
      <c r="I21" s="46"/>
      <c r="J21" s="57">
        <v>0</v>
      </c>
      <c r="L21" s="56">
        <f t="shared" si="11"/>
        <v>0</v>
      </c>
      <c r="M21" s="46">
        <f>F22-J22</f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/>
      <c r="E22" s="42"/>
      <c r="F22" s="43">
        <v>0</v>
      </c>
      <c r="H22" s="56"/>
      <c r="I22" s="46"/>
      <c r="J22" s="57">
        <v>0</v>
      </c>
      <c r="L22" s="56">
        <f t="shared" si="11"/>
        <v>0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/>
      <c r="F23" s="43">
        <v>0</v>
      </c>
      <c r="H23" s="56"/>
      <c r="I23" s="46"/>
      <c r="J23" s="57">
        <v>0</v>
      </c>
      <c r="L23" s="56">
        <f t="shared" si="11"/>
        <v>0</v>
      </c>
      <c r="M23" s="46">
        <f t="shared" si="10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/>
      <c r="F24" s="43">
        <v>0</v>
      </c>
      <c r="H24" s="56"/>
      <c r="I24" s="46"/>
      <c r="J24" s="57">
        <v>0</v>
      </c>
      <c r="L24" s="56">
        <f t="shared" si="11"/>
        <v>0</v>
      </c>
      <c r="M24" s="46">
        <f t="shared" si="10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/>
      <c r="E25" s="42"/>
      <c r="F25" s="43">
        <v>0</v>
      </c>
      <c r="H25" s="56"/>
      <c r="I25" s="46"/>
      <c r="J25" s="57">
        <v>0</v>
      </c>
      <c r="L25" s="56">
        <f t="shared" si="11"/>
        <v>0</v>
      </c>
      <c r="M25" s="46">
        <f t="shared" si="10"/>
        <v>0</v>
      </c>
      <c r="N25" s="57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36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40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>
        <v>43008300</v>
      </c>
      <c r="E28" s="42">
        <v>-10065150</v>
      </c>
      <c r="F28" s="43">
        <v>32943150</v>
      </c>
      <c r="H28" s="56">
        <v>32943150</v>
      </c>
      <c r="I28" s="46"/>
      <c r="J28" s="57">
        <v>32943150</v>
      </c>
      <c r="L28" s="56">
        <f t="shared" ref="L28:L30" si="12">D28-H28</f>
        <v>10065150</v>
      </c>
      <c r="M28" s="46">
        <f t="shared" ref="M28:M30" si="13">F28-J28</f>
        <v>0</v>
      </c>
      <c r="N28" s="57"/>
    </row>
    <row r="29" spans="1:14" x14ac:dyDescent="0.25">
      <c r="A29" s="23">
        <v>2</v>
      </c>
      <c r="B29" s="11" t="s">
        <v>16</v>
      </c>
      <c r="C29" s="5"/>
      <c r="D29" s="41"/>
      <c r="E29" s="42"/>
      <c r="F29" s="43">
        <v>0</v>
      </c>
      <c r="H29" s="56"/>
      <c r="I29" s="46"/>
      <c r="J29" s="57">
        <v>0</v>
      </c>
      <c r="L29" s="56">
        <f t="shared" si="12"/>
        <v>0</v>
      </c>
      <c r="M29" s="46">
        <f t="shared" si="13"/>
        <v>0</v>
      </c>
      <c r="N29" s="57"/>
    </row>
    <row r="30" spans="1:14" ht="19.8" x14ac:dyDescent="0.6">
      <c r="A30" s="23">
        <v>3</v>
      </c>
      <c r="B30" s="11" t="s">
        <v>17</v>
      </c>
      <c r="C30" s="5"/>
      <c r="D30" s="41"/>
      <c r="E30" s="42"/>
      <c r="F30" s="43">
        <v>0</v>
      </c>
      <c r="H30" s="56"/>
      <c r="I30" s="46"/>
      <c r="J30" s="57">
        <v>0</v>
      </c>
      <c r="L30" s="56">
        <f t="shared" si="12"/>
        <v>0</v>
      </c>
      <c r="M30" s="46">
        <f t="shared" si="13"/>
        <v>0</v>
      </c>
      <c r="N30" s="57"/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>
        <v>0</v>
      </c>
      <c r="M31" s="40">
        <v>0</v>
      </c>
      <c r="N31" s="59"/>
    </row>
    <row r="32" spans="1:14" ht="19.8" x14ac:dyDescent="0.6">
      <c r="A32" s="23">
        <v>1</v>
      </c>
      <c r="B32" s="12" t="s">
        <v>18</v>
      </c>
      <c r="C32" s="8"/>
      <c r="D32" s="41"/>
      <c r="E32" s="42"/>
      <c r="F32" s="43">
        <v>0</v>
      </c>
      <c r="H32" s="56"/>
      <c r="I32" s="46"/>
      <c r="J32" s="57">
        <v>0</v>
      </c>
      <c r="L32" s="56">
        <f t="shared" ref="L32" si="14">D32-H32</f>
        <v>0</v>
      </c>
      <c r="M32" s="46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>
        <v>0</v>
      </c>
      <c r="H33" s="40"/>
      <c r="I33" s="40"/>
      <c r="J33" s="40">
        <v>0</v>
      </c>
      <c r="L33" s="40">
        <v>0</v>
      </c>
      <c r="M33" s="40">
        <v>0</v>
      </c>
      <c r="N33" s="59"/>
    </row>
    <row r="34" spans="1:14" ht="19.8" x14ac:dyDescent="0.6">
      <c r="A34" s="23">
        <v>1</v>
      </c>
      <c r="B34" s="11" t="s">
        <v>20</v>
      </c>
      <c r="C34" s="5"/>
      <c r="D34" s="41"/>
      <c r="E34" s="42"/>
      <c r="F34" s="43">
        <v>0</v>
      </c>
      <c r="H34" s="56"/>
      <c r="I34" s="46"/>
      <c r="J34" s="57">
        <v>0</v>
      </c>
      <c r="L34" s="56">
        <f t="shared" ref="L34:L35" si="16">D34-H34</f>
        <v>0</v>
      </c>
      <c r="M34" s="46">
        <f t="shared" ref="M34:M35" si="17">F34-J34</f>
        <v>0</v>
      </c>
      <c r="N34" s="57"/>
    </row>
    <row r="35" spans="1:14" ht="19.8" x14ac:dyDescent="0.6">
      <c r="A35" s="23">
        <v>2</v>
      </c>
      <c r="B35" s="11" t="s">
        <v>21</v>
      </c>
      <c r="C35" s="5"/>
      <c r="D35" s="41"/>
      <c r="E35" s="42"/>
      <c r="F35" s="43">
        <v>0</v>
      </c>
      <c r="H35" s="56"/>
      <c r="I35" s="46"/>
      <c r="J35" s="57">
        <v>0</v>
      </c>
      <c r="L35" s="56">
        <f t="shared" si="16"/>
        <v>0</v>
      </c>
      <c r="M35" s="46">
        <f t="shared" si="17"/>
        <v>0</v>
      </c>
      <c r="N35" s="57"/>
    </row>
    <row r="36" spans="1:14" ht="19.8" x14ac:dyDescent="0.6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36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>
        <v>0</v>
      </c>
      <c r="M37" s="40">
        <v>0</v>
      </c>
      <c r="N37" s="59"/>
    </row>
    <row r="38" spans="1:14" x14ac:dyDescent="0.25">
      <c r="A38" s="23">
        <v>1</v>
      </c>
      <c r="B38" s="11" t="s">
        <v>22</v>
      </c>
      <c r="C38" s="5"/>
      <c r="D38" s="41">
        <v>417180500</v>
      </c>
      <c r="E38" s="42">
        <v>126599269</v>
      </c>
      <c r="F38" s="43">
        <v>543779769</v>
      </c>
      <c r="H38" s="56">
        <v>543779769</v>
      </c>
      <c r="I38" s="46"/>
      <c r="J38" s="57">
        <v>543779769</v>
      </c>
      <c r="L38" s="56">
        <f t="shared" ref="L38:L46" si="18">D38-H38</f>
        <v>-126599269</v>
      </c>
      <c r="M38" s="46">
        <f t="shared" ref="M38:M46" si="19">F38-J38</f>
        <v>0</v>
      </c>
      <c r="N38" s="57"/>
    </row>
    <row r="39" spans="1:14" x14ac:dyDescent="0.25">
      <c r="A39" s="23">
        <v>2</v>
      </c>
      <c r="B39" s="11" t="s">
        <v>18</v>
      </c>
      <c r="C39" s="5"/>
      <c r="D39" s="41"/>
      <c r="E39" s="42"/>
      <c r="F39" s="43">
        <v>0</v>
      </c>
      <c r="H39" s="56"/>
      <c r="I39" s="46"/>
      <c r="J39" s="57">
        <v>0</v>
      </c>
      <c r="L39" s="56">
        <f t="shared" si="18"/>
        <v>0</v>
      </c>
      <c r="M39" s="46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>
        <v>160000000</v>
      </c>
      <c r="F40" s="43">
        <v>160000000</v>
      </c>
      <c r="H40" s="56">
        <v>124000000</v>
      </c>
      <c r="I40" s="46">
        <v>36000000</v>
      </c>
      <c r="J40" s="57">
        <v>160000000</v>
      </c>
      <c r="L40" s="56">
        <f t="shared" si="18"/>
        <v>-124000000</v>
      </c>
      <c r="M40" s="46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/>
      <c r="F41" s="43">
        <v>0</v>
      </c>
      <c r="H41" s="56"/>
      <c r="I41" s="46"/>
      <c r="J41" s="57">
        <v>0</v>
      </c>
      <c r="L41" s="56">
        <f t="shared" si="18"/>
        <v>0</v>
      </c>
      <c r="M41" s="46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>
        <v>120086.79000000001</v>
      </c>
      <c r="F42" s="43">
        <v>120086.79000000001</v>
      </c>
      <c r="H42" s="56">
        <v>130582</v>
      </c>
      <c r="I42" s="46">
        <v>-10495.38</v>
      </c>
      <c r="J42" s="57">
        <v>120086.62</v>
      </c>
      <c r="L42" s="56">
        <f t="shared" si="18"/>
        <v>-130582</v>
      </c>
      <c r="M42" s="46">
        <f t="shared" si="19"/>
        <v>0.17000000001280569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/>
      <c r="F43" s="43">
        <v>0</v>
      </c>
      <c r="H43" s="56"/>
      <c r="I43" s="46"/>
      <c r="J43" s="57">
        <v>0</v>
      </c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/>
      <c r="F45" s="43">
        <v>0</v>
      </c>
      <c r="H45" s="56"/>
      <c r="I45" s="46"/>
      <c r="J45" s="57">
        <v>0</v>
      </c>
      <c r="L45" s="56">
        <f t="shared" si="18"/>
        <v>0</v>
      </c>
      <c r="M45" s="45">
        <f t="shared" si="19"/>
        <v>0</v>
      </c>
      <c r="N45" s="57"/>
    </row>
    <row r="46" spans="1:14" x14ac:dyDescent="0.25">
      <c r="A46" s="23">
        <v>2</v>
      </c>
      <c r="B46" s="11" t="s">
        <v>27</v>
      </c>
      <c r="C46" s="5"/>
      <c r="D46" s="41"/>
      <c r="E46" s="42"/>
      <c r="F46" s="43">
        <v>0</v>
      </c>
      <c r="H46" s="56"/>
      <c r="I46" s="46"/>
      <c r="J46" s="57">
        <v>0</v>
      </c>
      <c r="L46" s="56">
        <f t="shared" si="18"/>
        <v>0</v>
      </c>
      <c r="M46" s="45">
        <f t="shared" si="19"/>
        <v>0</v>
      </c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0</v>
      </c>
      <c r="E47" s="44">
        <f t="shared" ref="E47:F47" si="20">SUM(E48,E50,E52)</f>
        <v>0</v>
      </c>
      <c r="F47" s="44">
        <f t="shared" si="20"/>
        <v>0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0</v>
      </c>
      <c r="M47" s="44">
        <f t="shared" si="22"/>
        <v>0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/>
      <c r="M49" s="46"/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6">E51</f>
        <v>0</v>
      </c>
      <c r="F50" s="40">
        <f t="shared" si="26"/>
        <v>0</v>
      </c>
      <c r="H50" s="40">
        <f t="shared" ref="H50:J50" si="27">H51</f>
        <v>0</v>
      </c>
      <c r="I50" s="40">
        <f t="shared" si="27"/>
        <v>0</v>
      </c>
      <c r="J50" s="40">
        <f t="shared" si="27"/>
        <v>0</v>
      </c>
      <c r="L50" s="40">
        <f t="shared" ref="L50:M50" si="28">L51</f>
        <v>0</v>
      </c>
      <c r="M50" s="40">
        <f t="shared" si="28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/>
      <c r="M51" s="46"/>
      <c r="N51" s="57"/>
    </row>
    <row r="52" spans="1:14" x14ac:dyDescent="0.25">
      <c r="A52" s="74" t="s">
        <v>56</v>
      </c>
      <c r="B52" s="75"/>
      <c r="C52" s="5"/>
      <c r="D52" s="40">
        <f>SUM(D53:D54)</f>
        <v>0</v>
      </c>
      <c r="E52" s="40">
        <f t="shared" ref="E52:F52" si="29">SUM(E53:E54)</f>
        <v>0</v>
      </c>
      <c r="F52" s="40">
        <f t="shared" si="29"/>
        <v>0</v>
      </c>
      <c r="H52" s="40">
        <f t="shared" ref="H52:J52" si="30">SUM(H53:H54)</f>
        <v>0</v>
      </c>
      <c r="I52" s="40">
        <f t="shared" si="30"/>
        <v>0</v>
      </c>
      <c r="J52" s="40">
        <f t="shared" si="30"/>
        <v>0</v>
      </c>
      <c r="L52" s="40">
        <f t="shared" ref="L52:M52" si="31">SUM(L53:L54)</f>
        <v>0</v>
      </c>
      <c r="M52" s="40">
        <f t="shared" si="31"/>
        <v>0</v>
      </c>
      <c r="N52" s="60"/>
    </row>
    <row r="53" spans="1:14" x14ac:dyDescent="0.25">
      <c r="A53" s="23">
        <v>1</v>
      </c>
      <c r="B53" s="11" t="s">
        <v>54</v>
      </c>
      <c r="C53" s="5"/>
      <c r="D53" s="41"/>
      <c r="E53" s="42"/>
      <c r="F53" s="43"/>
      <c r="H53" s="56"/>
      <c r="I53" s="46"/>
      <c r="J53" s="57"/>
      <c r="L53" s="56"/>
      <c r="M53" s="46"/>
      <c r="N53" s="57"/>
    </row>
    <row r="54" spans="1:14" x14ac:dyDescent="0.25">
      <c r="A54" s="23">
        <v>2</v>
      </c>
      <c r="B54" s="11" t="s">
        <v>55</v>
      </c>
      <c r="C54" s="5"/>
      <c r="D54" s="41"/>
      <c r="E54" s="42"/>
      <c r="F54" s="43"/>
      <c r="H54" s="56"/>
      <c r="I54" s="46"/>
      <c r="J54" s="57"/>
      <c r="L54" s="56"/>
      <c r="M54" s="46"/>
      <c r="N54" s="57"/>
    </row>
  </sheetData>
  <mergeCells count="24">
    <mergeCell ref="L5:L6"/>
    <mergeCell ref="M5:M6"/>
    <mergeCell ref="N5:N7"/>
    <mergeCell ref="A31:B31"/>
    <mergeCell ref="A33:B33"/>
    <mergeCell ref="A17:B17"/>
    <mergeCell ref="A26:B26"/>
    <mergeCell ref="A27:B27"/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zoomScale="68" zoomScaleNormal="68" workbookViewId="0">
      <selection activeCell="N14" sqref="N14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8.59765625" style="27" bestFit="1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66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ht="18" customHeight="1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19657352.129999999</v>
      </c>
      <c r="E11" s="33">
        <f t="shared" ref="E11:F11" si="2">SUM(E12:E46)</f>
        <v>989492252.56999993</v>
      </c>
      <c r="F11" s="33">
        <f t="shared" si="2"/>
        <v>1009149604.6999999</v>
      </c>
      <c r="H11" s="33">
        <f t="shared" ref="H11:J11" si="3">SUM(H12:H46)</f>
        <v>1229204369.5800002</v>
      </c>
      <c r="I11" s="33">
        <f t="shared" si="3"/>
        <v>-305985200</v>
      </c>
      <c r="J11" s="33">
        <f t="shared" si="3"/>
        <v>923219169.58000004</v>
      </c>
      <c r="L11" s="33">
        <f t="shared" ref="L11:M11" si="4">SUM(L12:L46)</f>
        <v>-1209547017.45</v>
      </c>
      <c r="M11" s="33">
        <f t="shared" si="4"/>
        <v>85930435.119999886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/>
      <c r="E14" s="42">
        <v>134956923.56999999</v>
      </c>
      <c r="F14" s="43">
        <f>D14+E14</f>
        <v>134956923.56999999</v>
      </c>
      <c r="H14" s="56">
        <v>66815551.050000004</v>
      </c>
      <c r="I14" s="46">
        <v>0</v>
      </c>
      <c r="J14" s="57">
        <f>H14+I14</f>
        <v>66815551.050000004</v>
      </c>
      <c r="L14" s="56">
        <f>D14-H14</f>
        <v>-66815551.050000004</v>
      </c>
      <c r="M14" s="45">
        <f>F14-J14</f>
        <v>68141372.519999981</v>
      </c>
      <c r="N14" s="57" t="s">
        <v>96</v>
      </c>
    </row>
    <row r="15" spans="1:14" ht="26.55" customHeight="1" x14ac:dyDescent="0.25">
      <c r="A15" s="23">
        <v>2</v>
      </c>
      <c r="B15" s="11" t="s">
        <v>5</v>
      </c>
      <c r="C15" s="4"/>
      <c r="D15" s="41"/>
      <c r="E15" s="42">
        <v>314264624</v>
      </c>
      <c r="F15" s="43">
        <f t="shared" ref="F15:F16" si="8">D15+E15</f>
        <v>314264624</v>
      </c>
      <c r="H15" s="56">
        <v>296475561.4000001</v>
      </c>
      <c r="I15" s="46">
        <v>0</v>
      </c>
      <c r="J15" s="57">
        <f t="shared" ref="J15:J16" si="9">H15+I15</f>
        <v>296475561.4000001</v>
      </c>
      <c r="L15" s="56">
        <f t="shared" ref="L15:L16" si="10">D15-H15</f>
        <v>-296475561.4000001</v>
      </c>
      <c r="M15" s="45">
        <f t="shared" ref="M15:M16" si="11">F15-J15</f>
        <v>17789062.599999905</v>
      </c>
      <c r="N15" s="57" t="s">
        <v>96</v>
      </c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>
        <v>0</v>
      </c>
      <c r="F16" s="43">
        <f t="shared" si="8"/>
        <v>0</v>
      </c>
      <c r="H16" s="56"/>
      <c r="I16" s="46">
        <v>0</v>
      </c>
      <c r="J16" s="57">
        <f t="shared" si="9"/>
        <v>0</v>
      </c>
      <c r="L16" s="56">
        <f t="shared" si="10"/>
        <v>0</v>
      </c>
      <c r="M16" s="45">
        <f t="shared" si="11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/>
      <c r="E18" s="42">
        <v>535543905</v>
      </c>
      <c r="F18" s="43">
        <f>D18+E18</f>
        <v>535543905</v>
      </c>
      <c r="H18" s="56">
        <v>535543905</v>
      </c>
      <c r="I18" s="46">
        <v>0</v>
      </c>
      <c r="J18" s="57">
        <f>H18+I18</f>
        <v>535543905</v>
      </c>
      <c r="L18" s="56">
        <f>D18-H18</f>
        <v>-535543905</v>
      </c>
      <c r="M18" s="45">
        <f t="shared" ref="M18:M25" si="12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/>
      <c r="E19" s="42">
        <v>4726800</v>
      </c>
      <c r="F19" s="43">
        <f t="shared" ref="F19:F25" si="13">D19+E19</f>
        <v>4726800</v>
      </c>
      <c r="H19" s="56">
        <v>310712000</v>
      </c>
      <c r="I19" s="46">
        <v>-305985200</v>
      </c>
      <c r="J19" s="57">
        <f t="shared" ref="J19:J25" si="14">H19+I19</f>
        <v>4726800</v>
      </c>
      <c r="L19" s="56">
        <f t="shared" ref="L19:L25" si="15">D19-H19</f>
        <v>-310712000</v>
      </c>
      <c r="M19" s="45">
        <f t="shared" si="12"/>
        <v>0</v>
      </c>
      <c r="N19" s="57"/>
    </row>
    <row r="20" spans="1:14" x14ac:dyDescent="0.25">
      <c r="A20" s="23">
        <v>3</v>
      </c>
      <c r="B20" s="11" t="s">
        <v>9</v>
      </c>
      <c r="C20" s="4"/>
      <c r="D20" s="41"/>
      <c r="E20" s="42">
        <v>0</v>
      </c>
      <c r="F20" s="43">
        <f t="shared" si="13"/>
        <v>0</v>
      </c>
      <c r="H20" s="56"/>
      <c r="I20" s="46">
        <v>0</v>
      </c>
      <c r="J20" s="57">
        <f t="shared" si="14"/>
        <v>0</v>
      </c>
      <c r="L20" s="56">
        <f t="shared" si="15"/>
        <v>0</v>
      </c>
      <c r="M20" s="45">
        <f t="shared" si="12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>
        <v>0</v>
      </c>
      <c r="F21" s="43">
        <f t="shared" si="13"/>
        <v>0</v>
      </c>
      <c r="H21" s="56"/>
      <c r="I21" s="46">
        <v>0</v>
      </c>
      <c r="J21" s="57">
        <f t="shared" si="14"/>
        <v>0</v>
      </c>
      <c r="L21" s="56">
        <f t="shared" si="15"/>
        <v>0</v>
      </c>
      <c r="M21" s="45">
        <f t="shared" si="12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/>
      <c r="E22" s="42">
        <v>0</v>
      </c>
      <c r="F22" s="43">
        <f t="shared" si="13"/>
        <v>0</v>
      </c>
      <c r="H22" s="56"/>
      <c r="I22" s="46">
        <v>0</v>
      </c>
      <c r="J22" s="57">
        <f t="shared" si="14"/>
        <v>0</v>
      </c>
      <c r="L22" s="56">
        <f t="shared" si="15"/>
        <v>0</v>
      </c>
      <c r="M22" s="45">
        <f t="shared" si="12"/>
        <v>0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>
        <v>0</v>
      </c>
      <c r="F23" s="43">
        <f t="shared" si="13"/>
        <v>0</v>
      </c>
      <c r="H23" s="56"/>
      <c r="I23" s="46">
        <v>0</v>
      </c>
      <c r="J23" s="57">
        <f t="shared" si="14"/>
        <v>0</v>
      </c>
      <c r="L23" s="56">
        <f t="shared" si="15"/>
        <v>0</v>
      </c>
      <c r="M23" s="45">
        <f t="shared" si="12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>
        <v>0</v>
      </c>
      <c r="F24" s="43">
        <f t="shared" si="13"/>
        <v>0</v>
      </c>
      <c r="H24" s="56"/>
      <c r="I24" s="46">
        <v>0</v>
      </c>
      <c r="J24" s="57">
        <f t="shared" si="14"/>
        <v>0</v>
      </c>
      <c r="L24" s="56">
        <f t="shared" si="15"/>
        <v>0</v>
      </c>
      <c r="M24" s="45">
        <f t="shared" si="12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/>
      <c r="E25" s="42">
        <v>0</v>
      </c>
      <c r="F25" s="43">
        <f t="shared" si="13"/>
        <v>0</v>
      </c>
      <c r="H25" s="56"/>
      <c r="I25" s="46">
        <v>0</v>
      </c>
      <c r="J25" s="57">
        <f t="shared" si="14"/>
        <v>0</v>
      </c>
      <c r="L25" s="56">
        <f t="shared" si="15"/>
        <v>0</v>
      </c>
      <c r="M25" s="45">
        <f t="shared" si="12"/>
        <v>0</v>
      </c>
      <c r="N25" s="57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13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>
        <v>1678275.9</v>
      </c>
      <c r="E28" s="42">
        <v>0</v>
      </c>
      <c r="F28" s="43">
        <f>D28+E28</f>
        <v>1678275.9</v>
      </c>
      <c r="H28" s="56">
        <v>1678275.9</v>
      </c>
      <c r="I28" s="46">
        <v>0</v>
      </c>
      <c r="J28" s="57">
        <f>H28+I28</f>
        <v>1678275.9</v>
      </c>
      <c r="L28" s="56">
        <f t="shared" ref="L28:L30" si="16">D28-H28</f>
        <v>0</v>
      </c>
      <c r="M28" s="45">
        <f t="shared" ref="M28:M30" si="17">F28-J28</f>
        <v>0</v>
      </c>
      <c r="N28" s="57"/>
    </row>
    <row r="29" spans="1:14" x14ac:dyDescent="0.25">
      <c r="A29" s="23">
        <v>2</v>
      </c>
      <c r="B29" s="11" t="s">
        <v>16</v>
      </c>
      <c r="C29" s="5"/>
      <c r="D29" s="41">
        <v>1699800</v>
      </c>
      <c r="E29" s="42">
        <v>0</v>
      </c>
      <c r="F29" s="43">
        <f t="shared" ref="F29:F35" si="18">D29+E29</f>
        <v>1699800</v>
      </c>
      <c r="H29" s="56">
        <v>1699800</v>
      </c>
      <c r="I29" s="46">
        <v>0</v>
      </c>
      <c r="J29" s="57">
        <f t="shared" ref="J29:J30" si="19">H29+I29</f>
        <v>1699800</v>
      </c>
      <c r="L29" s="56">
        <f t="shared" si="16"/>
        <v>0</v>
      </c>
      <c r="M29" s="45">
        <f t="shared" si="17"/>
        <v>0</v>
      </c>
      <c r="N29" s="57"/>
    </row>
    <row r="30" spans="1:14" ht="19.8" x14ac:dyDescent="0.6">
      <c r="A30" s="23">
        <v>3</v>
      </c>
      <c r="B30" s="11" t="s">
        <v>17</v>
      </c>
      <c r="C30" s="5"/>
      <c r="D30" s="41"/>
      <c r="E30" s="42">
        <v>0</v>
      </c>
      <c r="F30" s="43">
        <f t="shared" si="18"/>
        <v>0</v>
      </c>
      <c r="H30" s="56"/>
      <c r="I30" s="46">
        <v>0</v>
      </c>
      <c r="J30" s="57">
        <f t="shared" si="19"/>
        <v>0</v>
      </c>
      <c r="L30" s="56">
        <f t="shared" si="16"/>
        <v>0</v>
      </c>
      <c r="M30" s="45">
        <f t="shared" si="17"/>
        <v>0</v>
      </c>
      <c r="N30" s="57"/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>
        <v>0</v>
      </c>
      <c r="M31" s="26">
        <v>0</v>
      </c>
      <c r="N31" s="59"/>
    </row>
    <row r="32" spans="1:14" ht="19.8" x14ac:dyDescent="0.6">
      <c r="A32" s="23">
        <v>1</v>
      </c>
      <c r="B32" s="12" t="s">
        <v>18</v>
      </c>
      <c r="C32" s="8"/>
      <c r="D32" s="41"/>
      <c r="E32" s="42"/>
      <c r="F32" s="43">
        <f t="shared" si="18"/>
        <v>0</v>
      </c>
      <c r="H32" s="56"/>
      <c r="I32" s="46"/>
      <c r="J32" s="57">
        <f>H32+I32</f>
        <v>0</v>
      </c>
      <c r="L32" s="56">
        <f t="shared" ref="L32" si="20">D32-H32</f>
        <v>0</v>
      </c>
      <c r="M32" s="45">
        <f t="shared" ref="M32" si="21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>
        <v>0</v>
      </c>
      <c r="H33" s="40"/>
      <c r="I33" s="40"/>
      <c r="J33" s="40">
        <v>0</v>
      </c>
      <c r="L33" s="40">
        <v>0</v>
      </c>
      <c r="M33" s="26">
        <v>0</v>
      </c>
      <c r="N33" s="59"/>
    </row>
    <row r="34" spans="1:14" ht="19.8" x14ac:dyDescent="0.6">
      <c r="A34" s="23">
        <v>1</v>
      </c>
      <c r="B34" s="11" t="s">
        <v>20</v>
      </c>
      <c r="C34" s="5"/>
      <c r="D34" s="41"/>
      <c r="E34" s="42"/>
      <c r="F34" s="43">
        <f t="shared" si="18"/>
        <v>0</v>
      </c>
      <c r="H34" s="56"/>
      <c r="I34" s="46"/>
      <c r="J34" s="57">
        <f>H34+I34</f>
        <v>0</v>
      </c>
      <c r="L34" s="56">
        <f t="shared" ref="L34:L35" si="22">D34-H34</f>
        <v>0</v>
      </c>
      <c r="M34" s="45">
        <f t="shared" ref="M34:M35" si="23">F34-J34</f>
        <v>0</v>
      </c>
      <c r="N34" s="57"/>
    </row>
    <row r="35" spans="1:14" ht="19.8" x14ac:dyDescent="0.6">
      <c r="A35" s="23">
        <v>2</v>
      </c>
      <c r="B35" s="11" t="s">
        <v>21</v>
      </c>
      <c r="C35" s="5"/>
      <c r="D35" s="41"/>
      <c r="E35" s="42"/>
      <c r="F35" s="43">
        <f t="shared" si="18"/>
        <v>0</v>
      </c>
      <c r="H35" s="56"/>
      <c r="I35" s="46"/>
      <c r="J35" s="57">
        <f>H35+I35</f>
        <v>0</v>
      </c>
      <c r="L35" s="56">
        <f t="shared" si="22"/>
        <v>0</v>
      </c>
      <c r="M35" s="45">
        <f t="shared" si="23"/>
        <v>0</v>
      </c>
      <c r="N35" s="57"/>
    </row>
    <row r="36" spans="1:14" ht="19.8" x14ac:dyDescent="0.6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13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>
        <v>0</v>
      </c>
      <c r="M37" s="26">
        <v>0</v>
      </c>
      <c r="N37" s="59"/>
    </row>
    <row r="38" spans="1:14" x14ac:dyDescent="0.25">
      <c r="A38" s="23">
        <v>1</v>
      </c>
      <c r="B38" s="11" t="s">
        <v>22</v>
      </c>
      <c r="C38" s="5"/>
      <c r="D38" s="41">
        <v>16279276.23</v>
      </c>
      <c r="E38" s="42">
        <v>0</v>
      </c>
      <c r="F38" s="43">
        <f>D38+E38</f>
        <v>16279276.23</v>
      </c>
      <c r="H38" s="56">
        <v>16279276.23</v>
      </c>
      <c r="I38" s="46">
        <v>0</v>
      </c>
      <c r="J38" s="57">
        <f>H38+I38</f>
        <v>16279276.23</v>
      </c>
      <c r="L38" s="56">
        <f>D38-H38</f>
        <v>0</v>
      </c>
      <c r="M38" s="45">
        <f t="shared" ref="M38:M46" si="24">F38-J38</f>
        <v>0</v>
      </c>
      <c r="N38" s="57"/>
    </row>
    <row r="39" spans="1:14" x14ac:dyDescent="0.25">
      <c r="A39" s="23">
        <v>2</v>
      </c>
      <c r="B39" s="11" t="s">
        <v>18</v>
      </c>
      <c r="C39" s="5"/>
      <c r="D39" s="41"/>
      <c r="E39" s="42">
        <v>0</v>
      </c>
      <c r="F39" s="43">
        <f t="shared" ref="F39:F46" si="25">D39+E39</f>
        <v>0</v>
      </c>
      <c r="H39" s="56"/>
      <c r="I39" s="46">
        <v>0</v>
      </c>
      <c r="J39" s="57">
        <f t="shared" ref="J39:J43" si="26">H39+I39</f>
        <v>0</v>
      </c>
      <c r="L39" s="56">
        <f t="shared" ref="L39:L46" si="27">D39-H39</f>
        <v>0</v>
      </c>
      <c r="M39" s="45">
        <f t="shared" si="24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>
        <v>0</v>
      </c>
      <c r="F40" s="43">
        <f t="shared" si="25"/>
        <v>0</v>
      </c>
      <c r="H40" s="56"/>
      <c r="I40" s="46">
        <v>0</v>
      </c>
      <c r="J40" s="57">
        <f t="shared" si="26"/>
        <v>0</v>
      </c>
      <c r="L40" s="56">
        <f t="shared" si="27"/>
        <v>0</v>
      </c>
      <c r="M40" s="45">
        <f t="shared" si="24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>
        <v>0</v>
      </c>
      <c r="F41" s="43">
        <f t="shared" si="25"/>
        <v>0</v>
      </c>
      <c r="H41" s="56"/>
      <c r="I41" s="46">
        <v>0</v>
      </c>
      <c r="J41" s="57">
        <f t="shared" si="26"/>
        <v>0</v>
      </c>
      <c r="L41" s="56">
        <f t="shared" si="27"/>
        <v>0</v>
      </c>
      <c r="M41" s="45">
        <f t="shared" si="24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>
        <v>0</v>
      </c>
      <c r="F42" s="43">
        <f t="shared" si="25"/>
        <v>0</v>
      </c>
      <c r="H42" s="56"/>
      <c r="I42" s="46">
        <v>0</v>
      </c>
      <c r="J42" s="57">
        <f t="shared" si="26"/>
        <v>0</v>
      </c>
      <c r="L42" s="56">
        <f t="shared" si="27"/>
        <v>0</v>
      </c>
      <c r="M42" s="45">
        <f t="shared" si="24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>
        <v>0</v>
      </c>
      <c r="F43" s="43">
        <f t="shared" si="25"/>
        <v>0</v>
      </c>
      <c r="H43" s="56"/>
      <c r="I43" s="46">
        <v>0</v>
      </c>
      <c r="J43" s="57">
        <f t="shared" si="26"/>
        <v>0</v>
      </c>
      <c r="L43" s="56">
        <f t="shared" si="27"/>
        <v>0</v>
      </c>
      <c r="M43" s="45">
        <f t="shared" si="24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/>
      <c r="F45" s="43">
        <f t="shared" si="25"/>
        <v>0</v>
      </c>
      <c r="H45" s="56"/>
      <c r="I45" s="46"/>
      <c r="J45" s="57">
        <f>H45+I45</f>
        <v>0</v>
      </c>
      <c r="L45" s="56">
        <f t="shared" si="27"/>
        <v>0</v>
      </c>
      <c r="M45" s="45">
        <f t="shared" si="24"/>
        <v>0</v>
      </c>
      <c r="N45" s="57"/>
    </row>
    <row r="46" spans="1:14" x14ac:dyDescent="0.25">
      <c r="A46" s="23">
        <v>2</v>
      </c>
      <c r="B46" s="11" t="s">
        <v>27</v>
      </c>
      <c r="C46" s="5"/>
      <c r="D46" s="41"/>
      <c r="E46" s="42"/>
      <c r="F46" s="43">
        <f t="shared" si="25"/>
        <v>0</v>
      </c>
      <c r="H46" s="56"/>
      <c r="I46" s="46"/>
      <c r="J46" s="57">
        <f>H46+I46</f>
        <v>0</v>
      </c>
      <c r="L46" s="56">
        <f t="shared" si="27"/>
        <v>0</v>
      </c>
      <c r="M46" s="45">
        <f t="shared" si="24"/>
        <v>0</v>
      </c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0</v>
      </c>
      <c r="E47" s="44">
        <f t="shared" ref="E47:F47" si="28">SUM(E48,E50,E52)</f>
        <v>0</v>
      </c>
      <c r="F47" s="44">
        <f t="shared" si="28"/>
        <v>0</v>
      </c>
      <c r="H47" s="44">
        <f t="shared" ref="H47:J47" si="29">SUM(H48,H50,H52)</f>
        <v>0</v>
      </c>
      <c r="I47" s="44">
        <f t="shared" si="29"/>
        <v>0</v>
      </c>
      <c r="J47" s="44">
        <f t="shared" si="29"/>
        <v>0</v>
      </c>
      <c r="L47" s="44">
        <f t="shared" ref="L47:M47" si="30">SUM(L48,L50,L52)</f>
        <v>0</v>
      </c>
      <c r="M47" s="44">
        <f t="shared" si="30"/>
        <v>0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31">E49</f>
        <v>0</v>
      </c>
      <c r="F48" s="40">
        <f t="shared" si="31"/>
        <v>0</v>
      </c>
      <c r="H48" s="40">
        <f t="shared" ref="H48:J48" si="32">H49</f>
        <v>0</v>
      </c>
      <c r="I48" s="40">
        <f t="shared" si="32"/>
        <v>0</v>
      </c>
      <c r="J48" s="40">
        <f t="shared" si="32"/>
        <v>0</v>
      </c>
      <c r="L48" s="40">
        <f t="shared" ref="L48:M48" si="33">L49</f>
        <v>0</v>
      </c>
      <c r="M48" s="40">
        <f t="shared" si="33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/>
      <c r="M49" s="46"/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34">E51</f>
        <v>0</v>
      </c>
      <c r="F50" s="40">
        <f t="shared" si="34"/>
        <v>0</v>
      </c>
      <c r="H50" s="40">
        <f t="shared" ref="H50:J50" si="35">H51</f>
        <v>0</v>
      </c>
      <c r="I50" s="40">
        <f t="shared" si="35"/>
        <v>0</v>
      </c>
      <c r="J50" s="40">
        <f t="shared" si="35"/>
        <v>0</v>
      </c>
      <c r="L50" s="40">
        <f t="shared" ref="L50:M50" si="36">L51</f>
        <v>0</v>
      </c>
      <c r="M50" s="40">
        <f t="shared" si="36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/>
      <c r="M51" s="46"/>
      <c r="N51" s="57"/>
    </row>
    <row r="52" spans="1:14" x14ac:dyDescent="0.25">
      <c r="A52" s="74" t="s">
        <v>56</v>
      </c>
      <c r="B52" s="75"/>
      <c r="C52" s="5"/>
      <c r="D52" s="40">
        <f>SUM(D53:D54)</f>
        <v>0</v>
      </c>
      <c r="E52" s="40">
        <f t="shared" ref="E52:F52" si="37">SUM(E53:E54)</f>
        <v>0</v>
      </c>
      <c r="F52" s="40">
        <f t="shared" si="37"/>
        <v>0</v>
      </c>
      <c r="H52" s="40">
        <f t="shared" ref="H52:J52" si="38">SUM(H53:H54)</f>
        <v>0</v>
      </c>
      <c r="I52" s="40">
        <f t="shared" si="38"/>
        <v>0</v>
      </c>
      <c r="J52" s="40">
        <f t="shared" si="38"/>
        <v>0</v>
      </c>
      <c r="L52" s="40">
        <f t="shared" ref="L52:M52" si="39">SUM(L53:L54)</f>
        <v>0</v>
      </c>
      <c r="M52" s="40">
        <f t="shared" si="39"/>
        <v>0</v>
      </c>
      <c r="N52" s="60"/>
    </row>
    <row r="53" spans="1:14" x14ac:dyDescent="0.25">
      <c r="A53" s="23">
        <v>1</v>
      </c>
      <c r="B53" s="11" t="s">
        <v>54</v>
      </c>
      <c r="C53" s="5"/>
      <c r="D53" s="41"/>
      <c r="E53" s="42"/>
      <c r="F53" s="43"/>
      <c r="H53" s="56"/>
      <c r="I53" s="46"/>
      <c r="J53" s="57"/>
      <c r="L53" s="56"/>
      <c r="M53" s="46"/>
      <c r="N53" s="57"/>
    </row>
    <row r="54" spans="1:14" x14ac:dyDescent="0.25">
      <c r="A54" s="23">
        <v>2</v>
      </c>
      <c r="B54" s="11" t="s">
        <v>55</v>
      </c>
      <c r="C54" s="5"/>
      <c r="D54" s="41"/>
      <c r="E54" s="42"/>
      <c r="F54" s="43"/>
      <c r="H54" s="56"/>
      <c r="I54" s="46"/>
      <c r="J54" s="57"/>
      <c r="L54" s="56"/>
      <c r="M54" s="46"/>
      <c r="N54" s="57"/>
    </row>
  </sheetData>
  <mergeCells count="24">
    <mergeCell ref="L5:L6"/>
    <mergeCell ref="M5:M6"/>
    <mergeCell ref="N5:N7"/>
    <mergeCell ref="A31:B31"/>
    <mergeCell ref="A33:B33"/>
    <mergeCell ref="A17:B17"/>
    <mergeCell ref="A26:B26"/>
    <mergeCell ref="A27:B27"/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topLeftCell="A40" zoomScale="68" zoomScaleNormal="68" workbookViewId="0">
      <selection activeCell="J38" sqref="J38"/>
    </sheetView>
  </sheetViews>
  <sheetFormatPr defaultRowHeight="13.8" x14ac:dyDescent="0.25"/>
  <cols>
    <col min="1" max="1" width="17" customWidth="1"/>
    <col min="2" max="2" width="55.09765625" bestFit="1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67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ht="13.95" customHeight="1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422883770</v>
      </c>
      <c r="E11" s="33">
        <f t="shared" ref="E11:F11" si="2">SUM(E12:E46)</f>
        <v>294051000</v>
      </c>
      <c r="F11" s="33">
        <f t="shared" si="2"/>
        <v>716934770</v>
      </c>
      <c r="H11" s="33">
        <f t="shared" ref="H11:J11" si="3">SUM(H12:H46)</f>
        <v>696863314</v>
      </c>
      <c r="I11" s="33">
        <f t="shared" si="3"/>
        <v>20071456</v>
      </c>
      <c r="J11" s="33">
        <f t="shared" si="3"/>
        <v>716934770</v>
      </c>
      <c r="L11" s="33">
        <f t="shared" ref="L11:M11" si="4">SUM(L12:L46)</f>
        <v>-273979544</v>
      </c>
      <c r="M11" s="33">
        <f t="shared" si="4"/>
        <v>0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/>
      <c r="E14" s="42"/>
      <c r="F14" s="43"/>
      <c r="H14" s="56"/>
      <c r="I14" s="46"/>
      <c r="J14" s="57"/>
      <c r="L14" s="56">
        <f>D14-H14</f>
        <v>0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5</v>
      </c>
      <c r="C15" s="4"/>
      <c r="D15" s="41"/>
      <c r="E15" s="42"/>
      <c r="F15" s="43"/>
      <c r="H15" s="56"/>
      <c r="I15" s="46"/>
      <c r="J15" s="57"/>
      <c r="L15" s="56">
        <f t="shared" ref="L15:L16" si="8">D15-H15</f>
        <v>0</v>
      </c>
      <c r="M15" s="45">
        <f t="shared" ref="M15:M16" si="9">F15-J15</f>
        <v>0</v>
      </c>
      <c r="N15" s="57"/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/>
      <c r="F16" s="43"/>
      <c r="H16" s="56"/>
      <c r="I16" s="46"/>
      <c r="J16" s="57"/>
      <c r="L16" s="56">
        <f t="shared" si="8"/>
        <v>0</v>
      </c>
      <c r="M16" s="45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/>
      <c r="H17" s="40"/>
      <c r="I17" s="40"/>
      <c r="J17" s="40"/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>
        <v>12000000</v>
      </c>
      <c r="E18" s="42"/>
      <c r="F18" s="43">
        <v>12000000</v>
      </c>
      <c r="H18" s="56">
        <v>12000000</v>
      </c>
      <c r="I18" s="46"/>
      <c r="J18" s="57">
        <v>12000000</v>
      </c>
      <c r="L18" s="56">
        <f t="shared" ref="L18:L25" si="10">D18-H18</f>
        <v>0</v>
      </c>
      <c r="M18" s="45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>
        <v>71428570</v>
      </c>
      <c r="E19" s="42"/>
      <c r="F19" s="43">
        <v>71428570</v>
      </c>
      <c r="H19" s="56">
        <v>51357114</v>
      </c>
      <c r="I19" s="46">
        <v>20071456</v>
      </c>
      <c r="J19" s="57">
        <v>71428570</v>
      </c>
      <c r="L19" s="56">
        <f t="shared" si="10"/>
        <v>20071456</v>
      </c>
      <c r="M19" s="45">
        <f t="shared" si="11"/>
        <v>0</v>
      </c>
      <c r="N19" s="57"/>
    </row>
    <row r="20" spans="1:14" x14ac:dyDescent="0.25">
      <c r="A20" s="23">
        <v>3</v>
      </c>
      <c r="B20" s="11" t="s">
        <v>9</v>
      </c>
      <c r="C20" s="4"/>
      <c r="D20" s="41"/>
      <c r="E20" s="42"/>
      <c r="F20" s="43">
        <v>0</v>
      </c>
      <c r="H20" s="56"/>
      <c r="I20" s="46"/>
      <c r="J20" s="57">
        <v>0</v>
      </c>
      <c r="L20" s="56">
        <f t="shared" si="10"/>
        <v>0</v>
      </c>
      <c r="M20" s="45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/>
      <c r="F21" s="43">
        <v>0</v>
      </c>
      <c r="H21" s="56"/>
      <c r="I21" s="46"/>
      <c r="J21" s="57">
        <v>0</v>
      </c>
      <c r="L21" s="56">
        <f t="shared" si="10"/>
        <v>0</v>
      </c>
      <c r="M21" s="45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/>
      <c r="E22" s="42"/>
      <c r="F22" s="43">
        <v>0</v>
      </c>
      <c r="H22" s="56"/>
      <c r="I22" s="46"/>
      <c r="J22" s="57">
        <v>0</v>
      </c>
      <c r="L22" s="56">
        <f t="shared" si="10"/>
        <v>0</v>
      </c>
      <c r="M22" s="45">
        <f t="shared" si="11"/>
        <v>0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/>
      <c r="F23" s="43">
        <v>0</v>
      </c>
      <c r="H23" s="56"/>
      <c r="I23" s="46"/>
      <c r="J23" s="57">
        <v>0</v>
      </c>
      <c r="L23" s="56">
        <f t="shared" si="10"/>
        <v>0</v>
      </c>
      <c r="M23" s="45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/>
      <c r="F24" s="43">
        <v>0</v>
      </c>
      <c r="H24" s="56"/>
      <c r="I24" s="46"/>
      <c r="J24" s="57">
        <v>0</v>
      </c>
      <c r="L24" s="56">
        <f t="shared" si="10"/>
        <v>0</v>
      </c>
      <c r="M24" s="45">
        <f t="shared" si="11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/>
      <c r="E25" s="42"/>
      <c r="F25" s="43">
        <v>0</v>
      </c>
      <c r="H25" s="56"/>
      <c r="I25" s="46"/>
      <c r="J25" s="57">
        <v>0</v>
      </c>
      <c r="L25" s="56">
        <f t="shared" si="10"/>
        <v>0</v>
      </c>
      <c r="M25" s="45">
        <f t="shared" si="11"/>
        <v>0</v>
      </c>
      <c r="N25" s="57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13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/>
      <c r="E28" s="42">
        <v>7780000</v>
      </c>
      <c r="F28" s="43">
        <v>7780000</v>
      </c>
      <c r="H28" s="56">
        <v>7780000</v>
      </c>
      <c r="I28" s="46"/>
      <c r="J28" s="57">
        <v>7780000</v>
      </c>
      <c r="L28" s="56">
        <f t="shared" ref="L28:L30" si="12">D28-H28</f>
        <v>-7780000</v>
      </c>
      <c r="M28" s="45">
        <f t="shared" ref="M28:M30" si="13">F28-J28</f>
        <v>0</v>
      </c>
      <c r="N28" s="57"/>
    </row>
    <row r="29" spans="1:14" x14ac:dyDescent="0.25">
      <c r="A29" s="23">
        <v>2</v>
      </c>
      <c r="B29" s="11" t="s">
        <v>16</v>
      </c>
      <c r="C29" s="5"/>
      <c r="D29" s="41">
        <v>62780200</v>
      </c>
      <c r="E29" s="42">
        <v>218265000</v>
      </c>
      <c r="F29" s="43">
        <v>281045200</v>
      </c>
      <c r="H29" s="56">
        <v>281045200</v>
      </c>
      <c r="I29" s="46"/>
      <c r="J29" s="57">
        <v>281045200</v>
      </c>
      <c r="L29" s="56">
        <f t="shared" si="12"/>
        <v>-218265000</v>
      </c>
      <c r="M29" s="45">
        <f t="shared" si="13"/>
        <v>0</v>
      </c>
      <c r="N29" s="57"/>
    </row>
    <row r="30" spans="1:14" x14ac:dyDescent="0.25">
      <c r="A30" s="23">
        <v>3</v>
      </c>
      <c r="B30" s="11" t="s">
        <v>17</v>
      </c>
      <c r="C30" s="5"/>
      <c r="D30" s="41"/>
      <c r="E30" s="42"/>
      <c r="F30" s="43">
        <v>0</v>
      </c>
      <c r="H30" s="56"/>
      <c r="I30" s="46"/>
      <c r="J30" s="57">
        <v>0</v>
      </c>
      <c r="L30" s="56">
        <f t="shared" si="12"/>
        <v>0</v>
      </c>
      <c r="M30" s="45">
        <f t="shared" si="13"/>
        <v>0</v>
      </c>
      <c r="N30" s="57"/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>
        <v>0</v>
      </c>
      <c r="M31" s="26">
        <v>0</v>
      </c>
      <c r="N31" s="59"/>
    </row>
    <row r="32" spans="1:14" x14ac:dyDescent="0.25">
      <c r="A32" s="23">
        <v>1</v>
      </c>
      <c r="B32" s="12" t="s">
        <v>18</v>
      </c>
      <c r="C32" s="8"/>
      <c r="D32" s="41"/>
      <c r="E32" s="42"/>
      <c r="F32" s="43">
        <v>0</v>
      </c>
      <c r="H32" s="56"/>
      <c r="I32" s="46"/>
      <c r="J32" s="57">
        <v>0</v>
      </c>
      <c r="L32" s="56">
        <f t="shared" ref="L32" si="14">D32-H32</f>
        <v>0</v>
      </c>
      <c r="M32" s="45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>
        <v>0</v>
      </c>
      <c r="H33" s="40"/>
      <c r="I33" s="40"/>
      <c r="J33" s="40">
        <v>0</v>
      </c>
      <c r="L33" s="40">
        <v>0</v>
      </c>
      <c r="M33" s="26">
        <v>0</v>
      </c>
      <c r="N33" s="59"/>
    </row>
    <row r="34" spans="1:14" x14ac:dyDescent="0.25">
      <c r="A34" s="23">
        <v>1</v>
      </c>
      <c r="B34" s="11" t="s">
        <v>20</v>
      </c>
      <c r="C34" s="5"/>
      <c r="D34" s="41"/>
      <c r="E34" s="42">
        <v>48525000</v>
      </c>
      <c r="F34" s="43">
        <v>48525000</v>
      </c>
      <c r="H34" s="56">
        <v>48525000</v>
      </c>
      <c r="I34" s="46"/>
      <c r="J34" s="57">
        <v>48525000</v>
      </c>
      <c r="L34" s="56">
        <f t="shared" ref="L34:L35" si="16">D34-H34</f>
        <v>-48525000</v>
      </c>
      <c r="M34" s="45">
        <f t="shared" ref="M34:M35" si="17">F34-J34</f>
        <v>0</v>
      </c>
      <c r="N34" s="57"/>
    </row>
    <row r="35" spans="1:14" x14ac:dyDescent="0.25">
      <c r="A35" s="23">
        <v>2</v>
      </c>
      <c r="B35" s="11" t="s">
        <v>21</v>
      </c>
      <c r="C35" s="5"/>
      <c r="D35" s="41"/>
      <c r="E35" s="42"/>
      <c r="F35" s="43">
        <v>0</v>
      </c>
      <c r="H35" s="56"/>
      <c r="I35" s="46"/>
      <c r="J35" s="57">
        <v>0</v>
      </c>
      <c r="L35" s="56">
        <f t="shared" si="16"/>
        <v>0</v>
      </c>
      <c r="M35" s="45">
        <f t="shared" si="17"/>
        <v>0</v>
      </c>
      <c r="N35" s="57"/>
    </row>
    <row r="36" spans="1:14" ht="15.6" x14ac:dyDescent="0.25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13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>
        <v>0</v>
      </c>
      <c r="M37" s="26">
        <v>0</v>
      </c>
      <c r="N37" s="59"/>
    </row>
    <row r="38" spans="1:14" x14ac:dyDescent="0.25">
      <c r="A38" s="23">
        <v>1</v>
      </c>
      <c r="B38" s="11" t="s">
        <v>22</v>
      </c>
      <c r="C38" s="5"/>
      <c r="D38" s="41">
        <v>276675000</v>
      </c>
      <c r="E38" s="42">
        <v>19481000</v>
      </c>
      <c r="F38" s="43">
        <v>296156000</v>
      </c>
      <c r="H38" s="56">
        <v>296156000</v>
      </c>
      <c r="I38" s="46"/>
      <c r="J38" s="57">
        <v>296156000</v>
      </c>
      <c r="L38" s="56">
        <f t="shared" ref="L38:L46" si="18">D38-H38</f>
        <v>-19481000</v>
      </c>
      <c r="M38" s="45">
        <f t="shared" ref="M38:M46" si="19">F38-J38</f>
        <v>0</v>
      </c>
      <c r="N38" s="57"/>
    </row>
    <row r="39" spans="1:14" x14ac:dyDescent="0.25">
      <c r="A39" s="23">
        <v>2</v>
      </c>
      <c r="B39" s="11" t="s">
        <v>18</v>
      </c>
      <c r="C39" s="5"/>
      <c r="D39" s="41"/>
      <c r="E39" s="42"/>
      <c r="F39" s="43">
        <v>0</v>
      </c>
      <c r="H39" s="56"/>
      <c r="I39" s="46"/>
      <c r="J39" s="57">
        <v>0</v>
      </c>
      <c r="L39" s="56">
        <f t="shared" si="18"/>
        <v>0</v>
      </c>
      <c r="M39" s="45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/>
      <c r="F40" s="43">
        <v>0</v>
      </c>
      <c r="H40" s="56"/>
      <c r="I40" s="46"/>
      <c r="J40" s="57">
        <v>0</v>
      </c>
      <c r="L40" s="56">
        <f t="shared" si="18"/>
        <v>0</v>
      </c>
      <c r="M40" s="45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/>
      <c r="F41" s="43">
        <v>0</v>
      </c>
      <c r="H41" s="56"/>
      <c r="I41" s="46"/>
      <c r="J41" s="57">
        <v>0</v>
      </c>
      <c r="L41" s="56">
        <f t="shared" si="18"/>
        <v>0</v>
      </c>
      <c r="M41" s="45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/>
      <c r="F42" s="43">
        <v>0</v>
      </c>
      <c r="H42" s="56"/>
      <c r="I42" s="46"/>
      <c r="J42" s="57"/>
      <c r="L42" s="56">
        <f t="shared" si="18"/>
        <v>0</v>
      </c>
      <c r="M42" s="45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/>
      <c r="F43" s="43">
        <v>0</v>
      </c>
      <c r="H43" s="56"/>
      <c r="I43" s="46"/>
      <c r="J43" s="57"/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/>
      <c r="F45" s="43">
        <v>0</v>
      </c>
      <c r="H45" s="56"/>
      <c r="I45" s="46"/>
      <c r="J45" s="57">
        <v>0</v>
      </c>
      <c r="L45" s="56">
        <f t="shared" si="18"/>
        <v>0</v>
      </c>
      <c r="M45" s="45">
        <f t="shared" si="19"/>
        <v>0</v>
      </c>
      <c r="N45" s="57"/>
    </row>
    <row r="46" spans="1:14" x14ac:dyDescent="0.25">
      <c r="A46" s="23">
        <v>2</v>
      </c>
      <c r="B46" s="11" t="s">
        <v>27</v>
      </c>
      <c r="C46" s="5"/>
      <c r="D46" s="41"/>
      <c r="E46" s="42"/>
      <c r="F46" s="43">
        <v>0</v>
      </c>
      <c r="H46" s="56"/>
      <c r="I46" s="46"/>
      <c r="J46" s="57">
        <v>0</v>
      </c>
      <c r="L46" s="56">
        <f t="shared" si="18"/>
        <v>0</v>
      </c>
      <c r="M46" s="45">
        <f t="shared" si="19"/>
        <v>0</v>
      </c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0</v>
      </c>
      <c r="E47" s="44">
        <f t="shared" ref="E47:F47" si="20">SUM(E48,E50,E52)</f>
        <v>0</v>
      </c>
      <c r="F47" s="44">
        <f t="shared" si="20"/>
        <v>0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0</v>
      </c>
      <c r="M47" s="44">
        <f t="shared" si="22"/>
        <v>0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/>
      <c r="M49" s="46"/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6">E51</f>
        <v>0</v>
      </c>
      <c r="F50" s="40">
        <f t="shared" si="26"/>
        <v>0</v>
      </c>
      <c r="H50" s="40">
        <f t="shared" ref="H50:J50" si="27">H51</f>
        <v>0</v>
      </c>
      <c r="I50" s="40">
        <f t="shared" si="27"/>
        <v>0</v>
      </c>
      <c r="J50" s="40">
        <f t="shared" si="27"/>
        <v>0</v>
      </c>
      <c r="L50" s="40">
        <f t="shared" ref="L50:M50" si="28">L51</f>
        <v>0</v>
      </c>
      <c r="M50" s="40">
        <f t="shared" si="28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/>
      <c r="M51" s="46"/>
      <c r="N51" s="57"/>
    </row>
    <row r="52" spans="1:14" x14ac:dyDescent="0.25">
      <c r="A52" s="74" t="s">
        <v>56</v>
      </c>
      <c r="B52" s="75"/>
      <c r="C52" s="5"/>
      <c r="D52" s="40">
        <f>SUM(D53:D54)</f>
        <v>0</v>
      </c>
      <c r="E52" s="40">
        <f t="shared" ref="E52:F52" si="29">SUM(E53:E54)</f>
        <v>0</v>
      </c>
      <c r="F52" s="40">
        <f t="shared" si="29"/>
        <v>0</v>
      </c>
      <c r="H52" s="40">
        <f t="shared" ref="H52:J52" si="30">SUM(H53:H54)</f>
        <v>0</v>
      </c>
      <c r="I52" s="40">
        <f t="shared" si="30"/>
        <v>0</v>
      </c>
      <c r="J52" s="40">
        <f t="shared" si="30"/>
        <v>0</v>
      </c>
      <c r="L52" s="40">
        <f t="shared" ref="L52:M52" si="31">SUM(L53:L54)</f>
        <v>0</v>
      </c>
      <c r="M52" s="40">
        <f t="shared" si="31"/>
        <v>0</v>
      </c>
      <c r="N52" s="60"/>
    </row>
    <row r="53" spans="1:14" x14ac:dyDescent="0.25">
      <c r="A53" s="23">
        <v>1</v>
      </c>
      <c r="B53" s="11" t="s">
        <v>54</v>
      </c>
      <c r="C53" s="5"/>
      <c r="D53" s="41"/>
      <c r="E53" s="42"/>
      <c r="F53" s="43"/>
      <c r="H53" s="56"/>
      <c r="I53" s="46"/>
      <c r="J53" s="57"/>
      <c r="L53" s="56"/>
      <c r="M53" s="46"/>
      <c r="N53" s="57"/>
    </row>
    <row r="54" spans="1:14" x14ac:dyDescent="0.25">
      <c r="A54" s="23">
        <v>2</v>
      </c>
      <c r="B54" s="11" t="s">
        <v>55</v>
      </c>
      <c r="C54" s="5"/>
      <c r="D54" s="41"/>
      <c r="E54" s="42"/>
      <c r="F54" s="43"/>
      <c r="H54" s="56"/>
      <c r="I54" s="46"/>
      <c r="J54" s="57"/>
      <c r="L54" s="56"/>
      <c r="M54" s="46"/>
      <c r="N54" s="57"/>
    </row>
  </sheetData>
  <mergeCells count="24">
    <mergeCell ref="L5:L6"/>
    <mergeCell ref="M5:M6"/>
    <mergeCell ref="N5:N7"/>
    <mergeCell ref="A31:B31"/>
    <mergeCell ref="A33:B33"/>
    <mergeCell ref="A17:B17"/>
    <mergeCell ref="A26:B26"/>
    <mergeCell ref="A27:B27"/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zoomScale="68" zoomScaleNormal="68" workbookViewId="0">
      <selection activeCell="F24" sqref="F24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68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1046809385</v>
      </c>
      <c r="E11" s="33">
        <f t="shared" ref="E11:F11" si="2">SUM(E12:E46)</f>
        <v>734998746.25</v>
      </c>
      <c r="F11" s="33">
        <f t="shared" si="2"/>
        <v>1781808131.25</v>
      </c>
      <c r="H11" s="33">
        <f t="shared" ref="H11:J11" si="3">SUM(H12:H46)</f>
        <v>1682297239</v>
      </c>
      <c r="I11" s="33">
        <f t="shared" si="3"/>
        <v>98761081.350000009</v>
      </c>
      <c r="J11" s="33">
        <f t="shared" si="3"/>
        <v>1781058320.3499999</v>
      </c>
      <c r="L11" s="33">
        <f t="shared" ref="L11:M11" si="4">SUM(L12:L46)</f>
        <v>-635487854</v>
      </c>
      <c r="M11" s="33">
        <f t="shared" si="4"/>
        <v>749810.90000000037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>
        <v>14729558</v>
      </c>
      <c r="E14" s="42">
        <v>92824.65</v>
      </c>
      <c r="F14" s="43">
        <v>14822382.65</v>
      </c>
      <c r="H14" s="56"/>
      <c r="I14" s="46">
        <v>14822382.75</v>
      </c>
      <c r="J14" s="57">
        <v>14822382.75</v>
      </c>
      <c r="L14" s="56">
        <f>D14-H14</f>
        <v>14729558</v>
      </c>
      <c r="M14" s="46">
        <f>F14-J14</f>
        <v>-9.999999962747097E-2</v>
      </c>
      <c r="N14" s="57"/>
    </row>
    <row r="15" spans="1:14" ht="26.55" customHeight="1" x14ac:dyDescent="0.25">
      <c r="A15" s="23">
        <v>2</v>
      </c>
      <c r="B15" s="11" t="s">
        <v>5</v>
      </c>
      <c r="C15" s="4"/>
      <c r="D15" s="41">
        <v>83469934</v>
      </c>
      <c r="E15" s="42">
        <v>468764.60000000003</v>
      </c>
      <c r="F15" s="43">
        <v>83938698.599999994</v>
      </c>
      <c r="H15" s="56"/>
      <c r="I15" s="46">
        <v>83938698.600000009</v>
      </c>
      <c r="J15" s="57">
        <v>83938698.600000009</v>
      </c>
      <c r="L15" s="56">
        <f t="shared" ref="L15:L16" si="8">D15-H15</f>
        <v>83469934</v>
      </c>
      <c r="M15" s="46">
        <f t="shared" ref="M15:M16" si="9">F15-J15</f>
        <v>0</v>
      </c>
      <c r="N15" s="57"/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/>
      <c r="F16" s="43">
        <v>0</v>
      </c>
      <c r="H16" s="56"/>
      <c r="I16" s="46"/>
      <c r="J16" s="57">
        <v>0</v>
      </c>
      <c r="L16" s="56">
        <f t="shared" si="8"/>
        <v>0</v>
      </c>
      <c r="M16" s="46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40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/>
      <c r="E18" s="42"/>
      <c r="F18" s="43">
        <v>0</v>
      </c>
      <c r="H18" s="56"/>
      <c r="I18" s="46"/>
      <c r="J18" s="57">
        <v>0</v>
      </c>
      <c r="L18" s="56">
        <f t="shared" ref="L18:L25" si="10">D18-H18</f>
        <v>0</v>
      </c>
      <c r="M18" s="46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>
        <v>766607254</v>
      </c>
      <c r="E19" s="42">
        <v>534034477</v>
      </c>
      <c r="F19" s="43">
        <v>1300641731</v>
      </c>
      <c r="H19" s="56">
        <v>1300641731</v>
      </c>
      <c r="I19" s="46"/>
      <c r="J19" s="57">
        <v>1300641731</v>
      </c>
      <c r="L19" s="56">
        <f t="shared" si="10"/>
        <v>-534034477</v>
      </c>
      <c r="M19" s="46">
        <f t="shared" si="11"/>
        <v>0</v>
      </c>
      <c r="N19" s="57"/>
    </row>
    <row r="20" spans="1:14" x14ac:dyDescent="0.25">
      <c r="A20" s="23">
        <v>3</v>
      </c>
      <c r="B20" s="11" t="s">
        <v>9</v>
      </c>
      <c r="C20" s="4"/>
      <c r="D20" s="41"/>
      <c r="E20" s="42"/>
      <c r="F20" s="43">
        <v>0</v>
      </c>
      <c r="H20" s="56"/>
      <c r="I20" s="46"/>
      <c r="J20" s="57">
        <v>0</v>
      </c>
      <c r="L20" s="56">
        <f t="shared" si="10"/>
        <v>0</v>
      </c>
      <c r="M20" s="46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>
        <v>217752600</v>
      </c>
      <c r="F21" s="43">
        <v>217752600</v>
      </c>
      <c r="H21" s="56">
        <v>217752600</v>
      </c>
      <c r="I21" s="46"/>
      <c r="J21" s="57">
        <v>217752600</v>
      </c>
      <c r="L21" s="56">
        <f t="shared" si="10"/>
        <v>-217752600</v>
      </c>
      <c r="M21" s="46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/>
      <c r="E22" s="42"/>
      <c r="F22" s="43">
        <v>0</v>
      </c>
      <c r="H22" s="56"/>
      <c r="I22" s="46"/>
      <c r="J22" s="57">
        <v>0</v>
      </c>
      <c r="L22" s="56">
        <f t="shared" si="10"/>
        <v>0</v>
      </c>
      <c r="M22" s="46">
        <f t="shared" si="11"/>
        <v>0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/>
      <c r="F23" s="43">
        <v>0</v>
      </c>
      <c r="H23" s="56"/>
      <c r="I23" s="46"/>
      <c r="J23" s="57">
        <v>0</v>
      </c>
      <c r="L23" s="56">
        <f t="shared" si="10"/>
        <v>0</v>
      </c>
      <c r="M23" s="46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/>
      <c r="F24" s="43">
        <v>0</v>
      </c>
      <c r="H24" s="56"/>
      <c r="I24" s="46"/>
      <c r="J24" s="57">
        <v>0</v>
      </c>
      <c r="L24" s="56">
        <f t="shared" si="10"/>
        <v>0</v>
      </c>
      <c r="M24" s="46">
        <f t="shared" si="11"/>
        <v>0</v>
      </c>
      <c r="N24" s="57"/>
    </row>
    <row r="25" spans="1:14" s="67" customFormat="1" x14ac:dyDescent="0.25">
      <c r="A25" s="23">
        <v>8</v>
      </c>
      <c r="B25" s="11" t="s">
        <v>14</v>
      </c>
      <c r="C25" s="4"/>
      <c r="D25" s="64">
        <v>749800</v>
      </c>
      <c r="E25" s="65"/>
      <c r="F25" s="66">
        <v>749800</v>
      </c>
      <c r="H25" s="63"/>
      <c r="I25" s="68"/>
      <c r="J25" s="69">
        <v>0</v>
      </c>
      <c r="L25" s="63">
        <f t="shared" si="10"/>
        <v>749800</v>
      </c>
      <c r="M25" s="68">
        <f t="shared" si="11"/>
        <v>749800</v>
      </c>
      <c r="N25" s="69" t="s">
        <v>96</v>
      </c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36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40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>
        <v>16264703</v>
      </c>
      <c r="E28" s="42">
        <v>-1135800</v>
      </c>
      <c r="F28" s="43">
        <v>15128903</v>
      </c>
      <c r="H28" s="56">
        <v>15128892</v>
      </c>
      <c r="I28" s="46"/>
      <c r="J28" s="57">
        <v>15128892</v>
      </c>
      <c r="L28" s="56">
        <f t="shared" ref="L28:L30" si="12">D28-H28</f>
        <v>1135811</v>
      </c>
      <c r="M28" s="46">
        <f t="shared" ref="M28:M30" si="13">F28-J28</f>
        <v>11</v>
      </c>
      <c r="N28" s="57" t="s">
        <v>95</v>
      </c>
    </row>
    <row r="29" spans="1:14" x14ac:dyDescent="0.25">
      <c r="A29" s="23">
        <v>2</v>
      </c>
      <c r="B29" s="11" t="s">
        <v>16</v>
      </c>
      <c r="C29" s="5"/>
      <c r="D29" s="41">
        <v>7220200</v>
      </c>
      <c r="E29" s="42">
        <v>-5196800</v>
      </c>
      <c r="F29" s="43">
        <v>2023400</v>
      </c>
      <c r="H29" s="56">
        <v>2023400</v>
      </c>
      <c r="I29" s="46"/>
      <c r="J29" s="57">
        <v>2023400</v>
      </c>
      <c r="L29" s="56">
        <f t="shared" si="12"/>
        <v>5196800</v>
      </c>
      <c r="M29" s="46">
        <f t="shared" si="13"/>
        <v>0</v>
      </c>
      <c r="N29" s="57"/>
    </row>
    <row r="30" spans="1:14" ht="19.8" x14ac:dyDescent="0.6">
      <c r="A30" s="23">
        <v>3</v>
      </c>
      <c r="B30" s="11" t="s">
        <v>17</v>
      </c>
      <c r="C30" s="5"/>
      <c r="D30" s="41"/>
      <c r="E30" s="42"/>
      <c r="F30" s="43">
        <v>0</v>
      </c>
      <c r="H30" s="56"/>
      <c r="I30" s="46"/>
      <c r="J30" s="57">
        <v>0</v>
      </c>
      <c r="L30" s="56">
        <f t="shared" si="12"/>
        <v>0</v>
      </c>
      <c r="M30" s="46">
        <f t="shared" si="13"/>
        <v>0</v>
      </c>
      <c r="N30" s="57"/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>
        <v>0</v>
      </c>
      <c r="M31" s="40">
        <v>0</v>
      </c>
      <c r="N31" s="59"/>
    </row>
    <row r="32" spans="1:14" ht="19.8" x14ac:dyDescent="0.6">
      <c r="A32" s="23">
        <v>1</v>
      </c>
      <c r="B32" s="12" t="s">
        <v>18</v>
      </c>
      <c r="C32" s="8"/>
      <c r="D32" s="41"/>
      <c r="E32" s="42"/>
      <c r="F32" s="43">
        <v>0</v>
      </c>
      <c r="H32" s="56"/>
      <c r="I32" s="46"/>
      <c r="J32" s="57">
        <v>0</v>
      </c>
      <c r="L32" s="56">
        <f t="shared" ref="L32" si="14">D32-H32</f>
        <v>0</v>
      </c>
      <c r="M32" s="46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>
        <v>0</v>
      </c>
      <c r="H33" s="40"/>
      <c r="I33" s="40"/>
      <c r="J33" s="40">
        <v>0</v>
      </c>
      <c r="L33" s="40">
        <v>0</v>
      </c>
      <c r="M33" s="40">
        <v>0</v>
      </c>
      <c r="N33" s="59"/>
    </row>
    <row r="34" spans="1:14" ht="19.8" x14ac:dyDescent="0.6">
      <c r="A34" s="23">
        <v>1</v>
      </c>
      <c r="B34" s="11" t="s">
        <v>20</v>
      </c>
      <c r="C34" s="5"/>
      <c r="D34" s="41"/>
      <c r="E34" s="42"/>
      <c r="F34" s="43">
        <v>0</v>
      </c>
      <c r="H34" s="56"/>
      <c r="I34" s="46"/>
      <c r="J34" s="57">
        <v>0</v>
      </c>
      <c r="L34" s="56">
        <f t="shared" ref="L34:L35" si="16">D34-H34</f>
        <v>0</v>
      </c>
      <c r="M34" s="46">
        <f t="shared" ref="M34:M35" si="17">F34-J34</f>
        <v>0</v>
      </c>
      <c r="N34" s="57"/>
    </row>
    <row r="35" spans="1:14" ht="19.8" x14ac:dyDescent="0.6">
      <c r="A35" s="23">
        <v>2</v>
      </c>
      <c r="B35" s="11" t="s">
        <v>21</v>
      </c>
      <c r="C35" s="5"/>
      <c r="D35" s="41"/>
      <c r="E35" s="42"/>
      <c r="F35" s="43">
        <v>0</v>
      </c>
      <c r="H35" s="56"/>
      <c r="I35" s="46"/>
      <c r="J35" s="57">
        <v>0</v>
      </c>
      <c r="L35" s="56">
        <f t="shared" si="16"/>
        <v>0</v>
      </c>
      <c r="M35" s="46">
        <f t="shared" si="17"/>
        <v>0</v>
      </c>
      <c r="N35" s="57"/>
    </row>
    <row r="36" spans="1:14" ht="19.8" x14ac:dyDescent="0.6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36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>
        <v>0</v>
      </c>
      <c r="M37" s="40">
        <v>0</v>
      </c>
      <c r="N37" s="59"/>
    </row>
    <row r="38" spans="1:14" x14ac:dyDescent="0.25">
      <c r="A38" s="23">
        <v>1</v>
      </c>
      <c r="B38" s="11" t="s">
        <v>22</v>
      </c>
      <c r="C38" s="5"/>
      <c r="D38" s="41">
        <v>157767936</v>
      </c>
      <c r="E38" s="42">
        <v>-11017320</v>
      </c>
      <c r="F38" s="43">
        <v>146750616</v>
      </c>
      <c r="H38" s="56">
        <v>146750616</v>
      </c>
      <c r="I38" s="46"/>
      <c r="J38" s="57">
        <v>146750616</v>
      </c>
      <c r="L38" s="56">
        <f t="shared" ref="L38:L46" si="18">D38-H38</f>
        <v>11017320</v>
      </c>
      <c r="M38" s="46">
        <f t="shared" ref="M38:M46" si="19">F38-J38</f>
        <v>0</v>
      </c>
      <c r="N38" s="57"/>
    </row>
    <row r="39" spans="1:14" x14ac:dyDescent="0.25">
      <c r="A39" s="23">
        <v>2</v>
      </c>
      <c r="B39" s="11" t="s">
        <v>18</v>
      </c>
      <c r="C39" s="5"/>
      <c r="D39" s="41"/>
      <c r="E39" s="42"/>
      <c r="F39" s="43">
        <v>0</v>
      </c>
      <c r="H39" s="56"/>
      <c r="I39" s="46"/>
      <c r="J39" s="57">
        <v>0</v>
      </c>
      <c r="L39" s="56">
        <f t="shared" si="18"/>
        <v>0</v>
      </c>
      <c r="M39" s="46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/>
      <c r="F40" s="43">
        <v>0</v>
      </c>
      <c r="H40" s="56"/>
      <c r="I40" s="46"/>
      <c r="J40" s="57">
        <v>0</v>
      </c>
      <c r="L40" s="56">
        <f t="shared" si="18"/>
        <v>0</v>
      </c>
      <c r="M40" s="46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/>
      <c r="F41" s="43">
        <v>0</v>
      </c>
      <c r="H41" s="56"/>
      <c r="I41" s="46"/>
      <c r="J41" s="57">
        <v>0</v>
      </c>
      <c r="L41" s="56">
        <f t="shared" si="18"/>
        <v>0</v>
      </c>
      <c r="M41" s="46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/>
      <c r="F42" s="43">
        <v>0</v>
      </c>
      <c r="H42" s="56"/>
      <c r="I42" s="46"/>
      <c r="J42" s="57">
        <v>0</v>
      </c>
      <c r="L42" s="56">
        <f t="shared" si="18"/>
        <v>0</v>
      </c>
      <c r="M42" s="46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/>
      <c r="F43" s="43">
        <v>0</v>
      </c>
      <c r="H43" s="56"/>
      <c r="I43" s="46"/>
      <c r="J43" s="57">
        <v>0</v>
      </c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/>
      <c r="F45" s="43">
        <v>0</v>
      </c>
      <c r="H45" s="56"/>
      <c r="I45" s="46"/>
      <c r="J45" s="57">
        <v>0</v>
      </c>
      <c r="L45" s="56">
        <f t="shared" si="18"/>
        <v>0</v>
      </c>
      <c r="M45" s="45">
        <f t="shared" si="19"/>
        <v>0</v>
      </c>
      <c r="N45" s="57"/>
    </row>
    <row r="46" spans="1:14" x14ac:dyDescent="0.25">
      <c r="A46" s="23">
        <v>2</v>
      </c>
      <c r="B46" s="11" t="s">
        <v>27</v>
      </c>
      <c r="C46" s="5"/>
      <c r="D46" s="41"/>
      <c r="E46" s="42"/>
      <c r="F46" s="43">
        <v>0</v>
      </c>
      <c r="H46" s="56"/>
      <c r="I46" s="46"/>
      <c r="J46" s="57">
        <v>0</v>
      </c>
      <c r="L46" s="56">
        <f t="shared" si="18"/>
        <v>0</v>
      </c>
      <c r="M46" s="45">
        <f t="shared" si="19"/>
        <v>0</v>
      </c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0</v>
      </c>
      <c r="E47" s="44">
        <f t="shared" ref="E47:F47" si="20">SUM(E48,E50,E52)</f>
        <v>0</v>
      </c>
      <c r="F47" s="44">
        <f t="shared" si="20"/>
        <v>0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0</v>
      </c>
      <c r="M47" s="44">
        <f t="shared" si="22"/>
        <v>0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/>
      <c r="M49" s="46"/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6">E51</f>
        <v>0</v>
      </c>
      <c r="F50" s="40">
        <f t="shared" si="26"/>
        <v>0</v>
      </c>
      <c r="H50" s="40">
        <f t="shared" ref="H50:J50" si="27">H51</f>
        <v>0</v>
      </c>
      <c r="I50" s="40">
        <f t="shared" si="27"/>
        <v>0</v>
      </c>
      <c r="J50" s="40">
        <f t="shared" si="27"/>
        <v>0</v>
      </c>
      <c r="L50" s="40">
        <f t="shared" ref="L50:M50" si="28">L51</f>
        <v>0</v>
      </c>
      <c r="M50" s="40">
        <f t="shared" si="28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/>
      <c r="M51" s="46"/>
      <c r="N51" s="57"/>
    </row>
    <row r="52" spans="1:14" x14ac:dyDescent="0.25">
      <c r="A52" s="74" t="s">
        <v>56</v>
      </c>
      <c r="B52" s="75"/>
      <c r="C52" s="5"/>
      <c r="D52" s="40">
        <f>SUM(D53:D54)</f>
        <v>0</v>
      </c>
      <c r="E52" s="40">
        <f t="shared" ref="E52:F52" si="29">SUM(E53:E54)</f>
        <v>0</v>
      </c>
      <c r="F52" s="40">
        <f t="shared" si="29"/>
        <v>0</v>
      </c>
      <c r="H52" s="40">
        <f t="shared" ref="H52:J52" si="30">SUM(H53:H54)</f>
        <v>0</v>
      </c>
      <c r="I52" s="40">
        <f t="shared" si="30"/>
        <v>0</v>
      </c>
      <c r="J52" s="40">
        <f t="shared" si="30"/>
        <v>0</v>
      </c>
      <c r="L52" s="40">
        <f t="shared" ref="L52:M52" si="31">SUM(L53:L54)</f>
        <v>0</v>
      </c>
      <c r="M52" s="40">
        <f t="shared" si="31"/>
        <v>0</v>
      </c>
      <c r="N52" s="60"/>
    </row>
    <row r="53" spans="1:14" x14ac:dyDescent="0.25">
      <c r="A53" s="23">
        <v>1</v>
      </c>
      <c r="B53" s="11" t="s">
        <v>54</v>
      </c>
      <c r="C53" s="5"/>
      <c r="D53" s="41"/>
      <c r="E53" s="42"/>
      <c r="F53" s="43"/>
      <c r="H53" s="56"/>
      <c r="I53" s="46"/>
      <c r="J53" s="57"/>
      <c r="L53" s="56"/>
      <c r="M53" s="46"/>
      <c r="N53" s="57"/>
    </row>
    <row r="54" spans="1:14" x14ac:dyDescent="0.25">
      <c r="A54" s="23">
        <v>2</v>
      </c>
      <c r="B54" s="11" t="s">
        <v>55</v>
      </c>
      <c r="C54" s="5"/>
      <c r="D54" s="41"/>
      <c r="E54" s="42"/>
      <c r="F54" s="43"/>
      <c r="H54" s="56"/>
      <c r="I54" s="46"/>
      <c r="J54" s="57"/>
      <c r="L54" s="56"/>
      <c r="M54" s="46"/>
      <c r="N54" s="57"/>
    </row>
  </sheetData>
  <mergeCells count="24"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  <mergeCell ref="L5:L6"/>
    <mergeCell ref="M5:M6"/>
    <mergeCell ref="N5:N7"/>
    <mergeCell ref="A31:B31"/>
    <mergeCell ref="A33:B33"/>
    <mergeCell ref="A17:B17"/>
    <mergeCell ref="A26:B26"/>
    <mergeCell ref="A27:B2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topLeftCell="A22" zoomScale="68" zoomScaleNormal="68" workbookViewId="0">
      <selection activeCell="H42" sqref="H42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69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192084061</v>
      </c>
      <c r="E11" s="33">
        <f t="shared" ref="E11:F11" si="2">SUM(E12:E46)</f>
        <v>99335700</v>
      </c>
      <c r="F11" s="33">
        <f t="shared" si="2"/>
        <v>291419761</v>
      </c>
      <c r="H11" s="33">
        <f t="shared" ref="H11:J11" si="3">SUM(H12:H46)</f>
        <v>291419761</v>
      </c>
      <c r="I11" s="33">
        <f t="shared" si="3"/>
        <v>0</v>
      </c>
      <c r="J11" s="33">
        <f t="shared" si="3"/>
        <v>291419761</v>
      </c>
      <c r="L11" s="33">
        <f t="shared" ref="L11:M11" si="4">SUM(L12:L46)</f>
        <v>-99335700</v>
      </c>
      <c r="M11" s="33">
        <f t="shared" si="4"/>
        <v>0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/>
      <c r="E14" s="42"/>
      <c r="F14" s="43">
        <v>0</v>
      </c>
      <c r="H14" s="56"/>
      <c r="I14" s="46"/>
      <c r="J14" s="57">
        <v>0</v>
      </c>
      <c r="L14" s="56">
        <f>D14-H14</f>
        <v>0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5</v>
      </c>
      <c r="C15" s="4"/>
      <c r="D15" s="41"/>
      <c r="E15" s="42"/>
      <c r="F15" s="43">
        <v>0</v>
      </c>
      <c r="H15" s="56"/>
      <c r="I15" s="46"/>
      <c r="J15" s="57">
        <v>0</v>
      </c>
      <c r="L15" s="56">
        <f t="shared" ref="L15:L16" si="8">D15-H15</f>
        <v>0</v>
      </c>
      <c r="M15" s="45">
        <f t="shared" ref="M15:M16" si="9">F15-J15</f>
        <v>0</v>
      </c>
      <c r="N15" s="57"/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/>
      <c r="F16" s="43">
        <v>0</v>
      </c>
      <c r="H16" s="56"/>
      <c r="I16" s="46"/>
      <c r="J16" s="57">
        <v>0</v>
      </c>
      <c r="L16" s="56">
        <f t="shared" si="8"/>
        <v>0</v>
      </c>
      <c r="M16" s="45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>
        <v>106794061</v>
      </c>
      <c r="E18" s="42"/>
      <c r="F18" s="43">
        <v>106794061</v>
      </c>
      <c r="H18" s="56">
        <v>106794061</v>
      </c>
      <c r="I18" s="46"/>
      <c r="J18" s="57">
        <v>106794061</v>
      </c>
      <c r="L18" s="56">
        <f t="shared" ref="L18:L25" si="10">D18-H18</f>
        <v>0</v>
      </c>
      <c r="M18" s="45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/>
      <c r="E19" s="42"/>
      <c r="F19" s="43">
        <v>0</v>
      </c>
      <c r="H19" s="56"/>
      <c r="I19" s="46"/>
      <c r="J19" s="57">
        <v>0</v>
      </c>
      <c r="L19" s="56">
        <f t="shared" si="10"/>
        <v>0</v>
      </c>
      <c r="M19" s="45">
        <f t="shared" si="11"/>
        <v>0</v>
      </c>
      <c r="N19" s="57"/>
    </row>
    <row r="20" spans="1:14" x14ac:dyDescent="0.25">
      <c r="A20" s="23">
        <v>3</v>
      </c>
      <c r="B20" s="11" t="s">
        <v>9</v>
      </c>
      <c r="C20" s="4"/>
      <c r="D20" s="41"/>
      <c r="E20" s="42"/>
      <c r="F20" s="43">
        <v>0</v>
      </c>
      <c r="H20" s="56"/>
      <c r="I20" s="46"/>
      <c r="J20" s="57">
        <v>0</v>
      </c>
      <c r="L20" s="56">
        <f t="shared" si="10"/>
        <v>0</v>
      </c>
      <c r="M20" s="45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/>
      <c r="F21" s="43">
        <v>0</v>
      </c>
      <c r="H21" s="56"/>
      <c r="I21" s="46"/>
      <c r="J21" s="57">
        <v>0</v>
      </c>
      <c r="L21" s="56">
        <f t="shared" si="10"/>
        <v>0</v>
      </c>
      <c r="M21" s="45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/>
      <c r="E22" s="42"/>
      <c r="F22" s="43">
        <v>0</v>
      </c>
      <c r="H22" s="56"/>
      <c r="I22" s="46"/>
      <c r="J22" s="57">
        <v>0</v>
      </c>
      <c r="L22" s="56">
        <f t="shared" si="10"/>
        <v>0</v>
      </c>
      <c r="M22" s="45">
        <f t="shared" si="11"/>
        <v>0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/>
      <c r="F23" s="43">
        <v>0</v>
      </c>
      <c r="H23" s="56"/>
      <c r="I23" s="46"/>
      <c r="J23" s="57">
        <v>0</v>
      </c>
      <c r="L23" s="56">
        <f t="shared" si="10"/>
        <v>0</v>
      </c>
      <c r="M23" s="45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/>
      <c r="F24" s="43">
        <v>0</v>
      </c>
      <c r="H24" s="56"/>
      <c r="I24" s="46"/>
      <c r="J24" s="57">
        <v>0</v>
      </c>
      <c r="L24" s="56">
        <f t="shared" si="10"/>
        <v>0</v>
      </c>
      <c r="M24" s="45">
        <f t="shared" si="11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/>
      <c r="E25" s="42"/>
      <c r="F25" s="43">
        <v>0</v>
      </c>
      <c r="H25" s="56"/>
      <c r="I25" s="46"/>
      <c r="J25" s="57">
        <v>0</v>
      </c>
      <c r="L25" s="56">
        <f t="shared" si="10"/>
        <v>0</v>
      </c>
      <c r="M25" s="45">
        <f t="shared" si="11"/>
        <v>0</v>
      </c>
      <c r="N25" s="57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13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/>
      <c r="E28" s="42"/>
      <c r="F28" s="43">
        <v>0</v>
      </c>
      <c r="H28" s="56"/>
      <c r="I28" s="46"/>
      <c r="J28" s="57">
        <v>0</v>
      </c>
      <c r="L28" s="56">
        <f t="shared" ref="L28:L30" si="12">D28-H28</f>
        <v>0</v>
      </c>
      <c r="M28" s="45">
        <f t="shared" ref="M28:M30" si="13">F28-J28</f>
        <v>0</v>
      </c>
      <c r="N28" s="57"/>
    </row>
    <row r="29" spans="1:14" x14ac:dyDescent="0.25">
      <c r="A29" s="23">
        <v>2</v>
      </c>
      <c r="B29" s="11" t="s">
        <v>16</v>
      </c>
      <c r="C29" s="5"/>
      <c r="D29" s="41">
        <v>85290000</v>
      </c>
      <c r="E29" s="42">
        <v>85290000</v>
      </c>
      <c r="F29" s="43">
        <v>170580000</v>
      </c>
      <c r="H29" s="56">
        <v>170580000</v>
      </c>
      <c r="I29" s="46"/>
      <c r="J29" s="57">
        <v>170580000</v>
      </c>
      <c r="L29" s="56">
        <f>D29-H29</f>
        <v>-85290000</v>
      </c>
      <c r="M29" s="45">
        <f t="shared" si="13"/>
        <v>0</v>
      </c>
      <c r="N29" s="57"/>
    </row>
    <row r="30" spans="1:14" x14ac:dyDescent="0.25">
      <c r="A30" s="23">
        <v>3</v>
      </c>
      <c r="B30" s="11" t="s">
        <v>17</v>
      </c>
      <c r="C30" s="5"/>
      <c r="D30" s="41"/>
      <c r="E30" s="42"/>
      <c r="F30" s="43">
        <v>0</v>
      </c>
      <c r="H30" s="56"/>
      <c r="I30" s="46"/>
      <c r="J30" s="57">
        <v>0</v>
      </c>
      <c r="L30" s="56">
        <f t="shared" si="12"/>
        <v>0</v>
      </c>
      <c r="M30" s="45">
        <f t="shared" si="13"/>
        <v>0</v>
      </c>
      <c r="N30" s="57"/>
    </row>
    <row r="31" spans="1:14" s="16" customFormat="1" x14ac:dyDescent="0.25">
      <c r="A31" s="74" t="s">
        <v>44</v>
      </c>
      <c r="B31" s="75"/>
      <c r="C31" s="9"/>
      <c r="D31" s="40"/>
      <c r="E31" s="40"/>
      <c r="F31" s="40"/>
      <c r="H31" s="40"/>
      <c r="I31" s="40"/>
      <c r="J31" s="40"/>
      <c r="L31" s="40"/>
      <c r="M31" s="26"/>
      <c r="N31" s="59"/>
    </row>
    <row r="32" spans="1:14" x14ac:dyDescent="0.25">
      <c r="A32" s="23">
        <v>1</v>
      </c>
      <c r="B32" s="12" t="s">
        <v>18</v>
      </c>
      <c r="C32" s="8"/>
      <c r="D32" s="41"/>
      <c r="E32" s="42"/>
      <c r="F32" s="43">
        <v>0</v>
      </c>
      <c r="H32" s="56"/>
      <c r="I32" s="46"/>
      <c r="J32" s="57">
        <v>0</v>
      </c>
      <c r="L32" s="56">
        <f t="shared" ref="L32" si="14">D32-H32</f>
        <v>0</v>
      </c>
      <c r="M32" s="45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>
        <v>0</v>
      </c>
      <c r="H33" s="40"/>
      <c r="I33" s="40"/>
      <c r="J33" s="40">
        <v>0</v>
      </c>
      <c r="L33" s="40"/>
      <c r="M33" s="26"/>
      <c r="N33" s="59"/>
    </row>
    <row r="34" spans="1:14" x14ac:dyDescent="0.25">
      <c r="A34" s="23">
        <v>1</v>
      </c>
      <c r="B34" s="11" t="s">
        <v>20</v>
      </c>
      <c r="C34" s="5"/>
      <c r="D34" s="41"/>
      <c r="E34" s="42"/>
      <c r="F34" s="43">
        <v>0</v>
      </c>
      <c r="H34" s="56"/>
      <c r="I34" s="46"/>
      <c r="J34" s="57">
        <v>0</v>
      </c>
      <c r="L34" s="56">
        <f t="shared" ref="L34:L35" si="16">D34-H34</f>
        <v>0</v>
      </c>
      <c r="M34" s="45">
        <f t="shared" ref="M34:M35" si="17">F34-J34</f>
        <v>0</v>
      </c>
      <c r="N34" s="57"/>
    </row>
    <row r="35" spans="1:14" x14ac:dyDescent="0.25">
      <c r="A35" s="23">
        <v>2</v>
      </c>
      <c r="B35" s="11" t="s">
        <v>21</v>
      </c>
      <c r="C35" s="5"/>
      <c r="D35" s="41"/>
      <c r="E35" s="42"/>
      <c r="F35" s="43">
        <v>0</v>
      </c>
      <c r="H35" s="56"/>
      <c r="I35" s="46"/>
      <c r="J35" s="57">
        <v>0</v>
      </c>
      <c r="L35" s="56">
        <f t="shared" si="16"/>
        <v>0</v>
      </c>
      <c r="M35" s="45">
        <f t="shared" si="17"/>
        <v>0</v>
      </c>
      <c r="N35" s="57"/>
    </row>
    <row r="36" spans="1:14" ht="15.6" x14ac:dyDescent="0.25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13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/>
      <c r="H37" s="40"/>
      <c r="I37" s="40"/>
      <c r="J37" s="40"/>
      <c r="L37" s="40"/>
      <c r="M37" s="26"/>
      <c r="N37" s="59"/>
    </row>
    <row r="38" spans="1:14" x14ac:dyDescent="0.25">
      <c r="A38" s="23">
        <v>1</v>
      </c>
      <c r="B38" s="11" t="s">
        <v>22</v>
      </c>
      <c r="C38" s="5"/>
      <c r="D38" s="41"/>
      <c r="E38" s="42"/>
      <c r="F38" s="43">
        <v>0</v>
      </c>
      <c r="H38" s="56"/>
      <c r="I38" s="46"/>
      <c r="J38" s="57">
        <v>0</v>
      </c>
      <c r="L38" s="56">
        <f t="shared" ref="L38:L46" si="18">D38-H38</f>
        <v>0</v>
      </c>
      <c r="M38" s="45">
        <f t="shared" ref="M38:M46" si="19">F38-J38</f>
        <v>0</v>
      </c>
      <c r="N38" s="57"/>
    </row>
    <row r="39" spans="1:14" x14ac:dyDescent="0.25">
      <c r="A39" s="23">
        <v>2</v>
      </c>
      <c r="B39" s="11" t="s">
        <v>18</v>
      </c>
      <c r="C39" s="5"/>
      <c r="D39" s="41"/>
      <c r="E39" s="42"/>
      <c r="F39" s="43">
        <v>0</v>
      </c>
      <c r="H39" s="56"/>
      <c r="I39" s="46"/>
      <c r="J39" s="57">
        <v>0</v>
      </c>
      <c r="L39" s="56">
        <f t="shared" si="18"/>
        <v>0</v>
      </c>
      <c r="M39" s="45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/>
      <c r="F40" s="43">
        <v>0</v>
      </c>
      <c r="H40" s="56"/>
      <c r="I40" s="46"/>
      <c r="J40" s="57">
        <v>0</v>
      </c>
      <c r="L40" s="56">
        <f t="shared" si="18"/>
        <v>0</v>
      </c>
      <c r="M40" s="45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/>
      <c r="F41" s="43">
        <v>0</v>
      </c>
      <c r="H41" s="56"/>
      <c r="I41" s="46"/>
      <c r="J41" s="57">
        <v>0</v>
      </c>
      <c r="L41" s="56">
        <f t="shared" si="18"/>
        <v>0</v>
      </c>
      <c r="M41" s="45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/>
      <c r="F42" s="43">
        <v>0</v>
      </c>
      <c r="H42" s="56"/>
      <c r="I42" s="46"/>
      <c r="J42" s="57">
        <v>0</v>
      </c>
      <c r="L42" s="56">
        <f t="shared" si="18"/>
        <v>0</v>
      </c>
      <c r="M42" s="45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/>
      <c r="F43" s="43">
        <v>0</v>
      </c>
      <c r="H43" s="56"/>
      <c r="I43" s="46"/>
      <c r="J43" s="57">
        <v>0</v>
      </c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/>
      <c r="F45" s="43">
        <v>0</v>
      </c>
      <c r="H45" s="56"/>
      <c r="I45" s="46"/>
      <c r="J45" s="57">
        <v>0</v>
      </c>
      <c r="L45" s="56">
        <f t="shared" si="18"/>
        <v>0</v>
      </c>
      <c r="M45" s="45">
        <f t="shared" si="19"/>
        <v>0</v>
      </c>
      <c r="N45" s="57"/>
    </row>
    <row r="46" spans="1:14" x14ac:dyDescent="0.25">
      <c r="A46" s="23">
        <v>2</v>
      </c>
      <c r="B46" s="11" t="s">
        <v>27</v>
      </c>
      <c r="C46" s="5"/>
      <c r="D46" s="41"/>
      <c r="E46" s="42">
        <v>14045700</v>
      </c>
      <c r="F46" s="43">
        <v>14045700</v>
      </c>
      <c r="H46" s="56">
        <v>14045700</v>
      </c>
      <c r="I46" s="46"/>
      <c r="J46" s="57">
        <v>14045700</v>
      </c>
      <c r="L46" s="56">
        <f t="shared" si="18"/>
        <v>-14045700</v>
      </c>
      <c r="M46" s="45">
        <f t="shared" si="19"/>
        <v>0</v>
      </c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0</v>
      </c>
      <c r="E47" s="44">
        <f t="shared" ref="E47:F47" si="20">SUM(E48,E50,E52)</f>
        <v>0</v>
      </c>
      <c r="F47" s="44">
        <f t="shared" si="20"/>
        <v>0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0</v>
      </c>
      <c r="M47" s="44">
        <f t="shared" si="22"/>
        <v>0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/>
      <c r="M49" s="46"/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6">E51</f>
        <v>0</v>
      </c>
      <c r="F50" s="40">
        <f t="shared" si="26"/>
        <v>0</v>
      </c>
      <c r="H50" s="40">
        <f t="shared" ref="H50:J50" si="27">H51</f>
        <v>0</v>
      </c>
      <c r="I50" s="40">
        <f t="shared" si="27"/>
        <v>0</v>
      </c>
      <c r="J50" s="40">
        <f t="shared" si="27"/>
        <v>0</v>
      </c>
      <c r="L50" s="40">
        <f t="shared" ref="L50:M50" si="28">L51</f>
        <v>0</v>
      </c>
      <c r="M50" s="40">
        <f t="shared" si="28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/>
      <c r="M51" s="46"/>
      <c r="N51" s="57"/>
    </row>
    <row r="52" spans="1:14" x14ac:dyDescent="0.25">
      <c r="A52" s="74" t="s">
        <v>56</v>
      </c>
      <c r="B52" s="75"/>
      <c r="C52" s="5"/>
      <c r="D52" s="40">
        <f>SUM(D53:D54)</f>
        <v>0</v>
      </c>
      <c r="E52" s="40">
        <f t="shared" ref="E52:F52" si="29">SUM(E53:E54)</f>
        <v>0</v>
      </c>
      <c r="F52" s="40">
        <f t="shared" si="29"/>
        <v>0</v>
      </c>
      <c r="H52" s="40">
        <f t="shared" ref="H52:J52" si="30">SUM(H53:H54)</f>
        <v>0</v>
      </c>
      <c r="I52" s="40">
        <f t="shared" si="30"/>
        <v>0</v>
      </c>
      <c r="J52" s="40">
        <f t="shared" si="30"/>
        <v>0</v>
      </c>
      <c r="L52" s="40">
        <f t="shared" ref="L52:M52" si="31">SUM(L53:L54)</f>
        <v>0</v>
      </c>
      <c r="M52" s="40">
        <f t="shared" si="31"/>
        <v>0</v>
      </c>
      <c r="N52" s="60"/>
    </row>
    <row r="53" spans="1:14" x14ac:dyDescent="0.25">
      <c r="A53" s="23">
        <v>1</v>
      </c>
      <c r="B53" s="11" t="s">
        <v>54</v>
      </c>
      <c r="C53" s="5"/>
      <c r="D53" s="41"/>
      <c r="E53" s="42"/>
      <c r="F53" s="43"/>
      <c r="H53" s="56"/>
      <c r="I53" s="46"/>
      <c r="J53" s="57"/>
      <c r="L53" s="56"/>
      <c r="M53" s="46"/>
      <c r="N53" s="57"/>
    </row>
    <row r="54" spans="1:14" x14ac:dyDescent="0.25">
      <c r="A54" s="23">
        <v>2</v>
      </c>
      <c r="B54" s="11" t="s">
        <v>55</v>
      </c>
      <c r="C54" s="5"/>
      <c r="D54" s="41"/>
      <c r="E54" s="42"/>
      <c r="F54" s="43"/>
      <c r="H54" s="56"/>
      <c r="I54" s="46"/>
      <c r="J54" s="57"/>
      <c r="L54" s="56"/>
      <c r="M54" s="46"/>
      <c r="N54" s="57"/>
    </row>
  </sheetData>
  <mergeCells count="24"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  <mergeCell ref="L5:L6"/>
    <mergeCell ref="M5:M6"/>
    <mergeCell ref="N5:N7"/>
    <mergeCell ref="A31:B31"/>
    <mergeCell ref="A33:B33"/>
    <mergeCell ref="A17:B17"/>
    <mergeCell ref="A26:B26"/>
    <mergeCell ref="A27:B2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4"/>
  <sheetViews>
    <sheetView showGridLines="0" zoomScale="68" zoomScaleNormal="68" workbookViewId="0">
      <selection activeCell="C47" sqref="C47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70</v>
      </c>
    </row>
    <row r="2" spans="1:14" x14ac:dyDescent="0.25">
      <c r="A2" s="19" t="s">
        <v>2</v>
      </c>
      <c r="B2" s="21"/>
    </row>
    <row r="3" spans="1:14" x14ac:dyDescent="0.25">
      <c r="A3" s="20" t="s">
        <v>3</v>
      </c>
      <c r="B3" s="22"/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93" t="s">
        <v>36</v>
      </c>
      <c r="E5" s="94"/>
      <c r="F5" s="95"/>
      <c r="H5" s="88" t="s">
        <v>37</v>
      </c>
      <c r="I5" s="89"/>
      <c r="J5" s="90"/>
      <c r="L5" s="84" t="s">
        <v>41</v>
      </c>
      <c r="M5" s="86" t="s">
        <v>40</v>
      </c>
      <c r="N5" s="71" t="s">
        <v>39</v>
      </c>
    </row>
    <row r="6" spans="1:14" s="1" customFormat="1" ht="67.95" customHeight="1" x14ac:dyDescent="0.25">
      <c r="A6" s="92" t="s">
        <v>28</v>
      </c>
      <c r="B6" s="91" t="s">
        <v>29</v>
      </c>
      <c r="C6" s="2"/>
      <c r="D6" s="29" t="s">
        <v>30</v>
      </c>
      <c r="E6" s="30" t="s">
        <v>31</v>
      </c>
      <c r="F6" s="31" t="s">
        <v>33</v>
      </c>
      <c r="H6" s="47" t="s">
        <v>34</v>
      </c>
      <c r="I6" s="48" t="s">
        <v>35</v>
      </c>
      <c r="J6" s="49" t="s">
        <v>33</v>
      </c>
      <c r="L6" s="85"/>
      <c r="M6" s="87"/>
      <c r="N6" s="72"/>
    </row>
    <row r="7" spans="1:14" s="1" customFormat="1" ht="15.6" x14ac:dyDescent="0.25">
      <c r="A7" s="92"/>
      <c r="B7" s="91"/>
      <c r="C7" s="2"/>
      <c r="D7" s="32" t="s">
        <v>38</v>
      </c>
      <c r="E7" s="30" t="s">
        <v>32</v>
      </c>
      <c r="F7" s="31" t="s">
        <v>32</v>
      </c>
      <c r="H7" s="47" t="s">
        <v>32</v>
      </c>
      <c r="I7" s="48" t="s">
        <v>32</v>
      </c>
      <c r="J7" s="49" t="s">
        <v>32</v>
      </c>
      <c r="L7" s="47" t="s">
        <v>32</v>
      </c>
      <c r="M7" s="48" t="s">
        <v>32</v>
      </c>
      <c r="N7" s="73"/>
    </row>
    <row r="8" spans="1:14" s="15" customFormat="1" ht="26.55" customHeight="1" x14ac:dyDescent="0.25">
      <c r="A8" s="80" t="s">
        <v>59</v>
      </c>
      <c r="B8" s="81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6" t="s">
        <v>60</v>
      </c>
      <c r="B9" s="77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61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78" t="s">
        <v>58</v>
      </c>
      <c r="B11" s="79"/>
      <c r="C11" s="61"/>
      <c r="D11" s="33">
        <f>SUM(D12:D46)</f>
        <v>135254750</v>
      </c>
      <c r="E11" s="33">
        <f t="shared" ref="E11:F11" si="2">SUM(E12:E46)</f>
        <v>37442850</v>
      </c>
      <c r="F11" s="33">
        <f t="shared" si="2"/>
        <v>172697600</v>
      </c>
      <c r="H11" s="33">
        <f t="shared" ref="H11:J11" si="3">SUM(H12:H46)</f>
        <v>172697600</v>
      </c>
      <c r="I11" s="33">
        <f t="shared" si="3"/>
        <v>0</v>
      </c>
      <c r="J11" s="33">
        <f t="shared" si="3"/>
        <v>172697600</v>
      </c>
      <c r="L11" s="33">
        <f t="shared" ref="L11:M11" si="4">SUM(L12:L46)</f>
        <v>-37442850</v>
      </c>
      <c r="M11" s="33">
        <f t="shared" si="4"/>
        <v>0</v>
      </c>
      <c r="N11" s="52"/>
    </row>
    <row r="12" spans="1:14" s="1" customFormat="1" ht="26.55" customHeight="1" x14ac:dyDescent="0.25">
      <c r="A12" s="76" t="s">
        <v>48</v>
      </c>
      <c r="B12" s="77"/>
      <c r="C12" s="2"/>
      <c r="D12" s="36">
        <f>SUM(D13,D17)</f>
        <v>0</v>
      </c>
      <c r="E12" s="36">
        <f t="shared" ref="E12:F12" si="5">SUM(E13,E17)</f>
        <v>0</v>
      </c>
      <c r="F12" s="36">
        <f t="shared" si="5"/>
        <v>0</v>
      </c>
      <c r="H12" s="36">
        <f t="shared" ref="H12:J12" si="6">SUM(H13,H17)</f>
        <v>0</v>
      </c>
      <c r="I12" s="36">
        <f t="shared" si="6"/>
        <v>0</v>
      </c>
      <c r="J12" s="36">
        <f t="shared" si="6"/>
        <v>0</v>
      </c>
      <c r="L12" s="36">
        <f t="shared" ref="L12:M12" si="7">SUM(L13,L17)</f>
        <v>0</v>
      </c>
      <c r="M12" s="36">
        <f t="shared" si="7"/>
        <v>0</v>
      </c>
      <c r="N12" s="58"/>
    </row>
    <row r="13" spans="1:14" s="16" customFormat="1" x14ac:dyDescent="0.25">
      <c r="A13" s="74" t="s">
        <v>47</v>
      </c>
      <c r="B13" s="75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4</v>
      </c>
      <c r="C14" s="4"/>
      <c r="D14" s="41"/>
      <c r="E14" s="42">
        <v>0</v>
      </c>
      <c r="F14" s="43">
        <v>0</v>
      </c>
      <c r="H14" s="56"/>
      <c r="I14" s="56">
        <v>0</v>
      </c>
      <c r="J14" s="57">
        <v>0</v>
      </c>
      <c r="L14" s="56">
        <f>D14-H14</f>
        <v>0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5</v>
      </c>
      <c r="C15" s="4"/>
      <c r="D15" s="41"/>
      <c r="E15" s="42">
        <v>0</v>
      </c>
      <c r="F15" s="43">
        <v>0</v>
      </c>
      <c r="H15" s="56"/>
      <c r="I15" s="56">
        <v>0</v>
      </c>
      <c r="J15" s="57">
        <v>0</v>
      </c>
      <c r="L15" s="56">
        <f t="shared" ref="L15:L16" si="8">D15-H15</f>
        <v>0</v>
      </c>
      <c r="M15" s="45">
        <f t="shared" ref="M15:M16" si="9">F15-J15</f>
        <v>0</v>
      </c>
      <c r="N15" s="57"/>
    </row>
    <row r="16" spans="1:14" ht="16.05" customHeight="1" x14ac:dyDescent="0.25">
      <c r="A16" s="23">
        <v>3</v>
      </c>
      <c r="B16" s="11" t="s">
        <v>6</v>
      </c>
      <c r="C16" s="5"/>
      <c r="D16" s="41"/>
      <c r="E16" s="42">
        <v>0</v>
      </c>
      <c r="F16" s="43">
        <v>0</v>
      </c>
      <c r="H16" s="56"/>
      <c r="I16" s="56">
        <v>0</v>
      </c>
      <c r="J16" s="57">
        <v>0</v>
      </c>
      <c r="L16" s="56">
        <f t="shared" si="8"/>
        <v>0</v>
      </c>
      <c r="M16" s="45">
        <f t="shared" si="9"/>
        <v>0</v>
      </c>
      <c r="N16" s="57"/>
    </row>
    <row r="17" spans="1:14" s="16" customFormat="1" x14ac:dyDescent="0.25">
      <c r="A17" s="74" t="s">
        <v>46</v>
      </c>
      <c r="B17" s="75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7</v>
      </c>
      <c r="C18" s="6"/>
      <c r="D18" s="41"/>
      <c r="E18" s="42">
        <v>0</v>
      </c>
      <c r="F18" s="43">
        <v>0</v>
      </c>
      <c r="H18" s="56"/>
      <c r="I18" s="56">
        <v>0</v>
      </c>
      <c r="J18" s="57">
        <v>0</v>
      </c>
      <c r="L18" s="56">
        <f t="shared" ref="L18:L25" si="10">D18-H18</f>
        <v>0</v>
      </c>
      <c r="M18" s="45">
        <f t="shared" ref="M18:M25" si="11">F18-J18</f>
        <v>0</v>
      </c>
      <c r="N18" s="57"/>
    </row>
    <row r="19" spans="1:14" x14ac:dyDescent="0.25">
      <c r="A19" s="23">
        <v>2</v>
      </c>
      <c r="B19" s="12" t="s">
        <v>8</v>
      </c>
      <c r="C19" s="6"/>
      <c r="D19" s="41"/>
      <c r="E19" s="42">
        <v>0</v>
      </c>
      <c r="F19" s="43">
        <v>0</v>
      </c>
      <c r="H19" s="56"/>
      <c r="I19" s="56">
        <v>0</v>
      </c>
      <c r="J19" s="57">
        <v>0</v>
      </c>
      <c r="L19" s="56">
        <f t="shared" si="10"/>
        <v>0</v>
      </c>
      <c r="M19" s="45">
        <f t="shared" si="11"/>
        <v>0</v>
      </c>
      <c r="N19" s="57"/>
    </row>
    <row r="20" spans="1:14" x14ac:dyDescent="0.25">
      <c r="A20" s="23">
        <v>3</v>
      </c>
      <c r="B20" s="11" t="s">
        <v>9</v>
      </c>
      <c r="C20" s="4"/>
      <c r="D20" s="41"/>
      <c r="E20" s="42">
        <v>0</v>
      </c>
      <c r="F20" s="43">
        <v>0</v>
      </c>
      <c r="H20" s="56"/>
      <c r="I20" s="56">
        <v>0</v>
      </c>
      <c r="J20" s="57">
        <v>0</v>
      </c>
      <c r="L20" s="56">
        <f t="shared" si="10"/>
        <v>0</v>
      </c>
      <c r="M20" s="45">
        <f t="shared" si="11"/>
        <v>0</v>
      </c>
      <c r="N20" s="57"/>
    </row>
    <row r="21" spans="1:14" x14ac:dyDescent="0.25">
      <c r="A21" s="23">
        <v>4</v>
      </c>
      <c r="B21" s="11" t="s">
        <v>10</v>
      </c>
      <c r="C21" s="5"/>
      <c r="D21" s="41"/>
      <c r="E21" s="42">
        <v>0</v>
      </c>
      <c r="F21" s="43">
        <v>0</v>
      </c>
      <c r="H21" s="56"/>
      <c r="I21" s="56">
        <v>0</v>
      </c>
      <c r="J21" s="57">
        <v>0</v>
      </c>
      <c r="L21" s="56">
        <f t="shared" si="10"/>
        <v>0</v>
      </c>
      <c r="M21" s="45">
        <f t="shared" si="11"/>
        <v>0</v>
      </c>
      <c r="N21" s="57"/>
    </row>
    <row r="22" spans="1:14" x14ac:dyDescent="0.25">
      <c r="A22" s="23">
        <v>5</v>
      </c>
      <c r="B22" s="12" t="s">
        <v>11</v>
      </c>
      <c r="C22" s="7"/>
      <c r="D22" s="41"/>
      <c r="E22" s="42">
        <v>0</v>
      </c>
      <c r="F22" s="43">
        <v>0</v>
      </c>
      <c r="H22" s="56"/>
      <c r="I22" s="56">
        <v>0</v>
      </c>
      <c r="J22" s="57">
        <v>0</v>
      </c>
      <c r="L22" s="56">
        <f t="shared" si="10"/>
        <v>0</v>
      </c>
      <c r="M22" s="45">
        <f t="shared" si="11"/>
        <v>0</v>
      </c>
      <c r="N22" s="57"/>
    </row>
    <row r="23" spans="1:14" x14ac:dyDescent="0.25">
      <c r="A23" s="23">
        <v>6</v>
      </c>
      <c r="B23" s="12" t="s">
        <v>12</v>
      </c>
      <c r="C23" s="7"/>
      <c r="D23" s="41"/>
      <c r="E23" s="42">
        <v>0</v>
      </c>
      <c r="F23" s="43">
        <v>0</v>
      </c>
      <c r="H23" s="56"/>
      <c r="I23" s="56">
        <v>0</v>
      </c>
      <c r="J23" s="57">
        <v>0</v>
      </c>
      <c r="L23" s="56">
        <f t="shared" si="10"/>
        <v>0</v>
      </c>
      <c r="M23" s="45">
        <f t="shared" si="11"/>
        <v>0</v>
      </c>
      <c r="N23" s="57"/>
    </row>
    <row r="24" spans="1:14" x14ac:dyDescent="0.25">
      <c r="A24" s="23">
        <v>7</v>
      </c>
      <c r="B24" s="12" t="s">
        <v>13</v>
      </c>
      <c r="C24" s="8"/>
      <c r="D24" s="41"/>
      <c r="E24" s="42">
        <v>0</v>
      </c>
      <c r="F24" s="43">
        <v>0</v>
      </c>
      <c r="H24" s="56"/>
      <c r="I24" s="56">
        <v>0</v>
      </c>
      <c r="J24" s="57">
        <v>0</v>
      </c>
      <c r="L24" s="56">
        <f t="shared" si="10"/>
        <v>0</v>
      </c>
      <c r="M24" s="45">
        <f t="shared" si="11"/>
        <v>0</v>
      </c>
      <c r="N24" s="57"/>
    </row>
    <row r="25" spans="1:14" x14ac:dyDescent="0.25">
      <c r="A25" s="23">
        <v>8</v>
      </c>
      <c r="B25" s="12" t="s">
        <v>14</v>
      </c>
      <c r="C25" s="7"/>
      <c r="D25" s="41"/>
      <c r="E25" s="42">
        <v>0</v>
      </c>
      <c r="F25" s="43">
        <v>0</v>
      </c>
      <c r="H25" s="56"/>
      <c r="I25" s="56">
        <v>0</v>
      </c>
      <c r="J25" s="57">
        <v>0</v>
      </c>
      <c r="L25" s="56">
        <f t="shared" si="10"/>
        <v>0</v>
      </c>
      <c r="M25" s="45">
        <f t="shared" si="11"/>
        <v>0</v>
      </c>
      <c r="N25" s="57"/>
    </row>
    <row r="26" spans="1:14" ht="30" customHeight="1" x14ac:dyDescent="0.25">
      <c r="A26" s="76" t="s">
        <v>42</v>
      </c>
      <c r="B26" s="77"/>
      <c r="C26" s="7"/>
      <c r="D26" s="36"/>
      <c r="E26" s="36"/>
      <c r="F26" s="36"/>
      <c r="H26" s="36"/>
      <c r="I26" s="36"/>
      <c r="J26" s="36"/>
      <c r="L26" s="36"/>
      <c r="M26" s="13"/>
      <c r="N26" s="58"/>
    </row>
    <row r="27" spans="1:14" s="16" customFormat="1" x14ac:dyDescent="0.25">
      <c r="A27" s="74" t="s">
        <v>43</v>
      </c>
      <c r="B27" s="75"/>
      <c r="C27" s="9"/>
      <c r="D27" s="40"/>
      <c r="E27" s="40"/>
      <c r="F27" s="40">
        <v>0</v>
      </c>
      <c r="H27" s="40"/>
      <c r="I27" s="40"/>
      <c r="J27" s="40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15</v>
      </c>
      <c r="C28" s="4"/>
      <c r="D28" s="41"/>
      <c r="E28" s="42">
        <v>7580000</v>
      </c>
      <c r="F28" s="43">
        <v>7580000</v>
      </c>
      <c r="H28" s="56">
        <v>7580000</v>
      </c>
      <c r="I28" s="46">
        <v>0</v>
      </c>
      <c r="J28" s="57">
        <v>7580000</v>
      </c>
      <c r="L28" s="56">
        <f t="shared" ref="L28:L30" si="12">D28-H28</f>
        <v>-7580000</v>
      </c>
      <c r="M28" s="45">
        <f t="shared" ref="M28:M30" si="13">F28-J28</f>
        <v>0</v>
      </c>
      <c r="N28" s="57"/>
    </row>
    <row r="29" spans="1:14" x14ac:dyDescent="0.25">
      <c r="A29" s="23">
        <v>2</v>
      </c>
      <c r="B29" s="11" t="s">
        <v>16</v>
      </c>
      <c r="C29" s="5"/>
      <c r="D29" s="41">
        <v>1554000</v>
      </c>
      <c r="E29" s="42">
        <v>2986600</v>
      </c>
      <c r="F29" s="43">
        <v>4540600</v>
      </c>
      <c r="H29" s="56">
        <v>4540600</v>
      </c>
      <c r="I29" s="46">
        <v>0</v>
      </c>
      <c r="J29" s="57">
        <v>4540600</v>
      </c>
      <c r="L29" s="56">
        <f>D29-H29</f>
        <v>-2986600</v>
      </c>
      <c r="M29" s="45">
        <f t="shared" si="13"/>
        <v>0</v>
      </c>
      <c r="N29" s="57"/>
    </row>
    <row r="30" spans="1:14" ht="19.8" x14ac:dyDescent="0.6">
      <c r="A30" s="23">
        <v>3</v>
      </c>
      <c r="B30" s="11" t="s">
        <v>17</v>
      </c>
      <c r="C30" s="5"/>
      <c r="D30" s="41"/>
      <c r="E30" s="42">
        <v>3000</v>
      </c>
      <c r="F30" s="43">
        <v>3000</v>
      </c>
      <c r="H30" s="56">
        <v>3000</v>
      </c>
      <c r="I30" s="46">
        <v>0</v>
      </c>
      <c r="J30" s="57">
        <v>3000</v>
      </c>
      <c r="L30" s="56">
        <f t="shared" si="12"/>
        <v>-3000</v>
      </c>
      <c r="M30" s="45">
        <f t="shared" si="13"/>
        <v>0</v>
      </c>
      <c r="N30" s="57"/>
    </row>
    <row r="31" spans="1:14" s="16" customFormat="1" x14ac:dyDescent="0.25">
      <c r="A31" s="74" t="s">
        <v>44</v>
      </c>
      <c r="B31" s="75"/>
      <c r="C31" s="9"/>
      <c r="D31" s="40"/>
      <c r="E31" s="40"/>
      <c r="F31" s="40">
        <v>0</v>
      </c>
      <c r="H31" s="40"/>
      <c r="I31" s="40"/>
      <c r="J31" s="40">
        <v>0</v>
      </c>
      <c r="L31" s="40"/>
      <c r="M31" s="26"/>
      <c r="N31" s="59"/>
    </row>
    <row r="32" spans="1:14" ht="19.8" x14ac:dyDescent="0.6">
      <c r="A32" s="23">
        <v>1</v>
      </c>
      <c r="B32" s="12" t="s">
        <v>18</v>
      </c>
      <c r="C32" s="8"/>
      <c r="D32" s="41"/>
      <c r="E32" s="42"/>
      <c r="F32" s="43">
        <v>0</v>
      </c>
      <c r="H32" s="56"/>
      <c r="I32" s="46"/>
      <c r="J32" s="57">
        <v>0</v>
      </c>
      <c r="L32" s="56">
        <f t="shared" ref="L32" si="14">D32-H32</f>
        <v>0</v>
      </c>
      <c r="M32" s="45">
        <f t="shared" ref="M32" si="15">F32-J32</f>
        <v>0</v>
      </c>
      <c r="N32" s="57"/>
    </row>
    <row r="33" spans="1:14" s="16" customFormat="1" x14ac:dyDescent="0.25">
      <c r="A33" s="74" t="s">
        <v>19</v>
      </c>
      <c r="B33" s="75"/>
      <c r="C33" s="9"/>
      <c r="D33" s="40"/>
      <c r="E33" s="40"/>
      <c r="F33" s="40">
        <v>0</v>
      </c>
      <c r="H33" s="40"/>
      <c r="I33" s="40"/>
      <c r="J33" s="40">
        <v>0</v>
      </c>
      <c r="L33" s="40"/>
      <c r="M33" s="26"/>
      <c r="N33" s="59"/>
    </row>
    <row r="34" spans="1:14" ht="19.8" x14ac:dyDescent="0.6">
      <c r="A34" s="23">
        <v>1</v>
      </c>
      <c r="B34" s="11" t="s">
        <v>20</v>
      </c>
      <c r="C34" s="5"/>
      <c r="D34" s="41">
        <v>5811750</v>
      </c>
      <c r="E34" s="42">
        <v>2603250</v>
      </c>
      <c r="F34" s="43">
        <v>8415000</v>
      </c>
      <c r="H34" s="56">
        <v>8415000</v>
      </c>
      <c r="I34" s="46">
        <v>0</v>
      </c>
      <c r="J34" s="57">
        <v>8415000</v>
      </c>
      <c r="L34" s="56">
        <f t="shared" ref="L34:L35" si="16">D34-H34</f>
        <v>-2603250</v>
      </c>
      <c r="M34" s="45">
        <f t="shared" ref="M34:M35" si="17">F34-J34</f>
        <v>0</v>
      </c>
      <c r="N34" s="57"/>
    </row>
    <row r="35" spans="1:14" ht="19.8" x14ac:dyDescent="0.6">
      <c r="A35" s="23">
        <v>2</v>
      </c>
      <c r="B35" s="11" t="s">
        <v>21</v>
      </c>
      <c r="C35" s="5"/>
      <c r="D35" s="41"/>
      <c r="E35" s="42"/>
      <c r="F35" s="43">
        <v>0</v>
      </c>
      <c r="H35" s="56"/>
      <c r="I35" s="46">
        <v>0</v>
      </c>
      <c r="J35" s="57">
        <v>0</v>
      </c>
      <c r="L35" s="56">
        <f t="shared" si="16"/>
        <v>0</v>
      </c>
      <c r="M35" s="45">
        <f t="shared" si="17"/>
        <v>0</v>
      </c>
      <c r="N35" s="57"/>
    </row>
    <row r="36" spans="1:14" ht="19.8" x14ac:dyDescent="0.6">
      <c r="A36" s="76" t="s">
        <v>57</v>
      </c>
      <c r="B36" s="77"/>
      <c r="C36" s="7"/>
      <c r="D36" s="36"/>
      <c r="E36" s="36"/>
      <c r="F36" s="36"/>
      <c r="H36" s="36"/>
      <c r="I36" s="36"/>
      <c r="J36" s="36"/>
      <c r="L36" s="36"/>
      <c r="M36" s="13"/>
      <c r="N36" s="58"/>
    </row>
    <row r="37" spans="1:14" s="16" customFormat="1" x14ac:dyDescent="0.25">
      <c r="A37" s="74" t="s">
        <v>45</v>
      </c>
      <c r="B37" s="75"/>
      <c r="C37" s="9"/>
      <c r="D37" s="40"/>
      <c r="E37" s="40"/>
      <c r="F37" s="40">
        <v>0</v>
      </c>
      <c r="H37" s="40"/>
      <c r="I37" s="40"/>
      <c r="J37" s="40">
        <v>0</v>
      </c>
      <c r="L37" s="40"/>
      <c r="M37" s="26"/>
      <c r="N37" s="59"/>
    </row>
    <row r="38" spans="1:14" x14ac:dyDescent="0.25">
      <c r="A38" s="23">
        <v>1</v>
      </c>
      <c r="B38" s="11" t="s">
        <v>22</v>
      </c>
      <c r="C38" s="5"/>
      <c r="D38" s="41">
        <v>127889000</v>
      </c>
      <c r="E38" s="42">
        <v>24270000</v>
      </c>
      <c r="F38" s="43">
        <v>152159000</v>
      </c>
      <c r="H38" s="56">
        <v>152159000</v>
      </c>
      <c r="I38" s="46">
        <v>0</v>
      </c>
      <c r="J38" s="57">
        <v>152159000</v>
      </c>
      <c r="L38" s="56">
        <f t="shared" ref="L38:L46" si="18">D38-H38</f>
        <v>-24270000</v>
      </c>
      <c r="M38" s="45">
        <f t="shared" ref="M38:M46" si="19">F38-J38</f>
        <v>0</v>
      </c>
      <c r="N38" s="57"/>
    </row>
    <row r="39" spans="1:14" x14ac:dyDescent="0.25">
      <c r="A39" s="23">
        <v>2</v>
      </c>
      <c r="B39" s="11" t="s">
        <v>18</v>
      </c>
      <c r="C39" s="5"/>
      <c r="D39" s="41"/>
      <c r="E39" s="42">
        <v>0</v>
      </c>
      <c r="F39" s="43">
        <v>0</v>
      </c>
      <c r="H39" s="56"/>
      <c r="I39" s="46"/>
      <c r="J39" s="57">
        <v>0</v>
      </c>
      <c r="L39" s="56">
        <f t="shared" si="18"/>
        <v>0</v>
      </c>
      <c r="M39" s="45">
        <f t="shared" si="19"/>
        <v>0</v>
      </c>
      <c r="N39" s="57"/>
    </row>
    <row r="40" spans="1:14" x14ac:dyDescent="0.25">
      <c r="A40" s="23">
        <v>3</v>
      </c>
      <c r="B40" s="11" t="s">
        <v>23</v>
      </c>
      <c r="C40" s="5"/>
      <c r="D40" s="41"/>
      <c r="E40" s="42">
        <v>0</v>
      </c>
      <c r="F40" s="43">
        <v>0</v>
      </c>
      <c r="H40" s="56"/>
      <c r="I40" s="46"/>
      <c r="J40" s="57">
        <v>0</v>
      </c>
      <c r="L40" s="56">
        <f t="shared" si="18"/>
        <v>0</v>
      </c>
      <c r="M40" s="45">
        <f t="shared" si="19"/>
        <v>0</v>
      </c>
      <c r="N40" s="57"/>
    </row>
    <row r="41" spans="1:14" x14ac:dyDescent="0.25">
      <c r="A41" s="23">
        <v>4</v>
      </c>
      <c r="B41" s="11" t="s">
        <v>24</v>
      </c>
      <c r="C41" s="5"/>
      <c r="D41" s="41"/>
      <c r="E41" s="42">
        <v>0</v>
      </c>
      <c r="F41" s="43">
        <v>0</v>
      </c>
      <c r="H41" s="56"/>
      <c r="I41" s="46"/>
      <c r="J41" s="57">
        <v>0</v>
      </c>
      <c r="L41" s="56">
        <f t="shared" si="18"/>
        <v>0</v>
      </c>
      <c r="M41" s="45">
        <f t="shared" si="19"/>
        <v>0</v>
      </c>
      <c r="N41" s="57"/>
    </row>
    <row r="42" spans="1:14" x14ac:dyDescent="0.25">
      <c r="A42" s="23">
        <v>5</v>
      </c>
      <c r="B42" s="11" t="s">
        <v>25</v>
      </c>
      <c r="C42" s="5"/>
      <c r="D42" s="41"/>
      <c r="E42" s="42">
        <v>0</v>
      </c>
      <c r="F42" s="43">
        <v>0</v>
      </c>
      <c r="H42" s="56"/>
      <c r="I42" s="46"/>
      <c r="J42" s="57">
        <v>0</v>
      </c>
      <c r="L42" s="56">
        <f t="shared" si="18"/>
        <v>0</v>
      </c>
      <c r="M42" s="45">
        <f t="shared" si="19"/>
        <v>0</v>
      </c>
      <c r="N42" s="57"/>
    </row>
    <row r="43" spans="1:14" x14ac:dyDescent="0.25">
      <c r="A43" s="23">
        <v>6</v>
      </c>
      <c r="B43" s="11" t="s">
        <v>26</v>
      </c>
      <c r="C43" s="5"/>
      <c r="D43" s="41"/>
      <c r="E43" s="42"/>
      <c r="F43" s="43">
        <v>0</v>
      </c>
      <c r="H43" s="56"/>
      <c r="I43" s="46"/>
      <c r="J43" s="57">
        <v>0</v>
      </c>
      <c r="L43" s="56">
        <f t="shared" si="18"/>
        <v>0</v>
      </c>
      <c r="M43" s="45">
        <f t="shared" si="19"/>
        <v>0</v>
      </c>
      <c r="N43" s="57"/>
    </row>
    <row r="44" spans="1:14" s="16" customFormat="1" x14ac:dyDescent="0.25">
      <c r="A44" s="74" t="s">
        <v>62</v>
      </c>
      <c r="B44" s="75"/>
      <c r="C44" s="9"/>
      <c r="D44" s="40"/>
      <c r="E44" s="40"/>
      <c r="F44" s="40">
        <v>0</v>
      </c>
      <c r="H44" s="40"/>
      <c r="I44" s="40"/>
      <c r="J44" s="40">
        <v>0</v>
      </c>
      <c r="L44" s="40"/>
      <c r="M44" s="40"/>
      <c r="N44" s="59"/>
    </row>
    <row r="45" spans="1:14" x14ac:dyDescent="0.25">
      <c r="A45" s="23">
        <v>1</v>
      </c>
      <c r="B45" s="11" t="s">
        <v>18</v>
      </c>
      <c r="C45" s="5"/>
      <c r="D45" s="41"/>
      <c r="E45" s="42"/>
      <c r="F45" s="43">
        <v>0</v>
      </c>
      <c r="H45" s="56"/>
      <c r="I45" s="46"/>
      <c r="J45" s="57">
        <v>0</v>
      </c>
      <c r="L45" s="56">
        <f t="shared" si="18"/>
        <v>0</v>
      </c>
      <c r="M45" s="45">
        <f t="shared" si="19"/>
        <v>0</v>
      </c>
      <c r="N45" s="57"/>
    </row>
    <row r="46" spans="1:14" x14ac:dyDescent="0.25">
      <c r="A46" s="23">
        <v>2</v>
      </c>
      <c r="B46" s="11" t="s">
        <v>27</v>
      </c>
      <c r="C46" s="5"/>
      <c r="D46" s="41"/>
      <c r="E46" s="42"/>
      <c r="F46" s="43">
        <v>0</v>
      </c>
      <c r="H46" s="56"/>
      <c r="I46" s="46"/>
      <c r="J46" s="57">
        <v>0</v>
      </c>
      <c r="L46" s="56">
        <f t="shared" si="18"/>
        <v>0</v>
      </c>
      <c r="M46" s="45">
        <f t="shared" si="19"/>
        <v>0</v>
      </c>
      <c r="N46" s="57"/>
    </row>
    <row r="47" spans="1:14" s="25" customFormat="1" ht="31.5" customHeight="1" x14ac:dyDescent="0.25">
      <c r="A47" s="82" t="s">
        <v>49</v>
      </c>
      <c r="B47" s="83"/>
      <c r="C47" s="24"/>
      <c r="D47" s="44">
        <f>SUM(D48,D50,D52)</f>
        <v>44705291</v>
      </c>
      <c r="E47" s="44">
        <f t="shared" ref="E47:F47" si="20">SUM(E48,E50,E52)</f>
        <v>0</v>
      </c>
      <c r="F47" s="44">
        <f t="shared" si="20"/>
        <v>44705291</v>
      </c>
      <c r="H47" s="44">
        <f t="shared" ref="H47:J47" si="21">SUM(H48,H50,H52)</f>
        <v>0</v>
      </c>
      <c r="I47" s="44">
        <f t="shared" si="21"/>
        <v>0</v>
      </c>
      <c r="J47" s="44">
        <f t="shared" si="21"/>
        <v>0</v>
      </c>
      <c r="L47" s="44">
        <f t="shared" ref="L47:M47" si="22">SUM(L48,L50,L52)</f>
        <v>44705291</v>
      </c>
      <c r="M47" s="44">
        <f t="shared" si="22"/>
        <v>44705291</v>
      </c>
      <c r="N47" s="35"/>
    </row>
    <row r="48" spans="1:14" x14ac:dyDescent="0.25">
      <c r="A48" s="74" t="s">
        <v>50</v>
      </c>
      <c r="B48" s="75"/>
      <c r="C48" s="9"/>
      <c r="D48" s="40">
        <f>D49</f>
        <v>0</v>
      </c>
      <c r="E48" s="40">
        <f t="shared" ref="E48:F48" si="23">E49</f>
        <v>0</v>
      </c>
      <c r="F48" s="40">
        <f t="shared" si="23"/>
        <v>0</v>
      </c>
      <c r="H48" s="40">
        <f t="shared" ref="H48:J48" si="24">H49</f>
        <v>0</v>
      </c>
      <c r="I48" s="40">
        <f t="shared" si="24"/>
        <v>0</v>
      </c>
      <c r="J48" s="40">
        <f t="shared" si="24"/>
        <v>0</v>
      </c>
      <c r="L48" s="40">
        <f t="shared" ref="L48:M48" si="25">L49</f>
        <v>0</v>
      </c>
      <c r="M48" s="40">
        <f t="shared" si="25"/>
        <v>0</v>
      </c>
      <c r="N48" s="60"/>
    </row>
    <row r="49" spans="1:14" x14ac:dyDescent="0.25">
      <c r="A49" s="23">
        <v>1</v>
      </c>
      <c r="B49" s="11" t="s">
        <v>51</v>
      </c>
      <c r="C49" s="5"/>
      <c r="D49" s="41"/>
      <c r="E49" s="42"/>
      <c r="F49" s="43"/>
      <c r="H49" s="56"/>
      <c r="I49" s="46"/>
      <c r="J49" s="57"/>
      <c r="L49" s="56">
        <f t="shared" ref="L49" si="26">D49-H49</f>
        <v>0</v>
      </c>
      <c r="M49" s="45">
        <f t="shared" ref="M49" si="27">F49-J49</f>
        <v>0</v>
      </c>
      <c r="N49" s="57"/>
    </row>
    <row r="50" spans="1:14" x14ac:dyDescent="0.25">
      <c r="A50" s="74" t="s">
        <v>52</v>
      </c>
      <c r="B50" s="75"/>
      <c r="C50" s="5"/>
      <c r="D50" s="40">
        <f>D51</f>
        <v>0</v>
      </c>
      <c r="E50" s="40">
        <f t="shared" ref="E50:F50" si="28">E51</f>
        <v>0</v>
      </c>
      <c r="F50" s="40">
        <f t="shared" si="28"/>
        <v>0</v>
      </c>
      <c r="H50" s="40">
        <f t="shared" ref="H50:J50" si="29">H51</f>
        <v>0</v>
      </c>
      <c r="I50" s="40">
        <f t="shared" si="29"/>
        <v>0</v>
      </c>
      <c r="J50" s="40">
        <f t="shared" si="29"/>
        <v>0</v>
      </c>
      <c r="L50" s="40">
        <f t="shared" ref="L50:M50" si="30">L51</f>
        <v>0</v>
      </c>
      <c r="M50" s="40">
        <f t="shared" si="30"/>
        <v>0</v>
      </c>
      <c r="N50" s="60"/>
    </row>
    <row r="51" spans="1:14" x14ac:dyDescent="0.25">
      <c r="A51" s="23">
        <v>1</v>
      </c>
      <c r="B51" s="11" t="s">
        <v>53</v>
      </c>
      <c r="C51" s="5"/>
      <c r="D51" s="41"/>
      <c r="E51" s="42"/>
      <c r="F51" s="43"/>
      <c r="H51" s="56"/>
      <c r="I51" s="46"/>
      <c r="J51" s="57"/>
      <c r="L51" s="56">
        <f t="shared" ref="L51" si="31">D51-H51</f>
        <v>0</v>
      </c>
      <c r="M51" s="45">
        <f t="shared" ref="M51" si="32">F51-J51</f>
        <v>0</v>
      </c>
      <c r="N51" s="57"/>
    </row>
    <row r="52" spans="1:14" x14ac:dyDescent="0.25">
      <c r="A52" s="74" t="s">
        <v>56</v>
      </c>
      <c r="B52" s="75"/>
      <c r="C52" s="5"/>
      <c r="D52" s="40">
        <f>SUM(D53:D54)</f>
        <v>44705291</v>
      </c>
      <c r="E52" s="40">
        <f t="shared" ref="E52:F52" si="33">SUM(E53:E54)</f>
        <v>0</v>
      </c>
      <c r="F52" s="40">
        <f t="shared" si="33"/>
        <v>44705291</v>
      </c>
      <c r="H52" s="40">
        <f t="shared" ref="H52:J52" si="34">SUM(H53:H54)</f>
        <v>0</v>
      </c>
      <c r="I52" s="40">
        <f t="shared" si="34"/>
        <v>0</v>
      </c>
      <c r="J52" s="40">
        <f t="shared" si="34"/>
        <v>0</v>
      </c>
      <c r="L52" s="40">
        <f t="shared" ref="L52:M52" si="35">SUM(L53:L54)</f>
        <v>44705291</v>
      </c>
      <c r="M52" s="40">
        <f t="shared" si="35"/>
        <v>44705291</v>
      </c>
      <c r="N52" s="60"/>
    </row>
    <row r="53" spans="1:14" x14ac:dyDescent="0.25">
      <c r="A53" s="23">
        <v>1</v>
      </c>
      <c r="B53" s="11" t="s">
        <v>54</v>
      </c>
      <c r="C53" s="5"/>
      <c r="D53" s="41"/>
      <c r="E53" s="42"/>
      <c r="F53" s="43"/>
      <c r="H53" s="56"/>
      <c r="I53" s="46"/>
      <c r="J53" s="57"/>
      <c r="L53" s="56">
        <f t="shared" ref="L53:L54" si="36">D53-H53</f>
        <v>0</v>
      </c>
      <c r="M53" s="45">
        <f t="shared" ref="M53:M54" si="37">F53-J53</f>
        <v>0</v>
      </c>
      <c r="N53" s="57"/>
    </row>
    <row r="54" spans="1:14" x14ac:dyDescent="0.25">
      <c r="A54" s="23">
        <v>2</v>
      </c>
      <c r="B54" s="11" t="s">
        <v>55</v>
      </c>
      <c r="C54" s="5"/>
      <c r="D54" s="41">
        <v>44705291</v>
      </c>
      <c r="E54" s="42">
        <v>0</v>
      </c>
      <c r="F54" s="43">
        <v>44705291</v>
      </c>
      <c r="H54" s="56"/>
      <c r="I54" s="46"/>
      <c r="J54" s="57"/>
      <c r="L54" s="56">
        <f t="shared" si="36"/>
        <v>44705291</v>
      </c>
      <c r="M54" s="45">
        <f t="shared" si="37"/>
        <v>44705291</v>
      </c>
      <c r="N54" s="57"/>
    </row>
  </sheetData>
  <mergeCells count="24">
    <mergeCell ref="A36:B36"/>
    <mergeCell ref="D5:F5"/>
    <mergeCell ref="H5:J5"/>
    <mergeCell ref="A50:B50"/>
    <mergeCell ref="A52:B52"/>
    <mergeCell ref="A6:A7"/>
    <mergeCell ref="B6:B7"/>
    <mergeCell ref="A44:B44"/>
    <mergeCell ref="A47:B47"/>
    <mergeCell ref="A48:B48"/>
    <mergeCell ref="A37:B37"/>
    <mergeCell ref="A8:B8"/>
    <mergeCell ref="A9:B9"/>
    <mergeCell ref="A11:B11"/>
    <mergeCell ref="A12:B12"/>
    <mergeCell ref="A13:B13"/>
    <mergeCell ref="L5:L6"/>
    <mergeCell ref="M5:M6"/>
    <mergeCell ref="N5:N7"/>
    <mergeCell ref="A31:B31"/>
    <mergeCell ref="A33:B33"/>
    <mergeCell ref="A17:B17"/>
    <mergeCell ref="A26:B26"/>
    <mergeCell ref="A27:B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C(1)</vt:lpstr>
      <vt:lpstr>C(2)</vt:lpstr>
      <vt:lpstr>C (3)</vt:lpstr>
      <vt:lpstr>C (4)</vt:lpstr>
      <vt:lpstr>C (5)</vt:lpstr>
      <vt:lpstr>C (6)</vt:lpstr>
      <vt:lpstr>C (7)</vt:lpstr>
      <vt:lpstr>C (8)</vt:lpstr>
      <vt:lpstr>C (9)</vt:lpstr>
      <vt:lpstr>C (10)</vt:lpstr>
      <vt:lpstr>C (11)</vt:lpstr>
      <vt:lpstr>C (12)</vt:lpstr>
      <vt:lpstr>C (13)</vt:lpstr>
      <vt:lpstr>C (14)</vt:lpstr>
      <vt:lpstr>C (15)</vt:lpstr>
      <vt:lpstr>C (16)</vt:lpstr>
      <vt:lpstr>C (17)</vt:lpstr>
      <vt:lpstr>C (18)</vt:lpstr>
      <vt:lpstr>C (19)</vt:lpstr>
      <vt:lpstr>C (20)</vt:lpstr>
      <vt:lpstr>C (21)</vt:lpstr>
      <vt:lpstr>C (22)</vt:lpstr>
      <vt:lpstr>C (23)</vt:lpstr>
      <vt:lpstr>C (24)</vt:lpstr>
      <vt:lpstr>C (25)</vt:lpstr>
      <vt:lpstr>C (26)</vt:lpstr>
      <vt:lpstr>C (27)</vt:lpstr>
      <vt:lpstr>C (28)</vt:lpstr>
      <vt:lpstr>C (29)</vt:lpstr>
      <vt:lpstr>C (30)</vt:lpstr>
      <vt:lpstr>C (31)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Aye Thagyan</dc:creator>
  <cp:lastModifiedBy>PwC</cp:lastModifiedBy>
  <dcterms:created xsi:type="dcterms:W3CDTF">2015-11-18T11:08:58Z</dcterms:created>
  <dcterms:modified xsi:type="dcterms:W3CDTF">2019-03-30T10:02:44Z</dcterms:modified>
</cp:coreProperties>
</file>