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ki\Documents\SUAI_09.03.02\5_semester\ТИДЗ\"/>
    </mc:Choice>
  </mc:AlternateContent>
  <xr:revisionPtr revIDLastSave="0" documentId="13_ncr:1_{363B36CB-B3D0-4C8C-9774-265037F00122}" xr6:coauthVersionLast="47" xr6:coauthVersionMax="47" xr10:uidLastSave="{00000000-0000-0000-0000-000000000000}"/>
  <bookViews>
    <workbookView xWindow="-98" yWindow="-98" windowWidth="19396" windowHeight="12196" xr2:uid="{057BD612-3E14-4A99-B5CF-78604C6095C4}"/>
  </bookViews>
  <sheets>
    <sheet name="Лист1" sheetId="1" r:id="rId1"/>
    <sheet name="Лист2" sheetId="2" r:id="rId2"/>
  </sheets>
  <definedNames>
    <definedName name="_xlnm._FilterDatabase" localSheetId="0" hidden="1">Лист1!$A$1:$B$23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5" i="1"/>
  <c r="J3" i="1"/>
  <c r="J4" i="1"/>
  <c r="D2" i="1"/>
  <c r="F12" i="1" s="1"/>
  <c r="G12" i="1" s="1"/>
  <c r="F2" i="1" l="1"/>
  <c r="G2" i="1" s="1"/>
  <c r="F18" i="1"/>
  <c r="G18" i="1" s="1"/>
  <c r="F19" i="1"/>
  <c r="G19" i="1" s="1"/>
  <c r="F8" i="1"/>
  <c r="G8" i="1" s="1"/>
  <c r="F6" i="1"/>
  <c r="G6" i="1" s="1"/>
  <c r="F4" i="1"/>
  <c r="G4" i="1" s="1"/>
  <c r="F15" i="1"/>
  <c r="G15" i="1" s="1"/>
  <c r="F22" i="1"/>
  <c r="G22" i="1" s="1"/>
  <c r="F5" i="1"/>
  <c r="G5" i="1" s="1"/>
  <c r="F21" i="1"/>
  <c r="G21" i="1" s="1"/>
  <c r="F16" i="1"/>
  <c r="G16" i="1" s="1"/>
  <c r="F14" i="1"/>
  <c r="G14" i="1" s="1"/>
  <c r="F11" i="1"/>
  <c r="G11" i="1" s="1"/>
  <c r="F10" i="1"/>
  <c r="G10" i="1" s="1"/>
  <c r="F3" i="1"/>
  <c r="G3" i="1" s="1"/>
  <c r="F17" i="1"/>
  <c r="G17" i="1" s="1"/>
  <c r="F13" i="1"/>
  <c r="G13" i="1" s="1"/>
  <c r="F9" i="1"/>
  <c r="G9" i="1" s="1"/>
  <c r="F7" i="1"/>
  <c r="G7" i="1" s="1"/>
  <c r="F23" i="1"/>
  <c r="G23" i="1" s="1"/>
  <c r="F20" i="1"/>
  <c r="G20" i="1" s="1"/>
  <c r="J6" i="1" l="1"/>
</calcChain>
</file>

<file path=xl/sharedStrings.xml><?xml version="1.0" encoding="utf-8"?>
<sst xmlns="http://schemas.openxmlformats.org/spreadsheetml/2006/main" count="61" uniqueCount="58">
  <si>
    <t>c</t>
  </si>
  <si>
    <t>h</t>
  </si>
  <si>
    <t>i</t>
  </si>
  <si>
    <t>d</t>
  </si>
  <si>
    <t>a</t>
  </si>
  <si>
    <t>e</t>
  </si>
  <si>
    <t>n</t>
  </si>
  <si>
    <t>l</t>
  </si>
  <si>
    <t>p</t>
  </si>
  <si>
    <t>t</t>
  </si>
  <si>
    <t>m</t>
  </si>
  <si>
    <t>z</t>
  </si>
  <si>
    <t>f</t>
  </si>
  <si>
    <t>g</t>
  </si>
  <si>
    <t>s</t>
  </si>
  <si>
    <t>r</t>
  </si>
  <si>
    <t>q</t>
  </si>
  <si>
    <t>è</t>
  </si>
  <si>
    <t>,</t>
  </si>
  <si>
    <t>u</t>
  </si>
  <si>
    <t>o</t>
  </si>
  <si>
    <t>Вероятность</t>
  </si>
  <si>
    <t>символ</t>
  </si>
  <si>
    <t>частота</t>
  </si>
  <si>
    <t>сумм</t>
  </si>
  <si>
    <t>сумм ручной</t>
  </si>
  <si>
    <t>Количество информации</t>
  </si>
  <si>
    <t>Энтропия суммарная</t>
  </si>
  <si>
    <t>Энтропия максимальная</t>
  </si>
  <si>
    <t>Полное количество информации</t>
  </si>
  <si>
    <t>Избыточность</t>
  </si>
  <si>
    <t>Мощность алфавита</t>
  </si>
  <si>
    <t>Энтропия (мера непонятности)</t>
  </si>
  <si>
    <t>бит</t>
  </si>
  <si>
    <t>Буква алфавита</t>
  </si>
  <si>
    <t>Итальянский язык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</si>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</sst>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Как</a:t>
            </a:r>
            <a:r>
              <a:rPr lang="ru-RU" baseline="0"/>
              <a:t> часто встречаются символы?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Лист1!$A$2:$A$22</c:f>
              <c:strCache>
                <c:ptCount val="21"/>
                <c:pt idx="0">
                  <c:v> </c:v>
                </c:pt>
                <c:pt idx="1">
                  <c:v>,</c:v>
                </c:pt>
                <c:pt idx="2">
                  <c:v>a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è</c:v>
                </c:pt>
                <c:pt idx="7">
                  <c:v>f</c:v>
                </c:pt>
                <c:pt idx="8">
                  <c:v>g</c:v>
                </c:pt>
                <c:pt idx="9">
                  <c:v>h</c:v>
                </c:pt>
                <c:pt idx="10">
                  <c:v>i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</c:strCache>
            </c:strRef>
          </c:cat>
          <c:val>
            <c:numRef>
              <c:f>Лист1!$B$2:$B$22</c:f>
              <c:numCache>
                <c:formatCode>General</c:formatCode>
                <c:ptCount val="21"/>
                <c:pt idx="0">
                  <c:v>41</c:v>
                </c:pt>
                <c:pt idx="1">
                  <c:v>2</c:v>
                </c:pt>
                <c:pt idx="2">
                  <c:v>20</c:v>
                </c:pt>
                <c:pt idx="3">
                  <c:v>7</c:v>
                </c:pt>
                <c:pt idx="4">
                  <c:v>8</c:v>
                </c:pt>
                <c:pt idx="5">
                  <c:v>19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15</c:v>
                </c:pt>
                <c:pt idx="11">
                  <c:v>5</c:v>
                </c:pt>
                <c:pt idx="12">
                  <c:v>1</c:v>
                </c:pt>
                <c:pt idx="13">
                  <c:v>12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E-46D7-8C4A-AC5D4900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832720"/>
        <c:axId val="824838000"/>
      </c:barChart>
      <c:catAx>
        <c:axId val="82483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838000"/>
        <c:crosses val="autoZero"/>
        <c:auto val="1"/>
        <c:lblAlgn val="ctr"/>
        <c:lblOffset val="100"/>
        <c:noMultiLvlLbl val="0"/>
      </c:catAx>
      <c:valAx>
        <c:axId val="8248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8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Итальянский язык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Лист2!$A$2:$A$23</c:f>
              <c:strCache>
                <c:ptCount val="22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Z</c:v>
                </c:pt>
              </c:strCache>
            </c:strRef>
          </c:cat>
          <c:val>
            <c:numRef>
              <c:f>Лист2!$B$2:$B$23</c:f>
              <c:numCache>
                <c:formatCode>General</c:formatCode>
                <c:ptCount val="22"/>
                <c:pt idx="1">
                  <c:v>11.12</c:v>
                </c:pt>
                <c:pt idx="2">
                  <c:v>1.07</c:v>
                </c:pt>
                <c:pt idx="3">
                  <c:v>4.1100000000000003</c:v>
                </c:pt>
                <c:pt idx="4">
                  <c:v>3.54</c:v>
                </c:pt>
                <c:pt idx="5">
                  <c:v>11.63</c:v>
                </c:pt>
                <c:pt idx="6">
                  <c:v>1.1499999999999999</c:v>
                </c:pt>
                <c:pt idx="7">
                  <c:v>1.73</c:v>
                </c:pt>
                <c:pt idx="8">
                  <c:v>0.83</c:v>
                </c:pt>
                <c:pt idx="9">
                  <c:v>12.04</c:v>
                </c:pt>
                <c:pt idx="10">
                  <c:v>5.95</c:v>
                </c:pt>
                <c:pt idx="11">
                  <c:v>2.65</c:v>
                </c:pt>
                <c:pt idx="12">
                  <c:v>7.68</c:v>
                </c:pt>
                <c:pt idx="13">
                  <c:v>8.92</c:v>
                </c:pt>
                <c:pt idx="14">
                  <c:v>2.66</c:v>
                </c:pt>
                <c:pt idx="15">
                  <c:v>0.48</c:v>
                </c:pt>
                <c:pt idx="16">
                  <c:v>6.56</c:v>
                </c:pt>
                <c:pt idx="17">
                  <c:v>4.8099999999999996</c:v>
                </c:pt>
                <c:pt idx="18">
                  <c:v>7.07</c:v>
                </c:pt>
                <c:pt idx="19">
                  <c:v>3.09</c:v>
                </c:pt>
                <c:pt idx="20">
                  <c:v>1.67</c:v>
                </c:pt>
                <c:pt idx="21">
                  <c:v>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7-477A-B08B-BBFB9829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834080"/>
        <c:axId val="1306840800"/>
      </c:barChart>
      <c:catAx>
        <c:axId val="13068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840800"/>
        <c:crosses val="autoZero"/>
        <c:auto val="1"/>
        <c:lblAlgn val="ctr"/>
        <c:lblOffset val="100"/>
        <c:noMultiLvlLbl val="0"/>
      </c:catAx>
      <c:valAx>
        <c:axId val="13068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8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Итальянский язык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Лист2!$A$2:$A$23</c:f>
              <c:strCache>
                <c:ptCount val="22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Z</c:v>
                </c:pt>
              </c:strCache>
            </c:strRef>
          </c:cat>
          <c:val>
            <c:numRef>
              <c:f>Лист2!$B$2:$B$23</c:f>
              <c:numCache>
                <c:formatCode>General</c:formatCode>
                <c:ptCount val="22"/>
                <c:pt idx="1">
                  <c:v>11.12</c:v>
                </c:pt>
                <c:pt idx="2">
                  <c:v>1.07</c:v>
                </c:pt>
                <c:pt idx="3">
                  <c:v>4.1100000000000003</c:v>
                </c:pt>
                <c:pt idx="4">
                  <c:v>3.54</c:v>
                </c:pt>
                <c:pt idx="5">
                  <c:v>11.63</c:v>
                </c:pt>
                <c:pt idx="6">
                  <c:v>1.1499999999999999</c:v>
                </c:pt>
                <c:pt idx="7">
                  <c:v>1.73</c:v>
                </c:pt>
                <c:pt idx="8">
                  <c:v>0.83</c:v>
                </c:pt>
                <c:pt idx="9">
                  <c:v>12.04</c:v>
                </c:pt>
                <c:pt idx="10">
                  <c:v>5.95</c:v>
                </c:pt>
                <c:pt idx="11">
                  <c:v>2.65</c:v>
                </c:pt>
                <c:pt idx="12">
                  <c:v>7.68</c:v>
                </c:pt>
                <c:pt idx="13">
                  <c:v>8.92</c:v>
                </c:pt>
                <c:pt idx="14">
                  <c:v>2.66</c:v>
                </c:pt>
                <c:pt idx="15">
                  <c:v>0.48</c:v>
                </c:pt>
                <c:pt idx="16">
                  <c:v>6.56</c:v>
                </c:pt>
                <c:pt idx="17">
                  <c:v>4.8099999999999996</c:v>
                </c:pt>
                <c:pt idx="18">
                  <c:v>7.07</c:v>
                </c:pt>
                <c:pt idx="19">
                  <c:v>3.09</c:v>
                </c:pt>
                <c:pt idx="20">
                  <c:v>1.67</c:v>
                </c:pt>
                <c:pt idx="21">
                  <c:v>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D-4584-8453-865FB2C1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834080"/>
        <c:axId val="1306840800"/>
      </c:barChart>
      <c:catAx>
        <c:axId val="13068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840800"/>
        <c:crosses val="autoZero"/>
        <c:auto val="1"/>
        <c:lblAlgn val="ctr"/>
        <c:lblOffset val="100"/>
        <c:noMultiLvlLbl val="0"/>
      </c:catAx>
      <c:valAx>
        <c:axId val="13068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8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13</xdr:col>
      <xdr:colOff>0</xdr:colOff>
      <xdr:row>24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CB2462-E027-BD7A-9E01-6B5BAD99B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52917</xdr:colOff>
      <xdr:row>24</xdr:row>
      <xdr:rowOff>28574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65BDF1-8382-40D9-AF15-CF0C8658C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57150</xdr:rowOff>
    </xdr:from>
    <xdr:to>
      <xdr:col>15</xdr:col>
      <xdr:colOff>38100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EB99DB-E48C-A64F-C4C8-75D26524B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D02C-6CC7-4A7B-9211-99B5E2FDC53A}">
  <dimension ref="A1:K23"/>
  <sheetViews>
    <sheetView tabSelected="1" zoomScale="90" workbookViewId="0">
      <selection activeCell="L5" sqref="L5"/>
    </sheetView>
  </sheetViews>
  <sheetFormatPr defaultRowHeight="14.25" x14ac:dyDescent="0.45"/>
  <cols>
    <col min="5" max="5" width="12.86328125" customWidth="1"/>
    <col min="6" max="6" width="13.6640625" customWidth="1"/>
    <col min="7" max="7" width="26.46484375" customWidth="1"/>
    <col min="9" max="9" width="27.6640625" customWidth="1"/>
    <col min="11" max="11" width="10.265625" customWidth="1"/>
  </cols>
  <sheetData>
    <row r="1" spans="1:11" ht="14.25" customHeight="1" x14ac:dyDescent="0.45">
      <c r="A1" t="s">
        <v>22</v>
      </c>
      <c r="B1" t="s">
        <v>23</v>
      </c>
      <c r="D1" t="s">
        <v>24</v>
      </c>
      <c r="E1" t="s">
        <v>25</v>
      </c>
      <c r="F1" t="s">
        <v>21</v>
      </c>
      <c r="G1" t="s">
        <v>32</v>
      </c>
    </row>
    <row r="2" spans="1:11" x14ac:dyDescent="0.45">
      <c r="A2" t="s">
        <v>57</v>
      </c>
      <c r="B2">
        <v>41</v>
      </c>
      <c r="D2">
        <f>SUM(B:B)</f>
        <v>173</v>
      </c>
      <c r="E2">
        <v>173</v>
      </c>
      <c r="F2">
        <f>B2/$D$2</f>
        <v>0.23699421965317918</v>
      </c>
      <c r="G2">
        <f>-F2*LOG(F2,2)</f>
        <v>0.49225505863447555</v>
      </c>
      <c r="I2" t="s">
        <v>26</v>
      </c>
      <c r="J2">
        <f>D2*J3</f>
        <v>648.12003622206976</v>
      </c>
      <c r="K2" t="s">
        <v>33</v>
      </c>
    </row>
    <row r="3" spans="1:11" x14ac:dyDescent="0.45">
      <c r="A3" t="s">
        <v>18</v>
      </c>
      <c r="B3">
        <v>2</v>
      </c>
      <c r="F3">
        <f t="shared" ref="F3:F22" si="0">B3/$D$2</f>
        <v>1.1560693641618497E-2</v>
      </c>
      <c r="G3">
        <f t="shared" ref="G3:G23" si="1">-F3*LOG(F3,2)</f>
        <v>7.4388765637418794E-2</v>
      </c>
      <c r="I3" t="s">
        <v>27</v>
      </c>
      <c r="J3">
        <f>SUM(G2:G23)</f>
        <v>3.7463585908790162</v>
      </c>
      <c r="K3" t="s">
        <v>33</v>
      </c>
    </row>
    <row r="4" spans="1:11" x14ac:dyDescent="0.45">
      <c r="A4" t="s">
        <v>4</v>
      </c>
      <c r="B4">
        <v>20</v>
      </c>
      <c r="F4">
        <f t="shared" si="0"/>
        <v>0.11560693641618497</v>
      </c>
      <c r="G4">
        <f t="shared" si="1"/>
        <v>0.35984972632940604</v>
      </c>
      <c r="I4" t="s">
        <v>28</v>
      </c>
      <c r="J4">
        <f>LOG(22,2)</f>
        <v>4.4594316186372973</v>
      </c>
      <c r="K4" t="s">
        <v>33</v>
      </c>
    </row>
    <row r="5" spans="1:11" x14ac:dyDescent="0.45">
      <c r="A5" t="s">
        <v>0</v>
      </c>
      <c r="B5">
        <v>7</v>
      </c>
      <c r="F5">
        <f t="shared" si="0"/>
        <v>4.046242774566474E-2</v>
      </c>
      <c r="G5">
        <f t="shared" si="1"/>
        <v>0.18723071178643841</v>
      </c>
      <c r="I5" t="s">
        <v>29</v>
      </c>
      <c r="J5">
        <f>D2*J4</f>
        <v>771.48167002425248</v>
      </c>
      <c r="K5" t="s">
        <v>33</v>
      </c>
    </row>
    <row r="6" spans="1:11" x14ac:dyDescent="0.45">
      <c r="A6" t="s">
        <v>3</v>
      </c>
      <c r="B6">
        <v>8</v>
      </c>
      <c r="F6">
        <f t="shared" si="0"/>
        <v>4.6242774566473986E-2</v>
      </c>
      <c r="G6">
        <f t="shared" si="1"/>
        <v>0.20506951341672713</v>
      </c>
      <c r="I6" t="s">
        <v>30</v>
      </c>
      <c r="J6">
        <f>1-J3/J4</f>
        <v>0.15990222269092225</v>
      </c>
    </row>
    <row r="7" spans="1:11" x14ac:dyDescent="0.45">
      <c r="A7" t="s">
        <v>5</v>
      </c>
      <c r="B7">
        <v>19</v>
      </c>
      <c r="F7">
        <f t="shared" si="0"/>
        <v>0.10982658959537572</v>
      </c>
      <c r="G7">
        <f t="shared" si="1"/>
        <v>0.34998447150098061</v>
      </c>
      <c r="I7" t="s">
        <v>31</v>
      </c>
      <c r="J7">
        <v>22</v>
      </c>
    </row>
    <row r="8" spans="1:11" x14ac:dyDescent="0.45">
      <c r="A8" s="1" t="s">
        <v>17</v>
      </c>
      <c r="B8">
        <v>2</v>
      </c>
      <c r="F8">
        <f t="shared" si="0"/>
        <v>1.1560693641618497E-2</v>
      </c>
      <c r="G8">
        <f t="shared" si="1"/>
        <v>7.4388765637418794E-2</v>
      </c>
    </row>
    <row r="9" spans="1:11" x14ac:dyDescent="0.45">
      <c r="A9" t="s">
        <v>12</v>
      </c>
      <c r="B9">
        <v>1</v>
      </c>
      <c r="F9">
        <f t="shared" si="0"/>
        <v>5.7803468208092483E-3</v>
      </c>
      <c r="G9">
        <f t="shared" si="1"/>
        <v>4.2974729639518643E-2</v>
      </c>
    </row>
    <row r="10" spans="1:11" x14ac:dyDescent="0.45">
      <c r="A10" t="s">
        <v>13</v>
      </c>
      <c r="B10">
        <v>1</v>
      </c>
      <c r="F10">
        <f t="shared" si="0"/>
        <v>5.7803468208092483E-3</v>
      </c>
      <c r="G10">
        <f t="shared" si="1"/>
        <v>4.2974729639518643E-2</v>
      </c>
    </row>
    <row r="11" spans="1:11" x14ac:dyDescent="0.45">
      <c r="A11" t="s">
        <v>1</v>
      </c>
      <c r="B11">
        <v>9</v>
      </c>
      <c r="F11">
        <f t="shared" si="0"/>
        <v>5.2023121387283239E-2</v>
      </c>
      <c r="G11">
        <f t="shared" si="1"/>
        <v>0.22186317361705035</v>
      </c>
    </row>
    <row r="12" spans="1:11" x14ac:dyDescent="0.45">
      <c r="A12" t="s">
        <v>2</v>
      </c>
      <c r="B12">
        <v>15</v>
      </c>
      <c r="F12">
        <f t="shared" si="0"/>
        <v>8.6705202312138727E-2</v>
      </c>
      <c r="G12">
        <f t="shared" si="1"/>
        <v>0.30587320508915078</v>
      </c>
    </row>
    <row r="13" spans="1:11" x14ac:dyDescent="0.45">
      <c r="A13" t="s">
        <v>7</v>
      </c>
      <c r="B13">
        <v>5</v>
      </c>
      <c r="F13">
        <f t="shared" si="0"/>
        <v>2.8901734104046242E-2</v>
      </c>
      <c r="G13">
        <f t="shared" si="1"/>
        <v>0.14776589979044402</v>
      </c>
    </row>
    <row r="14" spans="1:11" x14ac:dyDescent="0.45">
      <c r="A14" t="s">
        <v>10</v>
      </c>
      <c r="B14">
        <v>1</v>
      </c>
      <c r="F14">
        <f t="shared" si="0"/>
        <v>5.7803468208092483E-3</v>
      </c>
      <c r="G14">
        <f t="shared" si="1"/>
        <v>4.2974729639518643E-2</v>
      </c>
    </row>
    <row r="15" spans="1:11" x14ac:dyDescent="0.45">
      <c r="A15" t="s">
        <v>6</v>
      </c>
      <c r="B15">
        <v>12</v>
      </c>
      <c r="F15">
        <f t="shared" si="0"/>
        <v>6.9364161849710976E-2</v>
      </c>
      <c r="G15">
        <f t="shared" si="1"/>
        <v>0.26702883654905679</v>
      </c>
    </row>
    <row r="16" spans="1:11" x14ac:dyDescent="0.45">
      <c r="A16" t="s">
        <v>20</v>
      </c>
      <c r="B16">
        <v>5</v>
      </c>
      <c r="F16">
        <f t="shared" si="0"/>
        <v>2.8901734104046242E-2</v>
      </c>
      <c r="G16">
        <f t="shared" si="1"/>
        <v>0.14776589979044402</v>
      </c>
    </row>
    <row r="17" spans="1:7" x14ac:dyDescent="0.45">
      <c r="A17" t="s">
        <v>8</v>
      </c>
      <c r="B17">
        <v>3</v>
      </c>
      <c r="F17">
        <f t="shared" si="0"/>
        <v>1.7341040462427744E-2</v>
      </c>
      <c r="G17">
        <f t="shared" si="1"/>
        <v>0.10143929006211967</v>
      </c>
    </row>
    <row r="18" spans="1:7" x14ac:dyDescent="0.45">
      <c r="A18" t="s">
        <v>16</v>
      </c>
      <c r="B18">
        <v>2</v>
      </c>
      <c r="F18">
        <f t="shared" si="0"/>
        <v>1.1560693641618497E-2</v>
      </c>
      <c r="G18">
        <f t="shared" si="1"/>
        <v>7.4388765637418794E-2</v>
      </c>
    </row>
    <row r="19" spans="1:7" ht="15.4" x14ac:dyDescent="0.45">
      <c r="A19" t="s">
        <v>15</v>
      </c>
      <c r="B19">
        <v>5</v>
      </c>
      <c r="F19">
        <f t="shared" si="0"/>
        <v>2.8901734104046242E-2</v>
      </c>
      <c r="G19">
        <f t="shared" si="1"/>
        <v>0.14776589979044402</v>
      </c>
    </row>
    <row r="20" spans="1:7" x14ac:dyDescent="0.45">
      <c r="A20" t="s">
        <v>14</v>
      </c>
      <c r="B20">
        <v>5</v>
      </c>
      <c r="F20">
        <f t="shared" si="0"/>
        <v>2.8901734104046242E-2</v>
      </c>
      <c r="G20">
        <f t="shared" si="1"/>
        <v>0.14776589979044402</v>
      </c>
    </row>
    <row r="21" spans="1:7" x14ac:dyDescent="0.45">
      <c r="A21" t="s">
        <v>9</v>
      </c>
      <c r="B21">
        <v>6</v>
      </c>
      <c r="F21">
        <f>B21/$D$2</f>
        <v>3.4682080924855488E-2</v>
      </c>
      <c r="G21">
        <f>-F21*LOG(F21,2)</f>
        <v>0.16819649919938387</v>
      </c>
    </row>
    <row r="22" spans="1:7" x14ac:dyDescent="0.45">
      <c r="A22" t="s">
        <v>19</v>
      </c>
      <c r="B22">
        <v>3</v>
      </c>
      <c r="F22">
        <f t="shared" si="0"/>
        <v>1.7341040462427744E-2</v>
      </c>
      <c r="G22">
        <f t="shared" si="1"/>
        <v>0.10143929006211967</v>
      </c>
    </row>
    <row r="23" spans="1:7" x14ac:dyDescent="0.45">
      <c r="A23" t="s">
        <v>11</v>
      </c>
      <c r="B23">
        <v>1</v>
      </c>
      <c r="F23">
        <f>B23/$D$2</f>
        <v>5.7803468208092483E-3</v>
      </c>
      <c r="G23">
        <f>-F23*LOG(F23,2)</f>
        <v>4.2974729639518643E-2</v>
      </c>
    </row>
  </sheetData>
  <autoFilter ref="A1:B23" xr:uid="{DBCAD02C-6CC7-4A7B-9211-99B5E2FDC53A}">
    <sortState xmlns:xlrd2="http://schemas.microsoft.com/office/spreadsheetml/2017/richdata2" ref="A2:B23">
      <sortCondition ref="A1:A23"/>
    </sortState>
  </autoFilter>
  <conditionalFormatting sqref="A25:A1048576 A1:A23">
    <cfRule type="duplicateValues" dxfId="0" priority="2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E57A-2CA3-4F47-8946-1252AE5D6417}">
  <dimension ref="A1:B23"/>
  <sheetViews>
    <sheetView workbookViewId="0">
      <selection sqref="A1:B23"/>
    </sheetView>
  </sheetViews>
  <sheetFormatPr defaultRowHeight="14.25" x14ac:dyDescent="0.45"/>
  <sheetData>
    <row r="1" spans="1:2" x14ac:dyDescent="0.45">
      <c r="A1" s="4" t="s">
        <v>34</v>
      </c>
      <c r="B1" s="4" t="s">
        <v>35</v>
      </c>
    </row>
    <row r="2" spans="1:2" ht="14.65" thickBot="1" x14ac:dyDescent="0.5">
      <c r="A2" s="5"/>
      <c r="B2" s="5"/>
    </row>
    <row r="3" spans="1:2" ht="15.75" thickBot="1" x14ac:dyDescent="0.5">
      <c r="A3" s="2" t="s">
        <v>36</v>
      </c>
      <c r="B3" s="3">
        <v>11.12</v>
      </c>
    </row>
    <row r="4" spans="1:2" ht="15.75" thickBot="1" x14ac:dyDescent="0.5">
      <c r="A4" s="2" t="s">
        <v>37</v>
      </c>
      <c r="B4" s="3">
        <v>1.07</v>
      </c>
    </row>
    <row r="5" spans="1:2" ht="15.75" thickBot="1" x14ac:dyDescent="0.5">
      <c r="A5" s="2" t="s">
        <v>38</v>
      </c>
      <c r="B5" s="3">
        <v>4.1100000000000003</v>
      </c>
    </row>
    <row r="6" spans="1:2" ht="15.75" thickBot="1" x14ac:dyDescent="0.5">
      <c r="A6" s="2" t="s">
        <v>39</v>
      </c>
      <c r="B6" s="3">
        <v>3.54</v>
      </c>
    </row>
    <row r="7" spans="1:2" ht="15.75" thickBot="1" x14ac:dyDescent="0.5">
      <c r="A7" s="2" t="s">
        <v>40</v>
      </c>
      <c r="B7" s="3">
        <v>11.63</v>
      </c>
    </row>
    <row r="8" spans="1:2" ht="15.75" thickBot="1" x14ac:dyDescent="0.5">
      <c r="A8" s="2" t="s">
        <v>41</v>
      </c>
      <c r="B8" s="3">
        <v>1.1499999999999999</v>
      </c>
    </row>
    <row r="9" spans="1:2" ht="15.75" thickBot="1" x14ac:dyDescent="0.5">
      <c r="A9" s="2" t="s">
        <v>42</v>
      </c>
      <c r="B9" s="3">
        <v>1.73</v>
      </c>
    </row>
    <row r="10" spans="1:2" ht="15.75" thickBot="1" x14ac:dyDescent="0.5">
      <c r="A10" s="2" t="s">
        <v>43</v>
      </c>
      <c r="B10" s="3">
        <v>0.83</v>
      </c>
    </row>
    <row r="11" spans="1:2" ht="15.75" thickBot="1" x14ac:dyDescent="0.5">
      <c r="A11" s="2" t="s">
        <v>44</v>
      </c>
      <c r="B11" s="3">
        <v>12.04</v>
      </c>
    </row>
    <row r="12" spans="1:2" ht="15.75" thickBot="1" x14ac:dyDescent="0.5">
      <c r="A12" s="2" t="s">
        <v>45</v>
      </c>
      <c r="B12" s="3">
        <v>5.95</v>
      </c>
    </row>
    <row r="13" spans="1:2" ht="15.75" thickBot="1" x14ac:dyDescent="0.5">
      <c r="A13" s="2" t="s">
        <v>46</v>
      </c>
      <c r="B13" s="3">
        <v>2.65</v>
      </c>
    </row>
    <row r="14" spans="1:2" ht="15.75" thickBot="1" x14ac:dyDescent="0.5">
      <c r="A14" s="2" t="s">
        <v>47</v>
      </c>
      <c r="B14" s="3">
        <v>7.68</v>
      </c>
    </row>
    <row r="15" spans="1:2" ht="15.75" thickBot="1" x14ac:dyDescent="0.5">
      <c r="A15" s="2" t="s">
        <v>48</v>
      </c>
      <c r="B15" s="3">
        <v>8.92</v>
      </c>
    </row>
    <row r="16" spans="1:2" ht="15.75" thickBot="1" x14ac:dyDescent="0.5">
      <c r="A16" s="2" t="s">
        <v>49</v>
      </c>
      <c r="B16" s="3">
        <v>2.66</v>
      </c>
    </row>
    <row r="17" spans="1:2" ht="15.75" thickBot="1" x14ac:dyDescent="0.5">
      <c r="A17" s="2" t="s">
        <v>50</v>
      </c>
      <c r="B17" s="3">
        <v>0.48</v>
      </c>
    </row>
    <row r="18" spans="1:2" ht="15.75" thickBot="1" x14ac:dyDescent="0.5">
      <c r="A18" s="2" t="s">
        <v>51</v>
      </c>
      <c r="B18" s="3">
        <v>6.56</v>
      </c>
    </row>
    <row r="19" spans="1:2" ht="15.75" thickBot="1" x14ac:dyDescent="0.5">
      <c r="A19" s="2" t="s">
        <v>52</v>
      </c>
      <c r="B19" s="3">
        <v>4.8099999999999996</v>
      </c>
    </row>
    <row r="20" spans="1:2" ht="15.75" thickBot="1" x14ac:dyDescent="0.5">
      <c r="A20" s="2" t="s">
        <v>53</v>
      </c>
      <c r="B20" s="3">
        <v>7.07</v>
      </c>
    </row>
    <row r="21" spans="1:2" ht="15.75" thickBot="1" x14ac:dyDescent="0.5">
      <c r="A21" s="2" t="s">
        <v>54</v>
      </c>
      <c r="B21" s="3">
        <v>3.09</v>
      </c>
    </row>
    <row r="22" spans="1:2" ht="15.75" thickBot="1" x14ac:dyDescent="0.5">
      <c r="A22" s="2" t="s">
        <v>55</v>
      </c>
      <c r="B22" s="3">
        <v>1.67</v>
      </c>
    </row>
    <row r="23" spans="1:2" ht="15.75" thickBot="1" x14ac:dyDescent="0.5">
      <c r="A23" s="2" t="s">
        <v>56</v>
      </c>
      <c r="B23" s="3">
        <v>1.24</v>
      </c>
    </row>
  </sheetData>
  <mergeCells count="2">
    <mergeCell ref="A1:A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Шаповалова</dc:creator>
  <cp:lastModifiedBy>Дарья Шаповалова</cp:lastModifiedBy>
  <dcterms:created xsi:type="dcterms:W3CDTF">2025-09-23T10:16:55Z</dcterms:created>
  <dcterms:modified xsi:type="dcterms:W3CDTF">2025-09-24T08:46:21Z</dcterms:modified>
</cp:coreProperties>
</file>