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onsemin/Documents/2023/2023 겨울방학/URP/week 7/before_DEA/"/>
    </mc:Choice>
  </mc:AlternateContent>
  <xr:revisionPtr revIDLastSave="0" documentId="13_ncr:1_{14323FB1-469A-1747-980D-379146D1A22C}" xr6:coauthVersionLast="47" xr6:coauthVersionMax="47" xr10:uidLastSave="{00000000-0000-0000-0000-000000000000}"/>
  <bookViews>
    <workbookView xWindow="0" yWindow="740" windowWidth="15000" windowHeight="18900" xr2:uid="{0ACB87B1-B3C2-4190-BF3D-33AF18427013}"/>
  </bookViews>
  <sheets>
    <sheet name="Sheet1" sheetId="1" r:id="rId1"/>
  </sheets>
  <definedNames>
    <definedName name="solver_adj" localSheetId="0" hidden="1">Sheet1!$B$25:$L$25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Sheet1!$B$25:$L$25</definedName>
    <definedName name="solver_lhs2" localSheetId="0" hidden="1">Sheet1!$M$3</definedName>
    <definedName name="solver_lhs3" localSheetId="0" hidden="1">Sheet1!$P$2:$P$24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Sheet1!$N$3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0</definedName>
    <definedName name="solver_rhs2" localSheetId="0" hidden="1">1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" i="1"/>
  <c r="N2" i="1"/>
  <c r="P5" i="1" l="1"/>
  <c r="P17" i="1"/>
  <c r="P21" i="1"/>
  <c r="P13" i="1"/>
  <c r="P9" i="1"/>
  <c r="O23" i="1"/>
  <c r="O19" i="1"/>
  <c r="O15" i="1"/>
  <c r="O11" i="1"/>
  <c r="O7" i="1"/>
  <c r="O3" i="1"/>
  <c r="O20" i="1"/>
  <c r="O18" i="1"/>
  <c r="O14" i="1"/>
  <c r="O6" i="1"/>
  <c r="O22" i="1"/>
  <c r="O10" i="1"/>
  <c r="O16" i="1"/>
  <c r="P19" i="1"/>
  <c r="P15" i="1"/>
  <c r="P11" i="1"/>
  <c r="P7" i="1"/>
  <c r="P3" i="1"/>
  <c r="O4" i="1"/>
  <c r="O8" i="1"/>
  <c r="O2" i="1"/>
  <c r="O21" i="1"/>
  <c r="O17" i="1"/>
  <c r="O13" i="1"/>
  <c r="O9" i="1"/>
  <c r="O24" i="1"/>
  <c r="O12" i="1"/>
  <c r="P23" i="1"/>
  <c r="P24" i="1"/>
  <c r="P22" i="1"/>
  <c r="P20" i="1"/>
  <c r="P18" i="1"/>
  <c r="P16" i="1"/>
  <c r="P14" i="1"/>
  <c r="P12" i="1"/>
  <c r="P10" i="1"/>
  <c r="P8" i="1"/>
  <c r="P6" i="1"/>
  <c r="P4" i="1"/>
  <c r="O5" i="1"/>
  <c r="P2" i="1"/>
</calcChain>
</file>

<file path=xl/sharedStrings.xml><?xml version="1.0" encoding="utf-8"?>
<sst xmlns="http://schemas.openxmlformats.org/spreadsheetml/2006/main" count="40" uniqueCount="40">
  <si>
    <t>카야바쵸역</t>
  </si>
  <si>
    <t>쿠단시타역</t>
  </si>
  <si>
    <t>이다바시역</t>
  </si>
  <si>
    <t>다케바시역</t>
  </si>
  <si>
    <t>오테마치역</t>
  </si>
  <si>
    <t>니혼바시역</t>
  </si>
  <si>
    <t>몬젠나카쵸역</t>
  </si>
  <si>
    <t>토요쵸역</t>
  </si>
  <si>
    <t>나카노역</t>
  </si>
  <si>
    <t>오치아이역</t>
  </si>
  <si>
    <t>타카다노바바역</t>
  </si>
  <si>
    <t>카구라자카역</t>
  </si>
  <si>
    <t>와세다역</t>
  </si>
  <si>
    <t>people</t>
  </si>
  <si>
    <t>store</t>
  </si>
  <si>
    <t>time</t>
  </si>
  <si>
    <t>express</t>
  </si>
  <si>
    <t>statnNm</t>
  </si>
  <si>
    <t>우라야스역</t>
  </si>
  <si>
    <t>니시카사이역</t>
  </si>
  <si>
    <t>카사이역</t>
  </si>
  <si>
    <t>키바역</t>
  </si>
  <si>
    <t>교토쿠역</t>
  </si>
  <si>
    <t>니시후나바시역</t>
  </si>
  <si>
    <t>미나미교토쿠역</t>
  </si>
  <si>
    <t>바라키나카야마역</t>
  </si>
  <si>
    <t>km</t>
  </si>
  <si>
    <t>미나미스나마치역</t>
  </si>
  <si>
    <t>묘덴역</t>
  </si>
  <si>
    <t>public_med_facility</t>
  </si>
  <si>
    <t>diffTrans</t>
  </si>
  <si>
    <t>transfer</t>
  </si>
  <si>
    <t>sameTrans</t>
  </si>
  <si>
    <t>multi_facility</t>
  </si>
  <si>
    <t>transport</t>
  </si>
  <si>
    <t>weight</t>
    <phoneticPr fontId="3" type="noConversion"/>
  </si>
  <si>
    <t>wegithed_input</t>
  </si>
  <si>
    <t>weighted_output</t>
  </si>
  <si>
    <t>working</t>
  </si>
  <si>
    <t>efficiency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</si>
</sst>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3" fontId="2" fillId="0" borderId="0" xfId="1" applyNumberFormat="1">
      <alignment vertical="center"/>
    </xf>
    <xf numFmtId="0" fontId="1" fillId="0" borderId="0" xfId="0" applyFont="1">
      <alignment vertical="center"/>
    </xf>
  </cellXfs>
  <cellStyles count="2">
    <cellStyle name="표준" xfId="0" builtinId="0"/>
    <cellStyle name="표준_Sheet1" xfId="1" xr:uid="{A3B3F191-A06C-4708-8E90-913F7478A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9EC7-3BA1-41EC-9CF3-00EFB6E3C6A5}">
  <dimension ref="A1:P25"/>
  <sheetViews>
    <sheetView tabSelected="1" zoomScale="80" zoomScaleNormal="80" workbookViewId="0">
      <selection activeCell="O1" sqref="O1:O24"/>
    </sheetView>
  </sheetViews>
  <sheetFormatPr baseColWidth="10" defaultColWidth="8.83203125" defaultRowHeight="17"/>
  <sheetData>
    <row r="1" spans="1:16">
      <c r="A1" s="1" t="s">
        <v>17</v>
      </c>
      <c r="B1" s="1" t="s">
        <v>26</v>
      </c>
      <c r="C1" s="1" t="s">
        <v>16</v>
      </c>
      <c r="D1" s="1" t="s">
        <v>15</v>
      </c>
      <c r="E1" s="1" t="s">
        <v>31</v>
      </c>
      <c r="F1" s="1" t="s">
        <v>32</v>
      </c>
      <c r="G1" s="1" t="s">
        <v>30</v>
      </c>
      <c r="H1" s="1" t="s">
        <v>34</v>
      </c>
      <c r="I1" s="1" t="s">
        <v>14</v>
      </c>
      <c r="J1" s="1" t="s">
        <v>29</v>
      </c>
      <c r="K1" s="1" t="s">
        <v>33</v>
      </c>
      <c r="L1" s="1" t="s">
        <v>13</v>
      </c>
      <c r="M1" t="s">
        <v>36</v>
      </c>
      <c r="N1" t="s">
        <v>37</v>
      </c>
      <c r="O1" s="3" t="s">
        <v>39</v>
      </c>
      <c r="P1" t="s">
        <v>38</v>
      </c>
    </row>
    <row r="2" spans="1:16">
      <c r="A2" s="1" t="s">
        <v>8</v>
      </c>
      <c r="B2" s="1">
        <v>0</v>
      </c>
      <c r="C2" s="1">
        <v>1</v>
      </c>
      <c r="D2" s="1">
        <v>0</v>
      </c>
      <c r="E2" s="1">
        <v>2</v>
      </c>
      <c r="F2" s="1">
        <v>0</v>
      </c>
      <c r="G2" s="1">
        <v>2</v>
      </c>
      <c r="H2" s="1">
        <v>1</v>
      </c>
      <c r="I2" s="1">
        <v>44</v>
      </c>
      <c r="J2" s="1">
        <v>8</v>
      </c>
      <c r="K2" s="1">
        <v>2</v>
      </c>
      <c r="L2" s="2">
        <v>81258</v>
      </c>
      <c r="M2">
        <f>SUMPRODUCT(B2:K2,B$25:K$25)</f>
        <v>12.082091196123049</v>
      </c>
      <c r="N2">
        <f>L2*L$25</f>
        <v>2.9832586827226635</v>
      </c>
      <c r="O2" s="3">
        <f>N2/M2</f>
        <v>0.24691575608036662</v>
      </c>
      <c r="P2">
        <f>N2-M2</f>
        <v>-9.0988325134003851</v>
      </c>
    </row>
    <row r="3" spans="1:16">
      <c r="A3" s="1" t="s">
        <v>9</v>
      </c>
      <c r="B3" s="1">
        <v>2</v>
      </c>
      <c r="C3" s="1">
        <v>1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19</v>
      </c>
      <c r="J3" s="1">
        <v>1</v>
      </c>
      <c r="K3" s="1">
        <v>2</v>
      </c>
      <c r="L3" s="2">
        <v>23076</v>
      </c>
      <c r="M3">
        <f t="shared" ref="M3:M24" si="0">SUMPRODUCT(B3:K3,B$25:K$25)</f>
        <v>0.99999999999999944</v>
      </c>
      <c r="N3">
        <f t="shared" ref="N3:N24" si="1">L3*L$25</f>
        <v>0.84719876642925218</v>
      </c>
      <c r="O3" s="3">
        <f t="shared" ref="O3:O24" si="2">N3/M3</f>
        <v>0.84719876642925263</v>
      </c>
      <c r="P3">
        <f t="shared" ref="P3:P24" si="3">N3-M3</f>
        <v>-0.15280123357074726</v>
      </c>
    </row>
    <row r="4" spans="1:16">
      <c r="A4" s="1" t="s">
        <v>10</v>
      </c>
      <c r="B4" s="1">
        <v>1.9</v>
      </c>
      <c r="C4" s="1">
        <v>1</v>
      </c>
      <c r="D4" s="1">
        <v>2.5</v>
      </c>
      <c r="E4" s="1">
        <v>2</v>
      </c>
      <c r="F4" s="1">
        <v>0</v>
      </c>
      <c r="G4" s="1">
        <v>2</v>
      </c>
      <c r="H4" s="1">
        <v>1</v>
      </c>
      <c r="I4" s="1">
        <v>46</v>
      </c>
      <c r="J4" s="1">
        <v>20</v>
      </c>
      <c r="K4" s="1">
        <v>5</v>
      </c>
      <c r="L4" s="2">
        <v>154328</v>
      </c>
      <c r="M4">
        <f t="shared" si="0"/>
        <v>24.082091196123045</v>
      </c>
      <c r="N4">
        <f t="shared" si="1"/>
        <v>5.6659079227549682</v>
      </c>
      <c r="O4" s="3">
        <f t="shared" si="2"/>
        <v>0.23527474738851242</v>
      </c>
      <c r="P4">
        <f t="shared" si="3"/>
        <v>-18.416183273368077</v>
      </c>
    </row>
    <row r="5" spans="1:16">
      <c r="A5" s="1" t="s">
        <v>12</v>
      </c>
      <c r="B5" s="1">
        <v>1.7</v>
      </c>
      <c r="C5" s="1">
        <v>1</v>
      </c>
      <c r="D5" s="1">
        <v>2.5</v>
      </c>
      <c r="E5" s="1">
        <v>0</v>
      </c>
      <c r="F5" s="1">
        <v>0</v>
      </c>
      <c r="G5" s="1">
        <v>0</v>
      </c>
      <c r="H5" s="1">
        <v>0</v>
      </c>
      <c r="I5" s="1">
        <v>43</v>
      </c>
      <c r="J5" s="1">
        <v>7</v>
      </c>
      <c r="K5" s="1">
        <v>3</v>
      </c>
      <c r="L5" s="2">
        <v>70006</v>
      </c>
      <c r="M5">
        <f t="shared" si="0"/>
        <v>6.9999999999999964</v>
      </c>
      <c r="N5">
        <f t="shared" si="1"/>
        <v>2.5701593362214523</v>
      </c>
      <c r="O5" s="3">
        <f t="shared" si="2"/>
        <v>0.36716561946020765</v>
      </c>
      <c r="P5">
        <f t="shared" si="3"/>
        <v>-4.4298406637785437</v>
      </c>
    </row>
    <row r="6" spans="1:16">
      <c r="A6" s="1" t="s">
        <v>11</v>
      </c>
      <c r="B6" s="1">
        <v>1.2</v>
      </c>
      <c r="C6" s="1">
        <v>1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54</v>
      </c>
      <c r="J6" s="1">
        <v>2</v>
      </c>
      <c r="K6" s="1">
        <v>5</v>
      </c>
      <c r="L6" s="2">
        <v>36048</v>
      </c>
      <c r="M6">
        <f t="shared" si="0"/>
        <v>1.9999999999999989</v>
      </c>
      <c r="N6">
        <f t="shared" si="1"/>
        <v>1.3234451868712811</v>
      </c>
      <c r="O6" s="3">
        <f t="shared" si="2"/>
        <v>0.66172259343564088</v>
      </c>
      <c r="P6">
        <f t="shared" si="3"/>
        <v>-0.67655481312871779</v>
      </c>
    </row>
    <row r="7" spans="1:16">
      <c r="A7" s="1" t="s">
        <v>2</v>
      </c>
      <c r="B7" s="1">
        <v>1.2</v>
      </c>
      <c r="C7" s="1">
        <v>1</v>
      </c>
      <c r="D7" s="1">
        <v>2</v>
      </c>
      <c r="E7" s="1">
        <v>4</v>
      </c>
      <c r="F7" s="1">
        <v>2</v>
      </c>
      <c r="G7" s="1">
        <v>2</v>
      </c>
      <c r="H7" s="1">
        <v>1</v>
      </c>
      <c r="I7" s="1">
        <v>42</v>
      </c>
      <c r="J7" s="1">
        <v>1</v>
      </c>
      <c r="K7" s="1">
        <v>2</v>
      </c>
      <c r="L7" s="2">
        <v>138426</v>
      </c>
      <c r="M7">
        <f t="shared" si="0"/>
        <v>5.082091196123053</v>
      </c>
      <c r="N7">
        <f t="shared" si="1"/>
        <v>5.0820911961230575</v>
      </c>
      <c r="O7" s="3">
        <f t="shared" si="2"/>
        <v>1.0000000000000009</v>
      </c>
      <c r="P7">
        <f t="shared" si="3"/>
        <v>0</v>
      </c>
    </row>
    <row r="8" spans="1:16">
      <c r="A8" s="1" t="s">
        <v>1</v>
      </c>
      <c r="B8" s="1">
        <v>0.7</v>
      </c>
      <c r="C8" s="1">
        <v>1</v>
      </c>
      <c r="D8" s="1">
        <v>1</v>
      </c>
      <c r="E8" s="1">
        <v>2</v>
      </c>
      <c r="F8" s="1">
        <v>1</v>
      </c>
      <c r="G8" s="1">
        <v>1</v>
      </c>
      <c r="H8" s="1">
        <v>0</v>
      </c>
      <c r="I8" s="1">
        <v>44</v>
      </c>
      <c r="J8" s="1">
        <v>9</v>
      </c>
      <c r="K8" s="1">
        <v>2</v>
      </c>
      <c r="L8" s="2">
        <v>141275</v>
      </c>
      <c r="M8">
        <f t="shared" si="0"/>
        <v>10.650378148175333</v>
      </c>
      <c r="N8">
        <f t="shared" si="1"/>
        <v>5.1866877156913072</v>
      </c>
      <c r="O8" s="3">
        <f t="shared" si="2"/>
        <v>0.48699563935952001</v>
      </c>
      <c r="P8">
        <f t="shared" si="3"/>
        <v>-5.4636904324840261</v>
      </c>
    </row>
    <row r="9" spans="1:16">
      <c r="A9" s="1" t="s">
        <v>3</v>
      </c>
      <c r="B9" s="1">
        <v>1</v>
      </c>
      <c r="C9" s="1">
        <v>1</v>
      </c>
      <c r="D9" s="1">
        <v>1.5</v>
      </c>
      <c r="E9" s="1">
        <v>0</v>
      </c>
      <c r="F9" s="1">
        <v>0</v>
      </c>
      <c r="G9" s="1">
        <v>0</v>
      </c>
      <c r="H9" s="1">
        <v>1</v>
      </c>
      <c r="I9" s="1">
        <v>12</v>
      </c>
      <c r="J9" s="1">
        <v>1</v>
      </c>
      <c r="K9" s="1">
        <v>0</v>
      </c>
      <c r="L9" s="2">
        <v>37274</v>
      </c>
      <c r="M9">
        <f t="shared" si="0"/>
        <v>1.7813348997723759</v>
      </c>
      <c r="N9">
        <f t="shared" si="1"/>
        <v>1.3684558337616548</v>
      </c>
      <c r="O9" s="3">
        <f t="shared" si="2"/>
        <v>0.76821929101401432</v>
      </c>
      <c r="P9">
        <f t="shared" si="3"/>
        <v>-0.41287906601072111</v>
      </c>
    </row>
    <row r="10" spans="1:16">
      <c r="A10" s="1" t="s">
        <v>4</v>
      </c>
      <c r="B10" s="1">
        <v>1</v>
      </c>
      <c r="C10" s="1">
        <v>1</v>
      </c>
      <c r="D10" s="1">
        <v>1.5</v>
      </c>
      <c r="E10" s="1">
        <v>13</v>
      </c>
      <c r="F10" s="1">
        <v>3</v>
      </c>
      <c r="G10" s="1">
        <v>10</v>
      </c>
      <c r="H10" s="1">
        <v>2</v>
      </c>
      <c r="I10" s="1">
        <v>34</v>
      </c>
      <c r="J10" s="1">
        <v>1</v>
      </c>
      <c r="K10" s="1">
        <v>1</v>
      </c>
      <c r="L10" s="2">
        <v>277497</v>
      </c>
      <c r="M10">
        <f t="shared" si="0"/>
        <v>19.066451281298143</v>
      </c>
      <c r="N10">
        <f t="shared" si="1"/>
        <v>10.187862544973921</v>
      </c>
      <c r="O10" s="3">
        <f t="shared" si="2"/>
        <v>0.53433449123104348</v>
      </c>
      <c r="P10">
        <f t="shared" si="3"/>
        <v>-8.8785887363242217</v>
      </c>
    </row>
    <row r="11" spans="1:16">
      <c r="A11" s="1" t="s">
        <v>5</v>
      </c>
      <c r="B11" s="1">
        <v>0.8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45</v>
      </c>
      <c r="J11" s="1">
        <v>3</v>
      </c>
      <c r="K11" s="1">
        <v>2</v>
      </c>
      <c r="L11" s="2">
        <v>146916</v>
      </c>
      <c r="M11">
        <f t="shared" si="0"/>
        <v>5.4317130479477136</v>
      </c>
      <c r="N11">
        <f t="shared" si="1"/>
        <v>5.3937880901681412</v>
      </c>
      <c r="O11" s="3">
        <f t="shared" si="2"/>
        <v>0.99301786426403693</v>
      </c>
      <c r="P11">
        <f t="shared" si="3"/>
        <v>-3.7924957779572388E-2</v>
      </c>
    </row>
    <row r="12" spans="1:16">
      <c r="A12" s="1" t="s">
        <v>0</v>
      </c>
      <c r="B12" s="1">
        <v>0.5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45</v>
      </c>
      <c r="J12" s="1">
        <v>5</v>
      </c>
      <c r="K12" s="1">
        <v>1</v>
      </c>
      <c r="L12" s="2">
        <v>94538</v>
      </c>
      <c r="M12">
        <f t="shared" si="0"/>
        <v>4.9999999999999973</v>
      </c>
      <c r="N12">
        <f t="shared" si="1"/>
        <v>3.4708128350099083</v>
      </c>
      <c r="O12" s="3">
        <f t="shared" si="2"/>
        <v>0.69416256700198209</v>
      </c>
      <c r="P12">
        <f t="shared" si="3"/>
        <v>-1.529187164990089</v>
      </c>
    </row>
    <row r="13" spans="1:16">
      <c r="A13" s="1" t="s">
        <v>6</v>
      </c>
      <c r="B13" s="1">
        <v>1.8</v>
      </c>
      <c r="C13" s="1">
        <v>1</v>
      </c>
      <c r="D13" s="1">
        <v>2</v>
      </c>
      <c r="E13" s="1">
        <v>1</v>
      </c>
      <c r="F13" s="1">
        <v>0</v>
      </c>
      <c r="G13" s="1">
        <v>1</v>
      </c>
      <c r="H13" s="1">
        <v>1</v>
      </c>
      <c r="I13" s="1">
        <v>44</v>
      </c>
      <c r="J13" s="1">
        <v>4</v>
      </c>
      <c r="K13" s="1">
        <v>2</v>
      </c>
      <c r="L13" s="2">
        <v>92275</v>
      </c>
      <c r="M13">
        <f t="shared" si="0"/>
        <v>6.4317130479477136</v>
      </c>
      <c r="N13">
        <f t="shared" si="1"/>
        <v>3.3877303766796345</v>
      </c>
      <c r="O13" s="3">
        <f t="shared" si="2"/>
        <v>0.52672287327256007</v>
      </c>
      <c r="P13">
        <f t="shared" si="3"/>
        <v>-3.0439826712680791</v>
      </c>
    </row>
    <row r="14" spans="1:16">
      <c r="A14" s="1" t="s">
        <v>21</v>
      </c>
      <c r="B14" s="1">
        <v>1.1000000000000001</v>
      </c>
      <c r="C14" s="1">
        <v>1</v>
      </c>
      <c r="D14" s="1">
        <v>1.5</v>
      </c>
      <c r="E14" s="1">
        <v>0</v>
      </c>
      <c r="F14" s="1">
        <v>0</v>
      </c>
      <c r="G14" s="1">
        <v>0</v>
      </c>
      <c r="H14" s="1">
        <v>0</v>
      </c>
      <c r="I14" s="1">
        <v>37</v>
      </c>
      <c r="J14" s="1">
        <v>5</v>
      </c>
      <c r="K14" s="1">
        <v>1</v>
      </c>
      <c r="L14" s="2">
        <v>64776</v>
      </c>
      <c r="M14">
        <f t="shared" si="0"/>
        <v>4.9999999999999973</v>
      </c>
      <c r="N14">
        <f t="shared" si="1"/>
        <v>2.3781481753432674</v>
      </c>
      <c r="O14" s="3">
        <f t="shared" si="2"/>
        <v>0.47562963506865374</v>
      </c>
      <c r="P14">
        <f t="shared" si="3"/>
        <v>-2.6218518246567299</v>
      </c>
    </row>
    <row r="15" spans="1:16">
      <c r="A15" s="1" t="s">
        <v>7</v>
      </c>
      <c r="B15" s="1">
        <v>0.9</v>
      </c>
      <c r="C15" s="1">
        <v>1</v>
      </c>
      <c r="D15" s="1">
        <v>1.5</v>
      </c>
      <c r="E15" s="1">
        <v>0</v>
      </c>
      <c r="F15" s="1">
        <v>0</v>
      </c>
      <c r="G15" s="1">
        <v>0</v>
      </c>
      <c r="H15" s="1">
        <v>1</v>
      </c>
      <c r="I15" s="1">
        <v>24</v>
      </c>
      <c r="J15" s="1">
        <v>3</v>
      </c>
      <c r="K15" s="1">
        <v>1</v>
      </c>
      <c r="L15" s="2">
        <v>102996</v>
      </c>
      <c r="M15">
        <f t="shared" si="0"/>
        <v>3.781334899772375</v>
      </c>
      <c r="N15">
        <f t="shared" si="1"/>
        <v>3.7813348997723724</v>
      </c>
      <c r="O15" s="3">
        <f t="shared" si="2"/>
        <v>0.99999999999999933</v>
      </c>
      <c r="P15">
        <f t="shared" si="3"/>
        <v>0</v>
      </c>
    </row>
    <row r="16" spans="1:16">
      <c r="A16" s="1" t="s">
        <v>27</v>
      </c>
      <c r="B16" s="1">
        <v>1.2</v>
      </c>
      <c r="C16" s="1">
        <v>0</v>
      </c>
      <c r="D16" s="1">
        <v>1.5</v>
      </c>
      <c r="E16" s="1">
        <v>0</v>
      </c>
      <c r="F16" s="1">
        <v>0</v>
      </c>
      <c r="G16" s="1">
        <v>0</v>
      </c>
      <c r="H16" s="1">
        <v>0</v>
      </c>
      <c r="I16" s="1">
        <v>11</v>
      </c>
      <c r="J16" s="1">
        <v>2</v>
      </c>
      <c r="K16" s="1">
        <v>0</v>
      </c>
      <c r="L16" s="2">
        <v>54476</v>
      </c>
      <c r="M16">
        <f t="shared" si="0"/>
        <v>1.9999999999999989</v>
      </c>
      <c r="N16">
        <f t="shared" si="1"/>
        <v>1.9999999999999976</v>
      </c>
      <c r="O16" s="3">
        <f t="shared" si="2"/>
        <v>0.99999999999999933</v>
      </c>
      <c r="P16">
        <f t="shared" si="3"/>
        <v>0</v>
      </c>
    </row>
    <row r="17" spans="1:16">
      <c r="A17" s="1" t="s">
        <v>19</v>
      </c>
      <c r="B17" s="1">
        <v>2.7</v>
      </c>
      <c r="C17" s="1">
        <v>0</v>
      </c>
      <c r="D17" s="1">
        <v>2.5</v>
      </c>
      <c r="E17" s="1">
        <v>0</v>
      </c>
      <c r="F17" s="1">
        <v>0</v>
      </c>
      <c r="G17" s="1">
        <v>0</v>
      </c>
      <c r="H17" s="1">
        <v>0</v>
      </c>
      <c r="I17" s="1">
        <v>48</v>
      </c>
      <c r="J17" s="1">
        <v>22</v>
      </c>
      <c r="K17" s="1">
        <v>2</v>
      </c>
      <c r="L17" s="2">
        <v>88528</v>
      </c>
      <c r="M17">
        <f t="shared" si="0"/>
        <v>21.999999999999989</v>
      </c>
      <c r="N17">
        <f t="shared" si="1"/>
        <v>3.2501652103678644</v>
      </c>
      <c r="O17" s="3">
        <f t="shared" si="2"/>
        <v>0.14773478228944845</v>
      </c>
      <c r="P17">
        <f t="shared" si="3"/>
        <v>-18.749834789632125</v>
      </c>
    </row>
    <row r="18" spans="1:16">
      <c r="A18" s="1" t="s">
        <v>20</v>
      </c>
      <c r="B18" s="1">
        <v>1.2</v>
      </c>
      <c r="C18" s="1">
        <v>0</v>
      </c>
      <c r="D18" s="1">
        <v>1.5</v>
      </c>
      <c r="E18" s="1">
        <v>0</v>
      </c>
      <c r="F18" s="1">
        <v>0</v>
      </c>
      <c r="G18" s="1">
        <v>0</v>
      </c>
      <c r="H18" s="1">
        <v>1</v>
      </c>
      <c r="I18" s="1">
        <v>44</v>
      </c>
      <c r="J18" s="1">
        <v>17</v>
      </c>
      <c r="K18" s="1">
        <v>3</v>
      </c>
      <c r="L18" s="2">
        <v>89311</v>
      </c>
      <c r="M18">
        <f t="shared" si="0"/>
        <v>17.781334899772364</v>
      </c>
      <c r="N18">
        <f t="shared" si="1"/>
        <v>3.2789118143769693</v>
      </c>
      <c r="O18" s="3">
        <f t="shared" si="2"/>
        <v>0.18440189293206247</v>
      </c>
      <c r="P18">
        <f t="shared" si="3"/>
        <v>-14.502423085395396</v>
      </c>
    </row>
    <row r="19" spans="1:16">
      <c r="A19" s="1" t="s">
        <v>18</v>
      </c>
      <c r="B19" s="1">
        <v>1.9</v>
      </c>
      <c r="C19" s="1">
        <v>1</v>
      </c>
      <c r="D19" s="1">
        <v>2</v>
      </c>
      <c r="E19" s="1">
        <v>0</v>
      </c>
      <c r="F19" s="1">
        <v>0</v>
      </c>
      <c r="G19" s="1">
        <v>0</v>
      </c>
      <c r="H19" s="1">
        <v>1</v>
      </c>
      <c r="I19" s="1">
        <v>45</v>
      </c>
      <c r="J19" s="1">
        <v>14</v>
      </c>
      <c r="K19" s="1">
        <v>5</v>
      </c>
      <c r="L19" s="2">
        <v>71398</v>
      </c>
      <c r="M19">
        <f t="shared" si="0"/>
        <v>14.78133489977237</v>
      </c>
      <c r="N19">
        <f t="shared" si="1"/>
        <v>2.6212644100154163</v>
      </c>
      <c r="O19" s="3">
        <f t="shared" si="2"/>
        <v>0.17733610853075141</v>
      </c>
      <c r="P19">
        <f t="shared" si="3"/>
        <v>-12.160070489756954</v>
      </c>
    </row>
    <row r="20" spans="1:16">
      <c r="A20" s="1" t="s">
        <v>24</v>
      </c>
      <c r="B20" s="1">
        <v>1.2</v>
      </c>
      <c r="C20" s="1">
        <v>0</v>
      </c>
      <c r="D20" s="1">
        <v>1.5</v>
      </c>
      <c r="E20" s="1">
        <v>0</v>
      </c>
      <c r="F20" s="1">
        <v>0</v>
      </c>
      <c r="G20" s="1">
        <v>0</v>
      </c>
      <c r="H20" s="1">
        <v>1</v>
      </c>
      <c r="I20" s="1">
        <v>42</v>
      </c>
      <c r="J20" s="1">
        <v>13</v>
      </c>
      <c r="K20" s="1">
        <v>5</v>
      </c>
      <c r="L20" s="2">
        <v>46441</v>
      </c>
      <c r="M20">
        <f t="shared" si="0"/>
        <v>13.78133489977237</v>
      </c>
      <c r="N20">
        <f t="shared" si="1"/>
        <v>1.7050077098171652</v>
      </c>
      <c r="O20" s="3">
        <f t="shared" si="2"/>
        <v>0.12371861813221935</v>
      </c>
      <c r="P20">
        <f t="shared" si="3"/>
        <v>-12.076327189955204</v>
      </c>
    </row>
    <row r="21" spans="1:16">
      <c r="A21" s="1" t="s">
        <v>22</v>
      </c>
      <c r="B21" s="1">
        <v>1.5</v>
      </c>
      <c r="C21" s="1">
        <v>0</v>
      </c>
      <c r="D21" s="1">
        <v>1.5</v>
      </c>
      <c r="E21" s="1">
        <v>0</v>
      </c>
      <c r="F21" s="1">
        <v>0</v>
      </c>
      <c r="G21" s="1">
        <v>0</v>
      </c>
      <c r="H21" s="1">
        <v>1</v>
      </c>
      <c r="I21" s="1">
        <v>45</v>
      </c>
      <c r="J21" s="1">
        <v>8</v>
      </c>
      <c r="K21" s="1">
        <v>5</v>
      </c>
      <c r="L21" s="2">
        <v>49562</v>
      </c>
      <c r="M21">
        <f t="shared" si="0"/>
        <v>8.7813348997723715</v>
      </c>
      <c r="N21">
        <f t="shared" si="1"/>
        <v>1.819590278287684</v>
      </c>
      <c r="O21" s="3">
        <f t="shared" si="2"/>
        <v>0.20721112439691272</v>
      </c>
      <c r="P21">
        <f t="shared" si="3"/>
        <v>-6.9617446214846872</v>
      </c>
    </row>
    <row r="22" spans="1:16">
      <c r="A22" s="1" t="s">
        <v>28</v>
      </c>
      <c r="B22" s="1">
        <v>1.3</v>
      </c>
      <c r="C22" s="1">
        <v>0</v>
      </c>
      <c r="D22" s="1">
        <v>1.5</v>
      </c>
      <c r="E22" s="1">
        <v>0</v>
      </c>
      <c r="F22" s="1">
        <v>0</v>
      </c>
      <c r="G22" s="1">
        <v>0</v>
      </c>
      <c r="H22" s="1">
        <v>0</v>
      </c>
      <c r="I22" s="1">
        <v>25</v>
      </c>
      <c r="J22" s="1">
        <v>5</v>
      </c>
      <c r="K22" s="1">
        <v>2</v>
      </c>
      <c r="L22" s="2">
        <v>45243</v>
      </c>
      <c r="M22">
        <f t="shared" si="0"/>
        <v>4.9999999999999973</v>
      </c>
      <c r="N22">
        <f t="shared" si="1"/>
        <v>1.6610250385490839</v>
      </c>
      <c r="O22" s="3">
        <f t="shared" si="2"/>
        <v>0.33220500770981698</v>
      </c>
      <c r="P22">
        <f t="shared" si="3"/>
        <v>-3.3389749614509134</v>
      </c>
    </row>
    <row r="23" spans="1:16">
      <c r="A23" s="1" t="s">
        <v>25</v>
      </c>
      <c r="B23" s="1">
        <v>2.1</v>
      </c>
      <c r="C23" s="1">
        <v>0</v>
      </c>
      <c r="D23" s="1">
        <v>2.5</v>
      </c>
      <c r="E23" s="1">
        <v>0</v>
      </c>
      <c r="F23" s="1">
        <v>0</v>
      </c>
      <c r="G23" s="1">
        <v>0</v>
      </c>
      <c r="H23" s="1">
        <v>0</v>
      </c>
      <c r="I23" s="1">
        <v>32</v>
      </c>
      <c r="J23" s="1">
        <v>4</v>
      </c>
      <c r="K23" s="1">
        <v>1</v>
      </c>
      <c r="L23" s="2">
        <v>24911</v>
      </c>
      <c r="M23">
        <f t="shared" si="0"/>
        <v>3.9999999999999978</v>
      </c>
      <c r="N23">
        <f t="shared" si="1"/>
        <v>0.91456788310448534</v>
      </c>
      <c r="O23" s="3">
        <f t="shared" si="2"/>
        <v>0.22864197077612147</v>
      </c>
      <c r="P23">
        <f t="shared" si="3"/>
        <v>-3.0854321168955123</v>
      </c>
    </row>
    <row r="24" spans="1:16">
      <c r="A24" s="1" t="s">
        <v>23</v>
      </c>
      <c r="B24" s="1">
        <v>1.9</v>
      </c>
      <c r="C24" s="1">
        <v>1</v>
      </c>
      <c r="D24" s="1">
        <v>2</v>
      </c>
      <c r="E24" s="1">
        <v>3</v>
      </c>
      <c r="F24" s="1">
        <v>0</v>
      </c>
      <c r="G24" s="1">
        <v>3</v>
      </c>
      <c r="H24" s="1">
        <v>1</v>
      </c>
      <c r="I24" s="1">
        <v>40</v>
      </c>
      <c r="J24" s="1">
        <v>11</v>
      </c>
      <c r="K24" s="1">
        <v>4</v>
      </c>
      <c r="L24" s="2">
        <v>145674</v>
      </c>
      <c r="M24">
        <f t="shared" si="0"/>
        <v>16.732469344298387</v>
      </c>
      <c r="N24">
        <f t="shared" si="1"/>
        <v>5.3481900286364574</v>
      </c>
      <c r="O24" s="3">
        <f t="shared" si="2"/>
        <v>0.31962945328561804</v>
      </c>
      <c r="P24">
        <f t="shared" si="3"/>
        <v>-11.38427931566193</v>
      </c>
    </row>
    <row r="25" spans="1:16">
      <c r="A25" s="1" t="s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1.6503781481753388</v>
      </c>
      <c r="H25" s="1">
        <v>0.78133489977237658</v>
      </c>
      <c r="I25" s="1">
        <v>0</v>
      </c>
      <c r="J25" s="1">
        <v>0.99999999999999944</v>
      </c>
      <c r="K25" s="1">
        <v>0</v>
      </c>
      <c r="L25" s="1">
        <v>3.6713415081870872E-5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조정환</dc:creator>
  <cp:lastModifiedBy>천세민</cp:lastModifiedBy>
  <dcterms:created xsi:type="dcterms:W3CDTF">2024-01-28T03:30:47Z</dcterms:created>
  <dcterms:modified xsi:type="dcterms:W3CDTF">2024-02-01T14:49:46Z</dcterms:modified>
</cp:coreProperties>
</file>