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hidePivotFieldList="1"/>
  <mc:AlternateContent xmlns:mc="http://schemas.openxmlformats.org/markup-compatibility/2006">
    <mc:Choice Requires="x15">
      <x15ac:absPath xmlns:x15ac="http://schemas.microsoft.com/office/spreadsheetml/2010/11/ac" url="E:\xamp\htdocs\kod\mat\matury - moje\first_try\2020_p_kwiecien\"/>
    </mc:Choice>
  </mc:AlternateContent>
  <xr:revisionPtr revIDLastSave="0" documentId="13_ncr:1_{0FD60A51-72C1-4C7D-80E1-D190FE0B546E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dane" sheetId="1" r:id="rId1"/>
    <sheet name="1" sheetId="2" r:id="rId2"/>
    <sheet name="2" sheetId="3" r:id="rId3"/>
    <sheet name="Arkusz3" sheetId="4" r:id="rId4"/>
    <sheet name="3" sheetId="5" r:id="rId5"/>
  </sheets>
  <definedNames>
    <definedName name="pogoda" localSheetId="1">'1'!$A$1:$B$184</definedName>
    <definedName name="pogoda" localSheetId="2">'2'!$B$1:$C$184</definedName>
    <definedName name="pogoda" localSheetId="4">'3'!$B$1:$C$184</definedName>
    <definedName name="pogoda" localSheetId="0">dane!$A$1:$B$184</definedName>
  </definedNames>
  <calcPr calcId="181029"/>
  <pivotCaches>
    <pivotCache cacheId="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5" i="5" l="1"/>
  <c r="M16" i="5"/>
  <c r="M17" i="5"/>
  <c r="M18" i="5"/>
  <c r="M19" i="5"/>
  <c r="M14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2" i="5"/>
  <c r="F184" i="5"/>
  <c r="F183" i="5"/>
  <c r="F182" i="5"/>
  <c r="F181" i="5"/>
  <c r="F180" i="5"/>
  <c r="F179" i="5"/>
  <c r="F178" i="5"/>
  <c r="F177" i="5"/>
  <c r="F176" i="5"/>
  <c r="F175" i="5"/>
  <c r="F174" i="5"/>
  <c r="E174" i="5"/>
  <c r="F173" i="5"/>
  <c r="F172" i="5"/>
  <c r="F171" i="5"/>
  <c r="E171" i="5"/>
  <c r="F170" i="5"/>
  <c r="F169" i="5"/>
  <c r="E169" i="5"/>
  <c r="F168" i="5"/>
  <c r="E168" i="5"/>
  <c r="F167" i="5"/>
  <c r="F166" i="5"/>
  <c r="F165" i="5"/>
  <c r="E165" i="5"/>
  <c r="F164" i="5"/>
  <c r="F163" i="5"/>
  <c r="F162" i="5"/>
  <c r="E162" i="5"/>
  <c r="F161" i="5"/>
  <c r="F160" i="5"/>
  <c r="E160" i="5"/>
  <c r="F159" i="5"/>
  <c r="F158" i="5"/>
  <c r="E158" i="5"/>
  <c r="F157" i="5"/>
  <c r="F156" i="5"/>
  <c r="F155" i="5"/>
  <c r="E155" i="5"/>
  <c r="F154" i="5"/>
  <c r="F153" i="5"/>
  <c r="F152" i="5"/>
  <c r="E152" i="5"/>
  <c r="F151" i="5"/>
  <c r="E151" i="5"/>
  <c r="F150" i="5"/>
  <c r="F149" i="5"/>
  <c r="E149" i="5"/>
  <c r="F148" i="5"/>
  <c r="E148" i="5"/>
  <c r="F147" i="5"/>
  <c r="E147" i="5"/>
  <c r="F146" i="5"/>
  <c r="F145" i="5"/>
  <c r="F144" i="5"/>
  <c r="F143" i="5"/>
  <c r="F142" i="5"/>
  <c r="F141" i="5"/>
  <c r="F140" i="5"/>
  <c r="E140" i="5"/>
  <c r="F139" i="5"/>
  <c r="F138" i="5"/>
  <c r="E138" i="5"/>
  <c r="F137" i="5"/>
  <c r="F136" i="5"/>
  <c r="E136" i="5"/>
  <c r="F135" i="5"/>
  <c r="E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E120" i="5"/>
  <c r="F119" i="5"/>
  <c r="E119" i="5"/>
  <c r="F118" i="5"/>
  <c r="F117" i="5"/>
  <c r="E117" i="5"/>
  <c r="F116" i="5"/>
  <c r="F115" i="5"/>
  <c r="F114" i="5"/>
  <c r="F113" i="5"/>
  <c r="E113" i="5"/>
  <c r="F112" i="5"/>
  <c r="F111" i="5"/>
  <c r="E111" i="5"/>
  <c r="F110" i="5"/>
  <c r="F109" i="5"/>
  <c r="F108" i="5"/>
  <c r="F107" i="5"/>
  <c r="F106" i="5"/>
  <c r="F105" i="5"/>
  <c r="E105" i="5"/>
  <c r="F104" i="5"/>
  <c r="E104" i="5"/>
  <c r="F103" i="5"/>
  <c r="F102" i="5"/>
  <c r="E102" i="5"/>
  <c r="F101" i="5"/>
  <c r="E101" i="5"/>
  <c r="F100" i="5"/>
  <c r="E100" i="5"/>
  <c r="F99" i="5"/>
  <c r="E99" i="5"/>
  <c r="F98" i="5"/>
  <c r="F97" i="5"/>
  <c r="F96" i="5"/>
  <c r="F95" i="5"/>
  <c r="F94" i="5"/>
  <c r="F93" i="5"/>
  <c r="F92" i="5"/>
  <c r="F91" i="5"/>
  <c r="F90" i="5"/>
  <c r="F89" i="5"/>
  <c r="E89" i="5"/>
  <c r="F88" i="5"/>
  <c r="E88" i="5"/>
  <c r="F87" i="5"/>
  <c r="F86" i="5"/>
  <c r="F85" i="5"/>
  <c r="E85" i="5"/>
  <c r="F84" i="5"/>
  <c r="E84" i="5"/>
  <c r="F83" i="5"/>
  <c r="F82" i="5"/>
  <c r="E82" i="5"/>
  <c r="F81" i="5"/>
  <c r="E81" i="5"/>
  <c r="F80" i="5"/>
  <c r="E80" i="5"/>
  <c r="F79" i="5"/>
  <c r="F78" i="5"/>
  <c r="F77" i="5"/>
  <c r="F76" i="5"/>
  <c r="F75" i="5"/>
  <c r="E75" i="5"/>
  <c r="F74" i="5"/>
  <c r="E74" i="5"/>
  <c r="F73" i="5"/>
  <c r="F72" i="5"/>
  <c r="F71" i="5"/>
  <c r="E71" i="5"/>
  <c r="F70" i="5"/>
  <c r="E70" i="5"/>
  <c r="F69" i="5"/>
  <c r="E69" i="5"/>
  <c r="F68" i="5"/>
  <c r="F67" i="5"/>
  <c r="F66" i="5"/>
  <c r="F65" i="5"/>
  <c r="F64" i="5"/>
  <c r="E64" i="5"/>
  <c r="F63" i="5"/>
  <c r="E63" i="5"/>
  <c r="F62" i="5"/>
  <c r="F61" i="5"/>
  <c r="F60" i="5"/>
  <c r="F59" i="5"/>
  <c r="E59" i="5"/>
  <c r="F58" i="5"/>
  <c r="F57" i="5"/>
  <c r="F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F45" i="5"/>
  <c r="F44" i="5"/>
  <c r="F43" i="5"/>
  <c r="E43" i="5"/>
  <c r="F42" i="5"/>
  <c r="F41" i="5"/>
  <c r="E41" i="5"/>
  <c r="F40" i="5"/>
  <c r="E40" i="5"/>
  <c r="F39" i="5"/>
  <c r="F38" i="5"/>
  <c r="F37" i="5"/>
  <c r="F36" i="5"/>
  <c r="E36" i="5"/>
  <c r="F35" i="5"/>
  <c r="E35" i="5"/>
  <c r="F34" i="5"/>
  <c r="E34" i="5"/>
  <c r="F33" i="5"/>
  <c r="E33" i="5"/>
  <c r="F32" i="5"/>
  <c r="E32" i="5"/>
  <c r="F31" i="5"/>
  <c r="F30" i="5"/>
  <c r="F29" i="5"/>
  <c r="E29" i="5"/>
  <c r="F28" i="5"/>
  <c r="E28" i="5"/>
  <c r="F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F19" i="5"/>
  <c r="F18" i="5"/>
  <c r="F17" i="5"/>
  <c r="F16" i="5"/>
  <c r="F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F6" i="5"/>
  <c r="F5" i="5"/>
  <c r="E5" i="5"/>
  <c r="F4" i="5"/>
  <c r="E4" i="5"/>
  <c r="F3" i="5"/>
  <c r="E3" i="5"/>
  <c r="D3" i="5"/>
  <c r="H2" i="5"/>
  <c r="D2" i="5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" i="3"/>
  <c r="H37" i="3"/>
  <c r="E4" i="3"/>
  <c r="E5" i="3"/>
  <c r="E8" i="3"/>
  <c r="E9" i="3"/>
  <c r="E10" i="3"/>
  <c r="E11" i="3"/>
  <c r="E12" i="3"/>
  <c r="E13" i="3"/>
  <c r="E14" i="3"/>
  <c r="E21" i="3"/>
  <c r="E22" i="3"/>
  <c r="E23" i="3"/>
  <c r="E24" i="3"/>
  <c r="E25" i="3"/>
  <c r="E26" i="3"/>
  <c r="E28" i="3"/>
  <c r="E29" i="3"/>
  <c r="E32" i="3"/>
  <c r="E33" i="3"/>
  <c r="E34" i="3"/>
  <c r="E35" i="3"/>
  <c r="E36" i="3"/>
  <c r="E40" i="3"/>
  <c r="E41" i="3"/>
  <c r="E43" i="3"/>
  <c r="E47" i="3"/>
  <c r="E48" i="3"/>
  <c r="E49" i="3"/>
  <c r="E50" i="3"/>
  <c r="E51" i="3"/>
  <c r="E52" i="3"/>
  <c r="E53" i="3"/>
  <c r="E54" i="3"/>
  <c r="E55" i="3"/>
  <c r="E59" i="3"/>
  <c r="E63" i="3"/>
  <c r="E64" i="3"/>
  <c r="E69" i="3"/>
  <c r="E70" i="3"/>
  <c r="E71" i="3"/>
  <c r="E74" i="3"/>
  <c r="E75" i="3"/>
  <c r="E80" i="3"/>
  <c r="E81" i="3"/>
  <c r="E82" i="3"/>
  <c r="E84" i="3"/>
  <c r="E85" i="3"/>
  <c r="E88" i="3"/>
  <c r="E89" i="3"/>
  <c r="E99" i="3"/>
  <c r="E100" i="3"/>
  <c r="E101" i="3"/>
  <c r="E102" i="3"/>
  <c r="E104" i="3"/>
  <c r="E105" i="3"/>
  <c r="E111" i="3"/>
  <c r="E113" i="3"/>
  <c r="E117" i="3"/>
  <c r="E119" i="3"/>
  <c r="E120" i="3"/>
  <c r="E135" i="3"/>
  <c r="E136" i="3"/>
  <c r="E138" i="3"/>
  <c r="E140" i="3"/>
  <c r="E147" i="3"/>
  <c r="E148" i="3"/>
  <c r="E149" i="3"/>
  <c r="E151" i="3"/>
  <c r="E152" i="3"/>
  <c r="E155" i="3"/>
  <c r="E158" i="3"/>
  <c r="E160" i="3"/>
  <c r="E162" i="3"/>
  <c r="E165" i="3"/>
  <c r="E168" i="3"/>
  <c r="E169" i="3"/>
  <c r="E171" i="3"/>
  <c r="E174" i="3"/>
  <c r="E3" i="3"/>
  <c r="D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3" i="3"/>
  <c r="H2" i="3"/>
  <c r="D3" i="3" s="1"/>
  <c r="N4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2" i="2"/>
  <c r="N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2" i="2"/>
  <c r="N2" i="2"/>
  <c r="G3" i="5" l="1"/>
  <c r="I3" i="5"/>
  <c r="H3" i="5"/>
  <c r="G3" i="3"/>
  <c r="H3" i="3" s="1"/>
  <c r="D4" i="3"/>
  <c r="G4" i="3" s="1"/>
  <c r="H4" i="3" s="1"/>
  <c r="D4" i="5" l="1"/>
  <c r="G4" i="5"/>
  <c r="D5" i="3"/>
  <c r="G5" i="3"/>
  <c r="H5" i="3" s="1"/>
  <c r="E6" i="3" s="1"/>
  <c r="I4" i="5" l="1"/>
  <c r="H4" i="5"/>
  <c r="D6" i="3"/>
  <c r="D5" i="5" l="1"/>
  <c r="G5" i="5" s="1"/>
  <c r="G6" i="3"/>
  <c r="H6" i="3" s="1"/>
  <c r="E7" i="3" s="1"/>
  <c r="I5" i="5" l="1"/>
  <c r="H5" i="5"/>
  <c r="D7" i="3"/>
  <c r="D6" i="5" l="1"/>
  <c r="E6" i="5"/>
  <c r="G6" i="5" s="1"/>
  <c r="G7" i="3"/>
  <c r="H7" i="3" s="1"/>
  <c r="D8" i="3" s="1"/>
  <c r="G8" i="3" s="1"/>
  <c r="H8" i="3" s="1"/>
  <c r="D9" i="3" s="1"/>
  <c r="G9" i="3" s="1"/>
  <c r="H9" i="3" s="1"/>
  <c r="D10" i="3" s="1"/>
  <c r="G10" i="3" s="1"/>
  <c r="H10" i="3" s="1"/>
  <c r="D11" i="3" s="1"/>
  <c r="G11" i="3" s="1"/>
  <c r="H11" i="3" s="1"/>
  <c r="I6" i="5" l="1"/>
  <c r="H6" i="5"/>
  <c r="D12" i="3"/>
  <c r="G12" i="3" s="1"/>
  <c r="H12" i="3" s="1"/>
  <c r="D13" i="3" s="1"/>
  <c r="G13" i="3" s="1"/>
  <c r="H13" i="3" s="1"/>
  <c r="E7" i="5" l="1"/>
  <c r="D7" i="5"/>
  <c r="D14" i="3"/>
  <c r="G14" i="3"/>
  <c r="H14" i="3" s="1"/>
  <c r="E15" i="3" s="1"/>
  <c r="G7" i="5" l="1"/>
  <c r="I7" i="5"/>
  <c r="H7" i="5"/>
  <c r="D15" i="3"/>
  <c r="D8" i="5" l="1"/>
  <c r="G8" i="5"/>
  <c r="G15" i="3"/>
  <c r="H15" i="3" s="1"/>
  <c r="E16" i="3" s="1"/>
  <c r="I8" i="5" l="1"/>
  <c r="H8" i="5"/>
  <c r="D16" i="3"/>
  <c r="G16" i="3"/>
  <c r="H16" i="3" s="1"/>
  <c r="E17" i="3" s="1"/>
  <c r="D9" i="5" l="1"/>
  <c r="G9" i="5" s="1"/>
  <c r="D17" i="3"/>
  <c r="I9" i="5" l="1"/>
  <c r="H9" i="5"/>
  <c r="G17" i="3"/>
  <c r="H17" i="3" s="1"/>
  <c r="E18" i="3" s="1"/>
  <c r="D18" i="3"/>
  <c r="G18" i="3" s="1"/>
  <c r="H18" i="3" s="1"/>
  <c r="E19" i="3" s="1"/>
  <c r="D10" i="5" l="1"/>
  <c r="G10" i="5" s="1"/>
  <c r="D19" i="3"/>
  <c r="I10" i="5" l="1"/>
  <c r="H10" i="5"/>
  <c r="G19" i="3"/>
  <c r="H19" i="3" s="1"/>
  <c r="E20" i="3" s="1"/>
  <c r="D11" i="5" l="1"/>
  <c r="G11" i="5" s="1"/>
  <c r="D20" i="3"/>
  <c r="G20" i="3" s="1"/>
  <c r="H20" i="3" s="1"/>
  <c r="D21" i="3" s="1"/>
  <c r="G21" i="3" s="1"/>
  <c r="H21" i="3" s="1"/>
  <c r="I11" i="5" l="1"/>
  <c r="H11" i="5"/>
  <c r="D22" i="3"/>
  <c r="G22" i="3" s="1"/>
  <c r="H22" i="3" s="1"/>
  <c r="D12" i="5" l="1"/>
  <c r="G12" i="5"/>
  <c r="D23" i="3"/>
  <c r="G23" i="3" s="1"/>
  <c r="H23" i="3" s="1"/>
  <c r="I12" i="5" l="1"/>
  <c r="H12" i="5"/>
  <c r="D24" i="3"/>
  <c r="G24" i="3" s="1"/>
  <c r="H24" i="3" s="1"/>
  <c r="D25" i="3" s="1"/>
  <c r="G25" i="3" s="1"/>
  <c r="H25" i="3" s="1"/>
  <c r="D13" i="5" l="1"/>
  <c r="G13" i="5" s="1"/>
  <c r="D26" i="3"/>
  <c r="G26" i="3" s="1"/>
  <c r="H26" i="3" s="1"/>
  <c r="E27" i="3" s="1"/>
  <c r="I13" i="5" l="1"/>
  <c r="H13" i="5"/>
  <c r="D27" i="3"/>
  <c r="D14" i="5" l="1"/>
  <c r="G14" i="5"/>
  <c r="G27" i="3"/>
  <c r="H27" i="3" s="1"/>
  <c r="I14" i="5" l="1"/>
  <c r="H14" i="5"/>
  <c r="D28" i="3"/>
  <c r="G28" i="3"/>
  <c r="H28" i="3" s="1"/>
  <c r="E15" i="5" l="1"/>
  <c r="D15" i="5"/>
  <c r="G15" i="5" s="1"/>
  <c r="D29" i="3"/>
  <c r="G29" i="3"/>
  <c r="H29" i="3" s="1"/>
  <c r="E30" i="3" s="1"/>
  <c r="I15" i="5" l="1"/>
  <c r="H15" i="5"/>
  <c r="D30" i="3"/>
  <c r="G30" i="3"/>
  <c r="H30" i="3" s="1"/>
  <c r="E31" i="3" s="1"/>
  <c r="E16" i="5" l="1"/>
  <c r="D16" i="5"/>
  <c r="G16" i="5" s="1"/>
  <c r="D31" i="3"/>
  <c r="I16" i="5" l="1"/>
  <c r="H16" i="5"/>
  <c r="G31" i="3"/>
  <c r="H31" i="3" s="1"/>
  <c r="D32" i="3"/>
  <c r="G32" i="3" s="1"/>
  <c r="H32" i="3" s="1"/>
  <c r="E17" i="5" l="1"/>
  <c r="D17" i="5"/>
  <c r="D33" i="3"/>
  <c r="G33" i="3" s="1"/>
  <c r="H33" i="3" s="1"/>
  <c r="G17" i="5" l="1"/>
  <c r="I17" i="5"/>
  <c r="H17" i="5"/>
  <c r="D34" i="3"/>
  <c r="G34" i="3" s="1"/>
  <c r="H34" i="3" s="1"/>
  <c r="E18" i="5" l="1"/>
  <c r="D18" i="5"/>
  <c r="G18" i="5" s="1"/>
  <c r="D35" i="3"/>
  <c r="G35" i="3" s="1"/>
  <c r="H35" i="3" s="1"/>
  <c r="I18" i="5" l="1"/>
  <c r="H18" i="5"/>
  <c r="D36" i="3"/>
  <c r="G36" i="3" s="1"/>
  <c r="H36" i="3" s="1"/>
  <c r="E37" i="3" s="1"/>
  <c r="E19" i="5" l="1"/>
  <c r="D19" i="5"/>
  <c r="G19" i="5" s="1"/>
  <c r="D37" i="3"/>
  <c r="I19" i="5" l="1"/>
  <c r="H19" i="5"/>
  <c r="G37" i="3"/>
  <c r="E38" i="3" s="1"/>
  <c r="E20" i="5" l="1"/>
  <c r="D20" i="5"/>
  <c r="G20" i="5" s="1"/>
  <c r="D38" i="3"/>
  <c r="G38" i="3"/>
  <c r="H38" i="3" s="1"/>
  <c r="E39" i="3" s="1"/>
  <c r="I20" i="5" l="1"/>
  <c r="H20" i="5"/>
  <c r="D39" i="3"/>
  <c r="D21" i="5" l="1"/>
  <c r="G21" i="5" s="1"/>
  <c r="G39" i="3"/>
  <c r="H39" i="3" s="1"/>
  <c r="I21" i="5" l="1"/>
  <c r="H21" i="5"/>
  <c r="D40" i="3"/>
  <c r="G40" i="3"/>
  <c r="H40" i="3" s="1"/>
  <c r="D22" i="5" l="1"/>
  <c r="G22" i="5" s="1"/>
  <c r="D41" i="3"/>
  <c r="G41" i="3"/>
  <c r="H41" i="3" s="1"/>
  <c r="E42" i="3" s="1"/>
  <c r="H22" i="5" l="1"/>
  <c r="I22" i="5"/>
  <c r="D42" i="3"/>
  <c r="G42" i="3"/>
  <c r="H42" i="3" s="1"/>
  <c r="D23" i="5" l="1"/>
  <c r="G23" i="5" s="1"/>
  <c r="D43" i="3"/>
  <c r="G43" i="3"/>
  <c r="H43" i="3" s="1"/>
  <c r="E44" i="3" s="1"/>
  <c r="I23" i="5" l="1"/>
  <c r="H23" i="5"/>
  <c r="D44" i="3"/>
  <c r="G44" i="3"/>
  <c r="H44" i="3" s="1"/>
  <c r="E45" i="3" s="1"/>
  <c r="D24" i="5" l="1"/>
  <c r="G24" i="5" s="1"/>
  <c r="D45" i="3"/>
  <c r="I24" i="5" l="1"/>
  <c r="H24" i="5"/>
  <c r="G45" i="3"/>
  <c r="H45" i="3" s="1"/>
  <c r="E46" i="3" s="1"/>
  <c r="D25" i="5" l="1"/>
  <c r="G25" i="5" s="1"/>
  <c r="D46" i="3"/>
  <c r="G46" i="3" s="1"/>
  <c r="H46" i="3" s="1"/>
  <c r="D47" i="3" s="1"/>
  <c r="G47" i="3" s="1"/>
  <c r="H47" i="3" s="1"/>
  <c r="I25" i="5" l="1"/>
  <c r="H25" i="5"/>
  <c r="D48" i="3"/>
  <c r="G48" i="3" s="1"/>
  <c r="H48" i="3" s="1"/>
  <c r="D49" i="3" s="1"/>
  <c r="G49" i="3" s="1"/>
  <c r="H49" i="3" s="1"/>
  <c r="D26" i="5" l="1"/>
  <c r="G26" i="5" s="1"/>
  <c r="D50" i="3"/>
  <c r="G50" i="3"/>
  <c r="H50" i="3" s="1"/>
  <c r="D51" i="3" s="1"/>
  <c r="G51" i="3" s="1"/>
  <c r="H51" i="3" s="1"/>
  <c r="I26" i="5" l="1"/>
  <c r="H26" i="5"/>
  <c r="D52" i="3"/>
  <c r="G52" i="3" s="1"/>
  <c r="H52" i="3" s="1"/>
  <c r="D27" i="5" l="1"/>
  <c r="E27" i="5"/>
  <c r="G27" i="5" s="1"/>
  <c r="D53" i="3"/>
  <c r="G53" i="3" s="1"/>
  <c r="H53" i="3" s="1"/>
  <c r="I27" i="5" l="1"/>
  <c r="H27" i="5"/>
  <c r="D54" i="3"/>
  <c r="G54" i="3" s="1"/>
  <c r="H54" i="3" s="1"/>
  <c r="D28" i="5" l="1"/>
  <c r="G28" i="5" s="1"/>
  <c r="D55" i="3"/>
  <c r="G55" i="3" s="1"/>
  <c r="H55" i="3" s="1"/>
  <c r="E56" i="3" s="1"/>
  <c r="I28" i="5" l="1"/>
  <c r="H28" i="5"/>
  <c r="D56" i="3"/>
  <c r="G56" i="3" s="1"/>
  <c r="H56" i="3" s="1"/>
  <c r="E57" i="3" s="1"/>
  <c r="D29" i="5" l="1"/>
  <c r="G29" i="5"/>
  <c r="D57" i="3"/>
  <c r="I29" i="5" l="1"/>
  <c r="H29" i="5"/>
  <c r="G57" i="3"/>
  <c r="H57" i="3" s="1"/>
  <c r="E58" i="3" s="1"/>
  <c r="D58" i="3"/>
  <c r="E30" i="5" l="1"/>
  <c r="D30" i="5"/>
  <c r="G30" i="5" s="1"/>
  <c r="G58" i="3"/>
  <c r="H58" i="3" s="1"/>
  <c r="D59" i="3"/>
  <c r="G59" i="3" s="1"/>
  <c r="H59" i="3" s="1"/>
  <c r="E60" i="3" s="1"/>
  <c r="I30" i="5" l="1"/>
  <c r="H30" i="5"/>
  <c r="D60" i="3"/>
  <c r="E31" i="5" l="1"/>
  <c r="D31" i="5"/>
  <c r="G31" i="5" s="1"/>
  <c r="G60" i="3"/>
  <c r="H60" i="3" s="1"/>
  <c r="E61" i="3" s="1"/>
  <c r="D61" i="3"/>
  <c r="I31" i="5" l="1"/>
  <c r="H31" i="5"/>
  <c r="G61" i="3"/>
  <c r="H61" i="3" s="1"/>
  <c r="E62" i="3" s="1"/>
  <c r="G62" i="3" s="1"/>
  <c r="H62" i="3" s="1"/>
  <c r="D63" i="3" s="1"/>
  <c r="G63" i="3" s="1"/>
  <c r="H63" i="3" s="1"/>
  <c r="D62" i="3"/>
  <c r="D32" i="5" l="1"/>
  <c r="G32" i="5" s="1"/>
  <c r="D64" i="3"/>
  <c r="G64" i="3" s="1"/>
  <c r="H64" i="3" s="1"/>
  <c r="E65" i="3" s="1"/>
  <c r="I32" i="5" l="1"/>
  <c r="H32" i="5"/>
  <c r="D65" i="3"/>
  <c r="D33" i="5" l="1"/>
  <c r="G33" i="5" s="1"/>
  <c r="G65" i="3"/>
  <c r="H65" i="3" s="1"/>
  <c r="E66" i="3" s="1"/>
  <c r="D66" i="3"/>
  <c r="I33" i="5" l="1"/>
  <c r="H33" i="5"/>
  <c r="G66" i="3"/>
  <c r="H66" i="3" s="1"/>
  <c r="E67" i="3" s="1"/>
  <c r="D67" i="3"/>
  <c r="D34" i="5" l="1"/>
  <c r="G34" i="5" s="1"/>
  <c r="G67" i="3"/>
  <c r="H67" i="3" s="1"/>
  <c r="E68" i="3" s="1"/>
  <c r="D68" i="3"/>
  <c r="I34" i="5" l="1"/>
  <c r="H34" i="5"/>
  <c r="G68" i="3"/>
  <c r="H68" i="3" s="1"/>
  <c r="D69" i="3"/>
  <c r="G69" i="3" s="1"/>
  <c r="H69" i="3" s="1"/>
  <c r="D35" i="5" l="1"/>
  <c r="G35" i="5" s="1"/>
  <c r="D70" i="3"/>
  <c r="G70" i="3" s="1"/>
  <c r="H70" i="3" s="1"/>
  <c r="I35" i="5" l="1"/>
  <c r="H35" i="5"/>
  <c r="D71" i="3"/>
  <c r="G71" i="3" s="1"/>
  <c r="H71" i="3" s="1"/>
  <c r="E72" i="3" s="1"/>
  <c r="D36" i="5" l="1"/>
  <c r="G36" i="5" s="1"/>
  <c r="D72" i="3"/>
  <c r="I36" i="5" l="1"/>
  <c r="H36" i="5"/>
  <c r="G72" i="3"/>
  <c r="H72" i="3" s="1"/>
  <c r="E73" i="3" s="1"/>
  <c r="E37" i="5" l="1"/>
  <c r="D37" i="5"/>
  <c r="G37" i="5" s="1"/>
  <c r="D73" i="3"/>
  <c r="G73" i="3" s="1"/>
  <c r="H73" i="3" s="1"/>
  <c r="D74" i="3"/>
  <c r="G74" i="3" s="1"/>
  <c r="H74" i="3" s="1"/>
  <c r="D75" i="3" s="1"/>
  <c r="G75" i="3" s="1"/>
  <c r="H75" i="3" s="1"/>
  <c r="E76" i="3" s="1"/>
  <c r="I37" i="5" l="1"/>
  <c r="H37" i="5"/>
  <c r="D76" i="3"/>
  <c r="G76" i="3" s="1"/>
  <c r="H76" i="3" s="1"/>
  <c r="E77" i="3" s="1"/>
  <c r="D38" i="5" l="1"/>
  <c r="E38" i="5"/>
  <c r="G38" i="5" s="1"/>
  <c r="D77" i="3"/>
  <c r="I38" i="5" l="1"/>
  <c r="H38" i="5"/>
  <c r="G77" i="3"/>
  <c r="H77" i="3" s="1"/>
  <c r="E39" i="5" l="1"/>
  <c r="D39" i="5"/>
  <c r="G39" i="5" s="1"/>
  <c r="D78" i="3"/>
  <c r="E78" i="3"/>
  <c r="I39" i="5" l="1"/>
  <c r="H39" i="5"/>
  <c r="G78" i="3"/>
  <c r="H78" i="3" s="1"/>
  <c r="D40" i="5" l="1"/>
  <c r="G40" i="5"/>
  <c r="E79" i="3"/>
  <c r="D79" i="3"/>
  <c r="G79" i="3" s="1"/>
  <c r="H79" i="3" s="1"/>
  <c r="D80" i="3" s="1"/>
  <c r="G80" i="3" s="1"/>
  <c r="H80" i="3" s="1"/>
  <c r="D81" i="3" s="1"/>
  <c r="G81" i="3" s="1"/>
  <c r="H81" i="3" s="1"/>
  <c r="I40" i="5" l="1"/>
  <c r="H40" i="5"/>
  <c r="D82" i="3"/>
  <c r="G82" i="3" s="1"/>
  <c r="H82" i="3" s="1"/>
  <c r="E83" i="3" s="1"/>
  <c r="D41" i="5" l="1"/>
  <c r="G41" i="5" s="1"/>
  <c r="D83" i="3"/>
  <c r="G83" i="3" s="1"/>
  <c r="H83" i="3" s="1"/>
  <c r="I41" i="5" l="1"/>
  <c r="H41" i="5"/>
  <c r="D84" i="3"/>
  <c r="G84" i="3" s="1"/>
  <c r="H84" i="3" s="1"/>
  <c r="D85" i="3" s="1"/>
  <c r="G85" i="3" s="1"/>
  <c r="H85" i="3" s="1"/>
  <c r="E86" i="3" s="1"/>
  <c r="E42" i="5" l="1"/>
  <c r="D42" i="5"/>
  <c r="G42" i="5"/>
  <c r="D86" i="3"/>
  <c r="G86" i="3"/>
  <c r="H86" i="3" s="1"/>
  <c r="E87" i="3" s="1"/>
  <c r="I42" i="5" l="1"/>
  <c r="H42" i="5"/>
  <c r="D87" i="3"/>
  <c r="D43" i="5" l="1"/>
  <c r="G43" i="5" s="1"/>
  <c r="G87" i="3"/>
  <c r="H87" i="3" s="1"/>
  <c r="I43" i="5" l="1"/>
  <c r="H43" i="5"/>
  <c r="D88" i="3"/>
  <c r="G88" i="3"/>
  <c r="H88" i="3" s="1"/>
  <c r="E44" i="5" l="1"/>
  <c r="D44" i="5"/>
  <c r="G44" i="5" s="1"/>
  <c r="D89" i="3"/>
  <c r="G89" i="3" s="1"/>
  <c r="H89" i="3" s="1"/>
  <c r="E90" i="3" s="1"/>
  <c r="I44" i="5" l="1"/>
  <c r="H44" i="5"/>
  <c r="D90" i="3"/>
  <c r="G90" i="3"/>
  <c r="H90" i="3" s="1"/>
  <c r="E91" i="3" s="1"/>
  <c r="E45" i="5" l="1"/>
  <c r="D45" i="5"/>
  <c r="G45" i="5" s="1"/>
  <c r="D91" i="3"/>
  <c r="I45" i="5" l="1"/>
  <c r="H45" i="5"/>
  <c r="G91" i="3"/>
  <c r="H91" i="3" s="1"/>
  <c r="E46" i="5" l="1"/>
  <c r="D46" i="5"/>
  <c r="G46" i="5" s="1"/>
  <c r="D92" i="3"/>
  <c r="E92" i="3"/>
  <c r="I46" i="5" l="1"/>
  <c r="H46" i="5"/>
  <c r="G92" i="3"/>
  <c r="H92" i="3" s="1"/>
  <c r="D47" i="5" l="1"/>
  <c r="G47" i="5" s="1"/>
  <c r="E93" i="3"/>
  <c r="D93" i="3"/>
  <c r="G93" i="3" s="1"/>
  <c r="H93" i="3" s="1"/>
  <c r="I47" i="5" l="1"/>
  <c r="H47" i="5"/>
  <c r="D94" i="3"/>
  <c r="E94" i="3"/>
  <c r="D48" i="5" l="1"/>
  <c r="G48" i="5" s="1"/>
  <c r="G94" i="3"/>
  <c r="H94" i="3" s="1"/>
  <c r="I48" i="5" l="1"/>
  <c r="H48" i="5"/>
  <c r="E95" i="3"/>
  <c r="D95" i="3"/>
  <c r="G95" i="3" s="1"/>
  <c r="H95" i="3" s="1"/>
  <c r="D49" i="5" l="1"/>
  <c r="G49" i="5"/>
  <c r="E96" i="3"/>
  <c r="D96" i="3"/>
  <c r="I49" i="5" l="1"/>
  <c r="H49" i="5"/>
  <c r="G96" i="3"/>
  <c r="H96" i="3" s="1"/>
  <c r="E97" i="3"/>
  <c r="D97" i="3"/>
  <c r="G97" i="3" s="1"/>
  <c r="H97" i="3" s="1"/>
  <c r="D50" i="5" l="1"/>
  <c r="G50" i="5" s="1"/>
  <c r="E98" i="3"/>
  <c r="D98" i="3"/>
  <c r="G98" i="3" s="1"/>
  <c r="H98" i="3" s="1"/>
  <c r="D99" i="3" s="1"/>
  <c r="G99" i="3" s="1"/>
  <c r="H99" i="3" s="1"/>
  <c r="I50" i="5" l="1"/>
  <c r="H50" i="5"/>
  <c r="D100" i="3"/>
  <c r="G100" i="3" s="1"/>
  <c r="H100" i="3" s="1"/>
  <c r="D51" i="5" l="1"/>
  <c r="G51" i="5" s="1"/>
  <c r="D101" i="3"/>
  <c r="G101" i="3" s="1"/>
  <c r="H101" i="3" s="1"/>
  <c r="I51" i="5" l="1"/>
  <c r="H51" i="5"/>
  <c r="D102" i="3"/>
  <c r="G102" i="3"/>
  <c r="H102" i="3" s="1"/>
  <c r="D52" i="5" l="1"/>
  <c r="G52" i="5" s="1"/>
  <c r="E103" i="3"/>
  <c r="D103" i="3"/>
  <c r="G103" i="3" s="1"/>
  <c r="H103" i="3" s="1"/>
  <c r="I52" i="5" l="1"/>
  <c r="H52" i="5"/>
  <c r="D104" i="3"/>
  <c r="G104" i="3"/>
  <c r="H104" i="3" s="1"/>
  <c r="D105" i="3" s="1"/>
  <c r="G105" i="3" s="1"/>
  <c r="H105" i="3" s="1"/>
  <c r="E106" i="3" s="1"/>
  <c r="D53" i="5" l="1"/>
  <c r="G53" i="5" s="1"/>
  <c r="D106" i="3"/>
  <c r="G106" i="3" s="1"/>
  <c r="H106" i="3" s="1"/>
  <c r="E107" i="3" s="1"/>
  <c r="D107" i="3"/>
  <c r="G107" i="3" s="1"/>
  <c r="H107" i="3" s="1"/>
  <c r="E108" i="3" s="1"/>
  <c r="I53" i="5" l="1"/>
  <c r="H53" i="5"/>
  <c r="D108" i="3"/>
  <c r="G108" i="3" s="1"/>
  <c r="H108" i="3" s="1"/>
  <c r="E109" i="3" s="1"/>
  <c r="D54" i="5" l="1"/>
  <c r="G54" i="5" s="1"/>
  <c r="D109" i="3"/>
  <c r="G109" i="3"/>
  <c r="H109" i="3" s="1"/>
  <c r="E110" i="3" s="1"/>
  <c r="I54" i="5" l="1"/>
  <c r="H54" i="5"/>
  <c r="D110" i="3"/>
  <c r="G110" i="3"/>
  <c r="H110" i="3" s="1"/>
  <c r="D111" i="3" s="1"/>
  <c r="G111" i="3" s="1"/>
  <c r="H111" i="3" s="1"/>
  <c r="E112" i="3" s="1"/>
  <c r="D55" i="5" l="1"/>
  <c r="G55" i="5" s="1"/>
  <c r="D112" i="3"/>
  <c r="G112" i="3"/>
  <c r="H112" i="3" s="1"/>
  <c r="I55" i="5" l="1"/>
  <c r="H55" i="5"/>
  <c r="D113" i="3"/>
  <c r="G113" i="3"/>
  <c r="H113" i="3" s="1"/>
  <c r="E114" i="3" s="1"/>
  <c r="E56" i="5" l="1"/>
  <c r="D56" i="5"/>
  <c r="G56" i="5" s="1"/>
  <c r="D114" i="3"/>
  <c r="G114" i="3"/>
  <c r="H114" i="3" s="1"/>
  <c r="E115" i="3" s="1"/>
  <c r="I56" i="5" l="1"/>
  <c r="H56" i="5"/>
  <c r="D115" i="3"/>
  <c r="G115" i="3"/>
  <c r="H115" i="3" s="1"/>
  <c r="E116" i="3" s="1"/>
  <c r="E57" i="5" l="1"/>
  <c r="D57" i="5"/>
  <c r="G57" i="5" s="1"/>
  <c r="D116" i="3"/>
  <c r="G116" i="3" s="1"/>
  <c r="H116" i="3" s="1"/>
  <c r="I57" i="5" l="1"/>
  <c r="H57" i="5"/>
  <c r="D117" i="3"/>
  <c r="G117" i="3" s="1"/>
  <c r="H117" i="3" s="1"/>
  <c r="E118" i="3" s="1"/>
  <c r="E58" i="5" l="1"/>
  <c r="D58" i="5"/>
  <c r="G58" i="5" s="1"/>
  <c r="D118" i="3"/>
  <c r="G118" i="3"/>
  <c r="H118" i="3" s="1"/>
  <c r="I58" i="5" l="1"/>
  <c r="H58" i="5"/>
  <c r="D119" i="3"/>
  <c r="G119" i="3" s="1"/>
  <c r="H119" i="3" s="1"/>
  <c r="D59" i="5" l="1"/>
  <c r="G59" i="5" s="1"/>
  <c r="D120" i="3"/>
  <c r="G120" i="3" s="1"/>
  <c r="H120" i="3" s="1"/>
  <c r="E121" i="3" s="1"/>
  <c r="I59" i="5" l="1"/>
  <c r="H59" i="5"/>
  <c r="D121" i="3"/>
  <c r="E60" i="5" l="1"/>
  <c r="D60" i="5"/>
  <c r="G121" i="3"/>
  <c r="H121" i="3" s="1"/>
  <c r="E122" i="3" s="1"/>
  <c r="G60" i="5" l="1"/>
  <c r="I60" i="5"/>
  <c r="H60" i="5"/>
  <c r="D122" i="3"/>
  <c r="G122" i="3" s="1"/>
  <c r="H122" i="3" s="1"/>
  <c r="E123" i="3" s="1"/>
  <c r="E61" i="5" l="1"/>
  <c r="D61" i="5"/>
  <c r="G61" i="5"/>
  <c r="D123" i="3"/>
  <c r="I61" i="5" l="1"/>
  <c r="H61" i="5"/>
  <c r="G123" i="3"/>
  <c r="H123" i="3" s="1"/>
  <c r="E124" i="3" s="1"/>
  <c r="E62" i="5" l="1"/>
  <c r="D62" i="5"/>
  <c r="G62" i="5" s="1"/>
  <c r="D124" i="3"/>
  <c r="G124" i="3"/>
  <c r="H124" i="3" s="1"/>
  <c r="E125" i="3" s="1"/>
  <c r="H62" i="5" l="1"/>
  <c r="I62" i="5"/>
  <c r="D125" i="3"/>
  <c r="G125" i="3"/>
  <c r="H125" i="3" s="1"/>
  <c r="E126" i="3" s="1"/>
  <c r="D63" i="5" l="1"/>
  <c r="G63" i="5" s="1"/>
  <c r="D126" i="3"/>
  <c r="I63" i="5" l="1"/>
  <c r="H63" i="5"/>
  <c r="G126" i="3"/>
  <c r="H126" i="3" s="1"/>
  <c r="E127" i="3" s="1"/>
  <c r="D127" i="3"/>
  <c r="G127" i="3" s="1"/>
  <c r="H127" i="3" s="1"/>
  <c r="E128" i="3" s="1"/>
  <c r="D64" i="5" l="1"/>
  <c r="G64" i="5" s="1"/>
  <c r="D128" i="3"/>
  <c r="G128" i="3"/>
  <c r="H128" i="3" s="1"/>
  <c r="E129" i="3" s="1"/>
  <c r="H64" i="5" l="1"/>
  <c r="I64" i="5"/>
  <c r="D129" i="3"/>
  <c r="G129" i="3"/>
  <c r="H129" i="3" s="1"/>
  <c r="E130" i="3" s="1"/>
  <c r="E65" i="5" l="1"/>
  <c r="D65" i="5"/>
  <c r="G65" i="5" s="1"/>
  <c r="D130" i="3"/>
  <c r="G130" i="3" s="1"/>
  <c r="H130" i="3" s="1"/>
  <c r="E131" i="3" s="1"/>
  <c r="I65" i="5" l="1"/>
  <c r="H65" i="5"/>
  <c r="D131" i="3"/>
  <c r="G131" i="3" s="1"/>
  <c r="H131" i="3" s="1"/>
  <c r="E132" i="3" s="1"/>
  <c r="E66" i="5" l="1"/>
  <c r="D66" i="5"/>
  <c r="G66" i="5" s="1"/>
  <c r="D132" i="3"/>
  <c r="G132" i="3" s="1"/>
  <c r="H132" i="3" s="1"/>
  <c r="E133" i="3" s="1"/>
  <c r="H66" i="5" l="1"/>
  <c r="I66" i="5"/>
  <c r="D133" i="3"/>
  <c r="G133" i="3"/>
  <c r="H133" i="3" s="1"/>
  <c r="E134" i="3" s="1"/>
  <c r="E67" i="5" l="1"/>
  <c r="D67" i="5"/>
  <c r="G67" i="5" s="1"/>
  <c r="D134" i="3"/>
  <c r="G134" i="3"/>
  <c r="H134" i="3" s="1"/>
  <c r="D135" i="3" s="1"/>
  <c r="G135" i="3" s="1"/>
  <c r="H135" i="3" s="1"/>
  <c r="I67" i="5" l="1"/>
  <c r="H67" i="5"/>
  <c r="D136" i="3"/>
  <c r="G136" i="3" s="1"/>
  <c r="H136" i="3" s="1"/>
  <c r="E137" i="3" s="1"/>
  <c r="E68" i="5" l="1"/>
  <c r="D68" i="5"/>
  <c r="G68" i="5" s="1"/>
  <c r="D137" i="3"/>
  <c r="H68" i="5" l="1"/>
  <c r="I68" i="5"/>
  <c r="G137" i="3"/>
  <c r="H137" i="3" s="1"/>
  <c r="D138" i="3" s="1"/>
  <c r="G138" i="3" s="1"/>
  <c r="H138" i="3" s="1"/>
  <c r="E139" i="3" s="1"/>
  <c r="D69" i="5" l="1"/>
  <c r="G69" i="5"/>
  <c r="D139" i="3"/>
  <c r="I69" i="5" l="1"/>
  <c r="H69" i="5"/>
  <c r="G139" i="3"/>
  <c r="H139" i="3" s="1"/>
  <c r="D140" i="3"/>
  <c r="G140" i="3" s="1"/>
  <c r="H140" i="3" s="1"/>
  <c r="E141" i="3" s="1"/>
  <c r="D70" i="5" l="1"/>
  <c r="G70" i="5" s="1"/>
  <c r="D141" i="3"/>
  <c r="I70" i="5" l="1"/>
  <c r="H70" i="5"/>
  <c r="G141" i="3"/>
  <c r="H141" i="3" s="1"/>
  <c r="E142" i="3" s="1"/>
  <c r="D142" i="3"/>
  <c r="D71" i="5" l="1"/>
  <c r="G71" i="5" s="1"/>
  <c r="G142" i="3"/>
  <c r="H142" i="3" s="1"/>
  <c r="E143" i="3" s="1"/>
  <c r="I71" i="5" l="1"/>
  <c r="H71" i="5"/>
  <c r="D143" i="3"/>
  <c r="G143" i="3" s="1"/>
  <c r="H143" i="3" s="1"/>
  <c r="E144" i="3" s="1"/>
  <c r="D72" i="5" l="1"/>
  <c r="E72" i="5"/>
  <c r="D144" i="3"/>
  <c r="G144" i="3" s="1"/>
  <c r="H144" i="3" s="1"/>
  <c r="G72" i="5" l="1"/>
  <c r="I72" i="5" s="1"/>
  <c r="H72" i="5"/>
  <c r="E145" i="3"/>
  <c r="D145" i="3"/>
  <c r="G145" i="3"/>
  <c r="H145" i="3" s="1"/>
  <c r="E146" i="3" s="1"/>
  <c r="E73" i="5" l="1"/>
  <c r="D73" i="5"/>
  <c r="G73" i="5" s="1"/>
  <c r="D146" i="3"/>
  <c r="I73" i="5" l="1"/>
  <c r="H73" i="5"/>
  <c r="G146" i="3"/>
  <c r="H146" i="3" s="1"/>
  <c r="D147" i="3" s="1"/>
  <c r="G147" i="3" s="1"/>
  <c r="H147" i="3" s="1"/>
  <c r="D148" i="3" s="1"/>
  <c r="G148" i="3" s="1"/>
  <c r="H148" i="3" s="1"/>
  <c r="D74" i="5" l="1"/>
  <c r="G74" i="5" s="1"/>
  <c r="D149" i="3"/>
  <c r="G149" i="3" s="1"/>
  <c r="H149" i="3" s="1"/>
  <c r="E150" i="3" s="1"/>
  <c r="I74" i="5" l="1"/>
  <c r="H74" i="5"/>
  <c r="D150" i="3"/>
  <c r="D75" i="5" l="1"/>
  <c r="G75" i="5"/>
  <c r="G150" i="3"/>
  <c r="H150" i="3" s="1"/>
  <c r="D151" i="3"/>
  <c r="G151" i="3" s="1"/>
  <c r="H151" i="3" s="1"/>
  <c r="I75" i="5" l="1"/>
  <c r="H75" i="5"/>
  <c r="D152" i="3"/>
  <c r="G152" i="3" s="1"/>
  <c r="H152" i="3" s="1"/>
  <c r="E153" i="3" s="1"/>
  <c r="E76" i="5" l="1"/>
  <c r="D76" i="5"/>
  <c r="D153" i="3"/>
  <c r="G76" i="5" l="1"/>
  <c r="I76" i="5"/>
  <c r="H76" i="5"/>
  <c r="G153" i="3"/>
  <c r="H153" i="3" s="1"/>
  <c r="E154" i="3" s="1"/>
  <c r="D154" i="3"/>
  <c r="G154" i="3" s="1"/>
  <c r="H154" i="3" s="1"/>
  <c r="D77" i="5" l="1"/>
  <c r="E77" i="5"/>
  <c r="G77" i="5" s="1"/>
  <c r="D155" i="3"/>
  <c r="G155" i="3" s="1"/>
  <c r="H155" i="3" s="1"/>
  <c r="E156" i="3" s="1"/>
  <c r="I77" i="5" l="1"/>
  <c r="H77" i="5"/>
  <c r="D156" i="3"/>
  <c r="G156" i="3" s="1"/>
  <c r="H156" i="3" s="1"/>
  <c r="E157" i="3" s="1"/>
  <c r="E78" i="5" l="1"/>
  <c r="D78" i="5"/>
  <c r="D157" i="3"/>
  <c r="G78" i="5" l="1"/>
  <c r="I78" i="5"/>
  <c r="H78" i="5"/>
  <c r="G157" i="3"/>
  <c r="H157" i="3" s="1"/>
  <c r="D79" i="5" l="1"/>
  <c r="E79" i="5"/>
  <c r="G79" i="5" s="1"/>
  <c r="D158" i="3"/>
  <c r="G158" i="3"/>
  <c r="H158" i="3" s="1"/>
  <c r="E159" i="3" s="1"/>
  <c r="I79" i="5" l="1"/>
  <c r="H79" i="5"/>
  <c r="D159" i="3"/>
  <c r="D80" i="5" l="1"/>
  <c r="G80" i="5" s="1"/>
  <c r="G159" i="3"/>
  <c r="H159" i="3" s="1"/>
  <c r="I80" i="5" l="1"/>
  <c r="H80" i="5"/>
  <c r="D160" i="3"/>
  <c r="G160" i="3"/>
  <c r="H160" i="3" s="1"/>
  <c r="E161" i="3" s="1"/>
  <c r="D81" i="5" l="1"/>
  <c r="G81" i="5"/>
  <c r="D161" i="3"/>
  <c r="G161" i="3"/>
  <c r="H161" i="3" s="1"/>
  <c r="I81" i="5" l="1"/>
  <c r="H81" i="5"/>
  <c r="D162" i="3"/>
  <c r="G162" i="3" s="1"/>
  <c r="H162" i="3" s="1"/>
  <c r="E163" i="3" s="1"/>
  <c r="D82" i="5" l="1"/>
  <c r="G82" i="5" s="1"/>
  <c r="D163" i="3"/>
  <c r="I82" i="5" l="1"/>
  <c r="H82" i="5"/>
  <c r="G163" i="3"/>
  <c r="H163" i="3" s="1"/>
  <c r="E164" i="3" s="1"/>
  <c r="D83" i="5" l="1"/>
  <c r="E83" i="5"/>
  <c r="G83" i="5" s="1"/>
  <c r="D164" i="3"/>
  <c r="G164" i="3"/>
  <c r="H164" i="3" s="1"/>
  <c r="D165" i="3" s="1"/>
  <c r="G165" i="3" s="1"/>
  <c r="H165" i="3" s="1"/>
  <c r="E166" i="3" s="1"/>
  <c r="I83" i="5" l="1"/>
  <c r="H83" i="5"/>
  <c r="D166" i="3"/>
  <c r="D84" i="5" l="1"/>
  <c r="G84" i="5" s="1"/>
  <c r="G166" i="3"/>
  <c r="H166" i="3" s="1"/>
  <c r="E167" i="3" s="1"/>
  <c r="D167" i="3"/>
  <c r="I84" i="5" l="1"/>
  <c r="H84" i="5"/>
  <c r="G167" i="3"/>
  <c r="H167" i="3" s="1"/>
  <c r="D168" i="3"/>
  <c r="G168" i="3" s="1"/>
  <c r="H168" i="3" s="1"/>
  <c r="D169" i="3" s="1"/>
  <c r="G169" i="3" s="1"/>
  <c r="H169" i="3" s="1"/>
  <c r="E170" i="3" s="1"/>
  <c r="D85" i="5" l="1"/>
  <c r="G85" i="5"/>
  <c r="D170" i="3"/>
  <c r="G170" i="3"/>
  <c r="H170" i="3" s="1"/>
  <c r="D171" i="3" s="1"/>
  <c r="G171" i="3" s="1"/>
  <c r="H171" i="3" s="1"/>
  <c r="E172" i="3" s="1"/>
  <c r="I85" i="5" l="1"/>
  <c r="H85" i="5"/>
  <c r="D172" i="3"/>
  <c r="G172" i="3"/>
  <c r="H172" i="3" s="1"/>
  <c r="E173" i="3" s="1"/>
  <c r="E86" i="5" l="1"/>
  <c r="D86" i="5"/>
  <c r="G86" i="5" s="1"/>
  <c r="D173" i="3"/>
  <c r="G173" i="3"/>
  <c r="H173" i="3" s="1"/>
  <c r="I86" i="5" l="1"/>
  <c r="H86" i="5"/>
  <c r="D174" i="3"/>
  <c r="G174" i="3"/>
  <c r="H174" i="3" s="1"/>
  <c r="E175" i="3" s="1"/>
  <c r="D87" i="5" l="1"/>
  <c r="E87" i="5"/>
  <c r="G87" i="5" s="1"/>
  <c r="D175" i="3"/>
  <c r="I87" i="5" l="1"/>
  <c r="H87" i="5"/>
  <c r="G175" i="3"/>
  <c r="H175" i="3" s="1"/>
  <c r="E176" i="3" s="1"/>
  <c r="D88" i="5" l="1"/>
  <c r="G88" i="5" s="1"/>
  <c r="D176" i="3"/>
  <c r="G176" i="3"/>
  <c r="H176" i="3" s="1"/>
  <c r="E177" i="3" s="1"/>
  <c r="I88" i="5" l="1"/>
  <c r="H88" i="5"/>
  <c r="D177" i="3"/>
  <c r="G177" i="3"/>
  <c r="H177" i="3" s="1"/>
  <c r="E178" i="3" s="1"/>
  <c r="D178" i="3"/>
  <c r="D89" i="5" l="1"/>
  <c r="G89" i="5"/>
  <c r="G178" i="3"/>
  <c r="H178" i="3" s="1"/>
  <c r="E179" i="3" s="1"/>
  <c r="D179" i="3"/>
  <c r="I89" i="5" l="1"/>
  <c r="H89" i="5"/>
  <c r="G179" i="3"/>
  <c r="H179" i="3" s="1"/>
  <c r="E180" i="3" s="1"/>
  <c r="D180" i="3"/>
  <c r="E90" i="5" l="1"/>
  <c r="D90" i="5"/>
  <c r="G90" i="5" s="1"/>
  <c r="G180" i="3"/>
  <c r="H180" i="3" s="1"/>
  <c r="E181" i="3" s="1"/>
  <c r="D181" i="3"/>
  <c r="I90" i="5" l="1"/>
  <c r="H90" i="5"/>
  <c r="G181" i="3"/>
  <c r="H181" i="3" s="1"/>
  <c r="E182" i="3" s="1"/>
  <c r="D91" i="5" l="1"/>
  <c r="E91" i="5"/>
  <c r="G91" i="5" s="1"/>
  <c r="D182" i="3"/>
  <c r="G182" i="3"/>
  <c r="H182" i="3" s="1"/>
  <c r="E183" i="3" s="1"/>
  <c r="I91" i="5" l="1"/>
  <c r="H91" i="5"/>
  <c r="D183" i="3"/>
  <c r="E92" i="5" l="1"/>
  <c r="D92" i="5"/>
  <c r="G92" i="5" s="1"/>
  <c r="G183" i="3"/>
  <c r="H183" i="3" s="1"/>
  <c r="E184" i="3" s="1"/>
  <c r="I92" i="5" l="1"/>
  <c r="H92" i="5"/>
  <c r="D184" i="3"/>
  <c r="G184" i="3"/>
  <c r="H184" i="3" s="1"/>
  <c r="D93" i="5" l="1"/>
  <c r="E93" i="5"/>
  <c r="G93" i="5" s="1"/>
  <c r="I93" i="5" l="1"/>
  <c r="H93" i="5"/>
  <c r="E94" i="5" l="1"/>
  <c r="D94" i="5"/>
  <c r="G94" i="5" s="1"/>
  <c r="I94" i="5" l="1"/>
  <c r="H94" i="5"/>
  <c r="D95" i="5" l="1"/>
  <c r="E95" i="5"/>
  <c r="G95" i="5" s="1"/>
  <c r="I95" i="5" l="1"/>
  <c r="H95" i="5"/>
  <c r="E96" i="5" l="1"/>
  <c r="D96" i="5"/>
  <c r="G96" i="5" s="1"/>
  <c r="I96" i="5" l="1"/>
  <c r="H96" i="5"/>
  <c r="D97" i="5" l="1"/>
  <c r="E97" i="5"/>
  <c r="G97" i="5" s="1"/>
  <c r="I97" i="5" l="1"/>
  <c r="H97" i="5"/>
  <c r="E98" i="5" l="1"/>
  <c r="D98" i="5"/>
  <c r="G98" i="5" s="1"/>
  <c r="I98" i="5" l="1"/>
  <c r="H98" i="5"/>
  <c r="D99" i="5" l="1"/>
  <c r="G99" i="5"/>
  <c r="I99" i="5" l="1"/>
  <c r="H99" i="5"/>
  <c r="D100" i="5" l="1"/>
  <c r="G100" i="5" s="1"/>
  <c r="I100" i="5" l="1"/>
  <c r="H100" i="5"/>
  <c r="D101" i="5" l="1"/>
  <c r="G101" i="5"/>
  <c r="I101" i="5" l="1"/>
  <c r="H101" i="5"/>
  <c r="D102" i="5" l="1"/>
  <c r="G102" i="5" s="1"/>
  <c r="I102" i="5" l="1"/>
  <c r="H102" i="5"/>
  <c r="D103" i="5" l="1"/>
  <c r="E103" i="5"/>
  <c r="G103" i="5" s="1"/>
  <c r="I103" i="5" l="1"/>
  <c r="H103" i="5"/>
  <c r="D104" i="5" l="1"/>
  <c r="G104" i="5" s="1"/>
  <c r="I104" i="5" l="1"/>
  <c r="H104" i="5"/>
  <c r="D105" i="5" l="1"/>
  <c r="G105" i="5"/>
  <c r="I105" i="5" l="1"/>
  <c r="H105" i="5"/>
  <c r="D106" i="5" l="1"/>
  <c r="E106" i="5"/>
  <c r="G106" i="5" l="1"/>
  <c r="I106" i="5"/>
  <c r="H106" i="5"/>
  <c r="D107" i="5" l="1"/>
  <c r="E107" i="5"/>
  <c r="G107" i="5" s="1"/>
  <c r="I107" i="5" l="1"/>
  <c r="H107" i="5"/>
  <c r="E108" i="5" l="1"/>
  <c r="D108" i="5"/>
  <c r="G108" i="5" l="1"/>
  <c r="I108" i="5"/>
  <c r="H108" i="5"/>
  <c r="D109" i="5" l="1"/>
  <c r="E109" i="5"/>
  <c r="G109" i="5" s="1"/>
  <c r="I109" i="5" l="1"/>
  <c r="H109" i="5"/>
  <c r="E110" i="5" l="1"/>
  <c r="D110" i="5"/>
  <c r="G110" i="5" l="1"/>
  <c r="I110" i="5"/>
  <c r="H110" i="5"/>
  <c r="D111" i="5" l="1"/>
  <c r="G111" i="5"/>
  <c r="I111" i="5" l="1"/>
  <c r="H111" i="5"/>
  <c r="E112" i="5" l="1"/>
  <c r="D112" i="5"/>
  <c r="G112" i="5" s="1"/>
  <c r="I112" i="5" l="1"/>
  <c r="H112" i="5"/>
  <c r="D113" i="5" l="1"/>
  <c r="G113" i="5"/>
  <c r="I113" i="5" l="1"/>
  <c r="H113" i="5"/>
  <c r="E114" i="5" l="1"/>
  <c r="D114" i="5"/>
  <c r="G114" i="5" s="1"/>
  <c r="I114" i="5" l="1"/>
  <c r="H114" i="5"/>
  <c r="D115" i="5" l="1"/>
  <c r="E115" i="5"/>
  <c r="G115" i="5" s="1"/>
  <c r="I115" i="5" l="1"/>
  <c r="H115" i="5"/>
  <c r="E116" i="5" l="1"/>
  <c r="D116" i="5"/>
  <c r="G116" i="5" l="1"/>
  <c r="I116" i="5"/>
  <c r="H116" i="5"/>
  <c r="D117" i="5" l="1"/>
  <c r="G117" i="5" s="1"/>
  <c r="I117" i="5" l="1"/>
  <c r="H117" i="5"/>
  <c r="E118" i="5" l="1"/>
  <c r="D118" i="5"/>
  <c r="G118" i="5" s="1"/>
  <c r="I118" i="5" l="1"/>
  <c r="H118" i="5"/>
  <c r="D119" i="5" l="1"/>
  <c r="G119" i="5"/>
  <c r="I119" i="5" l="1"/>
  <c r="H119" i="5"/>
  <c r="D120" i="5" l="1"/>
  <c r="G120" i="5" s="1"/>
  <c r="I120" i="5" l="1"/>
  <c r="H120" i="5"/>
  <c r="D121" i="5" l="1"/>
  <c r="E121" i="5"/>
  <c r="G121" i="5" s="1"/>
  <c r="I121" i="5" l="1"/>
  <c r="H121" i="5"/>
  <c r="E122" i="5" l="1"/>
  <c r="D122" i="5"/>
  <c r="G122" i="5" l="1"/>
  <c r="I122" i="5"/>
  <c r="H122" i="5"/>
  <c r="D123" i="5" l="1"/>
  <c r="E123" i="5"/>
  <c r="G123" i="5" s="1"/>
  <c r="I123" i="5" l="1"/>
  <c r="H123" i="5"/>
  <c r="E124" i="5" l="1"/>
  <c r="D124" i="5"/>
  <c r="G124" i="5" l="1"/>
  <c r="I124" i="5"/>
  <c r="H124" i="5"/>
  <c r="D125" i="5" l="1"/>
  <c r="E125" i="5"/>
  <c r="G125" i="5" s="1"/>
  <c r="I125" i="5" l="1"/>
  <c r="H125" i="5"/>
  <c r="E126" i="5" l="1"/>
  <c r="D126" i="5"/>
  <c r="G126" i="5" s="1"/>
  <c r="I126" i="5" l="1"/>
  <c r="H126" i="5"/>
  <c r="D127" i="5" l="1"/>
  <c r="E127" i="5"/>
  <c r="G127" i="5" s="1"/>
  <c r="I127" i="5" l="1"/>
  <c r="H127" i="5"/>
  <c r="E128" i="5" l="1"/>
  <c r="D128" i="5"/>
  <c r="G128" i="5" l="1"/>
  <c r="I128" i="5"/>
  <c r="H128" i="5"/>
  <c r="D129" i="5" l="1"/>
  <c r="E129" i="5"/>
  <c r="G129" i="5" s="1"/>
  <c r="I129" i="5" l="1"/>
  <c r="H129" i="5"/>
  <c r="D130" i="5" l="1"/>
  <c r="E130" i="5"/>
  <c r="G130" i="5" l="1"/>
  <c r="I130" i="5"/>
  <c r="H130" i="5"/>
  <c r="D131" i="5" l="1"/>
  <c r="E131" i="5"/>
  <c r="G131" i="5" s="1"/>
  <c r="I131" i="5" l="1"/>
  <c r="H131" i="5"/>
  <c r="E132" i="5" l="1"/>
  <c r="D132" i="5"/>
  <c r="G132" i="5" s="1"/>
  <c r="I132" i="5" l="1"/>
  <c r="H132" i="5"/>
  <c r="D133" i="5" l="1"/>
  <c r="E133" i="5"/>
  <c r="G133" i="5" s="1"/>
  <c r="I133" i="5" l="1"/>
  <c r="H133" i="5"/>
  <c r="E134" i="5" l="1"/>
  <c r="D134" i="5"/>
  <c r="G134" i="5" s="1"/>
  <c r="I134" i="5" l="1"/>
  <c r="H134" i="5"/>
  <c r="D135" i="5" l="1"/>
  <c r="G135" i="5"/>
  <c r="I135" i="5" l="1"/>
  <c r="H135" i="5"/>
  <c r="D136" i="5" l="1"/>
  <c r="G136" i="5" s="1"/>
  <c r="I136" i="5" l="1"/>
  <c r="H136" i="5"/>
  <c r="D137" i="5" l="1"/>
  <c r="E137" i="5"/>
  <c r="G137" i="5" s="1"/>
  <c r="I137" i="5" l="1"/>
  <c r="H137" i="5"/>
  <c r="D138" i="5" l="1"/>
  <c r="G138" i="5" s="1"/>
  <c r="I138" i="5" l="1"/>
  <c r="H138" i="5"/>
  <c r="D139" i="5" l="1"/>
  <c r="E139" i="5"/>
  <c r="G139" i="5" s="1"/>
  <c r="I139" i="5" l="1"/>
  <c r="H139" i="5"/>
  <c r="D140" i="5" l="1"/>
  <c r="G140" i="5" s="1"/>
  <c r="I140" i="5" l="1"/>
  <c r="H140" i="5"/>
  <c r="D141" i="5" l="1"/>
  <c r="E141" i="5"/>
  <c r="G141" i="5" s="1"/>
  <c r="I141" i="5" l="1"/>
  <c r="H141" i="5"/>
  <c r="E142" i="5" l="1"/>
  <c r="D142" i="5"/>
  <c r="G142" i="5" s="1"/>
  <c r="I142" i="5" l="1"/>
  <c r="H142" i="5"/>
  <c r="D143" i="5" l="1"/>
  <c r="E143" i="5"/>
  <c r="G143" i="5" s="1"/>
  <c r="I143" i="5" l="1"/>
  <c r="H143" i="5"/>
  <c r="E144" i="5" l="1"/>
  <c r="D144" i="5"/>
  <c r="G144" i="5" s="1"/>
  <c r="I144" i="5" l="1"/>
  <c r="H144" i="5"/>
  <c r="D145" i="5" l="1"/>
  <c r="E145" i="5"/>
  <c r="G145" i="5" s="1"/>
  <c r="I145" i="5" l="1"/>
  <c r="H145" i="5"/>
  <c r="E146" i="5" l="1"/>
  <c r="D146" i="5"/>
  <c r="G146" i="5" s="1"/>
  <c r="I146" i="5" l="1"/>
  <c r="H146" i="5"/>
  <c r="D147" i="5" l="1"/>
  <c r="G147" i="5"/>
  <c r="I147" i="5" l="1"/>
  <c r="H147" i="5"/>
  <c r="D148" i="5" l="1"/>
  <c r="G148" i="5" s="1"/>
  <c r="I148" i="5" l="1"/>
  <c r="H148" i="5"/>
  <c r="D149" i="5" l="1"/>
  <c r="G149" i="5"/>
  <c r="I149" i="5" l="1"/>
  <c r="H149" i="5"/>
  <c r="E150" i="5" l="1"/>
  <c r="D150" i="5"/>
  <c r="G150" i="5" s="1"/>
  <c r="I150" i="5" l="1"/>
  <c r="H150" i="5"/>
  <c r="D151" i="5" l="1"/>
  <c r="G151" i="5"/>
  <c r="I151" i="5" l="1"/>
  <c r="H151" i="5"/>
  <c r="D152" i="5" l="1"/>
  <c r="G152" i="5" s="1"/>
  <c r="I152" i="5" l="1"/>
  <c r="H152" i="5"/>
  <c r="D153" i="5" l="1"/>
  <c r="E153" i="5"/>
  <c r="G153" i="5" s="1"/>
  <c r="I153" i="5" l="1"/>
  <c r="H153" i="5"/>
  <c r="D154" i="5" l="1"/>
  <c r="E154" i="5"/>
  <c r="G154" i="5" l="1"/>
  <c r="I154" i="5"/>
  <c r="H154" i="5"/>
  <c r="D155" i="5" l="1"/>
  <c r="G155" i="5"/>
  <c r="I155" i="5" l="1"/>
  <c r="H155" i="5"/>
  <c r="E156" i="5" l="1"/>
  <c r="D156" i="5"/>
  <c r="G156" i="5" s="1"/>
  <c r="I156" i="5" l="1"/>
  <c r="H156" i="5"/>
  <c r="D157" i="5" l="1"/>
  <c r="E157" i="5"/>
  <c r="G157" i="5" s="1"/>
  <c r="I157" i="5" l="1"/>
  <c r="H157" i="5"/>
  <c r="D158" i="5" l="1"/>
  <c r="G158" i="5" s="1"/>
  <c r="I158" i="5" l="1"/>
  <c r="H158" i="5"/>
  <c r="D159" i="5" l="1"/>
  <c r="E159" i="5"/>
  <c r="G159" i="5" s="1"/>
  <c r="I159" i="5" l="1"/>
  <c r="H159" i="5"/>
  <c r="D160" i="5" l="1"/>
  <c r="G160" i="5" s="1"/>
  <c r="I160" i="5" l="1"/>
  <c r="H160" i="5"/>
  <c r="D161" i="5" l="1"/>
  <c r="E161" i="5"/>
  <c r="G161" i="5" s="1"/>
  <c r="I161" i="5" l="1"/>
  <c r="H161" i="5"/>
  <c r="D162" i="5" l="1"/>
  <c r="G162" i="5" s="1"/>
  <c r="I162" i="5" l="1"/>
  <c r="H162" i="5"/>
  <c r="D163" i="5" l="1"/>
  <c r="E163" i="5"/>
  <c r="G163" i="5" s="1"/>
  <c r="I163" i="5" l="1"/>
  <c r="H163" i="5"/>
  <c r="E164" i="5" l="1"/>
  <c r="D164" i="5"/>
  <c r="G164" i="5" l="1"/>
  <c r="I164" i="5"/>
  <c r="H164" i="5"/>
  <c r="D165" i="5" l="1"/>
  <c r="G165" i="5" s="1"/>
  <c r="I165" i="5" l="1"/>
  <c r="H165" i="5"/>
  <c r="E166" i="5" l="1"/>
  <c r="D166" i="5"/>
  <c r="G166" i="5" s="1"/>
  <c r="I166" i="5" l="1"/>
  <c r="H166" i="5"/>
  <c r="D167" i="5" l="1"/>
  <c r="E167" i="5"/>
  <c r="G167" i="5" l="1"/>
  <c r="I167" i="5"/>
  <c r="H167" i="5"/>
  <c r="D168" i="5" l="1"/>
  <c r="G168" i="5" s="1"/>
  <c r="I168" i="5" l="1"/>
  <c r="H168" i="5"/>
  <c r="D169" i="5" l="1"/>
  <c r="G169" i="5" s="1"/>
  <c r="I169" i="5" l="1"/>
  <c r="H169" i="5"/>
  <c r="E170" i="5" l="1"/>
  <c r="D170" i="5"/>
  <c r="G170" i="5" s="1"/>
  <c r="I170" i="5" l="1"/>
  <c r="H170" i="5"/>
  <c r="D171" i="5" l="1"/>
  <c r="G171" i="5" s="1"/>
  <c r="I171" i="5" l="1"/>
  <c r="H171" i="5"/>
  <c r="E172" i="5" l="1"/>
  <c r="D172" i="5"/>
  <c r="G172" i="5" s="1"/>
  <c r="I172" i="5" l="1"/>
  <c r="H172" i="5"/>
  <c r="D173" i="5" l="1"/>
  <c r="E173" i="5"/>
  <c r="G173" i="5" l="1"/>
  <c r="I173" i="5"/>
  <c r="H173" i="5"/>
  <c r="D174" i="5" l="1"/>
  <c r="G174" i="5" s="1"/>
  <c r="I174" i="5" l="1"/>
  <c r="H174" i="5"/>
  <c r="D175" i="5" l="1"/>
  <c r="E175" i="5"/>
  <c r="G175" i="5" l="1"/>
  <c r="I175" i="5"/>
  <c r="H175" i="5"/>
  <c r="E176" i="5" l="1"/>
  <c r="D176" i="5"/>
  <c r="G176" i="5" s="1"/>
  <c r="I176" i="5" l="1"/>
  <c r="H176" i="5"/>
  <c r="D177" i="5" l="1"/>
  <c r="E177" i="5"/>
  <c r="G177" i="5" l="1"/>
  <c r="I177" i="5"/>
  <c r="H177" i="5"/>
  <c r="E178" i="5" l="1"/>
  <c r="D178" i="5"/>
  <c r="G178" i="5" s="1"/>
  <c r="I178" i="5" l="1"/>
  <c r="H178" i="5"/>
  <c r="D179" i="5" l="1"/>
  <c r="E179" i="5"/>
  <c r="G179" i="5" l="1"/>
  <c r="I179" i="5"/>
  <c r="H179" i="5"/>
  <c r="E180" i="5" l="1"/>
  <c r="D180" i="5"/>
  <c r="G180" i="5" s="1"/>
  <c r="I180" i="5" l="1"/>
  <c r="H180" i="5"/>
  <c r="D181" i="5" l="1"/>
  <c r="E181" i="5"/>
  <c r="G181" i="5" l="1"/>
  <c r="I181" i="5"/>
  <c r="H181" i="5"/>
  <c r="E182" i="5" l="1"/>
  <c r="D182" i="5"/>
  <c r="G182" i="5" s="1"/>
  <c r="I182" i="5" l="1"/>
  <c r="H182" i="5"/>
  <c r="E183" i="5" l="1"/>
  <c r="D183" i="5"/>
  <c r="G183" i="5" s="1"/>
  <c r="I183" i="5" l="1"/>
  <c r="H183" i="5"/>
  <c r="E184" i="5" l="1"/>
  <c r="D184" i="5"/>
  <c r="G184" i="5" s="1"/>
  <c r="I184" i="5" l="1"/>
  <c r="H18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A9E90F-88F5-49E2-9C8F-E79CF3E9ACD4}" name="pogoda" type="6" refreshedVersion="8" background="1" saveData="1">
    <textPr codePage="852" sourceFile="E:\xamp\htdocs\kod\mat\matury - moje\first_try\2020_p_kwiecien\pogoda.txt" decimal="," thousands=" ">
      <textFields count="2">
        <textField/>
        <textField/>
      </textFields>
    </textPr>
  </connection>
  <connection id="2" xr16:uid="{BB165926-854E-4082-9BF7-FA033787CAC1}" name="pogoda1" type="6" refreshedVersion="8" background="1" saveData="1">
    <textPr codePage="852" sourceFile="E:\xamp\htdocs\kod\mat\matury - moje\first_try\2020_p_kwiecien\pogoda.txt" decimal="," thousands=" ">
      <textFields count="2">
        <textField/>
        <textField/>
      </textFields>
    </textPr>
  </connection>
  <connection id="3" xr16:uid="{B0DCD644-E357-41CA-968D-68215BE0940D}" name="pogoda2" type="6" refreshedVersion="8" background="1" saveData="1">
    <textPr codePage="852" sourceFile="E:\xamp\htdocs\kod\mat\matury - moje\first_try\2020_p_kwiecien\pogoda.txt" decimal="," thousands=" ">
      <textFields count="2">
        <textField/>
        <textField/>
      </textFields>
    </textPr>
  </connection>
  <connection id="4" xr16:uid="{FAD06033-067E-45E8-B3EF-BD2938F80A9C}" name="pogoda21" type="6" refreshedVersion="8" background="1" saveData="1">
    <textPr codePage="852" sourceFile="E:\xamp\htdocs\kod\mat\matury - moje\first_try\2020_p_kwiecien\pogoda.txt" decimal=",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<sst xmlns="http://schemas.openxmlformats.org/spreadsheetml/2006/main" count="49" uniqueCount="26">
  <si>
    <t>temperatura_srednia</t>
  </si>
  <si>
    <t>opady</t>
  </si>
  <si>
    <t>a)</t>
  </si>
  <si>
    <t>b)</t>
  </si>
  <si>
    <t>c)</t>
  </si>
  <si>
    <t>data</t>
  </si>
  <si>
    <t>parowanie (do 20:00)</t>
  </si>
  <si>
    <t>stan (21:00)</t>
  </si>
  <si>
    <t>do podlania (20:00)</t>
  </si>
  <si>
    <t>dolanie</t>
  </si>
  <si>
    <t>uzupelnienie opady (do 20:00)</t>
  </si>
  <si>
    <t>ile dolano</t>
  </si>
  <si>
    <t>stan zbiornika</t>
  </si>
  <si>
    <t>koszt</t>
  </si>
  <si>
    <t>miesiąc</t>
  </si>
  <si>
    <t>Etykiety wierszy</t>
  </si>
  <si>
    <t>kwiecień</t>
  </si>
  <si>
    <t>maj</t>
  </si>
  <si>
    <t>czerwiec</t>
  </si>
  <si>
    <t>lipiec</t>
  </si>
  <si>
    <t>sierpień</t>
  </si>
  <si>
    <t>wrzesień</t>
  </si>
  <si>
    <t>(puste)</t>
  </si>
  <si>
    <t>Suma końcowa</t>
  </si>
  <si>
    <t>Suma z ile dolano</t>
  </si>
  <si>
    <t>dolane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</si>
</sst>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2" fillId="2" borderId="1" xfId="1" applyNumberFormat="1" applyFont="1" applyAlignment="1">
      <alignment horizontal="center" vertical="center"/>
    </xf>
    <xf numFmtId="0" fontId="2" fillId="2" borderId="1" xfId="1" applyFont="1" applyAlignment="1">
      <alignment horizontal="center" vertical="center"/>
    </xf>
    <xf numFmtId="14" fontId="2" fillId="2" borderId="1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Dane wejściowe" xfId="1" builtinId="20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ysClr val="windowText" lastClr="000000"/>
                </a:solidFill>
              </a:rPr>
              <a:t>Stan zbiornika w okresie 1 kwietnia do 30 września 2015 roku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'2'!$K$1</c:f>
              <c:strCache>
                <c:ptCount val="1"/>
                <c:pt idx="0">
                  <c:v>stan zbiornika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'2'!$J$2:$J$184</c:f>
              <c:numCache>
                <c:formatCode>m/d/yyyy</c:formatCode>
                <c:ptCount val="183"/>
                <c:pt idx="0">
                  <c:v>42095</c:v>
                </c:pt>
                <c:pt idx="1">
                  <c:v>42096</c:v>
                </c:pt>
                <c:pt idx="2">
                  <c:v>42097</c:v>
                </c:pt>
                <c:pt idx="3">
                  <c:v>42098</c:v>
                </c:pt>
                <c:pt idx="4">
                  <c:v>42099</c:v>
                </c:pt>
                <c:pt idx="5">
                  <c:v>42100</c:v>
                </c:pt>
                <c:pt idx="6">
                  <c:v>42101</c:v>
                </c:pt>
                <c:pt idx="7">
                  <c:v>42102</c:v>
                </c:pt>
                <c:pt idx="8">
                  <c:v>42103</c:v>
                </c:pt>
                <c:pt idx="9">
                  <c:v>42104</c:v>
                </c:pt>
                <c:pt idx="10">
                  <c:v>42105</c:v>
                </c:pt>
                <c:pt idx="11">
                  <c:v>42106</c:v>
                </c:pt>
                <c:pt idx="12">
                  <c:v>42107</c:v>
                </c:pt>
                <c:pt idx="13">
                  <c:v>42108</c:v>
                </c:pt>
                <c:pt idx="14">
                  <c:v>42109</c:v>
                </c:pt>
                <c:pt idx="15">
                  <c:v>42110</c:v>
                </c:pt>
                <c:pt idx="16">
                  <c:v>42111</c:v>
                </c:pt>
                <c:pt idx="17">
                  <c:v>42112</c:v>
                </c:pt>
                <c:pt idx="18">
                  <c:v>42113</c:v>
                </c:pt>
                <c:pt idx="19">
                  <c:v>42114</c:v>
                </c:pt>
                <c:pt idx="20">
                  <c:v>42115</c:v>
                </c:pt>
                <c:pt idx="21">
                  <c:v>42116</c:v>
                </c:pt>
                <c:pt idx="22">
                  <c:v>42117</c:v>
                </c:pt>
                <c:pt idx="23">
                  <c:v>42118</c:v>
                </c:pt>
                <c:pt idx="24">
                  <c:v>42119</c:v>
                </c:pt>
                <c:pt idx="25">
                  <c:v>42120</c:v>
                </c:pt>
                <c:pt idx="26">
                  <c:v>42121</c:v>
                </c:pt>
                <c:pt idx="27">
                  <c:v>42122</c:v>
                </c:pt>
                <c:pt idx="28">
                  <c:v>42123</c:v>
                </c:pt>
                <c:pt idx="29">
                  <c:v>42124</c:v>
                </c:pt>
                <c:pt idx="30">
                  <c:v>42125</c:v>
                </c:pt>
                <c:pt idx="31">
                  <c:v>42126</c:v>
                </c:pt>
                <c:pt idx="32">
                  <c:v>42127</c:v>
                </c:pt>
                <c:pt idx="33">
                  <c:v>42128</c:v>
                </c:pt>
                <c:pt idx="34">
                  <c:v>42129</c:v>
                </c:pt>
                <c:pt idx="35">
                  <c:v>42130</c:v>
                </c:pt>
                <c:pt idx="36">
                  <c:v>42131</c:v>
                </c:pt>
                <c:pt idx="37">
                  <c:v>42132</c:v>
                </c:pt>
                <c:pt idx="38">
                  <c:v>42133</c:v>
                </c:pt>
                <c:pt idx="39">
                  <c:v>42134</c:v>
                </c:pt>
                <c:pt idx="40">
                  <c:v>42135</c:v>
                </c:pt>
                <c:pt idx="41">
                  <c:v>42136</c:v>
                </c:pt>
                <c:pt idx="42">
                  <c:v>42137</c:v>
                </c:pt>
                <c:pt idx="43">
                  <c:v>42138</c:v>
                </c:pt>
                <c:pt idx="44">
                  <c:v>42139</c:v>
                </c:pt>
                <c:pt idx="45">
                  <c:v>42140</c:v>
                </c:pt>
                <c:pt idx="46">
                  <c:v>42141</c:v>
                </c:pt>
                <c:pt idx="47">
                  <c:v>42142</c:v>
                </c:pt>
                <c:pt idx="48">
                  <c:v>42143</c:v>
                </c:pt>
                <c:pt idx="49">
                  <c:v>42144</c:v>
                </c:pt>
                <c:pt idx="50">
                  <c:v>42145</c:v>
                </c:pt>
                <c:pt idx="51">
                  <c:v>42146</c:v>
                </c:pt>
                <c:pt idx="52">
                  <c:v>42147</c:v>
                </c:pt>
                <c:pt idx="53">
                  <c:v>42148</c:v>
                </c:pt>
                <c:pt idx="54">
                  <c:v>42149</c:v>
                </c:pt>
                <c:pt idx="55">
                  <c:v>42150</c:v>
                </c:pt>
                <c:pt idx="56">
                  <c:v>42151</c:v>
                </c:pt>
                <c:pt idx="57">
                  <c:v>42152</c:v>
                </c:pt>
                <c:pt idx="58">
                  <c:v>42153</c:v>
                </c:pt>
                <c:pt idx="59">
                  <c:v>42154</c:v>
                </c:pt>
                <c:pt idx="60">
                  <c:v>42155</c:v>
                </c:pt>
                <c:pt idx="61">
                  <c:v>42156</c:v>
                </c:pt>
                <c:pt idx="62">
                  <c:v>42157</c:v>
                </c:pt>
                <c:pt idx="63">
                  <c:v>42158</c:v>
                </c:pt>
                <c:pt idx="64">
                  <c:v>42159</c:v>
                </c:pt>
                <c:pt idx="65">
                  <c:v>42160</c:v>
                </c:pt>
                <c:pt idx="66">
                  <c:v>42161</c:v>
                </c:pt>
                <c:pt idx="67">
                  <c:v>42162</c:v>
                </c:pt>
                <c:pt idx="68">
                  <c:v>42163</c:v>
                </c:pt>
                <c:pt idx="69">
                  <c:v>42164</c:v>
                </c:pt>
                <c:pt idx="70">
                  <c:v>42165</c:v>
                </c:pt>
                <c:pt idx="71">
                  <c:v>42166</c:v>
                </c:pt>
                <c:pt idx="72">
                  <c:v>42167</c:v>
                </c:pt>
                <c:pt idx="73">
                  <c:v>42168</c:v>
                </c:pt>
                <c:pt idx="74">
                  <c:v>42169</c:v>
                </c:pt>
                <c:pt idx="75">
                  <c:v>42170</c:v>
                </c:pt>
                <c:pt idx="76">
                  <c:v>42171</c:v>
                </c:pt>
                <c:pt idx="77">
                  <c:v>42172</c:v>
                </c:pt>
                <c:pt idx="78">
                  <c:v>42173</c:v>
                </c:pt>
                <c:pt idx="79">
                  <c:v>42174</c:v>
                </c:pt>
                <c:pt idx="80">
                  <c:v>42175</c:v>
                </c:pt>
                <c:pt idx="81">
                  <c:v>42176</c:v>
                </c:pt>
                <c:pt idx="82">
                  <c:v>42177</c:v>
                </c:pt>
                <c:pt idx="83">
                  <c:v>42178</c:v>
                </c:pt>
                <c:pt idx="84">
                  <c:v>42179</c:v>
                </c:pt>
                <c:pt idx="85">
                  <c:v>42180</c:v>
                </c:pt>
                <c:pt idx="86">
                  <c:v>42181</c:v>
                </c:pt>
                <c:pt idx="87">
                  <c:v>42182</c:v>
                </c:pt>
                <c:pt idx="88">
                  <c:v>42183</c:v>
                </c:pt>
                <c:pt idx="89">
                  <c:v>42184</c:v>
                </c:pt>
                <c:pt idx="90">
                  <c:v>42185</c:v>
                </c:pt>
                <c:pt idx="91">
                  <c:v>42186</c:v>
                </c:pt>
                <c:pt idx="92">
                  <c:v>42187</c:v>
                </c:pt>
                <c:pt idx="93">
                  <c:v>42188</c:v>
                </c:pt>
                <c:pt idx="94">
                  <c:v>42189</c:v>
                </c:pt>
                <c:pt idx="95">
                  <c:v>42190</c:v>
                </c:pt>
                <c:pt idx="96">
                  <c:v>42191</c:v>
                </c:pt>
                <c:pt idx="97">
                  <c:v>42192</c:v>
                </c:pt>
                <c:pt idx="98">
                  <c:v>42193</c:v>
                </c:pt>
                <c:pt idx="99">
                  <c:v>42194</c:v>
                </c:pt>
                <c:pt idx="100">
                  <c:v>42195</c:v>
                </c:pt>
                <c:pt idx="101">
                  <c:v>42196</c:v>
                </c:pt>
                <c:pt idx="102">
                  <c:v>42197</c:v>
                </c:pt>
                <c:pt idx="103">
                  <c:v>42198</c:v>
                </c:pt>
                <c:pt idx="104">
                  <c:v>42199</c:v>
                </c:pt>
                <c:pt idx="105">
                  <c:v>42200</c:v>
                </c:pt>
                <c:pt idx="106">
                  <c:v>42201</c:v>
                </c:pt>
                <c:pt idx="107">
                  <c:v>42202</c:v>
                </c:pt>
                <c:pt idx="108">
                  <c:v>42203</c:v>
                </c:pt>
                <c:pt idx="109">
                  <c:v>42204</c:v>
                </c:pt>
                <c:pt idx="110">
                  <c:v>42205</c:v>
                </c:pt>
                <c:pt idx="111">
                  <c:v>42206</c:v>
                </c:pt>
                <c:pt idx="112">
                  <c:v>42207</c:v>
                </c:pt>
                <c:pt idx="113">
                  <c:v>42208</c:v>
                </c:pt>
                <c:pt idx="114">
                  <c:v>42209</c:v>
                </c:pt>
                <c:pt idx="115">
                  <c:v>42210</c:v>
                </c:pt>
                <c:pt idx="116">
                  <c:v>42211</c:v>
                </c:pt>
                <c:pt idx="117">
                  <c:v>42212</c:v>
                </c:pt>
                <c:pt idx="118">
                  <c:v>42213</c:v>
                </c:pt>
                <c:pt idx="119">
                  <c:v>42214</c:v>
                </c:pt>
                <c:pt idx="120">
                  <c:v>42215</c:v>
                </c:pt>
                <c:pt idx="121">
                  <c:v>42216</c:v>
                </c:pt>
                <c:pt idx="122">
                  <c:v>42217</c:v>
                </c:pt>
                <c:pt idx="123">
                  <c:v>42218</c:v>
                </c:pt>
                <c:pt idx="124">
                  <c:v>42219</c:v>
                </c:pt>
                <c:pt idx="125">
                  <c:v>42220</c:v>
                </c:pt>
                <c:pt idx="126">
                  <c:v>42221</c:v>
                </c:pt>
                <c:pt idx="127">
                  <c:v>42222</c:v>
                </c:pt>
                <c:pt idx="128">
                  <c:v>42223</c:v>
                </c:pt>
                <c:pt idx="129">
                  <c:v>42224</c:v>
                </c:pt>
                <c:pt idx="130">
                  <c:v>42225</c:v>
                </c:pt>
                <c:pt idx="131">
                  <c:v>42226</c:v>
                </c:pt>
                <c:pt idx="132">
                  <c:v>42227</c:v>
                </c:pt>
                <c:pt idx="133">
                  <c:v>42228</c:v>
                </c:pt>
                <c:pt idx="134">
                  <c:v>42229</c:v>
                </c:pt>
                <c:pt idx="135">
                  <c:v>42230</c:v>
                </c:pt>
                <c:pt idx="136">
                  <c:v>42231</c:v>
                </c:pt>
                <c:pt idx="137">
                  <c:v>42232</c:v>
                </c:pt>
                <c:pt idx="138">
                  <c:v>42233</c:v>
                </c:pt>
                <c:pt idx="139">
                  <c:v>42234</c:v>
                </c:pt>
                <c:pt idx="140">
                  <c:v>42235</c:v>
                </c:pt>
                <c:pt idx="141">
                  <c:v>42236</c:v>
                </c:pt>
                <c:pt idx="142">
                  <c:v>42237</c:v>
                </c:pt>
                <c:pt idx="143">
                  <c:v>42238</c:v>
                </c:pt>
                <c:pt idx="144">
                  <c:v>42239</c:v>
                </c:pt>
                <c:pt idx="145">
                  <c:v>42240</c:v>
                </c:pt>
                <c:pt idx="146">
                  <c:v>42241</c:v>
                </c:pt>
                <c:pt idx="147">
                  <c:v>42242</c:v>
                </c:pt>
                <c:pt idx="148">
                  <c:v>42243</c:v>
                </c:pt>
                <c:pt idx="149">
                  <c:v>42244</c:v>
                </c:pt>
                <c:pt idx="150">
                  <c:v>42245</c:v>
                </c:pt>
                <c:pt idx="151">
                  <c:v>42246</c:v>
                </c:pt>
                <c:pt idx="152">
                  <c:v>42247</c:v>
                </c:pt>
                <c:pt idx="153">
                  <c:v>42248</c:v>
                </c:pt>
                <c:pt idx="154">
                  <c:v>42249</c:v>
                </c:pt>
                <c:pt idx="155">
                  <c:v>42250</c:v>
                </c:pt>
                <c:pt idx="156">
                  <c:v>42251</c:v>
                </c:pt>
                <c:pt idx="157">
                  <c:v>42252</c:v>
                </c:pt>
                <c:pt idx="158">
                  <c:v>42253</c:v>
                </c:pt>
                <c:pt idx="159">
                  <c:v>42254</c:v>
                </c:pt>
                <c:pt idx="160">
                  <c:v>42255</c:v>
                </c:pt>
                <c:pt idx="161">
                  <c:v>42256</c:v>
                </c:pt>
                <c:pt idx="162">
                  <c:v>42257</c:v>
                </c:pt>
                <c:pt idx="163">
                  <c:v>42258</c:v>
                </c:pt>
                <c:pt idx="164">
                  <c:v>42259</c:v>
                </c:pt>
                <c:pt idx="165">
                  <c:v>42260</c:v>
                </c:pt>
                <c:pt idx="166">
                  <c:v>42261</c:v>
                </c:pt>
                <c:pt idx="167">
                  <c:v>42262</c:v>
                </c:pt>
                <c:pt idx="168">
                  <c:v>42263</c:v>
                </c:pt>
                <c:pt idx="169">
                  <c:v>42264</c:v>
                </c:pt>
                <c:pt idx="170">
                  <c:v>42265</c:v>
                </c:pt>
                <c:pt idx="171">
                  <c:v>42266</c:v>
                </c:pt>
                <c:pt idx="172">
                  <c:v>42267</c:v>
                </c:pt>
                <c:pt idx="173">
                  <c:v>42268</c:v>
                </c:pt>
                <c:pt idx="174">
                  <c:v>42269</c:v>
                </c:pt>
                <c:pt idx="175">
                  <c:v>42270</c:v>
                </c:pt>
                <c:pt idx="176">
                  <c:v>42271</c:v>
                </c:pt>
                <c:pt idx="177">
                  <c:v>42272</c:v>
                </c:pt>
                <c:pt idx="178">
                  <c:v>42273</c:v>
                </c:pt>
                <c:pt idx="179">
                  <c:v>42274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</c:numCache>
            </c:numRef>
          </c:cat>
          <c:val>
            <c:numRef>
              <c:f>'2'!$K$2:$K$184</c:f>
              <c:numCache>
                <c:formatCode>General</c:formatCode>
                <c:ptCount val="183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24961</c:v>
                </c:pt>
                <c:pt idx="5">
                  <c:v>24901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24889</c:v>
                </c:pt>
                <c:pt idx="14">
                  <c:v>24497</c:v>
                </c:pt>
                <c:pt idx="15">
                  <c:v>24264</c:v>
                </c:pt>
                <c:pt idx="16">
                  <c:v>24157</c:v>
                </c:pt>
                <c:pt idx="17">
                  <c:v>24099</c:v>
                </c:pt>
                <c:pt idx="18">
                  <c:v>23965</c:v>
                </c:pt>
                <c:pt idx="19">
                  <c:v>24665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12520</c:v>
                </c:pt>
                <c:pt idx="26">
                  <c:v>13220</c:v>
                </c:pt>
                <c:pt idx="27">
                  <c:v>14620</c:v>
                </c:pt>
                <c:pt idx="28">
                  <c:v>14538</c:v>
                </c:pt>
                <c:pt idx="29">
                  <c:v>14400</c:v>
                </c:pt>
                <c:pt idx="30">
                  <c:v>17200</c:v>
                </c:pt>
                <c:pt idx="31">
                  <c:v>20700</c:v>
                </c:pt>
                <c:pt idx="32">
                  <c:v>23500</c:v>
                </c:pt>
                <c:pt idx="33">
                  <c:v>23780</c:v>
                </c:pt>
                <c:pt idx="34">
                  <c:v>12060</c:v>
                </c:pt>
                <c:pt idx="35">
                  <c:v>13000</c:v>
                </c:pt>
                <c:pt idx="36">
                  <c:v>12795</c:v>
                </c:pt>
                <c:pt idx="37">
                  <c:v>12673</c:v>
                </c:pt>
                <c:pt idx="38">
                  <c:v>12883</c:v>
                </c:pt>
                <c:pt idx="39">
                  <c:v>12953</c:v>
                </c:pt>
                <c:pt idx="40">
                  <c:v>12811</c:v>
                </c:pt>
                <c:pt idx="41">
                  <c:v>14911</c:v>
                </c:pt>
                <c:pt idx="42">
                  <c:v>14725</c:v>
                </c:pt>
                <c:pt idx="43">
                  <c:v>14585</c:v>
                </c:pt>
                <c:pt idx="44">
                  <c:v>14403</c:v>
                </c:pt>
                <c:pt idx="45">
                  <c:v>15663</c:v>
                </c:pt>
                <c:pt idx="46">
                  <c:v>17623</c:v>
                </c:pt>
                <c:pt idx="47">
                  <c:v>18953</c:v>
                </c:pt>
                <c:pt idx="48">
                  <c:v>20493</c:v>
                </c:pt>
                <c:pt idx="49">
                  <c:v>22103</c:v>
                </c:pt>
                <c:pt idx="50">
                  <c:v>25000</c:v>
                </c:pt>
                <c:pt idx="51">
                  <c:v>25000</c:v>
                </c:pt>
                <c:pt idx="52">
                  <c:v>25000</c:v>
                </c:pt>
                <c:pt idx="53">
                  <c:v>25000</c:v>
                </c:pt>
                <c:pt idx="54">
                  <c:v>24564</c:v>
                </c:pt>
                <c:pt idx="55">
                  <c:v>24177</c:v>
                </c:pt>
                <c:pt idx="56">
                  <c:v>23947</c:v>
                </c:pt>
                <c:pt idx="57">
                  <c:v>24017</c:v>
                </c:pt>
                <c:pt idx="58">
                  <c:v>23639</c:v>
                </c:pt>
                <c:pt idx="59">
                  <c:v>23306</c:v>
                </c:pt>
                <c:pt idx="60">
                  <c:v>23015</c:v>
                </c:pt>
                <c:pt idx="61">
                  <c:v>25000</c:v>
                </c:pt>
                <c:pt idx="62">
                  <c:v>25000</c:v>
                </c:pt>
                <c:pt idx="63">
                  <c:v>12226</c:v>
                </c:pt>
                <c:pt idx="64">
                  <c:v>12012</c:v>
                </c:pt>
                <c:pt idx="65">
                  <c:v>13000</c:v>
                </c:pt>
                <c:pt idx="66">
                  <c:v>597</c:v>
                </c:pt>
                <c:pt idx="67">
                  <c:v>6197</c:v>
                </c:pt>
                <c:pt idx="68">
                  <c:v>10327</c:v>
                </c:pt>
                <c:pt idx="69">
                  <c:v>13827</c:v>
                </c:pt>
                <c:pt idx="70">
                  <c:v>1561</c:v>
                </c:pt>
                <c:pt idx="71">
                  <c:v>13000</c:v>
                </c:pt>
                <c:pt idx="72">
                  <c:v>16500</c:v>
                </c:pt>
                <c:pt idx="73">
                  <c:v>17200</c:v>
                </c:pt>
                <c:pt idx="74">
                  <c:v>4667</c:v>
                </c:pt>
                <c:pt idx="75">
                  <c:v>13000</c:v>
                </c:pt>
                <c:pt idx="76">
                  <c:v>12837</c:v>
                </c:pt>
                <c:pt idx="77">
                  <c:v>12635</c:v>
                </c:pt>
                <c:pt idx="78">
                  <c:v>845</c:v>
                </c:pt>
                <c:pt idx="79">
                  <c:v>2945</c:v>
                </c:pt>
                <c:pt idx="80">
                  <c:v>4345</c:v>
                </c:pt>
                <c:pt idx="81">
                  <c:v>4290</c:v>
                </c:pt>
                <c:pt idx="82">
                  <c:v>6390</c:v>
                </c:pt>
                <c:pt idx="83">
                  <c:v>8490</c:v>
                </c:pt>
                <c:pt idx="84">
                  <c:v>8384</c:v>
                </c:pt>
                <c:pt idx="85">
                  <c:v>13000</c:v>
                </c:pt>
                <c:pt idx="86">
                  <c:v>17900</c:v>
                </c:pt>
                <c:pt idx="87">
                  <c:v>22100</c:v>
                </c:pt>
                <c:pt idx="88">
                  <c:v>9675</c:v>
                </c:pt>
                <c:pt idx="89">
                  <c:v>13000</c:v>
                </c:pt>
                <c:pt idx="90">
                  <c:v>677</c:v>
                </c:pt>
                <c:pt idx="91">
                  <c:v>13000</c:v>
                </c:pt>
                <c:pt idx="92">
                  <c:v>651</c:v>
                </c:pt>
                <c:pt idx="93">
                  <c:v>13000</c:v>
                </c:pt>
                <c:pt idx="94">
                  <c:v>512</c:v>
                </c:pt>
                <c:pt idx="95">
                  <c:v>13000</c:v>
                </c:pt>
                <c:pt idx="96">
                  <c:v>597</c:v>
                </c:pt>
                <c:pt idx="97">
                  <c:v>13197</c:v>
                </c:pt>
                <c:pt idx="98">
                  <c:v>15297</c:v>
                </c:pt>
                <c:pt idx="99">
                  <c:v>3437</c:v>
                </c:pt>
                <c:pt idx="100">
                  <c:v>11977</c:v>
                </c:pt>
                <c:pt idx="101">
                  <c:v>13000</c:v>
                </c:pt>
                <c:pt idx="102">
                  <c:v>14400</c:v>
                </c:pt>
                <c:pt idx="103">
                  <c:v>22800</c:v>
                </c:pt>
                <c:pt idx="104">
                  <c:v>10277</c:v>
                </c:pt>
                <c:pt idx="105">
                  <c:v>13000</c:v>
                </c:pt>
                <c:pt idx="106">
                  <c:v>750</c:v>
                </c:pt>
                <c:pt idx="107">
                  <c:v>13000</c:v>
                </c:pt>
                <c:pt idx="108">
                  <c:v>482</c:v>
                </c:pt>
                <c:pt idx="109">
                  <c:v>13082</c:v>
                </c:pt>
                <c:pt idx="110">
                  <c:v>756</c:v>
                </c:pt>
                <c:pt idx="111">
                  <c:v>4956</c:v>
                </c:pt>
                <c:pt idx="112">
                  <c:v>13000</c:v>
                </c:pt>
                <c:pt idx="113">
                  <c:v>651</c:v>
                </c:pt>
                <c:pt idx="114">
                  <c:v>13000</c:v>
                </c:pt>
                <c:pt idx="115">
                  <c:v>1070</c:v>
                </c:pt>
                <c:pt idx="116">
                  <c:v>13000</c:v>
                </c:pt>
                <c:pt idx="117">
                  <c:v>1070</c:v>
                </c:pt>
                <c:pt idx="118">
                  <c:v>13000</c:v>
                </c:pt>
                <c:pt idx="119">
                  <c:v>702</c:v>
                </c:pt>
                <c:pt idx="120">
                  <c:v>690</c:v>
                </c:pt>
                <c:pt idx="121">
                  <c:v>679</c:v>
                </c:pt>
                <c:pt idx="122">
                  <c:v>13000</c:v>
                </c:pt>
                <c:pt idx="123">
                  <c:v>597</c:v>
                </c:pt>
                <c:pt idx="124">
                  <c:v>13000</c:v>
                </c:pt>
                <c:pt idx="125">
                  <c:v>512</c:v>
                </c:pt>
                <c:pt idx="126">
                  <c:v>13000</c:v>
                </c:pt>
                <c:pt idx="127">
                  <c:v>541</c:v>
                </c:pt>
                <c:pt idx="128">
                  <c:v>13000</c:v>
                </c:pt>
                <c:pt idx="129">
                  <c:v>422</c:v>
                </c:pt>
                <c:pt idx="130">
                  <c:v>13000</c:v>
                </c:pt>
                <c:pt idx="131">
                  <c:v>541</c:v>
                </c:pt>
                <c:pt idx="132">
                  <c:v>13000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9400</c:v>
                </c:pt>
                <c:pt idx="137">
                  <c:v>13000</c:v>
                </c:pt>
                <c:pt idx="138">
                  <c:v>1140</c:v>
                </c:pt>
                <c:pt idx="139">
                  <c:v>13000</c:v>
                </c:pt>
                <c:pt idx="140">
                  <c:v>677</c:v>
                </c:pt>
                <c:pt idx="141">
                  <c:v>13000</c:v>
                </c:pt>
                <c:pt idx="142">
                  <c:v>702</c:v>
                </c:pt>
                <c:pt idx="143">
                  <c:v>13000</c:v>
                </c:pt>
                <c:pt idx="144">
                  <c:v>677</c:v>
                </c:pt>
                <c:pt idx="145">
                  <c:v>4527</c:v>
                </c:pt>
                <c:pt idx="146">
                  <c:v>17127</c:v>
                </c:pt>
                <c:pt idx="147">
                  <c:v>25000</c:v>
                </c:pt>
                <c:pt idx="148">
                  <c:v>12172</c:v>
                </c:pt>
                <c:pt idx="149">
                  <c:v>242</c:v>
                </c:pt>
                <c:pt idx="150">
                  <c:v>10042</c:v>
                </c:pt>
                <c:pt idx="151">
                  <c:v>13000</c:v>
                </c:pt>
                <c:pt idx="152">
                  <c:v>482</c:v>
                </c:pt>
                <c:pt idx="153">
                  <c:v>1882</c:v>
                </c:pt>
                <c:pt idx="154">
                  <c:v>13000</c:v>
                </c:pt>
                <c:pt idx="155">
                  <c:v>726</c:v>
                </c:pt>
                <c:pt idx="156">
                  <c:v>13000</c:v>
                </c:pt>
                <c:pt idx="157">
                  <c:v>12773</c:v>
                </c:pt>
                <c:pt idx="158">
                  <c:v>15573</c:v>
                </c:pt>
                <c:pt idx="159">
                  <c:v>15354</c:v>
                </c:pt>
                <c:pt idx="160">
                  <c:v>18154</c:v>
                </c:pt>
                <c:pt idx="161">
                  <c:v>17955</c:v>
                </c:pt>
                <c:pt idx="162">
                  <c:v>17731</c:v>
                </c:pt>
                <c:pt idx="163">
                  <c:v>5801</c:v>
                </c:pt>
                <c:pt idx="164">
                  <c:v>13000</c:v>
                </c:pt>
                <c:pt idx="165">
                  <c:v>702</c:v>
                </c:pt>
                <c:pt idx="166">
                  <c:v>2802</c:v>
                </c:pt>
                <c:pt idx="167">
                  <c:v>13000</c:v>
                </c:pt>
                <c:pt idx="168">
                  <c:v>702</c:v>
                </c:pt>
                <c:pt idx="169">
                  <c:v>13000</c:v>
                </c:pt>
                <c:pt idx="170">
                  <c:v>750</c:v>
                </c:pt>
                <c:pt idx="171">
                  <c:v>736</c:v>
                </c:pt>
                <c:pt idx="172">
                  <c:v>2136</c:v>
                </c:pt>
                <c:pt idx="173">
                  <c:v>2109</c:v>
                </c:pt>
                <c:pt idx="174">
                  <c:v>2079</c:v>
                </c:pt>
                <c:pt idx="175">
                  <c:v>2042</c:v>
                </c:pt>
                <c:pt idx="176">
                  <c:v>2006</c:v>
                </c:pt>
                <c:pt idx="177">
                  <c:v>1974</c:v>
                </c:pt>
                <c:pt idx="178">
                  <c:v>1949</c:v>
                </c:pt>
                <c:pt idx="179">
                  <c:v>1927</c:v>
                </c:pt>
                <c:pt idx="180">
                  <c:v>1908</c:v>
                </c:pt>
                <c:pt idx="181">
                  <c:v>1889</c:v>
                </c:pt>
                <c:pt idx="182">
                  <c:v>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E-4148-9FBD-95B53E9B4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771072"/>
        <c:axId val="1140772320"/>
      </c:lineChart>
      <c:dateAx>
        <c:axId val="114077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800">
                    <a:solidFill>
                      <a:sysClr val="windowText" lastClr="000000"/>
                    </a:solidFill>
                  </a:rPr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0772320"/>
        <c:crosses val="autoZero"/>
        <c:auto val="1"/>
        <c:lblOffset val="100"/>
        <c:baseTimeUnit val="days"/>
      </c:dateAx>
      <c:valAx>
        <c:axId val="11407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800">
                    <a:solidFill>
                      <a:sysClr val="windowText" lastClr="000000"/>
                    </a:solidFill>
                  </a:rPr>
                  <a:t>Stan</a:t>
                </a:r>
                <a:r>
                  <a:rPr lang="pl-PL" sz="1800" baseline="0">
                    <a:solidFill>
                      <a:sysClr val="windowText" lastClr="000000"/>
                    </a:solidFill>
                  </a:rPr>
                  <a:t> zbiornika (</a:t>
                </a:r>
                <a:r>
                  <a:rPr lang="pl-PL" sz="1800">
                    <a:solidFill>
                      <a:sysClr val="windowText" lastClr="000000"/>
                    </a:solidFill>
                  </a:rPr>
                  <a:t>Litry)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077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352424</xdr:colOff>
      <xdr:row>30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A5136A0-E70E-4FF2-93EC-F31FAEE76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" refreshedDate="44844.753841203703" createdVersion="8" refreshedVersion="8" minRefreshableVersion="3" recordCount="184" xr:uid="{31F70E35-945C-4F49-8135-B4DABE0A509A}">
  <cacheSource type="worksheet">
    <worksheetSource ref="I1:J1048576" sheet="3"/>
  </cacheSource>
  <cacheFields count="2">
    <cacheField name="ile dolano" numFmtId="0">
      <sharedItems containsString="0" containsBlank="1" containsNumber="1" containsInteger="1" minValue="0" maxValue="24593"/>
    </cacheField>
    <cacheField name="miesiąc" numFmtId="0">
      <sharedItems containsBlank="1" count="7">
        <s v="kwiecień"/>
        <s v="maj"/>
        <s v="czerwiec"/>
        <s v="lipiec"/>
        <s v="sierpień"/>
        <s v="wrzesień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">
  <r>
    <m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1"/>
  </r>
  <r>
    <n v="0"/>
    <x v="1"/>
  </r>
  <r>
    <n v="0"/>
    <x v="1"/>
  </r>
  <r>
    <n v="0"/>
    <x v="1"/>
  </r>
  <r>
    <n v="0"/>
    <x v="1"/>
  </r>
  <r>
    <n v="13172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2"/>
  </r>
  <r>
    <n v="0"/>
    <x v="2"/>
  </r>
  <r>
    <n v="0"/>
    <x v="2"/>
  </r>
  <r>
    <n v="0"/>
    <x v="2"/>
  </r>
  <r>
    <n v="13264"/>
    <x v="2"/>
  </r>
  <r>
    <n v="0"/>
    <x v="2"/>
  </r>
  <r>
    <n v="0"/>
    <x v="2"/>
  </r>
  <r>
    <n v="0"/>
    <x v="2"/>
  </r>
  <r>
    <n v="0"/>
    <x v="2"/>
  </r>
  <r>
    <n v="0"/>
    <x v="2"/>
  </r>
  <r>
    <n v="23469"/>
    <x v="2"/>
  </r>
  <r>
    <n v="0"/>
    <x v="2"/>
  </r>
  <r>
    <n v="0"/>
    <x v="2"/>
  </r>
  <r>
    <n v="0"/>
    <x v="2"/>
  </r>
  <r>
    <n v="20423"/>
    <x v="2"/>
  </r>
  <r>
    <n v="0"/>
    <x v="2"/>
  </r>
  <r>
    <n v="0"/>
    <x v="2"/>
  </r>
  <r>
    <n v="0"/>
    <x v="2"/>
  </r>
  <r>
    <n v="0"/>
    <x v="2"/>
  </r>
  <r>
    <n v="0"/>
    <x v="2"/>
  </r>
  <r>
    <n v="0"/>
    <x v="2"/>
  </r>
  <r>
    <n v="0"/>
    <x v="2"/>
  </r>
  <r>
    <n v="0"/>
    <x v="2"/>
  </r>
  <r>
    <n v="0"/>
    <x v="2"/>
  </r>
  <r>
    <n v="16777"/>
    <x v="2"/>
  </r>
  <r>
    <n v="0"/>
    <x v="2"/>
  </r>
  <r>
    <n v="0"/>
    <x v="2"/>
  </r>
  <r>
    <n v="0"/>
    <x v="2"/>
  </r>
  <r>
    <n v="15511"/>
    <x v="2"/>
  </r>
  <r>
    <n v="0"/>
    <x v="2"/>
  </r>
  <r>
    <n v="24339"/>
    <x v="3"/>
  </r>
  <r>
    <n v="0"/>
    <x v="3"/>
  </r>
  <r>
    <n v="24370"/>
    <x v="3"/>
  </r>
  <r>
    <n v="0"/>
    <x v="3"/>
  </r>
  <r>
    <n v="24509"/>
    <x v="3"/>
  </r>
  <r>
    <n v="0"/>
    <x v="3"/>
  </r>
  <r>
    <n v="0"/>
    <x v="3"/>
  </r>
  <r>
    <n v="0"/>
    <x v="3"/>
  </r>
  <r>
    <n v="0"/>
    <x v="3"/>
  </r>
  <r>
    <n v="0"/>
    <x v="3"/>
  </r>
  <r>
    <n v="13253"/>
    <x v="3"/>
  </r>
  <r>
    <n v="0"/>
    <x v="3"/>
  </r>
  <r>
    <n v="0"/>
    <x v="3"/>
  </r>
  <r>
    <n v="0"/>
    <x v="3"/>
  </r>
  <r>
    <n v="14959"/>
    <x v="3"/>
  </r>
  <r>
    <n v="0"/>
    <x v="3"/>
  </r>
  <r>
    <n v="24272"/>
    <x v="3"/>
  </r>
  <r>
    <n v="0"/>
    <x v="3"/>
  </r>
  <r>
    <n v="0"/>
    <x v="3"/>
  </r>
  <r>
    <n v="0"/>
    <x v="3"/>
  </r>
  <r>
    <n v="0"/>
    <x v="3"/>
  </r>
  <r>
    <n v="20198"/>
    <x v="3"/>
  </r>
  <r>
    <n v="0"/>
    <x v="3"/>
  </r>
  <r>
    <n v="24367"/>
    <x v="3"/>
  </r>
  <r>
    <n v="0"/>
    <x v="3"/>
  </r>
  <r>
    <n v="23951"/>
    <x v="3"/>
  </r>
  <r>
    <n v="0"/>
    <x v="3"/>
  </r>
  <r>
    <n v="23720"/>
    <x v="3"/>
  </r>
  <r>
    <n v="0"/>
    <x v="3"/>
  </r>
  <r>
    <n v="0"/>
    <x v="3"/>
  </r>
  <r>
    <n v="0"/>
    <x v="3"/>
  </r>
  <r>
    <n v="24335"/>
    <x v="4"/>
  </r>
  <r>
    <n v="0"/>
    <x v="4"/>
  </r>
  <r>
    <n v="24422"/>
    <x v="4"/>
  </r>
  <r>
    <n v="0"/>
    <x v="4"/>
  </r>
  <r>
    <n v="24507"/>
    <x v="4"/>
  </r>
  <r>
    <n v="0"/>
    <x v="4"/>
  </r>
  <r>
    <n v="24484"/>
    <x v="4"/>
  </r>
  <r>
    <n v="0"/>
    <x v="4"/>
  </r>
  <r>
    <n v="24593"/>
    <x v="4"/>
  </r>
  <r>
    <n v="0"/>
    <x v="4"/>
  </r>
  <r>
    <n v="24481"/>
    <x v="4"/>
  </r>
  <r>
    <n v="11580"/>
    <x v="4"/>
  </r>
  <r>
    <n v="23930"/>
    <x v="4"/>
  </r>
  <r>
    <n v="24057"/>
    <x v="4"/>
  </r>
  <r>
    <n v="0"/>
    <x v="4"/>
  </r>
  <r>
    <n v="15891"/>
    <x v="4"/>
  </r>
  <r>
    <n v="0"/>
    <x v="4"/>
  </r>
  <r>
    <n v="23896"/>
    <x v="4"/>
  </r>
  <r>
    <n v="0"/>
    <x v="4"/>
  </r>
  <r>
    <n v="24339"/>
    <x v="4"/>
  </r>
  <r>
    <n v="0"/>
    <x v="4"/>
  </r>
  <r>
    <n v="24315"/>
    <x v="4"/>
  </r>
  <r>
    <n v="0"/>
    <x v="4"/>
  </r>
  <r>
    <n v="0"/>
    <x v="4"/>
  </r>
  <r>
    <n v="0"/>
    <x v="4"/>
  </r>
  <r>
    <n v="0"/>
    <x v="4"/>
  </r>
  <r>
    <n v="0"/>
    <x v="4"/>
  </r>
  <r>
    <n v="0"/>
    <x v="4"/>
  </r>
  <r>
    <n v="0"/>
    <x v="4"/>
  </r>
  <r>
    <n v="15269"/>
    <x v="4"/>
  </r>
  <r>
    <n v="0"/>
    <x v="4"/>
  </r>
  <r>
    <n v="0"/>
    <x v="5"/>
  </r>
  <r>
    <n v="23162"/>
    <x v="5"/>
  </r>
  <r>
    <n v="0"/>
    <x v="5"/>
  </r>
  <r>
    <n v="24204"/>
    <x v="5"/>
  </r>
  <r>
    <n v="0"/>
    <x v="5"/>
  </r>
  <r>
    <n v="0"/>
    <x v="5"/>
  </r>
  <r>
    <n v="0"/>
    <x v="5"/>
  </r>
  <r>
    <n v="0"/>
    <x v="5"/>
  </r>
  <r>
    <n v="0"/>
    <x v="5"/>
  </r>
  <r>
    <n v="0"/>
    <x v="5"/>
  </r>
  <r>
    <n v="0"/>
    <x v="5"/>
  </r>
  <r>
    <n v="19332"/>
    <x v="5"/>
  </r>
  <r>
    <n v="0"/>
    <x v="5"/>
  </r>
  <r>
    <n v="0"/>
    <x v="5"/>
  </r>
  <r>
    <n v="22128"/>
    <x v="5"/>
  </r>
  <r>
    <n v="0"/>
    <x v="5"/>
  </r>
  <r>
    <n v="23948"/>
    <x v="5"/>
  </r>
  <r>
    <n v="0"/>
    <x v="5"/>
  </r>
  <r>
    <n v="0"/>
    <x v="5"/>
  </r>
  <r>
    <n v="0"/>
    <x v="5"/>
  </r>
  <r>
    <n v="0"/>
    <x v="5"/>
  </r>
  <r>
    <n v="0"/>
    <x v="5"/>
  </r>
  <r>
    <n v="0"/>
    <x v="5"/>
  </r>
  <r>
    <n v="0"/>
    <x v="5"/>
  </r>
  <r>
    <n v="0"/>
    <x v="5"/>
  </r>
  <r>
    <n v="0"/>
    <x v="5"/>
  </r>
  <r>
    <n v="0"/>
    <x v="5"/>
  </r>
  <r>
    <n v="0"/>
    <x v="5"/>
  </r>
  <r>
    <n v="0"/>
    <x v="5"/>
  </r>
  <r>
    <n v="0"/>
    <x v="5"/>
  </r>
  <r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35D206-2312-4E93-B514-0E0A044F0BB9}" name="Tabela przestawna3" cacheId="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L3:M11" firstHeaderRow="1" firstDataRow="1" firstDataCol="1"/>
  <pivotFields count="2">
    <pivotField dataField="1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z ile dolano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" connectionId="1" xr16:uid="{4AD42940-3254-4389-84EA-51AFE8B5BF66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" connectionId="2" xr16:uid="{D1A19653-F8F9-41DA-8275-F4451C48C698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" connectionId="3" xr16:uid="{4EA71E6F-D97A-400F-AD3E-9EB53973D43A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" connectionId="4" xr16:uid="{6D812508-5AA7-4903-A369-184648D6BDA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4"/>
  <sheetViews>
    <sheetView workbookViewId="0">
      <selection activeCell="G13" sqref="G13"/>
    </sheetView>
  </sheetViews>
  <sheetFormatPr defaultRowHeight="15" x14ac:dyDescent="0.25"/>
  <cols>
    <col min="1" max="1" width="20" style="1" bestFit="1" customWidth="1"/>
    <col min="2" max="2" width="6.42578125" style="1" bestFit="1" customWidth="1"/>
    <col min="3" max="16384" width="9.14062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4</v>
      </c>
      <c r="B2" s="1">
        <v>2</v>
      </c>
    </row>
    <row r="3" spans="1:2" x14ac:dyDescent="0.25">
      <c r="A3" s="1">
        <v>2</v>
      </c>
      <c r="B3" s="1">
        <v>6</v>
      </c>
    </row>
    <row r="4" spans="1:2" x14ac:dyDescent="0.25">
      <c r="A4" s="1">
        <v>4</v>
      </c>
      <c r="B4" s="1">
        <v>1</v>
      </c>
    </row>
    <row r="5" spans="1:2" x14ac:dyDescent="0.25">
      <c r="A5" s="1">
        <v>4</v>
      </c>
      <c r="B5" s="1">
        <v>0.8</v>
      </c>
    </row>
    <row r="6" spans="1:2" x14ac:dyDescent="0.25">
      <c r="A6" s="1">
        <v>3</v>
      </c>
      <c r="B6" s="1">
        <v>0</v>
      </c>
    </row>
    <row r="7" spans="1:2" x14ac:dyDescent="0.25">
      <c r="A7" s="1">
        <v>4</v>
      </c>
      <c r="B7" s="1">
        <v>0</v>
      </c>
    </row>
    <row r="8" spans="1:2" x14ac:dyDescent="0.25">
      <c r="A8" s="1">
        <v>4</v>
      </c>
      <c r="B8" s="1">
        <v>1</v>
      </c>
    </row>
    <row r="9" spans="1:2" x14ac:dyDescent="0.25">
      <c r="A9" s="1">
        <v>8</v>
      </c>
      <c r="B9" s="1">
        <v>1</v>
      </c>
    </row>
    <row r="10" spans="1:2" x14ac:dyDescent="0.25">
      <c r="A10" s="1">
        <v>6</v>
      </c>
      <c r="B10" s="1">
        <v>2</v>
      </c>
    </row>
    <row r="11" spans="1:2" x14ac:dyDescent="0.25">
      <c r="A11" s="1">
        <v>9</v>
      </c>
      <c r="B11" s="1">
        <v>2</v>
      </c>
    </row>
    <row r="12" spans="1:2" x14ac:dyDescent="0.25">
      <c r="A12" s="1">
        <v>12</v>
      </c>
      <c r="B12" s="1">
        <v>3</v>
      </c>
    </row>
    <row r="13" spans="1:2" x14ac:dyDescent="0.25">
      <c r="A13" s="1">
        <v>10</v>
      </c>
      <c r="B13" s="1">
        <v>2</v>
      </c>
    </row>
    <row r="14" spans="1:2" x14ac:dyDescent="0.25">
      <c r="A14" s="1">
        <v>8</v>
      </c>
      <c r="B14" s="1">
        <v>1</v>
      </c>
    </row>
    <row r="15" spans="1:2" x14ac:dyDescent="0.25">
      <c r="A15" s="1">
        <v>6</v>
      </c>
      <c r="B15" s="1">
        <v>0</v>
      </c>
    </row>
    <row r="16" spans="1:2" x14ac:dyDescent="0.25">
      <c r="A16" s="1">
        <v>14</v>
      </c>
      <c r="B16" s="1">
        <v>0</v>
      </c>
    </row>
    <row r="17" spans="1:2" x14ac:dyDescent="0.25">
      <c r="A17" s="1">
        <v>10</v>
      </c>
      <c r="B17" s="1">
        <v>0</v>
      </c>
    </row>
    <row r="18" spans="1:2" x14ac:dyDescent="0.25">
      <c r="A18" s="1">
        <v>6</v>
      </c>
      <c r="B18" s="1">
        <v>0</v>
      </c>
    </row>
    <row r="19" spans="1:2" x14ac:dyDescent="0.25">
      <c r="A19" s="1">
        <v>4</v>
      </c>
      <c r="B19" s="1">
        <v>0</v>
      </c>
    </row>
    <row r="20" spans="1:2" x14ac:dyDescent="0.25">
      <c r="A20" s="1">
        <v>7</v>
      </c>
      <c r="B20" s="1">
        <v>0</v>
      </c>
    </row>
    <row r="21" spans="1:2" x14ac:dyDescent="0.25">
      <c r="A21" s="1">
        <v>10</v>
      </c>
      <c r="B21" s="1">
        <v>1</v>
      </c>
    </row>
    <row r="22" spans="1:2" x14ac:dyDescent="0.25">
      <c r="A22" s="1">
        <v>11</v>
      </c>
      <c r="B22" s="1">
        <v>3.2</v>
      </c>
    </row>
    <row r="23" spans="1:2" x14ac:dyDescent="0.25">
      <c r="A23" s="1">
        <v>8</v>
      </c>
      <c r="B23" s="1">
        <v>2.2000000000000002</v>
      </c>
    </row>
    <row r="24" spans="1:2" x14ac:dyDescent="0.25">
      <c r="A24" s="1">
        <v>11</v>
      </c>
      <c r="B24" s="1">
        <v>1</v>
      </c>
    </row>
    <row r="25" spans="1:2" x14ac:dyDescent="0.25">
      <c r="A25" s="1">
        <v>12</v>
      </c>
      <c r="B25" s="1">
        <v>1</v>
      </c>
    </row>
    <row r="26" spans="1:2" x14ac:dyDescent="0.25">
      <c r="A26" s="1">
        <v>14</v>
      </c>
      <c r="B26" s="1">
        <v>1</v>
      </c>
    </row>
    <row r="27" spans="1:2" x14ac:dyDescent="0.25">
      <c r="A27" s="1">
        <v>16</v>
      </c>
      <c r="B27" s="1">
        <v>0</v>
      </c>
    </row>
    <row r="28" spans="1:2" x14ac:dyDescent="0.25">
      <c r="A28" s="1">
        <v>16</v>
      </c>
      <c r="B28" s="1">
        <v>1</v>
      </c>
    </row>
    <row r="29" spans="1:2" x14ac:dyDescent="0.25">
      <c r="A29" s="1">
        <v>6</v>
      </c>
      <c r="B29" s="1">
        <v>2</v>
      </c>
    </row>
    <row r="30" spans="1:2" x14ac:dyDescent="0.25">
      <c r="A30" s="1">
        <v>7</v>
      </c>
      <c r="B30" s="1">
        <v>0</v>
      </c>
    </row>
    <row r="31" spans="1:2" x14ac:dyDescent="0.25">
      <c r="A31" s="1">
        <v>10</v>
      </c>
      <c r="B31" s="1">
        <v>0</v>
      </c>
    </row>
    <row r="32" spans="1:2" x14ac:dyDescent="0.25">
      <c r="A32" s="1">
        <v>10</v>
      </c>
      <c r="B32" s="1">
        <v>4</v>
      </c>
    </row>
    <row r="33" spans="1:2" x14ac:dyDescent="0.25">
      <c r="A33" s="1">
        <v>7</v>
      </c>
      <c r="B33" s="1">
        <v>5</v>
      </c>
    </row>
    <row r="34" spans="1:2" x14ac:dyDescent="0.25">
      <c r="A34" s="1">
        <v>9</v>
      </c>
      <c r="B34" s="1">
        <v>4</v>
      </c>
    </row>
    <row r="35" spans="1:2" x14ac:dyDescent="0.25">
      <c r="A35" s="1">
        <v>15</v>
      </c>
      <c r="B35" s="1">
        <v>0.4</v>
      </c>
    </row>
    <row r="36" spans="1:2" x14ac:dyDescent="0.25">
      <c r="A36" s="1">
        <v>18</v>
      </c>
      <c r="B36" s="1">
        <v>0.4</v>
      </c>
    </row>
    <row r="37" spans="1:2" x14ac:dyDescent="0.25">
      <c r="A37" s="1">
        <v>16</v>
      </c>
      <c r="B37" s="1">
        <v>0</v>
      </c>
    </row>
    <row r="38" spans="1:2" x14ac:dyDescent="0.25">
      <c r="A38" s="1">
        <v>14</v>
      </c>
      <c r="B38" s="1">
        <v>0</v>
      </c>
    </row>
    <row r="39" spans="1:2" x14ac:dyDescent="0.25">
      <c r="A39" s="1">
        <v>10</v>
      </c>
      <c r="B39" s="1">
        <v>0</v>
      </c>
    </row>
    <row r="40" spans="1:2" x14ac:dyDescent="0.25">
      <c r="A40" s="1">
        <v>14</v>
      </c>
      <c r="B40" s="1">
        <v>0.3</v>
      </c>
    </row>
    <row r="41" spans="1:2" x14ac:dyDescent="0.25">
      <c r="A41" s="1">
        <v>12</v>
      </c>
      <c r="B41" s="1">
        <v>0.1</v>
      </c>
    </row>
    <row r="42" spans="1:2" x14ac:dyDescent="0.25">
      <c r="A42" s="1">
        <v>11</v>
      </c>
      <c r="B42" s="1">
        <v>0</v>
      </c>
    </row>
    <row r="43" spans="1:2" x14ac:dyDescent="0.25">
      <c r="A43" s="1">
        <v>16</v>
      </c>
      <c r="B43" s="1">
        <v>3</v>
      </c>
    </row>
    <row r="44" spans="1:2" x14ac:dyDescent="0.25">
      <c r="A44" s="1">
        <v>12</v>
      </c>
      <c r="B44" s="1">
        <v>0</v>
      </c>
    </row>
    <row r="45" spans="1:2" x14ac:dyDescent="0.25">
      <c r="A45" s="1">
        <v>10</v>
      </c>
      <c r="B45" s="1">
        <v>0</v>
      </c>
    </row>
    <row r="46" spans="1:2" x14ac:dyDescent="0.25">
      <c r="A46" s="1">
        <v>12</v>
      </c>
      <c r="B46" s="1">
        <v>0</v>
      </c>
    </row>
    <row r="47" spans="1:2" x14ac:dyDescent="0.25">
      <c r="A47" s="1">
        <v>10</v>
      </c>
      <c r="B47" s="1">
        <v>1.8</v>
      </c>
    </row>
    <row r="48" spans="1:2" x14ac:dyDescent="0.25">
      <c r="A48" s="1">
        <v>11</v>
      </c>
      <c r="B48" s="1">
        <v>2.8</v>
      </c>
    </row>
    <row r="49" spans="1:2" x14ac:dyDescent="0.25">
      <c r="A49" s="1">
        <v>12</v>
      </c>
      <c r="B49" s="1">
        <v>1.9</v>
      </c>
    </row>
    <row r="50" spans="1:2" x14ac:dyDescent="0.25">
      <c r="A50" s="1">
        <v>16</v>
      </c>
      <c r="B50" s="1">
        <v>2.2000000000000002</v>
      </c>
    </row>
    <row r="51" spans="1:2" x14ac:dyDescent="0.25">
      <c r="A51" s="1">
        <v>13</v>
      </c>
      <c r="B51" s="1">
        <v>2.2999999999999998</v>
      </c>
    </row>
    <row r="52" spans="1:2" x14ac:dyDescent="0.25">
      <c r="A52" s="1">
        <v>11</v>
      </c>
      <c r="B52" s="1">
        <v>5.4</v>
      </c>
    </row>
    <row r="53" spans="1:2" x14ac:dyDescent="0.25">
      <c r="A53" s="1">
        <v>12</v>
      </c>
      <c r="B53" s="1">
        <v>5.5</v>
      </c>
    </row>
    <row r="54" spans="1:2" x14ac:dyDescent="0.25">
      <c r="A54" s="1">
        <v>12</v>
      </c>
      <c r="B54" s="1">
        <v>5.2</v>
      </c>
    </row>
    <row r="55" spans="1:2" x14ac:dyDescent="0.25">
      <c r="A55" s="1">
        <v>14</v>
      </c>
      <c r="B55" s="1">
        <v>3</v>
      </c>
    </row>
    <row r="56" spans="1:2" x14ac:dyDescent="0.25">
      <c r="A56" s="1">
        <v>15</v>
      </c>
      <c r="B56" s="1">
        <v>0</v>
      </c>
    </row>
    <row r="57" spans="1:2" x14ac:dyDescent="0.25">
      <c r="A57" s="1">
        <v>14</v>
      </c>
      <c r="B57" s="1">
        <v>0</v>
      </c>
    </row>
    <row r="58" spans="1:2" x14ac:dyDescent="0.25">
      <c r="A58" s="1">
        <v>10</v>
      </c>
      <c r="B58" s="1">
        <v>0</v>
      </c>
    </row>
    <row r="59" spans="1:2" x14ac:dyDescent="0.25">
      <c r="A59" s="1">
        <v>12</v>
      </c>
      <c r="B59" s="1">
        <v>0.1</v>
      </c>
    </row>
    <row r="60" spans="1:2" x14ac:dyDescent="0.25">
      <c r="A60" s="1">
        <v>14</v>
      </c>
      <c r="B60" s="1">
        <v>0</v>
      </c>
    </row>
    <row r="61" spans="1:2" x14ac:dyDescent="0.25">
      <c r="A61" s="1">
        <v>13</v>
      </c>
      <c r="B61" s="1">
        <v>0</v>
      </c>
    </row>
    <row r="62" spans="1:2" x14ac:dyDescent="0.25">
      <c r="A62" s="1">
        <v>12</v>
      </c>
      <c r="B62" s="1">
        <v>0</v>
      </c>
    </row>
    <row r="63" spans="1:2" x14ac:dyDescent="0.25">
      <c r="A63" s="1">
        <v>18</v>
      </c>
      <c r="B63" s="1">
        <v>4</v>
      </c>
    </row>
    <row r="64" spans="1:2" x14ac:dyDescent="0.25">
      <c r="A64" s="1">
        <v>18</v>
      </c>
      <c r="B64" s="1">
        <v>3</v>
      </c>
    </row>
    <row r="65" spans="1:2" x14ac:dyDescent="0.25">
      <c r="A65" s="1">
        <v>22</v>
      </c>
      <c r="B65" s="1">
        <v>0</v>
      </c>
    </row>
    <row r="66" spans="1:2" x14ac:dyDescent="0.25">
      <c r="A66" s="1">
        <v>15</v>
      </c>
      <c r="B66" s="1">
        <v>0</v>
      </c>
    </row>
    <row r="67" spans="1:2" x14ac:dyDescent="0.25">
      <c r="A67" s="1">
        <v>18</v>
      </c>
      <c r="B67" s="1">
        <v>0</v>
      </c>
    </row>
    <row r="68" spans="1:2" x14ac:dyDescent="0.25">
      <c r="A68" s="1">
        <v>22</v>
      </c>
      <c r="B68" s="1">
        <v>0</v>
      </c>
    </row>
    <row r="69" spans="1:2" x14ac:dyDescent="0.25">
      <c r="A69" s="1">
        <v>14</v>
      </c>
      <c r="B69" s="1">
        <v>8</v>
      </c>
    </row>
    <row r="70" spans="1:2" x14ac:dyDescent="0.25">
      <c r="A70" s="1">
        <v>14</v>
      </c>
      <c r="B70" s="1">
        <v>5.9</v>
      </c>
    </row>
    <row r="71" spans="1:2" x14ac:dyDescent="0.25">
      <c r="A71" s="1">
        <v>12</v>
      </c>
      <c r="B71" s="1">
        <v>5</v>
      </c>
    </row>
    <row r="72" spans="1:2" x14ac:dyDescent="0.25">
      <c r="A72" s="1">
        <v>16</v>
      </c>
      <c r="B72" s="1">
        <v>0</v>
      </c>
    </row>
    <row r="73" spans="1:2" x14ac:dyDescent="0.25">
      <c r="A73" s="1">
        <v>16</v>
      </c>
      <c r="B73" s="1">
        <v>0</v>
      </c>
    </row>
    <row r="74" spans="1:2" x14ac:dyDescent="0.25">
      <c r="A74" s="1">
        <v>18</v>
      </c>
      <c r="B74" s="1">
        <v>5</v>
      </c>
    </row>
    <row r="75" spans="1:2" x14ac:dyDescent="0.25">
      <c r="A75" s="1">
        <v>19</v>
      </c>
      <c r="B75" s="1">
        <v>1</v>
      </c>
    </row>
    <row r="76" spans="1:2" x14ac:dyDescent="0.25">
      <c r="A76" s="1">
        <v>22</v>
      </c>
      <c r="B76" s="1">
        <v>0</v>
      </c>
    </row>
    <row r="77" spans="1:2" x14ac:dyDescent="0.25">
      <c r="A77" s="1">
        <v>16</v>
      </c>
      <c r="B77" s="1">
        <v>0</v>
      </c>
    </row>
    <row r="78" spans="1:2" x14ac:dyDescent="0.25">
      <c r="A78" s="1">
        <v>12</v>
      </c>
      <c r="B78" s="1">
        <v>0</v>
      </c>
    </row>
    <row r="79" spans="1:2" x14ac:dyDescent="0.25">
      <c r="A79" s="1">
        <v>14</v>
      </c>
      <c r="B79" s="1">
        <v>0</v>
      </c>
    </row>
    <row r="80" spans="1:2" x14ac:dyDescent="0.25">
      <c r="A80" s="1">
        <v>16</v>
      </c>
      <c r="B80" s="1">
        <v>0.3</v>
      </c>
    </row>
    <row r="81" spans="1:2" x14ac:dyDescent="0.25">
      <c r="A81" s="1">
        <v>12</v>
      </c>
      <c r="B81" s="1">
        <v>3</v>
      </c>
    </row>
    <row r="82" spans="1:2" x14ac:dyDescent="0.25">
      <c r="A82" s="1">
        <v>13</v>
      </c>
      <c r="B82" s="1">
        <v>2</v>
      </c>
    </row>
    <row r="83" spans="1:2" x14ac:dyDescent="0.25">
      <c r="A83" s="1">
        <v>12</v>
      </c>
      <c r="B83" s="1">
        <v>0</v>
      </c>
    </row>
    <row r="84" spans="1:2" x14ac:dyDescent="0.25">
      <c r="A84" s="1">
        <v>12</v>
      </c>
      <c r="B84" s="1">
        <v>3</v>
      </c>
    </row>
    <row r="85" spans="1:2" x14ac:dyDescent="0.25">
      <c r="A85" s="1">
        <v>13</v>
      </c>
      <c r="B85" s="1">
        <v>3</v>
      </c>
    </row>
    <row r="86" spans="1:2" x14ac:dyDescent="0.25">
      <c r="A86" s="1">
        <v>12</v>
      </c>
      <c r="B86" s="1">
        <v>0</v>
      </c>
    </row>
    <row r="87" spans="1:2" x14ac:dyDescent="0.25">
      <c r="A87" s="1">
        <v>16</v>
      </c>
      <c r="B87" s="1">
        <v>0</v>
      </c>
    </row>
    <row r="88" spans="1:2" x14ac:dyDescent="0.25">
      <c r="A88" s="1">
        <v>16</v>
      </c>
      <c r="B88" s="1">
        <v>7</v>
      </c>
    </row>
    <row r="89" spans="1:2" x14ac:dyDescent="0.25">
      <c r="A89" s="1">
        <v>18</v>
      </c>
      <c r="B89" s="1">
        <v>6</v>
      </c>
    </row>
    <row r="90" spans="1:2" x14ac:dyDescent="0.25">
      <c r="A90" s="1">
        <v>16</v>
      </c>
      <c r="B90" s="1">
        <v>0</v>
      </c>
    </row>
    <row r="91" spans="1:2" x14ac:dyDescent="0.25">
      <c r="A91" s="1">
        <v>16</v>
      </c>
      <c r="B91" s="1">
        <v>0</v>
      </c>
    </row>
    <row r="92" spans="1:2" x14ac:dyDescent="0.25">
      <c r="A92" s="1">
        <v>19</v>
      </c>
      <c r="B92" s="1">
        <v>0</v>
      </c>
    </row>
    <row r="93" spans="1:2" x14ac:dyDescent="0.25">
      <c r="A93" s="1">
        <v>18</v>
      </c>
      <c r="B93" s="1">
        <v>0</v>
      </c>
    </row>
    <row r="94" spans="1:2" x14ac:dyDescent="0.25">
      <c r="A94" s="1">
        <v>20</v>
      </c>
      <c r="B94" s="1">
        <v>0</v>
      </c>
    </row>
    <row r="95" spans="1:2" x14ac:dyDescent="0.25">
      <c r="A95" s="1">
        <v>22</v>
      </c>
      <c r="B95" s="1">
        <v>0</v>
      </c>
    </row>
    <row r="96" spans="1:2" x14ac:dyDescent="0.25">
      <c r="A96" s="1">
        <v>25</v>
      </c>
      <c r="B96" s="1">
        <v>0</v>
      </c>
    </row>
    <row r="97" spans="1:2" x14ac:dyDescent="0.25">
      <c r="A97" s="1">
        <v>26</v>
      </c>
      <c r="B97" s="1">
        <v>0</v>
      </c>
    </row>
    <row r="98" spans="1:2" x14ac:dyDescent="0.25">
      <c r="A98" s="1">
        <v>22</v>
      </c>
      <c r="B98" s="1">
        <v>0</v>
      </c>
    </row>
    <row r="99" spans="1:2" x14ac:dyDescent="0.25">
      <c r="A99" s="1">
        <v>22</v>
      </c>
      <c r="B99" s="1">
        <v>18</v>
      </c>
    </row>
    <row r="100" spans="1:2" x14ac:dyDescent="0.25">
      <c r="A100" s="1">
        <v>20</v>
      </c>
      <c r="B100" s="1">
        <v>3</v>
      </c>
    </row>
    <row r="101" spans="1:2" x14ac:dyDescent="0.25">
      <c r="A101" s="1">
        <v>16</v>
      </c>
      <c r="B101" s="1">
        <v>0.2</v>
      </c>
    </row>
    <row r="102" spans="1:2" x14ac:dyDescent="0.25">
      <c r="A102" s="1">
        <v>13</v>
      </c>
      <c r="B102" s="1">
        <v>12.2</v>
      </c>
    </row>
    <row r="103" spans="1:2" x14ac:dyDescent="0.25">
      <c r="A103" s="1">
        <v>16</v>
      </c>
      <c r="B103" s="1">
        <v>0</v>
      </c>
    </row>
    <row r="104" spans="1:2" x14ac:dyDescent="0.25">
      <c r="A104" s="1">
        <v>18</v>
      </c>
      <c r="B104" s="1">
        <v>2</v>
      </c>
    </row>
    <row r="105" spans="1:2" x14ac:dyDescent="0.25">
      <c r="A105" s="1">
        <v>18</v>
      </c>
      <c r="B105" s="1">
        <v>12</v>
      </c>
    </row>
    <row r="106" spans="1:2" x14ac:dyDescent="0.25">
      <c r="A106" s="1">
        <v>18</v>
      </c>
      <c r="B106" s="1">
        <v>0</v>
      </c>
    </row>
    <row r="107" spans="1:2" x14ac:dyDescent="0.25">
      <c r="A107" s="1">
        <v>18</v>
      </c>
      <c r="B107" s="1">
        <v>0</v>
      </c>
    </row>
    <row r="108" spans="1:2" x14ac:dyDescent="0.25">
      <c r="A108" s="1">
        <v>16</v>
      </c>
      <c r="B108" s="1">
        <v>0</v>
      </c>
    </row>
    <row r="109" spans="1:2" x14ac:dyDescent="0.25">
      <c r="A109" s="1">
        <v>21</v>
      </c>
      <c r="B109" s="1">
        <v>0</v>
      </c>
    </row>
    <row r="110" spans="1:2" x14ac:dyDescent="0.25">
      <c r="A110" s="1">
        <v>26</v>
      </c>
      <c r="B110" s="1">
        <v>0</v>
      </c>
    </row>
    <row r="111" spans="1:2" x14ac:dyDescent="0.25">
      <c r="A111" s="1">
        <v>23</v>
      </c>
      <c r="B111" s="1">
        <v>18</v>
      </c>
    </row>
    <row r="112" spans="1:2" x14ac:dyDescent="0.25">
      <c r="A112" s="1">
        <v>19</v>
      </c>
      <c r="B112" s="1">
        <v>0</v>
      </c>
    </row>
    <row r="113" spans="1:2" x14ac:dyDescent="0.25">
      <c r="A113" s="1">
        <v>20</v>
      </c>
      <c r="B113" s="1">
        <v>6</v>
      </c>
    </row>
    <row r="114" spans="1:2" x14ac:dyDescent="0.25">
      <c r="A114" s="1">
        <v>22</v>
      </c>
      <c r="B114" s="1">
        <v>0</v>
      </c>
    </row>
    <row r="115" spans="1:2" x14ac:dyDescent="0.25">
      <c r="A115" s="1">
        <v>20</v>
      </c>
      <c r="B115" s="1">
        <v>0</v>
      </c>
    </row>
    <row r="116" spans="1:2" x14ac:dyDescent="0.25">
      <c r="A116" s="1">
        <v>20</v>
      </c>
      <c r="B116" s="1">
        <v>0</v>
      </c>
    </row>
    <row r="117" spans="1:2" x14ac:dyDescent="0.25">
      <c r="A117" s="1">
        <v>23</v>
      </c>
      <c r="B117" s="1">
        <v>0.1</v>
      </c>
    </row>
    <row r="118" spans="1:2" x14ac:dyDescent="0.25">
      <c r="A118" s="1">
        <v>16</v>
      </c>
      <c r="B118" s="1">
        <v>0</v>
      </c>
    </row>
    <row r="119" spans="1:2" x14ac:dyDescent="0.25">
      <c r="A119" s="1">
        <v>16</v>
      </c>
      <c r="B119" s="1">
        <v>0.1</v>
      </c>
    </row>
    <row r="120" spans="1:2" x14ac:dyDescent="0.25">
      <c r="A120" s="1">
        <v>18</v>
      </c>
      <c r="B120" s="1">
        <v>0.3</v>
      </c>
    </row>
    <row r="121" spans="1:2" x14ac:dyDescent="0.25">
      <c r="A121" s="1">
        <v>18</v>
      </c>
      <c r="B121" s="1">
        <v>0</v>
      </c>
    </row>
    <row r="122" spans="1:2" x14ac:dyDescent="0.25">
      <c r="A122" s="1">
        <v>14</v>
      </c>
      <c r="B122" s="1">
        <v>0</v>
      </c>
    </row>
    <row r="123" spans="1:2" x14ac:dyDescent="0.25">
      <c r="A123" s="1">
        <v>14</v>
      </c>
      <c r="B123" s="1">
        <v>0</v>
      </c>
    </row>
    <row r="124" spans="1:2" x14ac:dyDescent="0.25">
      <c r="A124" s="1">
        <v>16</v>
      </c>
      <c r="B124" s="1">
        <v>0</v>
      </c>
    </row>
    <row r="125" spans="1:2" x14ac:dyDescent="0.25">
      <c r="A125" s="1">
        <v>22</v>
      </c>
      <c r="B125" s="1">
        <v>0</v>
      </c>
    </row>
    <row r="126" spans="1:2" x14ac:dyDescent="0.25">
      <c r="A126" s="1">
        <v>22</v>
      </c>
      <c r="B126" s="1">
        <v>0</v>
      </c>
    </row>
    <row r="127" spans="1:2" x14ac:dyDescent="0.25">
      <c r="A127" s="1">
        <v>25</v>
      </c>
      <c r="B127" s="1">
        <v>0</v>
      </c>
    </row>
    <row r="128" spans="1:2" x14ac:dyDescent="0.25">
      <c r="A128" s="1">
        <v>24</v>
      </c>
      <c r="B128" s="1">
        <v>0</v>
      </c>
    </row>
    <row r="129" spans="1:2" x14ac:dyDescent="0.25">
      <c r="A129" s="1">
        <v>24</v>
      </c>
      <c r="B129" s="1">
        <v>0</v>
      </c>
    </row>
    <row r="130" spans="1:2" x14ac:dyDescent="0.25">
      <c r="A130" s="1">
        <v>28</v>
      </c>
      <c r="B130" s="1">
        <v>0</v>
      </c>
    </row>
    <row r="131" spans="1:2" x14ac:dyDescent="0.25">
      <c r="A131" s="1">
        <v>28</v>
      </c>
      <c r="B131" s="1">
        <v>0</v>
      </c>
    </row>
    <row r="132" spans="1:2" x14ac:dyDescent="0.25">
      <c r="A132" s="1">
        <v>24</v>
      </c>
      <c r="B132" s="1">
        <v>0</v>
      </c>
    </row>
    <row r="133" spans="1:2" x14ac:dyDescent="0.25">
      <c r="A133" s="1">
        <v>24</v>
      </c>
      <c r="B133" s="1">
        <v>0</v>
      </c>
    </row>
    <row r="134" spans="1:2" x14ac:dyDescent="0.25">
      <c r="A134" s="1">
        <v>26</v>
      </c>
      <c r="B134" s="1">
        <v>0</v>
      </c>
    </row>
    <row r="135" spans="1:2" x14ac:dyDescent="0.25">
      <c r="A135" s="1">
        <v>32</v>
      </c>
      <c r="B135" s="1">
        <v>0.6</v>
      </c>
    </row>
    <row r="136" spans="1:2" x14ac:dyDescent="0.25">
      <c r="A136" s="1">
        <v>31</v>
      </c>
      <c r="B136" s="1">
        <v>0.1</v>
      </c>
    </row>
    <row r="137" spans="1:2" x14ac:dyDescent="0.25">
      <c r="A137" s="1">
        <v>33</v>
      </c>
      <c r="B137" s="1">
        <v>0</v>
      </c>
    </row>
    <row r="138" spans="1:2" x14ac:dyDescent="0.25">
      <c r="A138" s="1">
        <v>31</v>
      </c>
      <c r="B138" s="1">
        <v>12</v>
      </c>
    </row>
    <row r="139" spans="1:2" x14ac:dyDescent="0.25">
      <c r="A139" s="1">
        <v>22</v>
      </c>
      <c r="B139" s="1">
        <v>0</v>
      </c>
    </row>
    <row r="140" spans="1:2" x14ac:dyDescent="0.25">
      <c r="A140" s="1">
        <v>24</v>
      </c>
      <c r="B140" s="1">
        <v>0.2</v>
      </c>
    </row>
    <row r="141" spans="1:2" x14ac:dyDescent="0.25">
      <c r="A141" s="1">
        <v>22</v>
      </c>
      <c r="B141" s="1">
        <v>0</v>
      </c>
    </row>
    <row r="142" spans="1:2" x14ac:dyDescent="0.25">
      <c r="A142" s="1">
        <v>19</v>
      </c>
      <c r="B142" s="1">
        <v>0</v>
      </c>
    </row>
    <row r="143" spans="1:2" x14ac:dyDescent="0.25">
      <c r="A143" s="1">
        <v>18</v>
      </c>
      <c r="B143" s="1">
        <v>0</v>
      </c>
    </row>
    <row r="144" spans="1:2" x14ac:dyDescent="0.25">
      <c r="A144" s="1">
        <v>18</v>
      </c>
      <c r="B144" s="1">
        <v>0</v>
      </c>
    </row>
    <row r="145" spans="1:2" x14ac:dyDescent="0.25">
      <c r="A145" s="1">
        <v>18</v>
      </c>
      <c r="B145" s="1">
        <v>0</v>
      </c>
    </row>
    <row r="146" spans="1:2" x14ac:dyDescent="0.25">
      <c r="A146" s="1">
        <v>19</v>
      </c>
      <c r="B146" s="1">
        <v>0</v>
      </c>
    </row>
    <row r="147" spans="1:2" x14ac:dyDescent="0.25">
      <c r="A147" s="1">
        <v>21</v>
      </c>
      <c r="B147" s="1">
        <v>5.5</v>
      </c>
    </row>
    <row r="148" spans="1:2" x14ac:dyDescent="0.25">
      <c r="A148" s="1">
        <v>18</v>
      </c>
      <c r="B148" s="1">
        <v>18</v>
      </c>
    </row>
    <row r="149" spans="1:2" x14ac:dyDescent="0.25">
      <c r="A149" s="1">
        <v>19</v>
      </c>
      <c r="B149" s="1">
        <v>12</v>
      </c>
    </row>
    <row r="150" spans="1:2" x14ac:dyDescent="0.25">
      <c r="A150" s="1">
        <v>23</v>
      </c>
      <c r="B150" s="1">
        <v>0</v>
      </c>
    </row>
    <row r="151" spans="1:2" x14ac:dyDescent="0.25">
      <c r="A151" s="1">
        <v>17</v>
      </c>
      <c r="B151" s="1">
        <v>0.1</v>
      </c>
    </row>
    <row r="152" spans="1:2" x14ac:dyDescent="0.25">
      <c r="A152" s="1">
        <v>16</v>
      </c>
      <c r="B152" s="1">
        <v>14</v>
      </c>
    </row>
    <row r="153" spans="1:2" x14ac:dyDescent="0.25">
      <c r="A153" s="1">
        <v>22</v>
      </c>
      <c r="B153" s="1">
        <v>0</v>
      </c>
    </row>
    <row r="154" spans="1:2" x14ac:dyDescent="0.25">
      <c r="A154" s="1">
        <v>26</v>
      </c>
      <c r="B154" s="1">
        <v>0</v>
      </c>
    </row>
    <row r="155" spans="1:2" x14ac:dyDescent="0.25">
      <c r="A155" s="1">
        <v>27</v>
      </c>
      <c r="B155" s="1">
        <v>2</v>
      </c>
    </row>
    <row r="156" spans="1:2" x14ac:dyDescent="0.25">
      <c r="A156" s="1">
        <v>18</v>
      </c>
      <c r="B156" s="1">
        <v>0</v>
      </c>
    </row>
    <row r="157" spans="1:2" x14ac:dyDescent="0.25">
      <c r="A157" s="1">
        <v>17</v>
      </c>
      <c r="B157" s="1">
        <v>0</v>
      </c>
    </row>
    <row r="158" spans="1:2" x14ac:dyDescent="0.25">
      <c r="A158" s="1">
        <v>16</v>
      </c>
      <c r="B158" s="1">
        <v>0.1</v>
      </c>
    </row>
    <row r="159" spans="1:2" x14ac:dyDescent="0.25">
      <c r="A159" s="1">
        <v>15</v>
      </c>
      <c r="B159" s="1">
        <v>0</v>
      </c>
    </row>
    <row r="160" spans="1:2" x14ac:dyDescent="0.25">
      <c r="A160" s="1">
        <v>12</v>
      </c>
      <c r="B160" s="1">
        <v>4</v>
      </c>
    </row>
    <row r="161" spans="1:2" x14ac:dyDescent="0.25">
      <c r="A161" s="1">
        <v>13</v>
      </c>
      <c r="B161" s="1">
        <v>0</v>
      </c>
    </row>
    <row r="162" spans="1:2" x14ac:dyDescent="0.25">
      <c r="A162" s="1">
        <v>11</v>
      </c>
      <c r="B162" s="1">
        <v>4</v>
      </c>
    </row>
    <row r="163" spans="1:2" x14ac:dyDescent="0.25">
      <c r="A163" s="1">
        <v>11</v>
      </c>
      <c r="B163" s="1">
        <v>0</v>
      </c>
    </row>
    <row r="164" spans="1:2" x14ac:dyDescent="0.25">
      <c r="A164" s="1">
        <v>12</v>
      </c>
      <c r="B164" s="1">
        <v>0</v>
      </c>
    </row>
    <row r="165" spans="1:2" x14ac:dyDescent="0.25">
      <c r="A165" s="1">
        <v>16</v>
      </c>
      <c r="B165" s="1">
        <v>0.1</v>
      </c>
    </row>
    <row r="166" spans="1:2" x14ac:dyDescent="0.25">
      <c r="A166" s="1">
        <v>18</v>
      </c>
      <c r="B166" s="1">
        <v>0</v>
      </c>
    </row>
    <row r="167" spans="1:2" x14ac:dyDescent="0.25">
      <c r="A167" s="1">
        <v>18</v>
      </c>
      <c r="B167" s="1">
        <v>0</v>
      </c>
    </row>
    <row r="168" spans="1:2" x14ac:dyDescent="0.25">
      <c r="A168" s="1">
        <v>19</v>
      </c>
      <c r="B168" s="1">
        <v>3</v>
      </c>
    </row>
    <row r="169" spans="1:2" x14ac:dyDescent="0.25">
      <c r="A169" s="1">
        <v>16</v>
      </c>
      <c r="B169" s="1">
        <v>0.1</v>
      </c>
    </row>
    <row r="170" spans="1:2" x14ac:dyDescent="0.25">
      <c r="A170" s="1">
        <v>18</v>
      </c>
      <c r="B170" s="1">
        <v>0</v>
      </c>
    </row>
    <row r="171" spans="1:2" x14ac:dyDescent="0.25">
      <c r="A171" s="1">
        <v>22</v>
      </c>
      <c r="B171" s="1">
        <v>0.5</v>
      </c>
    </row>
    <row r="172" spans="1:2" x14ac:dyDescent="0.25">
      <c r="A172" s="1">
        <v>16</v>
      </c>
      <c r="B172" s="1">
        <v>0</v>
      </c>
    </row>
    <row r="173" spans="1:2" x14ac:dyDescent="0.25">
      <c r="A173" s="1">
        <v>15</v>
      </c>
      <c r="B173" s="1">
        <v>0</v>
      </c>
    </row>
    <row r="174" spans="1:2" x14ac:dyDescent="0.25">
      <c r="A174" s="1">
        <v>14</v>
      </c>
      <c r="B174" s="1">
        <v>2</v>
      </c>
    </row>
    <row r="175" spans="1:2" x14ac:dyDescent="0.25">
      <c r="A175" s="1">
        <v>12</v>
      </c>
      <c r="B175" s="1">
        <v>0</v>
      </c>
    </row>
    <row r="176" spans="1:2" x14ac:dyDescent="0.25">
      <c r="A176" s="1">
        <v>13</v>
      </c>
      <c r="B176" s="1">
        <v>0</v>
      </c>
    </row>
    <row r="177" spans="1:2" x14ac:dyDescent="0.25">
      <c r="A177" s="1">
        <v>15</v>
      </c>
      <c r="B177" s="1">
        <v>0</v>
      </c>
    </row>
    <row r="178" spans="1:2" x14ac:dyDescent="0.25">
      <c r="A178" s="1">
        <v>15</v>
      </c>
      <c r="B178" s="1">
        <v>0</v>
      </c>
    </row>
    <row r="179" spans="1:2" x14ac:dyDescent="0.25">
      <c r="A179" s="1">
        <v>14</v>
      </c>
      <c r="B179" s="1">
        <v>0</v>
      </c>
    </row>
    <row r="180" spans="1:2" x14ac:dyDescent="0.25">
      <c r="A180" s="1">
        <v>12</v>
      </c>
      <c r="B180" s="1">
        <v>0</v>
      </c>
    </row>
    <row r="181" spans="1:2" x14ac:dyDescent="0.25">
      <c r="A181" s="1">
        <v>11</v>
      </c>
      <c r="B181" s="1">
        <v>0</v>
      </c>
    </row>
    <row r="182" spans="1:2" x14ac:dyDescent="0.25">
      <c r="A182" s="1">
        <v>10</v>
      </c>
      <c r="B182" s="1">
        <v>0</v>
      </c>
    </row>
    <row r="183" spans="1:2" x14ac:dyDescent="0.25">
      <c r="A183" s="1">
        <v>10</v>
      </c>
      <c r="B183" s="1">
        <v>0</v>
      </c>
    </row>
    <row r="184" spans="1:2" x14ac:dyDescent="0.25">
      <c r="A184" s="1">
        <v>10</v>
      </c>
      <c r="B184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8E79-C361-494A-AA06-D19055C0BB9C}">
  <dimension ref="A1:N184"/>
  <sheetViews>
    <sheetView workbookViewId="0">
      <selection activeCell="L5" sqref="L5"/>
    </sheetView>
  </sheetViews>
  <sheetFormatPr defaultRowHeight="15" x14ac:dyDescent="0.25"/>
  <cols>
    <col min="1" max="1" width="20" style="1" bestFit="1" customWidth="1"/>
    <col min="2" max="2" width="6.42578125" style="1" bestFit="1" customWidth="1"/>
    <col min="3" max="16384" width="9.140625" style="1"/>
  </cols>
  <sheetData>
    <row r="1" spans="1:14" x14ac:dyDescent="0.25">
      <c r="A1" s="1" t="s">
        <v>0</v>
      </c>
      <c r="B1" s="1" t="s">
        <v>1</v>
      </c>
      <c r="C1" s="1" t="s">
        <v>3</v>
      </c>
      <c r="D1" s="1" t="s">
        <v>4</v>
      </c>
    </row>
    <row r="2" spans="1:14" x14ac:dyDescent="0.25">
      <c r="A2" s="1">
        <v>4</v>
      </c>
      <c r="B2" s="1">
        <v>2</v>
      </c>
      <c r="C2" s="1">
        <f>IF(AND(A2 &gt; 15,B2 &lt;=0.6),1,0)</f>
        <v>0</v>
      </c>
      <c r="D2" s="1">
        <f>IF(AND(A2 &gt; 15,B2 &gt;0.6),1,0)</f>
        <v>0</v>
      </c>
      <c r="M2" s="1" t="s">
        <v>2</v>
      </c>
      <c r="N2" s="1">
        <f>COUNTIF(A:A,"&lt;=15")</f>
        <v>88</v>
      </c>
    </row>
    <row r="3" spans="1:14" x14ac:dyDescent="0.25">
      <c r="A3" s="1">
        <v>2</v>
      </c>
      <c r="B3" s="1">
        <v>6</v>
      </c>
      <c r="C3" s="1">
        <f t="shared" ref="C3:C66" si="0">IF(AND(A3 &gt; 15,B3 &lt;=0.6),1,0)</f>
        <v>0</v>
      </c>
      <c r="D3" s="1">
        <f t="shared" ref="D3:D66" si="1">IF(AND(A3 &gt; 15,B3 &gt;0.6),1,0)</f>
        <v>0</v>
      </c>
      <c r="M3" s="1" t="s">
        <v>3</v>
      </c>
      <c r="N3" s="1">
        <f>SUM(C:C)</f>
        <v>73</v>
      </c>
    </row>
    <row r="4" spans="1:14" x14ac:dyDescent="0.25">
      <c r="A4" s="1">
        <v>4</v>
      </c>
      <c r="B4" s="1">
        <v>1</v>
      </c>
      <c r="C4" s="1">
        <f t="shared" si="0"/>
        <v>0</v>
      </c>
      <c r="D4" s="1">
        <f t="shared" si="1"/>
        <v>0</v>
      </c>
      <c r="M4" s="1" t="s">
        <v>4</v>
      </c>
      <c r="N4" s="1">
        <f>SUM(D:D)</f>
        <v>22</v>
      </c>
    </row>
    <row r="5" spans="1:14" x14ac:dyDescent="0.25">
      <c r="A5" s="1">
        <v>4</v>
      </c>
      <c r="B5" s="1">
        <v>0.8</v>
      </c>
      <c r="C5" s="1">
        <f t="shared" si="0"/>
        <v>0</v>
      </c>
      <c r="D5" s="1">
        <f t="shared" si="1"/>
        <v>0</v>
      </c>
    </row>
    <row r="6" spans="1:14" x14ac:dyDescent="0.25">
      <c r="A6" s="1">
        <v>3</v>
      </c>
      <c r="B6" s="1">
        <v>0</v>
      </c>
      <c r="C6" s="1">
        <f t="shared" si="0"/>
        <v>0</v>
      </c>
      <c r="D6" s="1">
        <f t="shared" si="1"/>
        <v>0</v>
      </c>
    </row>
    <row r="7" spans="1:14" x14ac:dyDescent="0.25">
      <c r="A7" s="1">
        <v>4</v>
      </c>
      <c r="B7" s="1">
        <v>0</v>
      </c>
      <c r="C7" s="1">
        <f t="shared" si="0"/>
        <v>0</v>
      </c>
      <c r="D7" s="1">
        <f t="shared" si="1"/>
        <v>0</v>
      </c>
    </row>
    <row r="8" spans="1:14" x14ac:dyDescent="0.25">
      <c r="A8" s="1">
        <v>4</v>
      </c>
      <c r="B8" s="1">
        <v>1</v>
      </c>
      <c r="C8" s="1">
        <f t="shared" si="0"/>
        <v>0</v>
      </c>
      <c r="D8" s="1">
        <f t="shared" si="1"/>
        <v>0</v>
      </c>
    </row>
    <row r="9" spans="1:14" x14ac:dyDescent="0.25">
      <c r="A9" s="1">
        <v>8</v>
      </c>
      <c r="B9" s="1">
        <v>1</v>
      </c>
      <c r="C9" s="1">
        <f t="shared" si="0"/>
        <v>0</v>
      </c>
      <c r="D9" s="1">
        <f t="shared" si="1"/>
        <v>0</v>
      </c>
    </row>
    <row r="10" spans="1:14" x14ac:dyDescent="0.25">
      <c r="A10" s="1">
        <v>6</v>
      </c>
      <c r="B10" s="1">
        <v>2</v>
      </c>
      <c r="C10" s="1">
        <f t="shared" si="0"/>
        <v>0</v>
      </c>
      <c r="D10" s="1">
        <f t="shared" si="1"/>
        <v>0</v>
      </c>
    </row>
    <row r="11" spans="1:14" x14ac:dyDescent="0.25">
      <c r="A11" s="1">
        <v>9</v>
      </c>
      <c r="B11" s="1">
        <v>2</v>
      </c>
      <c r="C11" s="1">
        <f t="shared" si="0"/>
        <v>0</v>
      </c>
      <c r="D11" s="1">
        <f t="shared" si="1"/>
        <v>0</v>
      </c>
    </row>
    <row r="12" spans="1:14" x14ac:dyDescent="0.25">
      <c r="A12" s="1">
        <v>12</v>
      </c>
      <c r="B12" s="1">
        <v>3</v>
      </c>
      <c r="C12" s="1">
        <f t="shared" si="0"/>
        <v>0</v>
      </c>
      <c r="D12" s="1">
        <f t="shared" si="1"/>
        <v>0</v>
      </c>
    </row>
    <row r="13" spans="1:14" x14ac:dyDescent="0.25">
      <c r="A13" s="1">
        <v>10</v>
      </c>
      <c r="B13" s="1">
        <v>2</v>
      </c>
      <c r="C13" s="1">
        <f t="shared" si="0"/>
        <v>0</v>
      </c>
      <c r="D13" s="1">
        <f t="shared" si="1"/>
        <v>0</v>
      </c>
    </row>
    <row r="14" spans="1:14" x14ac:dyDescent="0.25">
      <c r="A14" s="1">
        <v>8</v>
      </c>
      <c r="B14" s="1">
        <v>1</v>
      </c>
      <c r="C14" s="1">
        <f t="shared" si="0"/>
        <v>0</v>
      </c>
      <c r="D14" s="1">
        <f t="shared" si="1"/>
        <v>0</v>
      </c>
    </row>
    <row r="15" spans="1:14" x14ac:dyDescent="0.25">
      <c r="A15" s="1">
        <v>6</v>
      </c>
      <c r="B15" s="1">
        <v>0</v>
      </c>
      <c r="C15" s="1">
        <f t="shared" si="0"/>
        <v>0</v>
      </c>
      <c r="D15" s="1">
        <f t="shared" si="1"/>
        <v>0</v>
      </c>
    </row>
    <row r="16" spans="1:14" x14ac:dyDescent="0.25">
      <c r="A16" s="1">
        <v>14</v>
      </c>
      <c r="B16" s="1">
        <v>0</v>
      </c>
      <c r="C16" s="1">
        <f t="shared" si="0"/>
        <v>0</v>
      </c>
      <c r="D16" s="1">
        <f t="shared" si="1"/>
        <v>0</v>
      </c>
    </row>
    <row r="17" spans="1:4" x14ac:dyDescent="0.25">
      <c r="A17" s="1">
        <v>10</v>
      </c>
      <c r="B17" s="1">
        <v>0</v>
      </c>
      <c r="C17" s="1">
        <f t="shared" si="0"/>
        <v>0</v>
      </c>
      <c r="D17" s="1">
        <f t="shared" si="1"/>
        <v>0</v>
      </c>
    </row>
    <row r="18" spans="1:4" x14ac:dyDescent="0.25">
      <c r="A18" s="1">
        <v>6</v>
      </c>
      <c r="B18" s="1">
        <v>0</v>
      </c>
      <c r="C18" s="1">
        <f t="shared" si="0"/>
        <v>0</v>
      </c>
      <c r="D18" s="1">
        <f t="shared" si="1"/>
        <v>0</v>
      </c>
    </row>
    <row r="19" spans="1:4" x14ac:dyDescent="0.25">
      <c r="A19" s="1">
        <v>4</v>
      </c>
      <c r="B19" s="1">
        <v>0</v>
      </c>
      <c r="C19" s="1">
        <f t="shared" si="0"/>
        <v>0</v>
      </c>
      <c r="D19" s="1">
        <f t="shared" si="1"/>
        <v>0</v>
      </c>
    </row>
    <row r="20" spans="1:4" x14ac:dyDescent="0.25">
      <c r="A20" s="1">
        <v>7</v>
      </c>
      <c r="B20" s="1">
        <v>0</v>
      </c>
      <c r="C20" s="1">
        <f t="shared" si="0"/>
        <v>0</v>
      </c>
      <c r="D20" s="1">
        <f t="shared" si="1"/>
        <v>0</v>
      </c>
    </row>
    <row r="21" spans="1:4" x14ac:dyDescent="0.25">
      <c r="A21" s="1">
        <v>10</v>
      </c>
      <c r="B21" s="1">
        <v>1</v>
      </c>
      <c r="C21" s="1">
        <f t="shared" si="0"/>
        <v>0</v>
      </c>
      <c r="D21" s="1">
        <f t="shared" si="1"/>
        <v>0</v>
      </c>
    </row>
    <row r="22" spans="1:4" x14ac:dyDescent="0.25">
      <c r="A22" s="1">
        <v>11</v>
      </c>
      <c r="B22" s="1">
        <v>3.2</v>
      </c>
      <c r="C22" s="1">
        <f t="shared" si="0"/>
        <v>0</v>
      </c>
      <c r="D22" s="1">
        <f t="shared" si="1"/>
        <v>0</v>
      </c>
    </row>
    <row r="23" spans="1:4" x14ac:dyDescent="0.25">
      <c r="A23" s="1">
        <v>8</v>
      </c>
      <c r="B23" s="1">
        <v>2.2000000000000002</v>
      </c>
      <c r="C23" s="1">
        <f t="shared" si="0"/>
        <v>0</v>
      </c>
      <c r="D23" s="1">
        <f t="shared" si="1"/>
        <v>0</v>
      </c>
    </row>
    <row r="24" spans="1:4" x14ac:dyDescent="0.25">
      <c r="A24" s="1">
        <v>11</v>
      </c>
      <c r="B24" s="1">
        <v>1</v>
      </c>
      <c r="C24" s="1">
        <f t="shared" si="0"/>
        <v>0</v>
      </c>
      <c r="D24" s="1">
        <f t="shared" si="1"/>
        <v>0</v>
      </c>
    </row>
    <row r="25" spans="1:4" x14ac:dyDescent="0.25">
      <c r="A25" s="1">
        <v>12</v>
      </c>
      <c r="B25" s="1">
        <v>1</v>
      </c>
      <c r="C25" s="1">
        <f t="shared" si="0"/>
        <v>0</v>
      </c>
      <c r="D25" s="1">
        <f t="shared" si="1"/>
        <v>0</v>
      </c>
    </row>
    <row r="26" spans="1:4" x14ac:dyDescent="0.25">
      <c r="A26" s="1">
        <v>14</v>
      </c>
      <c r="B26" s="1">
        <v>1</v>
      </c>
      <c r="C26" s="1">
        <f t="shared" si="0"/>
        <v>0</v>
      </c>
      <c r="D26" s="1">
        <f t="shared" si="1"/>
        <v>0</v>
      </c>
    </row>
    <row r="27" spans="1:4" x14ac:dyDescent="0.25">
      <c r="A27" s="1">
        <v>16</v>
      </c>
      <c r="B27" s="1">
        <v>0</v>
      </c>
      <c r="C27" s="1">
        <f t="shared" si="0"/>
        <v>1</v>
      </c>
      <c r="D27" s="1">
        <f t="shared" si="1"/>
        <v>0</v>
      </c>
    </row>
    <row r="28" spans="1:4" x14ac:dyDescent="0.25">
      <c r="A28" s="1">
        <v>16</v>
      </c>
      <c r="B28" s="1">
        <v>1</v>
      </c>
      <c r="C28" s="1">
        <f t="shared" si="0"/>
        <v>0</v>
      </c>
      <c r="D28" s="1">
        <f t="shared" si="1"/>
        <v>1</v>
      </c>
    </row>
    <row r="29" spans="1:4" x14ac:dyDescent="0.25">
      <c r="A29" s="1">
        <v>6</v>
      </c>
      <c r="B29" s="1">
        <v>2</v>
      </c>
      <c r="C29" s="1">
        <f t="shared" si="0"/>
        <v>0</v>
      </c>
      <c r="D29" s="1">
        <f t="shared" si="1"/>
        <v>0</v>
      </c>
    </row>
    <row r="30" spans="1:4" x14ac:dyDescent="0.25">
      <c r="A30" s="1">
        <v>7</v>
      </c>
      <c r="B30" s="1">
        <v>0</v>
      </c>
      <c r="C30" s="1">
        <f t="shared" si="0"/>
        <v>0</v>
      </c>
      <c r="D30" s="1">
        <f t="shared" si="1"/>
        <v>0</v>
      </c>
    </row>
    <row r="31" spans="1:4" x14ac:dyDescent="0.25">
      <c r="A31" s="1">
        <v>10</v>
      </c>
      <c r="B31" s="1">
        <v>0</v>
      </c>
      <c r="C31" s="1">
        <f t="shared" si="0"/>
        <v>0</v>
      </c>
      <c r="D31" s="1">
        <f t="shared" si="1"/>
        <v>0</v>
      </c>
    </row>
    <row r="32" spans="1:4" x14ac:dyDescent="0.25">
      <c r="A32" s="1">
        <v>10</v>
      </c>
      <c r="B32" s="1">
        <v>4</v>
      </c>
      <c r="C32" s="1">
        <f t="shared" si="0"/>
        <v>0</v>
      </c>
      <c r="D32" s="1">
        <f t="shared" si="1"/>
        <v>0</v>
      </c>
    </row>
    <row r="33" spans="1:4" x14ac:dyDescent="0.25">
      <c r="A33" s="1">
        <v>7</v>
      </c>
      <c r="B33" s="1">
        <v>5</v>
      </c>
      <c r="C33" s="1">
        <f t="shared" si="0"/>
        <v>0</v>
      </c>
      <c r="D33" s="1">
        <f t="shared" si="1"/>
        <v>0</v>
      </c>
    </row>
    <row r="34" spans="1:4" x14ac:dyDescent="0.25">
      <c r="A34" s="1">
        <v>9</v>
      </c>
      <c r="B34" s="1">
        <v>4</v>
      </c>
      <c r="C34" s="1">
        <f t="shared" si="0"/>
        <v>0</v>
      </c>
      <c r="D34" s="1">
        <f t="shared" si="1"/>
        <v>0</v>
      </c>
    </row>
    <row r="35" spans="1:4" x14ac:dyDescent="0.25">
      <c r="A35" s="1">
        <v>15</v>
      </c>
      <c r="B35" s="1">
        <v>0.4</v>
      </c>
      <c r="C35" s="1">
        <f t="shared" si="0"/>
        <v>0</v>
      </c>
      <c r="D35" s="1">
        <f t="shared" si="1"/>
        <v>0</v>
      </c>
    </row>
    <row r="36" spans="1:4" x14ac:dyDescent="0.25">
      <c r="A36" s="1">
        <v>18</v>
      </c>
      <c r="B36" s="1">
        <v>0.4</v>
      </c>
      <c r="C36" s="1">
        <f t="shared" si="0"/>
        <v>1</v>
      </c>
      <c r="D36" s="1">
        <f t="shared" si="1"/>
        <v>0</v>
      </c>
    </row>
    <row r="37" spans="1:4" x14ac:dyDescent="0.25">
      <c r="A37" s="1">
        <v>16</v>
      </c>
      <c r="B37" s="1">
        <v>0</v>
      </c>
      <c r="C37" s="1">
        <f t="shared" si="0"/>
        <v>1</v>
      </c>
      <c r="D37" s="1">
        <f t="shared" si="1"/>
        <v>0</v>
      </c>
    </row>
    <row r="38" spans="1:4" x14ac:dyDescent="0.25">
      <c r="A38" s="1">
        <v>14</v>
      </c>
      <c r="B38" s="1">
        <v>0</v>
      </c>
      <c r="C38" s="1">
        <f t="shared" si="0"/>
        <v>0</v>
      </c>
      <c r="D38" s="1">
        <f t="shared" si="1"/>
        <v>0</v>
      </c>
    </row>
    <row r="39" spans="1:4" x14ac:dyDescent="0.25">
      <c r="A39" s="1">
        <v>10</v>
      </c>
      <c r="B39" s="1">
        <v>0</v>
      </c>
      <c r="C39" s="1">
        <f t="shared" si="0"/>
        <v>0</v>
      </c>
      <c r="D39" s="1">
        <f t="shared" si="1"/>
        <v>0</v>
      </c>
    </row>
    <row r="40" spans="1:4" x14ac:dyDescent="0.25">
      <c r="A40" s="1">
        <v>14</v>
      </c>
      <c r="B40" s="1">
        <v>0.3</v>
      </c>
      <c r="C40" s="1">
        <f t="shared" si="0"/>
        <v>0</v>
      </c>
      <c r="D40" s="1">
        <f t="shared" si="1"/>
        <v>0</v>
      </c>
    </row>
    <row r="41" spans="1:4" x14ac:dyDescent="0.25">
      <c r="A41" s="1">
        <v>12</v>
      </c>
      <c r="B41" s="1">
        <v>0.1</v>
      </c>
      <c r="C41" s="1">
        <f t="shared" si="0"/>
        <v>0</v>
      </c>
      <c r="D41" s="1">
        <f t="shared" si="1"/>
        <v>0</v>
      </c>
    </row>
    <row r="42" spans="1:4" x14ac:dyDescent="0.25">
      <c r="A42" s="1">
        <v>11</v>
      </c>
      <c r="B42" s="1">
        <v>0</v>
      </c>
      <c r="C42" s="1">
        <f t="shared" si="0"/>
        <v>0</v>
      </c>
      <c r="D42" s="1">
        <f t="shared" si="1"/>
        <v>0</v>
      </c>
    </row>
    <row r="43" spans="1:4" x14ac:dyDescent="0.25">
      <c r="A43" s="1">
        <v>16</v>
      </c>
      <c r="B43" s="1">
        <v>3</v>
      </c>
      <c r="C43" s="1">
        <f t="shared" si="0"/>
        <v>0</v>
      </c>
      <c r="D43" s="1">
        <f t="shared" si="1"/>
        <v>1</v>
      </c>
    </row>
    <row r="44" spans="1:4" x14ac:dyDescent="0.25">
      <c r="A44" s="1">
        <v>12</v>
      </c>
      <c r="B44" s="1">
        <v>0</v>
      </c>
      <c r="C44" s="1">
        <f t="shared" si="0"/>
        <v>0</v>
      </c>
      <c r="D44" s="1">
        <f t="shared" si="1"/>
        <v>0</v>
      </c>
    </row>
    <row r="45" spans="1:4" x14ac:dyDescent="0.25">
      <c r="A45" s="1">
        <v>10</v>
      </c>
      <c r="B45" s="1">
        <v>0</v>
      </c>
      <c r="C45" s="1">
        <f t="shared" si="0"/>
        <v>0</v>
      </c>
      <c r="D45" s="1">
        <f t="shared" si="1"/>
        <v>0</v>
      </c>
    </row>
    <row r="46" spans="1:4" x14ac:dyDescent="0.25">
      <c r="A46" s="1">
        <v>12</v>
      </c>
      <c r="B46" s="1">
        <v>0</v>
      </c>
      <c r="C46" s="1">
        <f t="shared" si="0"/>
        <v>0</v>
      </c>
      <c r="D46" s="1">
        <f t="shared" si="1"/>
        <v>0</v>
      </c>
    </row>
    <row r="47" spans="1:4" x14ac:dyDescent="0.25">
      <c r="A47" s="1">
        <v>10</v>
      </c>
      <c r="B47" s="1">
        <v>1.8</v>
      </c>
      <c r="C47" s="1">
        <f t="shared" si="0"/>
        <v>0</v>
      </c>
      <c r="D47" s="1">
        <f t="shared" si="1"/>
        <v>0</v>
      </c>
    </row>
    <row r="48" spans="1:4" x14ac:dyDescent="0.25">
      <c r="A48" s="1">
        <v>11</v>
      </c>
      <c r="B48" s="1">
        <v>2.8</v>
      </c>
      <c r="C48" s="1">
        <f t="shared" si="0"/>
        <v>0</v>
      </c>
      <c r="D48" s="1">
        <f t="shared" si="1"/>
        <v>0</v>
      </c>
    </row>
    <row r="49" spans="1:4" x14ac:dyDescent="0.25">
      <c r="A49" s="1">
        <v>12</v>
      </c>
      <c r="B49" s="1">
        <v>1.9</v>
      </c>
      <c r="C49" s="1">
        <f t="shared" si="0"/>
        <v>0</v>
      </c>
      <c r="D49" s="1">
        <f t="shared" si="1"/>
        <v>0</v>
      </c>
    </row>
    <row r="50" spans="1:4" x14ac:dyDescent="0.25">
      <c r="A50" s="1">
        <v>16</v>
      </c>
      <c r="B50" s="1">
        <v>2.2000000000000002</v>
      </c>
      <c r="C50" s="1">
        <f t="shared" si="0"/>
        <v>0</v>
      </c>
      <c r="D50" s="1">
        <f t="shared" si="1"/>
        <v>1</v>
      </c>
    </row>
    <row r="51" spans="1:4" x14ac:dyDescent="0.25">
      <c r="A51" s="1">
        <v>13</v>
      </c>
      <c r="B51" s="1">
        <v>2.2999999999999998</v>
      </c>
      <c r="C51" s="1">
        <f t="shared" si="0"/>
        <v>0</v>
      </c>
      <c r="D51" s="1">
        <f t="shared" si="1"/>
        <v>0</v>
      </c>
    </row>
    <row r="52" spans="1:4" x14ac:dyDescent="0.25">
      <c r="A52" s="1">
        <v>11</v>
      </c>
      <c r="B52" s="1">
        <v>5.4</v>
      </c>
      <c r="C52" s="1">
        <f t="shared" si="0"/>
        <v>0</v>
      </c>
      <c r="D52" s="1">
        <f t="shared" si="1"/>
        <v>0</v>
      </c>
    </row>
    <row r="53" spans="1:4" x14ac:dyDescent="0.25">
      <c r="A53" s="1">
        <v>12</v>
      </c>
      <c r="B53" s="1">
        <v>5.5</v>
      </c>
      <c r="C53" s="1">
        <f t="shared" si="0"/>
        <v>0</v>
      </c>
      <c r="D53" s="1">
        <f t="shared" si="1"/>
        <v>0</v>
      </c>
    </row>
    <row r="54" spans="1:4" x14ac:dyDescent="0.25">
      <c r="A54" s="1">
        <v>12</v>
      </c>
      <c r="B54" s="1">
        <v>5.2</v>
      </c>
      <c r="C54" s="1">
        <f t="shared" si="0"/>
        <v>0</v>
      </c>
      <c r="D54" s="1">
        <f t="shared" si="1"/>
        <v>0</v>
      </c>
    </row>
    <row r="55" spans="1:4" x14ac:dyDescent="0.25">
      <c r="A55" s="1">
        <v>14</v>
      </c>
      <c r="B55" s="1">
        <v>3</v>
      </c>
      <c r="C55" s="1">
        <f t="shared" si="0"/>
        <v>0</v>
      </c>
      <c r="D55" s="1">
        <f t="shared" si="1"/>
        <v>0</v>
      </c>
    </row>
    <row r="56" spans="1:4" x14ac:dyDescent="0.25">
      <c r="A56" s="1">
        <v>15</v>
      </c>
      <c r="B56" s="1">
        <v>0</v>
      </c>
      <c r="C56" s="1">
        <f t="shared" si="0"/>
        <v>0</v>
      </c>
      <c r="D56" s="1">
        <f t="shared" si="1"/>
        <v>0</v>
      </c>
    </row>
    <row r="57" spans="1:4" x14ac:dyDescent="0.25">
      <c r="A57" s="1">
        <v>14</v>
      </c>
      <c r="B57" s="1">
        <v>0</v>
      </c>
      <c r="C57" s="1">
        <f t="shared" si="0"/>
        <v>0</v>
      </c>
      <c r="D57" s="1">
        <f t="shared" si="1"/>
        <v>0</v>
      </c>
    </row>
    <row r="58" spans="1:4" x14ac:dyDescent="0.25">
      <c r="A58" s="1">
        <v>10</v>
      </c>
      <c r="B58" s="1">
        <v>0</v>
      </c>
      <c r="C58" s="1">
        <f t="shared" si="0"/>
        <v>0</v>
      </c>
      <c r="D58" s="1">
        <f t="shared" si="1"/>
        <v>0</v>
      </c>
    </row>
    <row r="59" spans="1:4" x14ac:dyDescent="0.25">
      <c r="A59" s="1">
        <v>12</v>
      </c>
      <c r="B59" s="1">
        <v>0.1</v>
      </c>
      <c r="C59" s="1">
        <f t="shared" si="0"/>
        <v>0</v>
      </c>
      <c r="D59" s="1">
        <f t="shared" si="1"/>
        <v>0</v>
      </c>
    </row>
    <row r="60" spans="1:4" x14ac:dyDescent="0.25">
      <c r="A60" s="1">
        <v>14</v>
      </c>
      <c r="B60" s="1">
        <v>0</v>
      </c>
      <c r="C60" s="1">
        <f t="shared" si="0"/>
        <v>0</v>
      </c>
      <c r="D60" s="1">
        <f t="shared" si="1"/>
        <v>0</v>
      </c>
    </row>
    <row r="61" spans="1:4" x14ac:dyDescent="0.25">
      <c r="A61" s="1">
        <v>13</v>
      </c>
      <c r="B61" s="1">
        <v>0</v>
      </c>
      <c r="C61" s="1">
        <f t="shared" si="0"/>
        <v>0</v>
      </c>
      <c r="D61" s="1">
        <f t="shared" si="1"/>
        <v>0</v>
      </c>
    </row>
    <row r="62" spans="1:4" x14ac:dyDescent="0.25">
      <c r="A62" s="1">
        <v>12</v>
      </c>
      <c r="B62" s="1">
        <v>0</v>
      </c>
      <c r="C62" s="1">
        <f t="shared" si="0"/>
        <v>0</v>
      </c>
      <c r="D62" s="1">
        <f t="shared" si="1"/>
        <v>0</v>
      </c>
    </row>
    <row r="63" spans="1:4" x14ac:dyDescent="0.25">
      <c r="A63" s="1">
        <v>18</v>
      </c>
      <c r="B63" s="1">
        <v>4</v>
      </c>
      <c r="C63" s="1">
        <f t="shared" si="0"/>
        <v>0</v>
      </c>
      <c r="D63" s="1">
        <f t="shared" si="1"/>
        <v>1</v>
      </c>
    </row>
    <row r="64" spans="1:4" x14ac:dyDescent="0.25">
      <c r="A64" s="1">
        <v>18</v>
      </c>
      <c r="B64" s="1">
        <v>3</v>
      </c>
      <c r="C64" s="1">
        <f t="shared" si="0"/>
        <v>0</v>
      </c>
      <c r="D64" s="1">
        <f t="shared" si="1"/>
        <v>1</v>
      </c>
    </row>
    <row r="65" spans="1:4" x14ac:dyDescent="0.25">
      <c r="A65" s="1">
        <v>22</v>
      </c>
      <c r="B65" s="1">
        <v>0</v>
      </c>
      <c r="C65" s="1">
        <f t="shared" si="0"/>
        <v>1</v>
      </c>
      <c r="D65" s="1">
        <f t="shared" si="1"/>
        <v>0</v>
      </c>
    </row>
    <row r="66" spans="1:4" x14ac:dyDescent="0.25">
      <c r="A66" s="1">
        <v>15</v>
      </c>
      <c r="B66" s="1">
        <v>0</v>
      </c>
      <c r="C66" s="1">
        <f t="shared" si="0"/>
        <v>0</v>
      </c>
      <c r="D66" s="1">
        <f t="shared" si="1"/>
        <v>0</v>
      </c>
    </row>
    <row r="67" spans="1:4" x14ac:dyDescent="0.25">
      <c r="A67" s="1">
        <v>18</v>
      </c>
      <c r="B67" s="1">
        <v>0</v>
      </c>
      <c r="C67" s="1">
        <f t="shared" ref="C67:C130" si="2">IF(AND(A67 &gt; 15,B67 &lt;=0.6),1,0)</f>
        <v>1</v>
      </c>
      <c r="D67" s="1">
        <f t="shared" ref="D67:D130" si="3">IF(AND(A67 &gt; 15,B67 &gt;0.6),1,0)</f>
        <v>0</v>
      </c>
    </row>
    <row r="68" spans="1:4" x14ac:dyDescent="0.25">
      <c r="A68" s="1">
        <v>22</v>
      </c>
      <c r="B68" s="1">
        <v>0</v>
      </c>
      <c r="C68" s="1">
        <f t="shared" si="2"/>
        <v>1</v>
      </c>
      <c r="D68" s="1">
        <f t="shared" si="3"/>
        <v>0</v>
      </c>
    </row>
    <row r="69" spans="1:4" x14ac:dyDescent="0.25">
      <c r="A69" s="1">
        <v>14</v>
      </c>
      <c r="B69" s="1">
        <v>8</v>
      </c>
      <c r="C69" s="1">
        <f t="shared" si="2"/>
        <v>0</v>
      </c>
      <c r="D69" s="1">
        <f t="shared" si="3"/>
        <v>0</v>
      </c>
    </row>
    <row r="70" spans="1:4" x14ac:dyDescent="0.25">
      <c r="A70" s="1">
        <v>14</v>
      </c>
      <c r="B70" s="1">
        <v>5.9</v>
      </c>
      <c r="C70" s="1">
        <f t="shared" si="2"/>
        <v>0</v>
      </c>
      <c r="D70" s="1">
        <f t="shared" si="3"/>
        <v>0</v>
      </c>
    </row>
    <row r="71" spans="1:4" x14ac:dyDescent="0.25">
      <c r="A71" s="1">
        <v>12</v>
      </c>
      <c r="B71" s="1">
        <v>5</v>
      </c>
      <c r="C71" s="1">
        <f t="shared" si="2"/>
        <v>0</v>
      </c>
      <c r="D71" s="1">
        <f t="shared" si="3"/>
        <v>0</v>
      </c>
    </row>
    <row r="72" spans="1:4" x14ac:dyDescent="0.25">
      <c r="A72" s="1">
        <v>16</v>
      </c>
      <c r="B72" s="1">
        <v>0</v>
      </c>
      <c r="C72" s="1">
        <f t="shared" si="2"/>
        <v>1</v>
      </c>
      <c r="D72" s="1">
        <f t="shared" si="3"/>
        <v>0</v>
      </c>
    </row>
    <row r="73" spans="1:4" x14ac:dyDescent="0.25">
      <c r="A73" s="1">
        <v>16</v>
      </c>
      <c r="B73" s="1">
        <v>0</v>
      </c>
      <c r="C73" s="1">
        <f t="shared" si="2"/>
        <v>1</v>
      </c>
      <c r="D73" s="1">
        <f t="shared" si="3"/>
        <v>0</v>
      </c>
    </row>
    <row r="74" spans="1:4" x14ac:dyDescent="0.25">
      <c r="A74" s="1">
        <v>18</v>
      </c>
      <c r="B74" s="1">
        <v>5</v>
      </c>
      <c r="C74" s="1">
        <f t="shared" si="2"/>
        <v>0</v>
      </c>
      <c r="D74" s="1">
        <f t="shared" si="3"/>
        <v>1</v>
      </c>
    </row>
    <row r="75" spans="1:4" x14ac:dyDescent="0.25">
      <c r="A75" s="1">
        <v>19</v>
      </c>
      <c r="B75" s="1">
        <v>1</v>
      </c>
      <c r="C75" s="1">
        <f t="shared" si="2"/>
        <v>0</v>
      </c>
      <c r="D75" s="1">
        <f t="shared" si="3"/>
        <v>1</v>
      </c>
    </row>
    <row r="76" spans="1:4" x14ac:dyDescent="0.25">
      <c r="A76" s="1">
        <v>22</v>
      </c>
      <c r="B76" s="1">
        <v>0</v>
      </c>
      <c r="C76" s="1">
        <f t="shared" si="2"/>
        <v>1</v>
      </c>
      <c r="D76" s="1">
        <f t="shared" si="3"/>
        <v>0</v>
      </c>
    </row>
    <row r="77" spans="1:4" x14ac:dyDescent="0.25">
      <c r="A77" s="1">
        <v>16</v>
      </c>
      <c r="B77" s="1">
        <v>0</v>
      </c>
      <c r="C77" s="1">
        <f t="shared" si="2"/>
        <v>1</v>
      </c>
      <c r="D77" s="1">
        <f t="shared" si="3"/>
        <v>0</v>
      </c>
    </row>
    <row r="78" spans="1:4" x14ac:dyDescent="0.25">
      <c r="A78" s="1">
        <v>12</v>
      </c>
      <c r="B78" s="1">
        <v>0</v>
      </c>
      <c r="C78" s="1">
        <f t="shared" si="2"/>
        <v>0</v>
      </c>
      <c r="D78" s="1">
        <f t="shared" si="3"/>
        <v>0</v>
      </c>
    </row>
    <row r="79" spans="1:4" x14ac:dyDescent="0.25">
      <c r="A79" s="1">
        <v>14</v>
      </c>
      <c r="B79" s="1">
        <v>0</v>
      </c>
      <c r="C79" s="1">
        <f t="shared" si="2"/>
        <v>0</v>
      </c>
      <c r="D79" s="1">
        <f t="shared" si="3"/>
        <v>0</v>
      </c>
    </row>
    <row r="80" spans="1:4" x14ac:dyDescent="0.25">
      <c r="A80" s="1">
        <v>16</v>
      </c>
      <c r="B80" s="1">
        <v>0.3</v>
      </c>
      <c r="C80" s="1">
        <f t="shared" si="2"/>
        <v>1</v>
      </c>
      <c r="D80" s="1">
        <f t="shared" si="3"/>
        <v>0</v>
      </c>
    </row>
    <row r="81" spans="1:4" x14ac:dyDescent="0.25">
      <c r="A81" s="1">
        <v>12</v>
      </c>
      <c r="B81" s="1">
        <v>3</v>
      </c>
      <c r="C81" s="1">
        <f t="shared" si="2"/>
        <v>0</v>
      </c>
      <c r="D81" s="1">
        <f t="shared" si="3"/>
        <v>0</v>
      </c>
    </row>
    <row r="82" spans="1:4" x14ac:dyDescent="0.25">
      <c r="A82" s="1">
        <v>13</v>
      </c>
      <c r="B82" s="1">
        <v>2</v>
      </c>
      <c r="C82" s="1">
        <f t="shared" si="2"/>
        <v>0</v>
      </c>
      <c r="D82" s="1">
        <f t="shared" si="3"/>
        <v>0</v>
      </c>
    </row>
    <row r="83" spans="1:4" x14ac:dyDescent="0.25">
      <c r="A83" s="1">
        <v>12</v>
      </c>
      <c r="B83" s="1">
        <v>0</v>
      </c>
      <c r="C83" s="1">
        <f t="shared" si="2"/>
        <v>0</v>
      </c>
      <c r="D83" s="1">
        <f t="shared" si="3"/>
        <v>0</v>
      </c>
    </row>
    <row r="84" spans="1:4" x14ac:dyDescent="0.25">
      <c r="A84" s="1">
        <v>12</v>
      </c>
      <c r="B84" s="1">
        <v>3</v>
      </c>
      <c r="C84" s="1">
        <f t="shared" si="2"/>
        <v>0</v>
      </c>
      <c r="D84" s="1">
        <f t="shared" si="3"/>
        <v>0</v>
      </c>
    </row>
    <row r="85" spans="1:4" x14ac:dyDescent="0.25">
      <c r="A85" s="1">
        <v>13</v>
      </c>
      <c r="B85" s="1">
        <v>3</v>
      </c>
      <c r="C85" s="1">
        <f t="shared" si="2"/>
        <v>0</v>
      </c>
      <c r="D85" s="1">
        <f t="shared" si="3"/>
        <v>0</v>
      </c>
    </row>
    <row r="86" spans="1:4" x14ac:dyDescent="0.25">
      <c r="A86" s="1">
        <v>12</v>
      </c>
      <c r="B86" s="1">
        <v>0</v>
      </c>
      <c r="C86" s="1">
        <f t="shared" si="2"/>
        <v>0</v>
      </c>
      <c r="D86" s="1">
        <f t="shared" si="3"/>
        <v>0</v>
      </c>
    </row>
    <row r="87" spans="1:4" x14ac:dyDescent="0.25">
      <c r="A87" s="1">
        <v>16</v>
      </c>
      <c r="B87" s="1">
        <v>0</v>
      </c>
      <c r="C87" s="1">
        <f t="shared" si="2"/>
        <v>1</v>
      </c>
      <c r="D87" s="1">
        <f t="shared" si="3"/>
        <v>0</v>
      </c>
    </row>
    <row r="88" spans="1:4" x14ac:dyDescent="0.25">
      <c r="A88" s="1">
        <v>16</v>
      </c>
      <c r="B88" s="1">
        <v>7</v>
      </c>
      <c r="C88" s="1">
        <f t="shared" si="2"/>
        <v>0</v>
      </c>
      <c r="D88" s="1">
        <f t="shared" si="3"/>
        <v>1</v>
      </c>
    </row>
    <row r="89" spans="1:4" x14ac:dyDescent="0.25">
      <c r="A89" s="1">
        <v>18</v>
      </c>
      <c r="B89" s="1">
        <v>6</v>
      </c>
      <c r="C89" s="1">
        <f t="shared" si="2"/>
        <v>0</v>
      </c>
      <c r="D89" s="1">
        <f t="shared" si="3"/>
        <v>1</v>
      </c>
    </row>
    <row r="90" spans="1:4" x14ac:dyDescent="0.25">
      <c r="A90" s="1">
        <v>16</v>
      </c>
      <c r="B90" s="1">
        <v>0</v>
      </c>
      <c r="C90" s="1">
        <f t="shared" si="2"/>
        <v>1</v>
      </c>
      <c r="D90" s="1">
        <f t="shared" si="3"/>
        <v>0</v>
      </c>
    </row>
    <row r="91" spans="1:4" x14ac:dyDescent="0.25">
      <c r="A91" s="1">
        <v>16</v>
      </c>
      <c r="B91" s="1">
        <v>0</v>
      </c>
      <c r="C91" s="1">
        <f t="shared" si="2"/>
        <v>1</v>
      </c>
      <c r="D91" s="1">
        <f t="shared" si="3"/>
        <v>0</v>
      </c>
    </row>
    <row r="92" spans="1:4" x14ac:dyDescent="0.25">
      <c r="A92" s="1">
        <v>19</v>
      </c>
      <c r="B92" s="1">
        <v>0</v>
      </c>
      <c r="C92" s="1">
        <f t="shared" si="2"/>
        <v>1</v>
      </c>
      <c r="D92" s="1">
        <f t="shared" si="3"/>
        <v>0</v>
      </c>
    </row>
    <row r="93" spans="1:4" x14ac:dyDescent="0.25">
      <c r="A93" s="1">
        <v>18</v>
      </c>
      <c r="B93" s="1">
        <v>0</v>
      </c>
      <c r="C93" s="1">
        <f t="shared" si="2"/>
        <v>1</v>
      </c>
      <c r="D93" s="1">
        <f t="shared" si="3"/>
        <v>0</v>
      </c>
    </row>
    <row r="94" spans="1:4" x14ac:dyDescent="0.25">
      <c r="A94" s="1">
        <v>20</v>
      </c>
      <c r="B94" s="1">
        <v>0</v>
      </c>
      <c r="C94" s="1">
        <f t="shared" si="2"/>
        <v>1</v>
      </c>
      <c r="D94" s="1">
        <f t="shared" si="3"/>
        <v>0</v>
      </c>
    </row>
    <row r="95" spans="1:4" x14ac:dyDescent="0.25">
      <c r="A95" s="1">
        <v>22</v>
      </c>
      <c r="B95" s="1">
        <v>0</v>
      </c>
      <c r="C95" s="1">
        <f t="shared" si="2"/>
        <v>1</v>
      </c>
      <c r="D95" s="1">
        <f t="shared" si="3"/>
        <v>0</v>
      </c>
    </row>
    <row r="96" spans="1:4" x14ac:dyDescent="0.25">
      <c r="A96" s="1">
        <v>25</v>
      </c>
      <c r="B96" s="1">
        <v>0</v>
      </c>
      <c r="C96" s="1">
        <f t="shared" si="2"/>
        <v>1</v>
      </c>
      <c r="D96" s="1">
        <f t="shared" si="3"/>
        <v>0</v>
      </c>
    </row>
    <row r="97" spans="1:4" x14ac:dyDescent="0.25">
      <c r="A97" s="1">
        <v>26</v>
      </c>
      <c r="B97" s="1">
        <v>0</v>
      </c>
      <c r="C97" s="1">
        <f t="shared" si="2"/>
        <v>1</v>
      </c>
      <c r="D97" s="1">
        <f t="shared" si="3"/>
        <v>0</v>
      </c>
    </row>
    <row r="98" spans="1:4" x14ac:dyDescent="0.25">
      <c r="A98" s="1">
        <v>22</v>
      </c>
      <c r="B98" s="1">
        <v>0</v>
      </c>
      <c r="C98" s="1">
        <f t="shared" si="2"/>
        <v>1</v>
      </c>
      <c r="D98" s="1">
        <f t="shared" si="3"/>
        <v>0</v>
      </c>
    </row>
    <row r="99" spans="1:4" x14ac:dyDescent="0.25">
      <c r="A99" s="1">
        <v>22</v>
      </c>
      <c r="B99" s="1">
        <v>18</v>
      </c>
      <c r="C99" s="1">
        <f t="shared" si="2"/>
        <v>0</v>
      </c>
      <c r="D99" s="1">
        <f t="shared" si="3"/>
        <v>1</v>
      </c>
    </row>
    <row r="100" spans="1:4" x14ac:dyDescent="0.25">
      <c r="A100" s="1">
        <v>20</v>
      </c>
      <c r="B100" s="1">
        <v>3</v>
      </c>
      <c r="C100" s="1">
        <f t="shared" si="2"/>
        <v>0</v>
      </c>
      <c r="D100" s="1">
        <f t="shared" si="3"/>
        <v>1</v>
      </c>
    </row>
    <row r="101" spans="1:4" x14ac:dyDescent="0.25">
      <c r="A101" s="1">
        <v>16</v>
      </c>
      <c r="B101" s="1">
        <v>0.2</v>
      </c>
      <c r="C101" s="1">
        <f t="shared" si="2"/>
        <v>1</v>
      </c>
      <c r="D101" s="1">
        <f t="shared" si="3"/>
        <v>0</v>
      </c>
    </row>
    <row r="102" spans="1:4" x14ac:dyDescent="0.25">
      <c r="A102" s="1">
        <v>13</v>
      </c>
      <c r="B102" s="1">
        <v>12.2</v>
      </c>
      <c r="C102" s="1">
        <f t="shared" si="2"/>
        <v>0</v>
      </c>
      <c r="D102" s="1">
        <f t="shared" si="3"/>
        <v>0</v>
      </c>
    </row>
    <row r="103" spans="1:4" x14ac:dyDescent="0.25">
      <c r="A103" s="1">
        <v>16</v>
      </c>
      <c r="B103" s="1">
        <v>0</v>
      </c>
      <c r="C103" s="1">
        <f t="shared" si="2"/>
        <v>1</v>
      </c>
      <c r="D103" s="1">
        <f t="shared" si="3"/>
        <v>0</v>
      </c>
    </row>
    <row r="104" spans="1:4" x14ac:dyDescent="0.25">
      <c r="A104" s="1">
        <v>18</v>
      </c>
      <c r="B104" s="1">
        <v>2</v>
      </c>
      <c r="C104" s="1">
        <f t="shared" si="2"/>
        <v>0</v>
      </c>
      <c r="D104" s="1">
        <f t="shared" si="3"/>
        <v>1</v>
      </c>
    </row>
    <row r="105" spans="1:4" x14ac:dyDescent="0.25">
      <c r="A105" s="1">
        <v>18</v>
      </c>
      <c r="B105" s="1">
        <v>12</v>
      </c>
      <c r="C105" s="1">
        <f t="shared" si="2"/>
        <v>0</v>
      </c>
      <c r="D105" s="1">
        <f t="shared" si="3"/>
        <v>1</v>
      </c>
    </row>
    <row r="106" spans="1:4" x14ac:dyDescent="0.25">
      <c r="A106" s="1">
        <v>18</v>
      </c>
      <c r="B106" s="1">
        <v>0</v>
      </c>
      <c r="C106" s="1">
        <f t="shared" si="2"/>
        <v>1</v>
      </c>
      <c r="D106" s="1">
        <f t="shared" si="3"/>
        <v>0</v>
      </c>
    </row>
    <row r="107" spans="1:4" x14ac:dyDescent="0.25">
      <c r="A107" s="1">
        <v>18</v>
      </c>
      <c r="B107" s="1">
        <v>0</v>
      </c>
      <c r="C107" s="1">
        <f t="shared" si="2"/>
        <v>1</v>
      </c>
      <c r="D107" s="1">
        <f t="shared" si="3"/>
        <v>0</v>
      </c>
    </row>
    <row r="108" spans="1:4" x14ac:dyDescent="0.25">
      <c r="A108" s="1">
        <v>16</v>
      </c>
      <c r="B108" s="1">
        <v>0</v>
      </c>
      <c r="C108" s="1">
        <f t="shared" si="2"/>
        <v>1</v>
      </c>
      <c r="D108" s="1">
        <f t="shared" si="3"/>
        <v>0</v>
      </c>
    </row>
    <row r="109" spans="1:4" x14ac:dyDescent="0.25">
      <c r="A109" s="1">
        <v>21</v>
      </c>
      <c r="B109" s="1">
        <v>0</v>
      </c>
      <c r="C109" s="1">
        <f t="shared" si="2"/>
        <v>1</v>
      </c>
      <c r="D109" s="1">
        <f t="shared" si="3"/>
        <v>0</v>
      </c>
    </row>
    <row r="110" spans="1:4" x14ac:dyDescent="0.25">
      <c r="A110" s="1">
        <v>26</v>
      </c>
      <c r="B110" s="1">
        <v>0</v>
      </c>
      <c r="C110" s="1">
        <f t="shared" si="2"/>
        <v>1</v>
      </c>
      <c r="D110" s="1">
        <f t="shared" si="3"/>
        <v>0</v>
      </c>
    </row>
    <row r="111" spans="1:4" x14ac:dyDescent="0.25">
      <c r="A111" s="1">
        <v>23</v>
      </c>
      <c r="B111" s="1">
        <v>18</v>
      </c>
      <c r="C111" s="1">
        <f t="shared" si="2"/>
        <v>0</v>
      </c>
      <c r="D111" s="1">
        <f t="shared" si="3"/>
        <v>1</v>
      </c>
    </row>
    <row r="112" spans="1:4" x14ac:dyDescent="0.25">
      <c r="A112" s="1">
        <v>19</v>
      </c>
      <c r="B112" s="1">
        <v>0</v>
      </c>
      <c r="C112" s="1">
        <f t="shared" si="2"/>
        <v>1</v>
      </c>
      <c r="D112" s="1">
        <f t="shared" si="3"/>
        <v>0</v>
      </c>
    </row>
    <row r="113" spans="1:4" x14ac:dyDescent="0.25">
      <c r="A113" s="1">
        <v>20</v>
      </c>
      <c r="B113" s="1">
        <v>6</v>
      </c>
      <c r="C113" s="1">
        <f t="shared" si="2"/>
        <v>0</v>
      </c>
      <c r="D113" s="1">
        <f t="shared" si="3"/>
        <v>1</v>
      </c>
    </row>
    <row r="114" spans="1:4" x14ac:dyDescent="0.25">
      <c r="A114" s="1">
        <v>22</v>
      </c>
      <c r="B114" s="1">
        <v>0</v>
      </c>
      <c r="C114" s="1">
        <f t="shared" si="2"/>
        <v>1</v>
      </c>
      <c r="D114" s="1">
        <f t="shared" si="3"/>
        <v>0</v>
      </c>
    </row>
    <row r="115" spans="1:4" x14ac:dyDescent="0.25">
      <c r="A115" s="1">
        <v>20</v>
      </c>
      <c r="B115" s="1">
        <v>0</v>
      </c>
      <c r="C115" s="1">
        <f t="shared" si="2"/>
        <v>1</v>
      </c>
      <c r="D115" s="1">
        <f t="shared" si="3"/>
        <v>0</v>
      </c>
    </row>
    <row r="116" spans="1:4" x14ac:dyDescent="0.25">
      <c r="A116" s="1">
        <v>20</v>
      </c>
      <c r="B116" s="1">
        <v>0</v>
      </c>
      <c r="C116" s="1">
        <f t="shared" si="2"/>
        <v>1</v>
      </c>
      <c r="D116" s="1">
        <f t="shared" si="3"/>
        <v>0</v>
      </c>
    </row>
    <row r="117" spans="1:4" x14ac:dyDescent="0.25">
      <c r="A117" s="1">
        <v>23</v>
      </c>
      <c r="B117" s="1">
        <v>0.1</v>
      </c>
      <c r="C117" s="1">
        <f t="shared" si="2"/>
        <v>1</v>
      </c>
      <c r="D117" s="1">
        <f t="shared" si="3"/>
        <v>0</v>
      </c>
    </row>
    <row r="118" spans="1:4" x14ac:dyDescent="0.25">
      <c r="A118" s="1">
        <v>16</v>
      </c>
      <c r="B118" s="1">
        <v>0</v>
      </c>
      <c r="C118" s="1">
        <f t="shared" si="2"/>
        <v>1</v>
      </c>
      <c r="D118" s="1">
        <f t="shared" si="3"/>
        <v>0</v>
      </c>
    </row>
    <row r="119" spans="1:4" x14ac:dyDescent="0.25">
      <c r="A119" s="1">
        <v>16</v>
      </c>
      <c r="B119" s="1">
        <v>0.1</v>
      </c>
      <c r="C119" s="1">
        <f t="shared" si="2"/>
        <v>1</v>
      </c>
      <c r="D119" s="1">
        <f t="shared" si="3"/>
        <v>0</v>
      </c>
    </row>
    <row r="120" spans="1:4" x14ac:dyDescent="0.25">
      <c r="A120" s="1">
        <v>18</v>
      </c>
      <c r="B120" s="1">
        <v>0.3</v>
      </c>
      <c r="C120" s="1">
        <f t="shared" si="2"/>
        <v>1</v>
      </c>
      <c r="D120" s="1">
        <f t="shared" si="3"/>
        <v>0</v>
      </c>
    </row>
    <row r="121" spans="1:4" x14ac:dyDescent="0.25">
      <c r="A121" s="1">
        <v>18</v>
      </c>
      <c r="B121" s="1">
        <v>0</v>
      </c>
      <c r="C121" s="1">
        <f t="shared" si="2"/>
        <v>1</v>
      </c>
      <c r="D121" s="1">
        <f t="shared" si="3"/>
        <v>0</v>
      </c>
    </row>
    <row r="122" spans="1:4" x14ac:dyDescent="0.25">
      <c r="A122" s="1">
        <v>14</v>
      </c>
      <c r="B122" s="1">
        <v>0</v>
      </c>
      <c r="C122" s="1">
        <f t="shared" si="2"/>
        <v>0</v>
      </c>
      <c r="D122" s="1">
        <f t="shared" si="3"/>
        <v>0</v>
      </c>
    </row>
    <row r="123" spans="1:4" x14ac:dyDescent="0.25">
      <c r="A123" s="1">
        <v>14</v>
      </c>
      <c r="B123" s="1">
        <v>0</v>
      </c>
      <c r="C123" s="1">
        <f t="shared" si="2"/>
        <v>0</v>
      </c>
      <c r="D123" s="1">
        <f t="shared" si="3"/>
        <v>0</v>
      </c>
    </row>
    <row r="124" spans="1:4" x14ac:dyDescent="0.25">
      <c r="A124" s="1">
        <v>16</v>
      </c>
      <c r="B124" s="1">
        <v>0</v>
      </c>
      <c r="C124" s="1">
        <f t="shared" si="2"/>
        <v>1</v>
      </c>
      <c r="D124" s="1">
        <f t="shared" si="3"/>
        <v>0</v>
      </c>
    </row>
    <row r="125" spans="1:4" x14ac:dyDescent="0.25">
      <c r="A125" s="1">
        <v>22</v>
      </c>
      <c r="B125" s="1">
        <v>0</v>
      </c>
      <c r="C125" s="1">
        <f t="shared" si="2"/>
        <v>1</v>
      </c>
      <c r="D125" s="1">
        <f t="shared" si="3"/>
        <v>0</v>
      </c>
    </row>
    <row r="126" spans="1:4" x14ac:dyDescent="0.25">
      <c r="A126" s="1">
        <v>22</v>
      </c>
      <c r="B126" s="1">
        <v>0</v>
      </c>
      <c r="C126" s="1">
        <f t="shared" si="2"/>
        <v>1</v>
      </c>
      <c r="D126" s="1">
        <f t="shared" si="3"/>
        <v>0</v>
      </c>
    </row>
    <row r="127" spans="1:4" x14ac:dyDescent="0.25">
      <c r="A127" s="1">
        <v>25</v>
      </c>
      <c r="B127" s="1">
        <v>0</v>
      </c>
      <c r="C127" s="1">
        <f t="shared" si="2"/>
        <v>1</v>
      </c>
      <c r="D127" s="1">
        <f t="shared" si="3"/>
        <v>0</v>
      </c>
    </row>
    <row r="128" spans="1:4" x14ac:dyDescent="0.25">
      <c r="A128" s="1">
        <v>24</v>
      </c>
      <c r="B128" s="1">
        <v>0</v>
      </c>
      <c r="C128" s="1">
        <f t="shared" si="2"/>
        <v>1</v>
      </c>
      <c r="D128" s="1">
        <f t="shared" si="3"/>
        <v>0</v>
      </c>
    </row>
    <row r="129" spans="1:4" x14ac:dyDescent="0.25">
      <c r="A129" s="1">
        <v>24</v>
      </c>
      <c r="B129" s="1">
        <v>0</v>
      </c>
      <c r="C129" s="1">
        <f t="shared" si="2"/>
        <v>1</v>
      </c>
      <c r="D129" s="1">
        <f t="shared" si="3"/>
        <v>0</v>
      </c>
    </row>
    <row r="130" spans="1:4" x14ac:dyDescent="0.25">
      <c r="A130" s="1">
        <v>28</v>
      </c>
      <c r="B130" s="1">
        <v>0</v>
      </c>
      <c r="C130" s="1">
        <f t="shared" si="2"/>
        <v>1</v>
      </c>
      <c r="D130" s="1">
        <f t="shared" si="3"/>
        <v>0</v>
      </c>
    </row>
    <row r="131" spans="1:4" x14ac:dyDescent="0.25">
      <c r="A131" s="1">
        <v>28</v>
      </c>
      <c r="B131" s="1">
        <v>0</v>
      </c>
      <c r="C131" s="1">
        <f t="shared" ref="C131:C184" si="4">IF(AND(A131 &gt; 15,B131 &lt;=0.6),1,0)</f>
        <v>1</v>
      </c>
      <c r="D131" s="1">
        <f t="shared" ref="D131:D184" si="5">IF(AND(A131 &gt; 15,B131 &gt;0.6),1,0)</f>
        <v>0</v>
      </c>
    </row>
    <row r="132" spans="1:4" x14ac:dyDescent="0.25">
      <c r="A132" s="1">
        <v>24</v>
      </c>
      <c r="B132" s="1">
        <v>0</v>
      </c>
      <c r="C132" s="1">
        <f t="shared" si="4"/>
        <v>1</v>
      </c>
      <c r="D132" s="1">
        <f t="shared" si="5"/>
        <v>0</v>
      </c>
    </row>
    <row r="133" spans="1:4" x14ac:dyDescent="0.25">
      <c r="A133" s="1">
        <v>24</v>
      </c>
      <c r="B133" s="1">
        <v>0</v>
      </c>
      <c r="C133" s="1">
        <f t="shared" si="4"/>
        <v>1</v>
      </c>
      <c r="D133" s="1">
        <f t="shared" si="5"/>
        <v>0</v>
      </c>
    </row>
    <row r="134" spans="1:4" x14ac:dyDescent="0.25">
      <c r="A134" s="1">
        <v>26</v>
      </c>
      <c r="B134" s="1">
        <v>0</v>
      </c>
      <c r="C134" s="1">
        <f t="shared" si="4"/>
        <v>1</v>
      </c>
      <c r="D134" s="1">
        <f t="shared" si="5"/>
        <v>0</v>
      </c>
    </row>
    <row r="135" spans="1:4" x14ac:dyDescent="0.25">
      <c r="A135" s="1">
        <v>32</v>
      </c>
      <c r="B135" s="1">
        <v>0.6</v>
      </c>
      <c r="C135" s="1">
        <f t="shared" si="4"/>
        <v>1</v>
      </c>
      <c r="D135" s="1">
        <f t="shared" si="5"/>
        <v>0</v>
      </c>
    </row>
    <row r="136" spans="1:4" x14ac:dyDescent="0.25">
      <c r="A136" s="1">
        <v>31</v>
      </c>
      <c r="B136" s="1">
        <v>0.1</v>
      </c>
      <c r="C136" s="1">
        <f t="shared" si="4"/>
        <v>1</v>
      </c>
      <c r="D136" s="1">
        <f t="shared" si="5"/>
        <v>0</v>
      </c>
    </row>
    <row r="137" spans="1:4" x14ac:dyDescent="0.25">
      <c r="A137" s="1">
        <v>33</v>
      </c>
      <c r="B137" s="1">
        <v>0</v>
      </c>
      <c r="C137" s="1">
        <f t="shared" si="4"/>
        <v>1</v>
      </c>
      <c r="D137" s="1">
        <f t="shared" si="5"/>
        <v>0</v>
      </c>
    </row>
    <row r="138" spans="1:4" x14ac:dyDescent="0.25">
      <c r="A138" s="1">
        <v>31</v>
      </c>
      <c r="B138" s="1">
        <v>12</v>
      </c>
      <c r="C138" s="1">
        <f t="shared" si="4"/>
        <v>0</v>
      </c>
      <c r="D138" s="1">
        <f t="shared" si="5"/>
        <v>1</v>
      </c>
    </row>
    <row r="139" spans="1:4" x14ac:dyDescent="0.25">
      <c r="A139" s="1">
        <v>22</v>
      </c>
      <c r="B139" s="1">
        <v>0</v>
      </c>
      <c r="C139" s="1">
        <f t="shared" si="4"/>
        <v>1</v>
      </c>
      <c r="D139" s="1">
        <f t="shared" si="5"/>
        <v>0</v>
      </c>
    </row>
    <row r="140" spans="1:4" x14ac:dyDescent="0.25">
      <c r="A140" s="1">
        <v>24</v>
      </c>
      <c r="B140" s="1">
        <v>0.2</v>
      </c>
      <c r="C140" s="1">
        <f t="shared" si="4"/>
        <v>1</v>
      </c>
      <c r="D140" s="1">
        <f t="shared" si="5"/>
        <v>0</v>
      </c>
    </row>
    <row r="141" spans="1:4" x14ac:dyDescent="0.25">
      <c r="A141" s="1">
        <v>22</v>
      </c>
      <c r="B141" s="1">
        <v>0</v>
      </c>
      <c r="C141" s="1">
        <f t="shared" si="4"/>
        <v>1</v>
      </c>
      <c r="D141" s="1">
        <f t="shared" si="5"/>
        <v>0</v>
      </c>
    </row>
    <row r="142" spans="1:4" x14ac:dyDescent="0.25">
      <c r="A142" s="1">
        <v>19</v>
      </c>
      <c r="B142" s="1">
        <v>0</v>
      </c>
      <c r="C142" s="1">
        <f t="shared" si="4"/>
        <v>1</v>
      </c>
      <c r="D142" s="1">
        <f t="shared" si="5"/>
        <v>0</v>
      </c>
    </row>
    <row r="143" spans="1:4" x14ac:dyDescent="0.25">
      <c r="A143" s="1">
        <v>18</v>
      </c>
      <c r="B143" s="1">
        <v>0</v>
      </c>
      <c r="C143" s="1">
        <f t="shared" si="4"/>
        <v>1</v>
      </c>
      <c r="D143" s="1">
        <f t="shared" si="5"/>
        <v>0</v>
      </c>
    </row>
    <row r="144" spans="1:4" x14ac:dyDescent="0.25">
      <c r="A144" s="1">
        <v>18</v>
      </c>
      <c r="B144" s="1">
        <v>0</v>
      </c>
      <c r="C144" s="1">
        <f t="shared" si="4"/>
        <v>1</v>
      </c>
      <c r="D144" s="1">
        <f t="shared" si="5"/>
        <v>0</v>
      </c>
    </row>
    <row r="145" spans="1:4" x14ac:dyDescent="0.25">
      <c r="A145" s="1">
        <v>18</v>
      </c>
      <c r="B145" s="1">
        <v>0</v>
      </c>
      <c r="C145" s="1">
        <f t="shared" si="4"/>
        <v>1</v>
      </c>
      <c r="D145" s="1">
        <f t="shared" si="5"/>
        <v>0</v>
      </c>
    </row>
    <row r="146" spans="1:4" x14ac:dyDescent="0.25">
      <c r="A146" s="1">
        <v>19</v>
      </c>
      <c r="B146" s="1">
        <v>0</v>
      </c>
      <c r="C146" s="1">
        <f t="shared" si="4"/>
        <v>1</v>
      </c>
      <c r="D146" s="1">
        <f t="shared" si="5"/>
        <v>0</v>
      </c>
    </row>
    <row r="147" spans="1:4" x14ac:dyDescent="0.25">
      <c r="A147" s="1">
        <v>21</v>
      </c>
      <c r="B147" s="1">
        <v>5.5</v>
      </c>
      <c r="C147" s="1">
        <f t="shared" si="4"/>
        <v>0</v>
      </c>
      <c r="D147" s="1">
        <f t="shared" si="5"/>
        <v>1</v>
      </c>
    </row>
    <row r="148" spans="1:4" x14ac:dyDescent="0.25">
      <c r="A148" s="1">
        <v>18</v>
      </c>
      <c r="B148" s="1">
        <v>18</v>
      </c>
      <c r="C148" s="1">
        <f t="shared" si="4"/>
        <v>0</v>
      </c>
      <c r="D148" s="1">
        <f t="shared" si="5"/>
        <v>1</v>
      </c>
    </row>
    <row r="149" spans="1:4" x14ac:dyDescent="0.25">
      <c r="A149" s="1">
        <v>19</v>
      </c>
      <c r="B149" s="1">
        <v>12</v>
      </c>
      <c r="C149" s="1">
        <f t="shared" si="4"/>
        <v>0</v>
      </c>
      <c r="D149" s="1">
        <f t="shared" si="5"/>
        <v>1</v>
      </c>
    </row>
    <row r="150" spans="1:4" x14ac:dyDescent="0.25">
      <c r="A150" s="1">
        <v>23</v>
      </c>
      <c r="B150" s="1">
        <v>0</v>
      </c>
      <c r="C150" s="1">
        <f t="shared" si="4"/>
        <v>1</v>
      </c>
      <c r="D150" s="1">
        <f t="shared" si="5"/>
        <v>0</v>
      </c>
    </row>
    <row r="151" spans="1:4" x14ac:dyDescent="0.25">
      <c r="A151" s="1">
        <v>17</v>
      </c>
      <c r="B151" s="1">
        <v>0.1</v>
      </c>
      <c r="C151" s="1">
        <f t="shared" si="4"/>
        <v>1</v>
      </c>
      <c r="D151" s="1">
        <f t="shared" si="5"/>
        <v>0</v>
      </c>
    </row>
    <row r="152" spans="1:4" x14ac:dyDescent="0.25">
      <c r="A152" s="1">
        <v>16</v>
      </c>
      <c r="B152" s="1">
        <v>14</v>
      </c>
      <c r="C152" s="1">
        <f t="shared" si="4"/>
        <v>0</v>
      </c>
      <c r="D152" s="1">
        <f t="shared" si="5"/>
        <v>1</v>
      </c>
    </row>
    <row r="153" spans="1:4" x14ac:dyDescent="0.25">
      <c r="A153" s="1">
        <v>22</v>
      </c>
      <c r="B153" s="1">
        <v>0</v>
      </c>
      <c r="C153" s="1">
        <f t="shared" si="4"/>
        <v>1</v>
      </c>
      <c r="D153" s="1">
        <f t="shared" si="5"/>
        <v>0</v>
      </c>
    </row>
    <row r="154" spans="1:4" x14ac:dyDescent="0.25">
      <c r="A154" s="1">
        <v>26</v>
      </c>
      <c r="B154" s="1">
        <v>0</v>
      </c>
      <c r="C154" s="1">
        <f t="shared" si="4"/>
        <v>1</v>
      </c>
      <c r="D154" s="1">
        <f t="shared" si="5"/>
        <v>0</v>
      </c>
    </row>
    <row r="155" spans="1:4" x14ac:dyDescent="0.25">
      <c r="A155" s="1">
        <v>27</v>
      </c>
      <c r="B155" s="1">
        <v>2</v>
      </c>
      <c r="C155" s="1">
        <f t="shared" si="4"/>
        <v>0</v>
      </c>
      <c r="D155" s="1">
        <f t="shared" si="5"/>
        <v>1</v>
      </c>
    </row>
    <row r="156" spans="1:4" x14ac:dyDescent="0.25">
      <c r="A156" s="1">
        <v>18</v>
      </c>
      <c r="B156" s="1">
        <v>0</v>
      </c>
      <c r="C156" s="1">
        <f t="shared" si="4"/>
        <v>1</v>
      </c>
      <c r="D156" s="1">
        <f t="shared" si="5"/>
        <v>0</v>
      </c>
    </row>
    <row r="157" spans="1:4" x14ac:dyDescent="0.25">
      <c r="A157" s="1">
        <v>17</v>
      </c>
      <c r="B157" s="1">
        <v>0</v>
      </c>
      <c r="C157" s="1">
        <f t="shared" si="4"/>
        <v>1</v>
      </c>
      <c r="D157" s="1">
        <f t="shared" si="5"/>
        <v>0</v>
      </c>
    </row>
    <row r="158" spans="1:4" x14ac:dyDescent="0.25">
      <c r="A158" s="1">
        <v>16</v>
      </c>
      <c r="B158" s="1">
        <v>0.1</v>
      </c>
      <c r="C158" s="1">
        <f t="shared" si="4"/>
        <v>1</v>
      </c>
      <c r="D158" s="1">
        <f t="shared" si="5"/>
        <v>0</v>
      </c>
    </row>
    <row r="159" spans="1:4" x14ac:dyDescent="0.25">
      <c r="A159" s="1">
        <v>15</v>
      </c>
      <c r="B159" s="1">
        <v>0</v>
      </c>
      <c r="C159" s="1">
        <f t="shared" si="4"/>
        <v>0</v>
      </c>
      <c r="D159" s="1">
        <f t="shared" si="5"/>
        <v>0</v>
      </c>
    </row>
    <row r="160" spans="1:4" x14ac:dyDescent="0.25">
      <c r="A160" s="1">
        <v>12</v>
      </c>
      <c r="B160" s="1">
        <v>4</v>
      </c>
      <c r="C160" s="1">
        <f t="shared" si="4"/>
        <v>0</v>
      </c>
      <c r="D160" s="1">
        <f t="shared" si="5"/>
        <v>0</v>
      </c>
    </row>
    <row r="161" spans="1:4" x14ac:dyDescent="0.25">
      <c r="A161" s="1">
        <v>13</v>
      </c>
      <c r="B161" s="1">
        <v>0</v>
      </c>
      <c r="C161" s="1">
        <f t="shared" si="4"/>
        <v>0</v>
      </c>
      <c r="D161" s="1">
        <f t="shared" si="5"/>
        <v>0</v>
      </c>
    </row>
    <row r="162" spans="1:4" x14ac:dyDescent="0.25">
      <c r="A162" s="1">
        <v>11</v>
      </c>
      <c r="B162" s="1">
        <v>4</v>
      </c>
      <c r="C162" s="1">
        <f t="shared" si="4"/>
        <v>0</v>
      </c>
      <c r="D162" s="1">
        <f t="shared" si="5"/>
        <v>0</v>
      </c>
    </row>
    <row r="163" spans="1:4" x14ac:dyDescent="0.25">
      <c r="A163" s="1">
        <v>11</v>
      </c>
      <c r="B163" s="1">
        <v>0</v>
      </c>
      <c r="C163" s="1">
        <f t="shared" si="4"/>
        <v>0</v>
      </c>
      <c r="D163" s="1">
        <f t="shared" si="5"/>
        <v>0</v>
      </c>
    </row>
    <row r="164" spans="1:4" x14ac:dyDescent="0.25">
      <c r="A164" s="1">
        <v>12</v>
      </c>
      <c r="B164" s="1">
        <v>0</v>
      </c>
      <c r="C164" s="1">
        <f t="shared" si="4"/>
        <v>0</v>
      </c>
      <c r="D164" s="1">
        <f t="shared" si="5"/>
        <v>0</v>
      </c>
    </row>
    <row r="165" spans="1:4" x14ac:dyDescent="0.25">
      <c r="A165" s="1">
        <v>16</v>
      </c>
      <c r="B165" s="1">
        <v>0.1</v>
      </c>
      <c r="C165" s="1">
        <f t="shared" si="4"/>
        <v>1</v>
      </c>
      <c r="D165" s="1">
        <f t="shared" si="5"/>
        <v>0</v>
      </c>
    </row>
    <row r="166" spans="1:4" x14ac:dyDescent="0.25">
      <c r="A166" s="1">
        <v>18</v>
      </c>
      <c r="B166" s="1">
        <v>0</v>
      </c>
      <c r="C166" s="1">
        <f t="shared" si="4"/>
        <v>1</v>
      </c>
      <c r="D166" s="1">
        <f t="shared" si="5"/>
        <v>0</v>
      </c>
    </row>
    <row r="167" spans="1:4" x14ac:dyDescent="0.25">
      <c r="A167" s="1">
        <v>18</v>
      </c>
      <c r="B167" s="1">
        <v>0</v>
      </c>
      <c r="C167" s="1">
        <f t="shared" si="4"/>
        <v>1</v>
      </c>
      <c r="D167" s="1">
        <f t="shared" si="5"/>
        <v>0</v>
      </c>
    </row>
    <row r="168" spans="1:4" x14ac:dyDescent="0.25">
      <c r="A168" s="1">
        <v>19</v>
      </c>
      <c r="B168" s="1">
        <v>3</v>
      </c>
      <c r="C168" s="1">
        <f t="shared" si="4"/>
        <v>0</v>
      </c>
      <c r="D168" s="1">
        <f t="shared" si="5"/>
        <v>1</v>
      </c>
    </row>
    <row r="169" spans="1:4" x14ac:dyDescent="0.25">
      <c r="A169" s="1">
        <v>16</v>
      </c>
      <c r="B169" s="1">
        <v>0.1</v>
      </c>
      <c r="C169" s="1">
        <f t="shared" si="4"/>
        <v>1</v>
      </c>
      <c r="D169" s="1">
        <f t="shared" si="5"/>
        <v>0</v>
      </c>
    </row>
    <row r="170" spans="1:4" x14ac:dyDescent="0.25">
      <c r="A170" s="1">
        <v>18</v>
      </c>
      <c r="B170" s="1">
        <v>0</v>
      </c>
      <c r="C170" s="1">
        <f t="shared" si="4"/>
        <v>1</v>
      </c>
      <c r="D170" s="1">
        <f t="shared" si="5"/>
        <v>0</v>
      </c>
    </row>
    <row r="171" spans="1:4" x14ac:dyDescent="0.25">
      <c r="A171" s="1">
        <v>22</v>
      </c>
      <c r="B171" s="1">
        <v>0.5</v>
      </c>
      <c r="C171" s="1">
        <f t="shared" si="4"/>
        <v>1</v>
      </c>
      <c r="D171" s="1">
        <f t="shared" si="5"/>
        <v>0</v>
      </c>
    </row>
    <row r="172" spans="1:4" x14ac:dyDescent="0.25">
      <c r="A172" s="1">
        <v>16</v>
      </c>
      <c r="B172" s="1">
        <v>0</v>
      </c>
      <c r="C172" s="1">
        <f t="shared" si="4"/>
        <v>1</v>
      </c>
      <c r="D172" s="1">
        <f t="shared" si="5"/>
        <v>0</v>
      </c>
    </row>
    <row r="173" spans="1:4" x14ac:dyDescent="0.25">
      <c r="A173" s="1">
        <v>15</v>
      </c>
      <c r="B173" s="1">
        <v>0</v>
      </c>
      <c r="C173" s="1">
        <f t="shared" si="4"/>
        <v>0</v>
      </c>
      <c r="D173" s="1">
        <f t="shared" si="5"/>
        <v>0</v>
      </c>
    </row>
    <row r="174" spans="1:4" x14ac:dyDescent="0.25">
      <c r="A174" s="1">
        <v>14</v>
      </c>
      <c r="B174" s="1">
        <v>2</v>
      </c>
      <c r="C174" s="1">
        <f t="shared" si="4"/>
        <v>0</v>
      </c>
      <c r="D174" s="1">
        <f t="shared" si="5"/>
        <v>0</v>
      </c>
    </row>
    <row r="175" spans="1:4" x14ac:dyDescent="0.25">
      <c r="A175" s="1">
        <v>12</v>
      </c>
      <c r="B175" s="1">
        <v>0</v>
      </c>
      <c r="C175" s="1">
        <f t="shared" si="4"/>
        <v>0</v>
      </c>
      <c r="D175" s="1">
        <f t="shared" si="5"/>
        <v>0</v>
      </c>
    </row>
    <row r="176" spans="1:4" x14ac:dyDescent="0.25">
      <c r="A176" s="1">
        <v>13</v>
      </c>
      <c r="B176" s="1">
        <v>0</v>
      </c>
      <c r="C176" s="1">
        <f t="shared" si="4"/>
        <v>0</v>
      </c>
      <c r="D176" s="1">
        <f t="shared" si="5"/>
        <v>0</v>
      </c>
    </row>
    <row r="177" spans="1:4" x14ac:dyDescent="0.25">
      <c r="A177" s="1">
        <v>15</v>
      </c>
      <c r="B177" s="1">
        <v>0</v>
      </c>
      <c r="C177" s="1">
        <f t="shared" si="4"/>
        <v>0</v>
      </c>
      <c r="D177" s="1">
        <f t="shared" si="5"/>
        <v>0</v>
      </c>
    </row>
    <row r="178" spans="1:4" x14ac:dyDescent="0.25">
      <c r="A178" s="1">
        <v>15</v>
      </c>
      <c r="B178" s="1">
        <v>0</v>
      </c>
      <c r="C178" s="1">
        <f t="shared" si="4"/>
        <v>0</v>
      </c>
      <c r="D178" s="1">
        <f t="shared" si="5"/>
        <v>0</v>
      </c>
    </row>
    <row r="179" spans="1:4" x14ac:dyDescent="0.25">
      <c r="A179" s="1">
        <v>14</v>
      </c>
      <c r="B179" s="1">
        <v>0</v>
      </c>
      <c r="C179" s="1">
        <f t="shared" si="4"/>
        <v>0</v>
      </c>
      <c r="D179" s="1">
        <f t="shared" si="5"/>
        <v>0</v>
      </c>
    </row>
    <row r="180" spans="1:4" x14ac:dyDescent="0.25">
      <c r="A180" s="1">
        <v>12</v>
      </c>
      <c r="B180" s="1">
        <v>0</v>
      </c>
      <c r="C180" s="1">
        <f t="shared" si="4"/>
        <v>0</v>
      </c>
      <c r="D180" s="1">
        <f t="shared" si="5"/>
        <v>0</v>
      </c>
    </row>
    <row r="181" spans="1:4" x14ac:dyDescent="0.25">
      <c r="A181" s="1">
        <v>11</v>
      </c>
      <c r="B181" s="1">
        <v>0</v>
      </c>
      <c r="C181" s="1">
        <f t="shared" si="4"/>
        <v>0</v>
      </c>
      <c r="D181" s="1">
        <f t="shared" si="5"/>
        <v>0</v>
      </c>
    </row>
    <row r="182" spans="1:4" x14ac:dyDescent="0.25">
      <c r="A182" s="1">
        <v>10</v>
      </c>
      <c r="B182" s="1">
        <v>0</v>
      </c>
      <c r="C182" s="1">
        <f t="shared" si="4"/>
        <v>0</v>
      </c>
      <c r="D182" s="1">
        <f t="shared" si="5"/>
        <v>0</v>
      </c>
    </row>
    <row r="183" spans="1:4" x14ac:dyDescent="0.25">
      <c r="A183" s="1">
        <v>10</v>
      </c>
      <c r="B183" s="1">
        <v>0</v>
      </c>
      <c r="C183" s="1">
        <f t="shared" si="4"/>
        <v>0</v>
      </c>
      <c r="D183" s="1">
        <f t="shared" si="5"/>
        <v>0</v>
      </c>
    </row>
    <row r="184" spans="1:4" x14ac:dyDescent="0.25">
      <c r="A184" s="1">
        <v>10</v>
      </c>
      <c r="B184" s="1">
        <v>0</v>
      </c>
      <c r="C184" s="1">
        <f t="shared" si="4"/>
        <v>0</v>
      </c>
      <c r="D184" s="1">
        <f t="shared" si="5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3A502-F119-447D-87DA-1D00F95AC85B}">
  <dimension ref="A1:L184"/>
  <sheetViews>
    <sheetView workbookViewId="0">
      <selection activeCell="L1" sqref="L1"/>
    </sheetView>
  </sheetViews>
  <sheetFormatPr defaultRowHeight="15" x14ac:dyDescent="0.25"/>
  <cols>
    <col min="1" max="1" width="10.140625" style="5" bestFit="1" customWidth="1"/>
    <col min="2" max="2" width="20" style="4" bestFit="1" customWidth="1"/>
    <col min="3" max="3" width="6.42578125" style="4" bestFit="1" customWidth="1"/>
    <col min="4" max="4" width="28.28515625" style="1" bestFit="1" customWidth="1"/>
    <col min="5" max="5" width="19.85546875" style="1" bestFit="1" customWidth="1"/>
    <col min="6" max="7" width="18.28515625" style="1" bestFit="1" customWidth="1"/>
    <col min="8" max="8" width="11.5703125" style="1" bestFit="1" customWidth="1"/>
    <col min="9" max="9" width="9.85546875" bestFit="1" customWidth="1"/>
    <col min="10" max="10" width="10.140625" style="5" bestFit="1" customWidth="1"/>
    <col min="11" max="11" width="13.42578125" style="1" bestFit="1" customWidth="1"/>
    <col min="12" max="12" width="10.140625" style="1" bestFit="1" customWidth="1"/>
    <col min="13" max="16384" width="9.140625" style="1"/>
  </cols>
  <sheetData>
    <row r="1" spans="1:12" x14ac:dyDescent="0.25">
      <c r="A1" s="3" t="s">
        <v>5</v>
      </c>
      <c r="B1" s="4" t="s">
        <v>0</v>
      </c>
      <c r="C1" s="4" t="s">
        <v>1</v>
      </c>
      <c r="D1" s="1" t="s">
        <v>10</v>
      </c>
      <c r="E1" s="1" t="s">
        <v>6</v>
      </c>
      <c r="F1" s="1" t="s">
        <v>8</v>
      </c>
      <c r="G1" s="1" t="s">
        <v>9</v>
      </c>
      <c r="H1" s="1" t="s">
        <v>7</v>
      </c>
      <c r="I1" s="1" t="s">
        <v>11</v>
      </c>
      <c r="J1" s="3" t="s">
        <v>5</v>
      </c>
      <c r="K1" s="1" t="s">
        <v>12</v>
      </c>
    </row>
    <row r="2" spans="1:12" x14ac:dyDescent="0.25">
      <c r="A2" s="3">
        <v>42095</v>
      </c>
      <c r="B2" s="4">
        <v>4</v>
      </c>
      <c r="C2" s="4">
        <v>2</v>
      </c>
      <c r="D2" s="1">
        <f>IF(700*C2 + 25000 &gt; 25000, 25000-25000,700*C2)</f>
        <v>0</v>
      </c>
      <c r="E2" s="1">
        <v>0</v>
      </c>
      <c r="F2" s="1">
        <v>0</v>
      </c>
      <c r="G2" s="1">
        <v>0</v>
      </c>
      <c r="H2" s="1">
        <f>25000</f>
        <v>25000</v>
      </c>
      <c r="I2" s="1"/>
      <c r="J2" s="3">
        <v>42095</v>
      </c>
      <c r="K2" s="1">
        <v>25000</v>
      </c>
      <c r="L2" s="2"/>
    </row>
    <row r="3" spans="1:12" x14ac:dyDescent="0.25">
      <c r="A3" s="3">
        <v>42096</v>
      </c>
      <c r="B3" s="4">
        <v>2</v>
      </c>
      <c r="C3" s="4">
        <v>6</v>
      </c>
      <c r="D3" s="1">
        <f>IF(700*C3 + H2 &gt; 25000, 25000-H2,700*C3)</f>
        <v>0</v>
      </c>
      <c r="E3" s="1">
        <f>IF(C3=0,ROUNDUP(0.03% * POWER(B3,1.5) * H2,0),0)</f>
        <v>0</v>
      </c>
      <c r="F3" s="1">
        <f>IF(AND(B3 &gt; 15,C3 &lt;=0.6),IF(B3&gt;30,24000,12000),0)</f>
        <v>0</v>
      </c>
      <c r="G3" s="1">
        <f>IF(H2+D3-E3 &lt; F3,1,0)</f>
        <v>0</v>
      </c>
      <c r="H3" s="1">
        <f>IF(G3=1,25000-F3,H2+D3-E3-F3)</f>
        <v>25000</v>
      </c>
      <c r="I3" s="1">
        <f>IF(G3=1,25000-H2-D3+E3,0)</f>
        <v>0</v>
      </c>
      <c r="J3" s="3">
        <v>42096</v>
      </c>
      <c r="K3" s="1">
        <v>25000</v>
      </c>
    </row>
    <row r="4" spans="1:12" x14ac:dyDescent="0.25">
      <c r="A4" s="3">
        <v>42097</v>
      </c>
      <c r="B4" s="4">
        <v>4</v>
      </c>
      <c r="C4" s="4">
        <v>1</v>
      </c>
      <c r="D4" s="1">
        <f>IF(700*C4 + H3 &gt; 25000, 25000-H3,700*C4)</f>
        <v>0</v>
      </c>
      <c r="E4" s="1">
        <f>IF(C4=0,ROUNDUP(0.03% * POWER(B4,1.5) * H3,0),0)</f>
        <v>0</v>
      </c>
      <c r="F4" s="1">
        <f t="shared" ref="F4:F67" si="0">IF(AND(B4 &gt; 15,C4 &lt;=0.6),IF(B4&gt;30,24000,12000),0)</f>
        <v>0</v>
      </c>
      <c r="G4" s="1">
        <f>IF(H3+D4-E4 &lt; F4,1,0)</f>
        <v>0</v>
      </c>
      <c r="H4" s="1">
        <f>IF(G4=1,25000-F4,H3+D4-E4-F4)</f>
        <v>25000</v>
      </c>
      <c r="I4" s="1">
        <f t="shared" ref="I4:I67" si="1">IF(G4=1,25000-H3-D4+E4,0)</f>
        <v>0</v>
      </c>
      <c r="J4" s="3">
        <v>42097</v>
      </c>
      <c r="K4" s="1">
        <v>25000</v>
      </c>
    </row>
    <row r="5" spans="1:12" x14ac:dyDescent="0.25">
      <c r="A5" s="3">
        <v>42098</v>
      </c>
      <c r="B5" s="4">
        <v>4</v>
      </c>
      <c r="C5" s="4">
        <v>0.8</v>
      </c>
      <c r="D5" s="1">
        <f>IF(700*C5 + H4 &gt; 25000, 25000-H4,700*C5)</f>
        <v>0</v>
      </c>
      <c r="E5" s="1">
        <f>IF(C5=0,ROUNDUP(0.03% * POWER(B5,1.5) * H4,0),0)</f>
        <v>0</v>
      </c>
      <c r="F5" s="1">
        <f t="shared" si="0"/>
        <v>0</v>
      </c>
      <c r="G5" s="1">
        <f>IF(H4+D5-E5 &lt; F5,1,0)</f>
        <v>0</v>
      </c>
      <c r="H5" s="1">
        <f>IF(G5=1,25000-F5,H4+D5-E5-F5)</f>
        <v>25000</v>
      </c>
      <c r="I5" s="1">
        <f t="shared" si="1"/>
        <v>0</v>
      </c>
      <c r="J5" s="3">
        <v>42098</v>
      </c>
      <c r="K5" s="1">
        <v>25000</v>
      </c>
    </row>
    <row r="6" spans="1:12" x14ac:dyDescent="0.25">
      <c r="A6" s="3">
        <v>42099</v>
      </c>
      <c r="B6" s="4">
        <v>3</v>
      </c>
      <c r="C6" s="4">
        <v>0</v>
      </c>
      <c r="D6" s="1">
        <f>IF(700*C6 + H5 &gt; 25000, 25000-H5,700*C6)</f>
        <v>0</v>
      </c>
      <c r="E6" s="1">
        <f>IF(C6=0,ROUNDUP(0.03% * POWER(B6,1.5) * H5,0),0)</f>
        <v>39</v>
      </c>
      <c r="F6" s="1">
        <f t="shared" si="0"/>
        <v>0</v>
      </c>
      <c r="G6" s="1">
        <f>IF(H5+D6-E6 &lt; F6,1,0)</f>
        <v>0</v>
      </c>
      <c r="H6" s="1">
        <f>IF(G6=1,25000-F6,H5+D6-E6-F6)</f>
        <v>24961</v>
      </c>
      <c r="I6" s="1">
        <f t="shared" si="1"/>
        <v>0</v>
      </c>
      <c r="J6" s="3">
        <v>42099</v>
      </c>
      <c r="K6" s="1">
        <v>24961</v>
      </c>
    </row>
    <row r="7" spans="1:12" x14ac:dyDescent="0.25">
      <c r="A7" s="3">
        <v>42100</v>
      </c>
      <c r="B7" s="4">
        <v>4</v>
      </c>
      <c r="C7" s="4">
        <v>0</v>
      </c>
      <c r="D7" s="1">
        <f>IF(700*C7 + H6 &gt; 25000, 25000-H6,700*C7)</f>
        <v>0</v>
      </c>
      <c r="E7" s="1">
        <f>IF(C7=0,ROUNDUP(0.03% * POWER(B7,1.5) * H6,0),0)</f>
        <v>60</v>
      </c>
      <c r="F7" s="1">
        <f t="shared" si="0"/>
        <v>0</v>
      </c>
      <c r="G7" s="1">
        <f>IF(H6+D7-E7 &lt; F7,1,0)</f>
        <v>0</v>
      </c>
      <c r="H7" s="1">
        <f>IF(G7=1,25000-F7,H6+D7-E7-F7)</f>
        <v>24901</v>
      </c>
      <c r="I7" s="1">
        <f t="shared" si="1"/>
        <v>0</v>
      </c>
      <c r="J7" s="3">
        <v>42100</v>
      </c>
      <c r="K7" s="1">
        <v>24901</v>
      </c>
    </row>
    <row r="8" spans="1:12" x14ac:dyDescent="0.25">
      <c r="A8" s="3">
        <v>42101</v>
      </c>
      <c r="B8" s="4">
        <v>4</v>
      </c>
      <c r="C8" s="4">
        <v>1</v>
      </c>
      <c r="D8" s="1">
        <f>IF(700*C8 + H7 &gt; 25000, 25000-H7,700*C8)</f>
        <v>99</v>
      </c>
      <c r="E8" s="1">
        <f>IF(C8=0,ROUNDUP(0.03% * POWER(B8,1.5) * H7,0),0)</f>
        <v>0</v>
      </c>
      <c r="F8" s="1">
        <f t="shared" si="0"/>
        <v>0</v>
      </c>
      <c r="G8" s="1">
        <f>IF(H7+D8-E8 &lt; F8,1,0)</f>
        <v>0</v>
      </c>
      <c r="H8" s="1">
        <f>IF(G8=1,25000-F8,H7+D8-E8-F8)</f>
        <v>25000</v>
      </c>
      <c r="I8" s="1">
        <f t="shared" si="1"/>
        <v>0</v>
      </c>
      <c r="J8" s="3">
        <v>42101</v>
      </c>
      <c r="K8" s="1">
        <v>25000</v>
      </c>
    </row>
    <row r="9" spans="1:12" x14ac:dyDescent="0.25">
      <c r="A9" s="3">
        <v>42102</v>
      </c>
      <c r="B9" s="4">
        <v>8</v>
      </c>
      <c r="C9" s="4">
        <v>1</v>
      </c>
      <c r="D9" s="1">
        <f>IF(700*C9 + H8 &gt; 25000, 25000-H8,700*C9)</f>
        <v>0</v>
      </c>
      <c r="E9" s="1">
        <f>IF(C9=0,ROUNDUP(0.03% * POWER(B9,1.5) * H8,0),0)</f>
        <v>0</v>
      </c>
      <c r="F9" s="1">
        <f t="shared" si="0"/>
        <v>0</v>
      </c>
      <c r="G9" s="1">
        <f>IF(H8+D9-E9 &lt; F9,1,0)</f>
        <v>0</v>
      </c>
      <c r="H9" s="1">
        <f>IF(G9=1,25000-F9,H8+D9-E9-F9)</f>
        <v>25000</v>
      </c>
      <c r="I9" s="1">
        <f t="shared" si="1"/>
        <v>0</v>
      </c>
      <c r="J9" s="3">
        <v>42102</v>
      </c>
      <c r="K9" s="1">
        <v>25000</v>
      </c>
    </row>
    <row r="10" spans="1:12" x14ac:dyDescent="0.25">
      <c r="A10" s="3">
        <v>42103</v>
      </c>
      <c r="B10" s="4">
        <v>6</v>
      </c>
      <c r="C10" s="4">
        <v>2</v>
      </c>
      <c r="D10" s="1">
        <f>IF(700*C10 + H9 &gt; 25000, 25000-H9,700*C10)</f>
        <v>0</v>
      </c>
      <c r="E10" s="1">
        <f>IF(C10=0,ROUNDUP(0.03% * POWER(B10,1.5) * H9,0),0)</f>
        <v>0</v>
      </c>
      <c r="F10" s="1">
        <f t="shared" si="0"/>
        <v>0</v>
      </c>
      <c r="G10" s="1">
        <f>IF(H9+D10-E10 &lt; F10,1,0)</f>
        <v>0</v>
      </c>
      <c r="H10" s="1">
        <f>IF(G10=1,25000-F10,H9+D10-E10-F10)</f>
        <v>25000</v>
      </c>
      <c r="I10" s="1">
        <f t="shared" si="1"/>
        <v>0</v>
      </c>
      <c r="J10" s="3">
        <v>42103</v>
      </c>
      <c r="K10" s="1">
        <v>25000</v>
      </c>
    </row>
    <row r="11" spans="1:12" x14ac:dyDescent="0.25">
      <c r="A11" s="3">
        <v>42104</v>
      </c>
      <c r="B11" s="4">
        <v>9</v>
      </c>
      <c r="C11" s="4">
        <v>2</v>
      </c>
      <c r="D11" s="1">
        <f>IF(700*C11 + H10 &gt; 25000, 25000-H10,700*C11)</f>
        <v>0</v>
      </c>
      <c r="E11" s="1">
        <f>IF(C11=0,ROUNDUP(0.03% * POWER(B11,1.5) * H10,0),0)</f>
        <v>0</v>
      </c>
      <c r="F11" s="1">
        <f t="shared" si="0"/>
        <v>0</v>
      </c>
      <c r="G11" s="1">
        <f>IF(H10+D11-E11 &lt; F11,1,0)</f>
        <v>0</v>
      </c>
      <c r="H11" s="1">
        <f>IF(G11=1,25000-F11,H10+D11-E11-F11)</f>
        <v>25000</v>
      </c>
      <c r="I11" s="1">
        <f t="shared" si="1"/>
        <v>0</v>
      </c>
      <c r="J11" s="3">
        <v>42104</v>
      </c>
      <c r="K11" s="1">
        <v>25000</v>
      </c>
    </row>
    <row r="12" spans="1:12" x14ac:dyDescent="0.25">
      <c r="A12" s="3">
        <v>42105</v>
      </c>
      <c r="B12" s="4">
        <v>12</v>
      </c>
      <c r="C12" s="4">
        <v>3</v>
      </c>
      <c r="D12" s="1">
        <f>IF(700*C12 + H11 &gt; 25000, 25000-H11,700*C12)</f>
        <v>0</v>
      </c>
      <c r="E12" s="1">
        <f>IF(C12=0,ROUNDUP(0.03% * POWER(B12,1.5) * H11,0),0)</f>
        <v>0</v>
      </c>
      <c r="F12" s="1">
        <f t="shared" si="0"/>
        <v>0</v>
      </c>
      <c r="G12" s="1">
        <f>IF(H11+D12-E12 &lt; F12,1,0)</f>
        <v>0</v>
      </c>
      <c r="H12" s="1">
        <f>IF(G12=1,25000-F12,H11+D12-E12-F12)</f>
        <v>25000</v>
      </c>
      <c r="I12" s="1">
        <f t="shared" si="1"/>
        <v>0</v>
      </c>
      <c r="J12" s="3">
        <v>42105</v>
      </c>
      <c r="K12" s="1">
        <v>25000</v>
      </c>
    </row>
    <row r="13" spans="1:12" x14ac:dyDescent="0.25">
      <c r="A13" s="3">
        <v>42106</v>
      </c>
      <c r="B13" s="4">
        <v>10</v>
      </c>
      <c r="C13" s="4">
        <v>2</v>
      </c>
      <c r="D13" s="1">
        <f>IF(700*C13 + H12 &gt; 25000, 25000-H12,700*C13)</f>
        <v>0</v>
      </c>
      <c r="E13" s="1">
        <f>IF(C13=0,ROUNDUP(0.03% * POWER(B13,1.5) * H12,0),0)</f>
        <v>0</v>
      </c>
      <c r="F13" s="1">
        <f t="shared" si="0"/>
        <v>0</v>
      </c>
      <c r="G13" s="1">
        <f>IF(H12+D13-E13 &lt; F13,1,0)</f>
        <v>0</v>
      </c>
      <c r="H13" s="1">
        <f>IF(G13=1,25000-F13,H12+D13-E13-F13)</f>
        <v>25000</v>
      </c>
      <c r="I13" s="1">
        <f t="shared" si="1"/>
        <v>0</v>
      </c>
      <c r="J13" s="3">
        <v>42106</v>
      </c>
      <c r="K13" s="1">
        <v>25000</v>
      </c>
    </row>
    <row r="14" spans="1:12" x14ac:dyDescent="0.25">
      <c r="A14" s="3">
        <v>42107</v>
      </c>
      <c r="B14" s="4">
        <v>8</v>
      </c>
      <c r="C14" s="4">
        <v>1</v>
      </c>
      <c r="D14" s="1">
        <f>IF(700*C14 + H13 &gt; 25000, 25000-H13,700*C14)</f>
        <v>0</v>
      </c>
      <c r="E14" s="1">
        <f>IF(C14=0,ROUNDUP(0.03% * POWER(B14,1.5) * H13,0),0)</f>
        <v>0</v>
      </c>
      <c r="F14" s="1">
        <f t="shared" si="0"/>
        <v>0</v>
      </c>
      <c r="G14" s="1">
        <f>IF(H13+D14-E14 &lt; F14,1,0)</f>
        <v>0</v>
      </c>
      <c r="H14" s="1">
        <f>IF(G14=1,25000-F14,H13+D14-E14-F14)</f>
        <v>25000</v>
      </c>
      <c r="I14" s="1">
        <f t="shared" si="1"/>
        <v>0</v>
      </c>
      <c r="J14" s="3">
        <v>42107</v>
      </c>
      <c r="K14" s="1">
        <v>25000</v>
      </c>
    </row>
    <row r="15" spans="1:12" x14ac:dyDescent="0.25">
      <c r="A15" s="3">
        <v>42108</v>
      </c>
      <c r="B15" s="4">
        <v>6</v>
      </c>
      <c r="C15" s="4">
        <v>0</v>
      </c>
      <c r="D15" s="1">
        <f>IF(700*C15 + H14 &gt; 25000, 25000-H14,700*C15)</f>
        <v>0</v>
      </c>
      <c r="E15" s="1">
        <f>IF(C15=0,ROUNDUP(0.03% * POWER(B15,1.5) * H14,0),0)</f>
        <v>111</v>
      </c>
      <c r="F15" s="1">
        <f t="shared" si="0"/>
        <v>0</v>
      </c>
      <c r="G15" s="1">
        <f>IF(H14+D15-E15 &lt; F15,1,0)</f>
        <v>0</v>
      </c>
      <c r="H15" s="1">
        <f>IF(G15=1,25000-F15,H14+D15-E15-F15)</f>
        <v>24889</v>
      </c>
      <c r="I15" s="1">
        <f t="shared" si="1"/>
        <v>0</v>
      </c>
      <c r="J15" s="3">
        <v>42108</v>
      </c>
      <c r="K15" s="1">
        <v>24889</v>
      </c>
    </row>
    <row r="16" spans="1:12" x14ac:dyDescent="0.25">
      <c r="A16" s="3">
        <v>42109</v>
      </c>
      <c r="B16" s="4">
        <v>14</v>
      </c>
      <c r="C16" s="4">
        <v>0</v>
      </c>
      <c r="D16" s="1">
        <f>IF(700*C16 + H15 &gt; 25000, 25000-H15,700*C16)</f>
        <v>0</v>
      </c>
      <c r="E16" s="1">
        <f>IF(C16=0,ROUNDUP(0.03% * POWER(B16,1.5) * H15,0),0)</f>
        <v>392</v>
      </c>
      <c r="F16" s="1">
        <f t="shared" si="0"/>
        <v>0</v>
      </c>
      <c r="G16" s="1">
        <f>IF(H15+D16-E16 &lt; F16,1,0)</f>
        <v>0</v>
      </c>
      <c r="H16" s="1">
        <f>IF(G16=1,25000-F16,H15+D16-E16-F16)</f>
        <v>24497</v>
      </c>
      <c r="I16" s="1">
        <f t="shared" si="1"/>
        <v>0</v>
      </c>
      <c r="J16" s="3">
        <v>42109</v>
      </c>
      <c r="K16" s="1">
        <v>24497</v>
      </c>
    </row>
    <row r="17" spans="1:11" x14ac:dyDescent="0.25">
      <c r="A17" s="3">
        <v>42110</v>
      </c>
      <c r="B17" s="4">
        <v>10</v>
      </c>
      <c r="C17" s="4">
        <v>0</v>
      </c>
      <c r="D17" s="1">
        <f>IF(700*C17 + H16 &gt; 25000, 25000-H16,700*C17)</f>
        <v>0</v>
      </c>
      <c r="E17" s="1">
        <f>IF(C17=0,ROUNDUP(0.03% * POWER(B17,1.5) * H16,0),0)</f>
        <v>233</v>
      </c>
      <c r="F17" s="1">
        <f t="shared" si="0"/>
        <v>0</v>
      </c>
      <c r="G17" s="1">
        <f>IF(H16+D17-E17 &lt; F17,1,0)</f>
        <v>0</v>
      </c>
      <c r="H17" s="1">
        <f>IF(G17=1,25000-F17,H16+D17-E17-F17)</f>
        <v>24264</v>
      </c>
      <c r="I17" s="1">
        <f t="shared" si="1"/>
        <v>0</v>
      </c>
      <c r="J17" s="3">
        <v>42110</v>
      </c>
      <c r="K17" s="1">
        <v>24264</v>
      </c>
    </row>
    <row r="18" spans="1:11" x14ac:dyDescent="0.25">
      <c r="A18" s="3">
        <v>42111</v>
      </c>
      <c r="B18" s="4">
        <v>6</v>
      </c>
      <c r="C18" s="4">
        <v>0</v>
      </c>
      <c r="D18" s="1">
        <f>IF(700*C18 + H17 &gt; 25000, 25000-H17,700*C18)</f>
        <v>0</v>
      </c>
      <c r="E18" s="1">
        <f>IF(C18=0,ROUNDUP(0.03% * POWER(B18,1.5) * H17,0),0)</f>
        <v>107</v>
      </c>
      <c r="F18" s="1">
        <f t="shared" si="0"/>
        <v>0</v>
      </c>
      <c r="G18" s="1">
        <f>IF(H17+D18-E18 &lt; F18,1,0)</f>
        <v>0</v>
      </c>
      <c r="H18" s="1">
        <f>IF(G18=1,25000-F18,H17+D18-E18-F18)</f>
        <v>24157</v>
      </c>
      <c r="I18" s="1">
        <f t="shared" si="1"/>
        <v>0</v>
      </c>
      <c r="J18" s="3">
        <v>42111</v>
      </c>
      <c r="K18" s="1">
        <v>24157</v>
      </c>
    </row>
    <row r="19" spans="1:11" x14ac:dyDescent="0.25">
      <c r="A19" s="3">
        <v>42112</v>
      </c>
      <c r="B19" s="4">
        <v>4</v>
      </c>
      <c r="C19" s="4">
        <v>0</v>
      </c>
      <c r="D19" s="1">
        <f>IF(700*C19 + H18 &gt; 25000, 25000-H18,700*C19)</f>
        <v>0</v>
      </c>
      <c r="E19" s="1">
        <f>IF(C19=0,ROUNDUP(0.03% * POWER(B19,1.5) * H18,0),0)</f>
        <v>58</v>
      </c>
      <c r="F19" s="1">
        <f t="shared" si="0"/>
        <v>0</v>
      </c>
      <c r="G19" s="1">
        <f>IF(H18+D19-E19 &lt; F19,1,0)</f>
        <v>0</v>
      </c>
      <c r="H19" s="1">
        <f>IF(G19=1,25000-F19,H18+D19-E19-F19)</f>
        <v>24099</v>
      </c>
      <c r="I19" s="1">
        <f t="shared" si="1"/>
        <v>0</v>
      </c>
      <c r="J19" s="3">
        <v>42112</v>
      </c>
      <c r="K19" s="1">
        <v>24099</v>
      </c>
    </row>
    <row r="20" spans="1:11" x14ac:dyDescent="0.25">
      <c r="A20" s="3">
        <v>42113</v>
      </c>
      <c r="B20" s="4">
        <v>7</v>
      </c>
      <c r="C20" s="4">
        <v>0</v>
      </c>
      <c r="D20" s="1">
        <f>IF(700*C20 + H19 &gt; 25000, 25000-H19,700*C20)</f>
        <v>0</v>
      </c>
      <c r="E20" s="1">
        <f>IF(C20=0,ROUNDUP(0.03% * POWER(B20,1.5) * H19,0),0)</f>
        <v>134</v>
      </c>
      <c r="F20" s="1">
        <f t="shared" si="0"/>
        <v>0</v>
      </c>
      <c r="G20" s="1">
        <f>IF(H19+D20-E20 &lt; F20,1,0)</f>
        <v>0</v>
      </c>
      <c r="H20" s="1">
        <f>IF(G20=1,25000-F20,H19+D20-E20-F20)</f>
        <v>23965</v>
      </c>
      <c r="I20" s="1">
        <f t="shared" si="1"/>
        <v>0</v>
      </c>
      <c r="J20" s="3">
        <v>42113</v>
      </c>
      <c r="K20" s="1">
        <v>23965</v>
      </c>
    </row>
    <row r="21" spans="1:11" x14ac:dyDescent="0.25">
      <c r="A21" s="3">
        <v>42114</v>
      </c>
      <c r="B21" s="4">
        <v>10</v>
      </c>
      <c r="C21" s="4">
        <v>1</v>
      </c>
      <c r="D21" s="1">
        <f>IF(700*C21 + H20 &gt; 25000, 25000-H20,700*C21)</f>
        <v>700</v>
      </c>
      <c r="E21" s="1">
        <f>IF(C21=0,ROUNDUP(0.03% * POWER(B21,1.5) * H20,0),0)</f>
        <v>0</v>
      </c>
      <c r="F21" s="1">
        <f t="shared" si="0"/>
        <v>0</v>
      </c>
      <c r="G21" s="1">
        <f>IF(H20+D21-E21 &lt; F21,1,0)</f>
        <v>0</v>
      </c>
      <c r="H21" s="1">
        <f>IF(G21=1,25000-F21,H20+D21-E21-F21)</f>
        <v>24665</v>
      </c>
      <c r="I21" s="1">
        <f t="shared" si="1"/>
        <v>0</v>
      </c>
      <c r="J21" s="3">
        <v>42114</v>
      </c>
      <c r="K21" s="1">
        <v>24665</v>
      </c>
    </row>
    <row r="22" spans="1:11" x14ac:dyDescent="0.25">
      <c r="A22" s="3">
        <v>42115</v>
      </c>
      <c r="B22" s="4">
        <v>11</v>
      </c>
      <c r="C22" s="4">
        <v>3.2</v>
      </c>
      <c r="D22" s="1">
        <f>IF(700*C22 + H21 &gt; 25000, 25000-H21,700*C22)</f>
        <v>335</v>
      </c>
      <c r="E22" s="1">
        <f>IF(C22=0,ROUNDUP(0.03% * POWER(B22,1.5) * H21,0),0)</f>
        <v>0</v>
      </c>
      <c r="F22" s="1">
        <f t="shared" si="0"/>
        <v>0</v>
      </c>
      <c r="G22" s="1">
        <f>IF(H21+D22-E22 &lt; F22,1,0)</f>
        <v>0</v>
      </c>
      <c r="H22" s="1">
        <f>IF(G22=1,25000-F22,H21+D22-E22-F22)</f>
        <v>25000</v>
      </c>
      <c r="I22" s="1">
        <f t="shared" si="1"/>
        <v>0</v>
      </c>
      <c r="J22" s="3">
        <v>42115</v>
      </c>
      <c r="K22" s="1">
        <v>25000</v>
      </c>
    </row>
    <row r="23" spans="1:11" x14ac:dyDescent="0.25">
      <c r="A23" s="3">
        <v>42116</v>
      </c>
      <c r="B23" s="4">
        <v>8</v>
      </c>
      <c r="C23" s="4">
        <v>2.2000000000000002</v>
      </c>
      <c r="D23" s="1">
        <f>IF(700*C23 + H22 &gt; 25000, 25000-H22,700*C23)</f>
        <v>0</v>
      </c>
      <c r="E23" s="1">
        <f>IF(C23=0,ROUNDUP(0.03% * POWER(B23,1.5) * H22,0),0)</f>
        <v>0</v>
      </c>
      <c r="F23" s="1">
        <f t="shared" si="0"/>
        <v>0</v>
      </c>
      <c r="G23" s="1">
        <f>IF(H22+D23-E23 &lt; F23,1,0)</f>
        <v>0</v>
      </c>
      <c r="H23" s="1">
        <f>IF(G23=1,25000-F23,H22+D23-E23-F23)</f>
        <v>25000</v>
      </c>
      <c r="I23" s="1">
        <f t="shared" si="1"/>
        <v>0</v>
      </c>
      <c r="J23" s="3">
        <v>42116</v>
      </c>
      <c r="K23" s="1">
        <v>25000</v>
      </c>
    </row>
    <row r="24" spans="1:11" x14ac:dyDescent="0.25">
      <c r="A24" s="3">
        <v>42117</v>
      </c>
      <c r="B24" s="4">
        <v>11</v>
      </c>
      <c r="C24" s="4">
        <v>1</v>
      </c>
      <c r="D24" s="1">
        <f>IF(700*C24 + H23 &gt; 25000, 25000-H23,700*C24)</f>
        <v>0</v>
      </c>
      <c r="E24" s="1">
        <f>IF(C24=0,ROUNDUP(0.03% * POWER(B24,1.5) * H23,0),0)</f>
        <v>0</v>
      </c>
      <c r="F24" s="1">
        <f t="shared" si="0"/>
        <v>0</v>
      </c>
      <c r="G24" s="1">
        <f>IF(H23+D24-E24 &lt; F24,1,0)</f>
        <v>0</v>
      </c>
      <c r="H24" s="1">
        <f>IF(G24=1,25000-F24,H23+D24-E24-F24)</f>
        <v>25000</v>
      </c>
      <c r="I24" s="1">
        <f t="shared" si="1"/>
        <v>0</v>
      </c>
      <c r="J24" s="3">
        <v>42117</v>
      </c>
      <c r="K24" s="1">
        <v>25000</v>
      </c>
    </row>
    <row r="25" spans="1:11" x14ac:dyDescent="0.25">
      <c r="A25" s="3">
        <v>42118</v>
      </c>
      <c r="B25" s="4">
        <v>12</v>
      </c>
      <c r="C25" s="4">
        <v>1</v>
      </c>
      <c r="D25" s="1">
        <f>IF(700*C25 + H24 &gt; 25000, 25000-H24,700*C25)</f>
        <v>0</v>
      </c>
      <c r="E25" s="1">
        <f>IF(C25=0,ROUNDUP(0.03% * POWER(B25,1.5) * H24,0),0)</f>
        <v>0</v>
      </c>
      <c r="F25" s="1">
        <f t="shared" si="0"/>
        <v>0</v>
      </c>
      <c r="G25" s="1">
        <f>IF(H24+D25-E25 &lt; F25,1,0)</f>
        <v>0</v>
      </c>
      <c r="H25" s="1">
        <f>IF(G25=1,25000-F25,H24+D25-E25-F25)</f>
        <v>25000</v>
      </c>
      <c r="I25" s="1">
        <f t="shared" si="1"/>
        <v>0</v>
      </c>
      <c r="J25" s="3">
        <v>42118</v>
      </c>
      <c r="K25" s="1">
        <v>25000</v>
      </c>
    </row>
    <row r="26" spans="1:11" x14ac:dyDescent="0.25">
      <c r="A26" s="3">
        <v>42119</v>
      </c>
      <c r="B26" s="4">
        <v>14</v>
      </c>
      <c r="C26" s="4">
        <v>1</v>
      </c>
      <c r="D26" s="1">
        <f>IF(700*C26 + H25 &gt; 25000, 25000-H25,700*C26)</f>
        <v>0</v>
      </c>
      <c r="E26" s="1">
        <f>IF(C26=0,ROUNDUP(0.03% * POWER(B26,1.5) * H25,0),0)</f>
        <v>0</v>
      </c>
      <c r="F26" s="1">
        <f t="shared" si="0"/>
        <v>0</v>
      </c>
      <c r="G26" s="1">
        <f>IF(H25+D26-E26 &lt; F26,1,0)</f>
        <v>0</v>
      </c>
      <c r="H26" s="1">
        <f>IF(G26=1,25000-F26,H25+D26-E26-F26)</f>
        <v>25000</v>
      </c>
      <c r="I26" s="1">
        <f t="shared" si="1"/>
        <v>0</v>
      </c>
      <c r="J26" s="3">
        <v>42119</v>
      </c>
      <c r="K26" s="1">
        <v>25000</v>
      </c>
    </row>
    <row r="27" spans="1:11" x14ac:dyDescent="0.25">
      <c r="A27" s="3">
        <v>42120</v>
      </c>
      <c r="B27" s="4">
        <v>16</v>
      </c>
      <c r="C27" s="4">
        <v>0</v>
      </c>
      <c r="D27" s="1">
        <f>IF(700*C27 + H26 &gt; 25000, 25000-H26,700*C27)</f>
        <v>0</v>
      </c>
      <c r="E27" s="1">
        <f>IF(C27=0,ROUNDUP(0.03% * POWER(B27,1.5) * H26,0),0)</f>
        <v>480</v>
      </c>
      <c r="F27" s="1">
        <f t="shared" si="0"/>
        <v>12000</v>
      </c>
      <c r="G27" s="1">
        <f>IF(H26+D27-E27 &lt; F27,1,0)</f>
        <v>0</v>
      </c>
      <c r="H27" s="1">
        <f>IF(G27=1,25000-F27,H26+D27-E27-F27)</f>
        <v>12520</v>
      </c>
      <c r="I27" s="1">
        <f t="shared" si="1"/>
        <v>0</v>
      </c>
      <c r="J27" s="3">
        <v>42120</v>
      </c>
      <c r="K27" s="1">
        <v>12520</v>
      </c>
    </row>
    <row r="28" spans="1:11" x14ac:dyDescent="0.25">
      <c r="A28" s="3">
        <v>42121</v>
      </c>
      <c r="B28" s="4">
        <v>16</v>
      </c>
      <c r="C28" s="4">
        <v>1</v>
      </c>
      <c r="D28" s="1">
        <f>IF(700*C28 + H27 &gt; 25000, 25000-H27,700*C28)</f>
        <v>700</v>
      </c>
      <c r="E28" s="1">
        <f>IF(C28=0,ROUNDUP(0.03% * POWER(B28,1.5) * H27,0),0)</f>
        <v>0</v>
      </c>
      <c r="F28" s="1">
        <f t="shared" si="0"/>
        <v>0</v>
      </c>
      <c r="G28" s="1">
        <f>IF(H27+D28-E28 &lt; F28,1,0)</f>
        <v>0</v>
      </c>
      <c r="H28" s="1">
        <f>IF(G28=1,25000-F28,H27+D28-E28-F28)</f>
        <v>13220</v>
      </c>
      <c r="I28" s="1">
        <f t="shared" si="1"/>
        <v>0</v>
      </c>
      <c r="J28" s="3">
        <v>42121</v>
      </c>
      <c r="K28" s="1">
        <v>13220</v>
      </c>
    </row>
    <row r="29" spans="1:11" x14ac:dyDescent="0.25">
      <c r="A29" s="3">
        <v>42122</v>
      </c>
      <c r="B29" s="4">
        <v>6</v>
      </c>
      <c r="C29" s="4">
        <v>2</v>
      </c>
      <c r="D29" s="1">
        <f>IF(700*C29 + H28 &gt; 25000, 25000-H28,700*C29)</f>
        <v>1400</v>
      </c>
      <c r="E29" s="1">
        <f>IF(C29=0,ROUNDUP(0.03% * POWER(B29,1.5) * H28,0),0)</f>
        <v>0</v>
      </c>
      <c r="F29" s="1">
        <f t="shared" si="0"/>
        <v>0</v>
      </c>
      <c r="G29" s="1">
        <f>IF(H28+D29-E29 &lt; F29,1,0)</f>
        <v>0</v>
      </c>
      <c r="H29" s="1">
        <f>IF(G29=1,25000-F29,H28+D29-E29-F29)</f>
        <v>14620</v>
      </c>
      <c r="I29" s="1">
        <f t="shared" si="1"/>
        <v>0</v>
      </c>
      <c r="J29" s="3">
        <v>42122</v>
      </c>
      <c r="K29" s="1">
        <v>14620</v>
      </c>
    </row>
    <row r="30" spans="1:11" x14ac:dyDescent="0.25">
      <c r="A30" s="3">
        <v>42123</v>
      </c>
      <c r="B30" s="4">
        <v>7</v>
      </c>
      <c r="C30" s="4">
        <v>0</v>
      </c>
      <c r="D30" s="1">
        <f>IF(700*C30 + H29 &gt; 25000, 25000-H29,700*C30)</f>
        <v>0</v>
      </c>
      <c r="E30" s="1">
        <f>IF(C30=0,ROUNDUP(0.03% * POWER(B30,1.5) * H29,0),0)</f>
        <v>82</v>
      </c>
      <c r="F30" s="1">
        <f t="shared" si="0"/>
        <v>0</v>
      </c>
      <c r="G30" s="1">
        <f>IF(H29+D30-E30 &lt; F30,1,0)</f>
        <v>0</v>
      </c>
      <c r="H30" s="1">
        <f>IF(G30=1,25000-F30,H29+D30-E30-F30)</f>
        <v>14538</v>
      </c>
      <c r="I30" s="1">
        <f t="shared" si="1"/>
        <v>0</v>
      </c>
      <c r="J30" s="3">
        <v>42123</v>
      </c>
      <c r="K30" s="1">
        <v>14538</v>
      </c>
    </row>
    <row r="31" spans="1:11" x14ac:dyDescent="0.25">
      <c r="A31" s="3">
        <v>42124</v>
      </c>
      <c r="B31" s="4">
        <v>10</v>
      </c>
      <c r="C31" s="4">
        <v>0</v>
      </c>
      <c r="D31" s="1">
        <f>IF(700*C31 + H30 &gt; 25000, 25000-H30,700*C31)</f>
        <v>0</v>
      </c>
      <c r="E31" s="1">
        <f>IF(C31=0,ROUNDUP(0.03% * POWER(B31,1.5) * H30,0),0)</f>
        <v>138</v>
      </c>
      <c r="F31" s="1">
        <f t="shared" si="0"/>
        <v>0</v>
      </c>
      <c r="G31" s="1">
        <f>IF(H30+D31-E31 &lt; F31,1,0)</f>
        <v>0</v>
      </c>
      <c r="H31" s="1">
        <f>IF(G31=1,25000-F31,H30+D31-E31-F31)</f>
        <v>14400</v>
      </c>
      <c r="I31" s="1">
        <f t="shared" si="1"/>
        <v>0</v>
      </c>
      <c r="J31" s="3">
        <v>42124</v>
      </c>
      <c r="K31" s="1">
        <v>14400</v>
      </c>
    </row>
    <row r="32" spans="1:11" x14ac:dyDescent="0.25">
      <c r="A32" s="3">
        <v>42125</v>
      </c>
      <c r="B32" s="4">
        <v>10</v>
      </c>
      <c r="C32" s="4">
        <v>4</v>
      </c>
      <c r="D32" s="1">
        <f>IF(700*C32 + H31 &gt; 25000, 25000-H31,700*C32)</f>
        <v>2800</v>
      </c>
      <c r="E32" s="1">
        <f>IF(C32=0,ROUNDUP(0.03% * POWER(B32,1.5) * H31,0),0)</f>
        <v>0</v>
      </c>
      <c r="F32" s="1">
        <f t="shared" si="0"/>
        <v>0</v>
      </c>
      <c r="G32" s="1">
        <f>IF(H31+D32-E32 &lt; F32,1,0)</f>
        <v>0</v>
      </c>
      <c r="H32" s="1">
        <f>IF(G32=1,25000-F32,H31+D32-E32-F32)</f>
        <v>17200</v>
      </c>
      <c r="I32" s="1">
        <f t="shared" si="1"/>
        <v>0</v>
      </c>
      <c r="J32" s="3">
        <v>42125</v>
      </c>
      <c r="K32" s="1">
        <v>17200</v>
      </c>
    </row>
    <row r="33" spans="1:11" x14ac:dyDescent="0.25">
      <c r="A33" s="3">
        <v>42126</v>
      </c>
      <c r="B33" s="4">
        <v>7</v>
      </c>
      <c r="C33" s="4">
        <v>5</v>
      </c>
      <c r="D33" s="1">
        <f>IF(700*C33 + H32 &gt; 25000, 25000-H32,700*C33)</f>
        <v>3500</v>
      </c>
      <c r="E33" s="1">
        <f>IF(C33=0,ROUNDUP(0.03% * POWER(B33,1.5) * H32,0),0)</f>
        <v>0</v>
      </c>
      <c r="F33" s="1">
        <f t="shared" si="0"/>
        <v>0</v>
      </c>
      <c r="G33" s="1">
        <f>IF(H32+D33-E33 &lt; F33,1,0)</f>
        <v>0</v>
      </c>
      <c r="H33" s="1">
        <f>IF(G33=1,25000-F33,H32+D33-E33-F33)</f>
        <v>20700</v>
      </c>
      <c r="I33" s="1">
        <f t="shared" si="1"/>
        <v>0</v>
      </c>
      <c r="J33" s="3">
        <v>42126</v>
      </c>
      <c r="K33" s="1">
        <v>20700</v>
      </c>
    </row>
    <row r="34" spans="1:11" x14ac:dyDescent="0.25">
      <c r="A34" s="3">
        <v>42127</v>
      </c>
      <c r="B34" s="4">
        <v>9</v>
      </c>
      <c r="C34" s="4">
        <v>4</v>
      </c>
      <c r="D34" s="1">
        <f>IF(700*C34 + H33 &gt; 25000, 25000-H33,700*C34)</f>
        <v>2800</v>
      </c>
      <c r="E34" s="1">
        <f>IF(C34=0,ROUNDUP(0.03% * POWER(B34,1.5) * H33,0),0)</f>
        <v>0</v>
      </c>
      <c r="F34" s="1">
        <f t="shared" si="0"/>
        <v>0</v>
      </c>
      <c r="G34" s="1">
        <f>IF(H33+D34-E34 &lt; F34,1,0)</f>
        <v>0</v>
      </c>
      <c r="H34" s="1">
        <f>IF(G34=1,25000-F34,H33+D34-E34-F34)</f>
        <v>23500</v>
      </c>
      <c r="I34" s="1">
        <f t="shared" si="1"/>
        <v>0</v>
      </c>
      <c r="J34" s="3">
        <v>42127</v>
      </c>
      <c r="K34" s="1">
        <v>23500</v>
      </c>
    </row>
    <row r="35" spans="1:11" x14ac:dyDescent="0.25">
      <c r="A35" s="3">
        <v>42128</v>
      </c>
      <c r="B35" s="4">
        <v>15</v>
      </c>
      <c r="C35" s="4">
        <v>0.4</v>
      </c>
      <c r="D35" s="1">
        <f>IF(700*C35 + H34 &gt; 25000, 25000-H34,700*C35)</f>
        <v>280</v>
      </c>
      <c r="E35" s="1">
        <f>IF(C35=0,ROUNDUP(0.03% * POWER(B35,1.5) * H34,0),0)</f>
        <v>0</v>
      </c>
      <c r="F35" s="1">
        <f t="shared" si="0"/>
        <v>0</v>
      </c>
      <c r="G35" s="1">
        <f>IF(H34+D35-E35 &lt; F35,1,0)</f>
        <v>0</v>
      </c>
      <c r="H35" s="1">
        <f>IF(G35=1,25000-F35,H34+D35-E35-F35)</f>
        <v>23780</v>
      </c>
      <c r="I35" s="1">
        <f t="shared" si="1"/>
        <v>0</v>
      </c>
      <c r="J35" s="3">
        <v>42128</v>
      </c>
      <c r="K35" s="1">
        <v>23780</v>
      </c>
    </row>
    <row r="36" spans="1:11" x14ac:dyDescent="0.25">
      <c r="A36" s="3">
        <v>42129</v>
      </c>
      <c r="B36" s="4">
        <v>18</v>
      </c>
      <c r="C36" s="4">
        <v>0.4</v>
      </c>
      <c r="D36" s="1">
        <f>IF(700*C36 + H35 &gt; 25000, 25000-H35,700*C36)</f>
        <v>280</v>
      </c>
      <c r="E36" s="1">
        <f>IF(C36=0,ROUNDUP(0.03% * POWER(B36,1.5) * H35,0),0)</f>
        <v>0</v>
      </c>
      <c r="F36" s="1">
        <f t="shared" si="0"/>
        <v>12000</v>
      </c>
      <c r="G36" s="1">
        <f>IF(H35+D36-E36 &lt; F36,1,0)</f>
        <v>0</v>
      </c>
      <c r="H36" s="1">
        <f>IF(G36=1,25000-F36,H35+D36-E36-F36)</f>
        <v>12060</v>
      </c>
      <c r="I36" s="1">
        <f t="shared" si="1"/>
        <v>0</v>
      </c>
      <c r="J36" s="3">
        <v>42129</v>
      </c>
      <c r="K36" s="1">
        <v>12060</v>
      </c>
    </row>
    <row r="37" spans="1:11" x14ac:dyDescent="0.25">
      <c r="A37" s="3">
        <v>42130</v>
      </c>
      <c r="B37" s="4">
        <v>16</v>
      </c>
      <c r="C37" s="4">
        <v>0</v>
      </c>
      <c r="D37" s="1">
        <f>IF(700*C37 + H36 &gt; 25000, 25000-H36,700*C37)</f>
        <v>0</v>
      </c>
      <c r="E37" s="1">
        <f>IF(C37=0,ROUNDUP(0.03% * POWER(B37,1.5) * H36,0),0)</f>
        <v>232</v>
      </c>
      <c r="F37" s="1">
        <f t="shared" si="0"/>
        <v>12000</v>
      </c>
      <c r="G37" s="1">
        <f>IF(H36+D37-E37 &lt; F37,1,0)</f>
        <v>1</v>
      </c>
      <c r="H37" s="1">
        <f>IF(G37=1,25000-F37,H36+D37-E37-F37)</f>
        <v>13000</v>
      </c>
      <c r="I37" s="1">
        <f t="shared" si="1"/>
        <v>13172</v>
      </c>
      <c r="J37" s="3">
        <v>42130</v>
      </c>
      <c r="K37" s="1">
        <v>13000</v>
      </c>
    </row>
    <row r="38" spans="1:11" x14ac:dyDescent="0.25">
      <c r="A38" s="3">
        <v>42131</v>
      </c>
      <c r="B38" s="4">
        <v>14</v>
      </c>
      <c r="C38" s="4">
        <v>0</v>
      </c>
      <c r="D38" s="1">
        <f>IF(700*C38 + H37 &gt; 25000, 25000-H37,700*C38)</f>
        <v>0</v>
      </c>
      <c r="E38" s="1">
        <f>IF(C38=0,ROUNDUP(0.03% * POWER(B38,1.5) * H37,0),0)</f>
        <v>205</v>
      </c>
      <c r="F38" s="1">
        <f t="shared" si="0"/>
        <v>0</v>
      </c>
      <c r="G38" s="1">
        <f>IF(H37+D38-E38 &lt; F38,1,0)</f>
        <v>0</v>
      </c>
      <c r="H38" s="1">
        <f>IF(G38=1,25000-F38,H37+D38-E38-F38)</f>
        <v>12795</v>
      </c>
      <c r="I38" s="1">
        <f t="shared" si="1"/>
        <v>0</v>
      </c>
      <c r="J38" s="3">
        <v>42131</v>
      </c>
      <c r="K38" s="1">
        <v>12795</v>
      </c>
    </row>
    <row r="39" spans="1:11" x14ac:dyDescent="0.25">
      <c r="A39" s="3">
        <v>42132</v>
      </c>
      <c r="B39" s="4">
        <v>10</v>
      </c>
      <c r="C39" s="4">
        <v>0</v>
      </c>
      <c r="D39" s="1">
        <f>IF(700*C39 + H38 &gt; 25000, 25000-H38,700*C39)</f>
        <v>0</v>
      </c>
      <c r="E39" s="1">
        <f>IF(C39=0,ROUNDUP(0.03% * POWER(B39,1.5) * H38,0),0)</f>
        <v>122</v>
      </c>
      <c r="F39" s="1">
        <f t="shared" si="0"/>
        <v>0</v>
      </c>
      <c r="G39" s="1">
        <f>IF(H38+D39-E39 &lt; F39,1,0)</f>
        <v>0</v>
      </c>
      <c r="H39" s="1">
        <f>IF(G39=1,25000-F39,H38+D39-E39-F39)</f>
        <v>12673</v>
      </c>
      <c r="I39" s="1">
        <f t="shared" si="1"/>
        <v>0</v>
      </c>
      <c r="J39" s="3">
        <v>42132</v>
      </c>
      <c r="K39" s="1">
        <v>12673</v>
      </c>
    </row>
    <row r="40" spans="1:11" x14ac:dyDescent="0.25">
      <c r="A40" s="3">
        <v>42133</v>
      </c>
      <c r="B40" s="4">
        <v>14</v>
      </c>
      <c r="C40" s="4">
        <v>0.3</v>
      </c>
      <c r="D40" s="1">
        <f>IF(700*C40 + H39 &gt; 25000, 25000-H39,700*C40)</f>
        <v>210</v>
      </c>
      <c r="E40" s="1">
        <f>IF(C40=0,ROUNDUP(0.03% * POWER(B40,1.5) * H39,0),0)</f>
        <v>0</v>
      </c>
      <c r="F40" s="1">
        <f t="shared" si="0"/>
        <v>0</v>
      </c>
      <c r="G40" s="1">
        <f>IF(H39+D40-E40 &lt; F40,1,0)</f>
        <v>0</v>
      </c>
      <c r="H40" s="1">
        <f>IF(G40=1,25000-F40,H39+D40-E40-F40)</f>
        <v>12883</v>
      </c>
      <c r="I40" s="1">
        <f t="shared" si="1"/>
        <v>0</v>
      </c>
      <c r="J40" s="3">
        <v>42133</v>
      </c>
      <c r="K40" s="1">
        <v>12883</v>
      </c>
    </row>
    <row r="41" spans="1:11" x14ac:dyDescent="0.25">
      <c r="A41" s="3">
        <v>42134</v>
      </c>
      <c r="B41" s="4">
        <v>12</v>
      </c>
      <c r="C41" s="4">
        <v>0.1</v>
      </c>
      <c r="D41" s="1">
        <f>IF(700*C41 + H40 &gt; 25000, 25000-H40,700*C41)</f>
        <v>70</v>
      </c>
      <c r="E41" s="1">
        <f>IF(C41=0,ROUNDUP(0.03% * POWER(B41,1.5) * H40,0),0)</f>
        <v>0</v>
      </c>
      <c r="F41" s="1">
        <f t="shared" si="0"/>
        <v>0</v>
      </c>
      <c r="G41" s="1">
        <f>IF(H40+D41-E41 &lt; F41,1,0)</f>
        <v>0</v>
      </c>
      <c r="H41" s="1">
        <f>IF(G41=1,25000-F41,H40+D41-E41-F41)</f>
        <v>12953</v>
      </c>
      <c r="I41" s="1">
        <f t="shared" si="1"/>
        <v>0</v>
      </c>
      <c r="J41" s="3">
        <v>42134</v>
      </c>
      <c r="K41" s="1">
        <v>12953</v>
      </c>
    </row>
    <row r="42" spans="1:11" x14ac:dyDescent="0.25">
      <c r="A42" s="3">
        <v>42135</v>
      </c>
      <c r="B42" s="4">
        <v>11</v>
      </c>
      <c r="C42" s="4">
        <v>0</v>
      </c>
      <c r="D42" s="1">
        <f>IF(700*C42 + H41 &gt; 25000, 25000-H41,700*C42)</f>
        <v>0</v>
      </c>
      <c r="E42" s="1">
        <f>IF(C42=0,ROUNDUP(0.03% * POWER(B42,1.5) * H41,0),0)</f>
        <v>142</v>
      </c>
      <c r="F42" s="1">
        <f t="shared" si="0"/>
        <v>0</v>
      </c>
      <c r="G42" s="1">
        <f>IF(H41+D42-E42 &lt; F42,1,0)</f>
        <v>0</v>
      </c>
      <c r="H42" s="1">
        <f>IF(G42=1,25000-F42,H41+D42-E42-F42)</f>
        <v>12811</v>
      </c>
      <c r="I42" s="1">
        <f t="shared" si="1"/>
        <v>0</v>
      </c>
      <c r="J42" s="3">
        <v>42135</v>
      </c>
      <c r="K42" s="1">
        <v>12811</v>
      </c>
    </row>
    <row r="43" spans="1:11" x14ac:dyDescent="0.25">
      <c r="A43" s="3">
        <v>42136</v>
      </c>
      <c r="B43" s="4">
        <v>16</v>
      </c>
      <c r="C43" s="4">
        <v>3</v>
      </c>
      <c r="D43" s="1">
        <f>IF(700*C43 + H42 &gt; 25000, 25000-H42,700*C43)</f>
        <v>2100</v>
      </c>
      <c r="E43" s="1">
        <f>IF(C43=0,ROUNDUP(0.03% * POWER(B43,1.5) * H42,0),0)</f>
        <v>0</v>
      </c>
      <c r="F43" s="1">
        <f t="shared" si="0"/>
        <v>0</v>
      </c>
      <c r="G43" s="1">
        <f>IF(H42+D43-E43 &lt; F43,1,0)</f>
        <v>0</v>
      </c>
      <c r="H43" s="1">
        <f>IF(G43=1,25000-F43,H42+D43-E43-F43)</f>
        <v>14911</v>
      </c>
      <c r="I43" s="1">
        <f t="shared" si="1"/>
        <v>0</v>
      </c>
      <c r="J43" s="3">
        <v>42136</v>
      </c>
      <c r="K43" s="1">
        <v>14911</v>
      </c>
    </row>
    <row r="44" spans="1:11" x14ac:dyDescent="0.25">
      <c r="A44" s="3">
        <v>42137</v>
      </c>
      <c r="B44" s="4">
        <v>12</v>
      </c>
      <c r="C44" s="4">
        <v>0</v>
      </c>
      <c r="D44" s="1">
        <f>IF(700*C44 + H43 &gt; 25000, 25000-H43,700*C44)</f>
        <v>0</v>
      </c>
      <c r="E44" s="1">
        <f>IF(C44=0,ROUNDUP(0.03% * POWER(B44,1.5) * H43,0),0)</f>
        <v>186</v>
      </c>
      <c r="F44" s="1">
        <f t="shared" si="0"/>
        <v>0</v>
      </c>
      <c r="G44" s="1">
        <f>IF(H43+D44-E44 &lt; F44,1,0)</f>
        <v>0</v>
      </c>
      <c r="H44" s="1">
        <f>IF(G44=1,25000-F44,H43+D44-E44-F44)</f>
        <v>14725</v>
      </c>
      <c r="I44" s="1">
        <f t="shared" si="1"/>
        <v>0</v>
      </c>
      <c r="J44" s="3">
        <v>42137</v>
      </c>
      <c r="K44" s="1">
        <v>14725</v>
      </c>
    </row>
    <row r="45" spans="1:11" x14ac:dyDescent="0.25">
      <c r="A45" s="3">
        <v>42138</v>
      </c>
      <c r="B45" s="4">
        <v>10</v>
      </c>
      <c r="C45" s="4">
        <v>0</v>
      </c>
      <c r="D45" s="1">
        <f>IF(700*C45 + H44 &gt; 25000, 25000-H44,700*C45)</f>
        <v>0</v>
      </c>
      <c r="E45" s="1">
        <f>IF(C45=0,ROUNDUP(0.03% * POWER(B45,1.5) * H44,0),0)</f>
        <v>140</v>
      </c>
      <c r="F45" s="1">
        <f t="shared" si="0"/>
        <v>0</v>
      </c>
      <c r="G45" s="1">
        <f>IF(H44+D45-E45 &lt; F45,1,0)</f>
        <v>0</v>
      </c>
      <c r="H45" s="1">
        <f>IF(G45=1,25000-F45,H44+D45-E45-F45)</f>
        <v>14585</v>
      </c>
      <c r="I45" s="1">
        <f t="shared" si="1"/>
        <v>0</v>
      </c>
      <c r="J45" s="3">
        <v>42138</v>
      </c>
      <c r="K45" s="1">
        <v>14585</v>
      </c>
    </row>
    <row r="46" spans="1:11" x14ac:dyDescent="0.25">
      <c r="A46" s="3">
        <v>42139</v>
      </c>
      <c r="B46" s="4">
        <v>12</v>
      </c>
      <c r="C46" s="4">
        <v>0</v>
      </c>
      <c r="D46" s="1">
        <f>IF(700*C46 + H45 &gt; 25000, 25000-H45,700*C46)</f>
        <v>0</v>
      </c>
      <c r="E46" s="1">
        <f>IF(C46=0,ROUNDUP(0.03% * POWER(B46,1.5) * H45,0),0)</f>
        <v>182</v>
      </c>
      <c r="F46" s="1">
        <f t="shared" si="0"/>
        <v>0</v>
      </c>
      <c r="G46" s="1">
        <f>IF(H45+D46-E46 &lt; F46,1,0)</f>
        <v>0</v>
      </c>
      <c r="H46" s="1">
        <f>IF(G46=1,25000-F46,H45+D46-E46-F46)</f>
        <v>14403</v>
      </c>
      <c r="I46" s="1">
        <f t="shared" si="1"/>
        <v>0</v>
      </c>
      <c r="J46" s="3">
        <v>42139</v>
      </c>
      <c r="K46" s="1">
        <v>14403</v>
      </c>
    </row>
    <row r="47" spans="1:11" x14ac:dyDescent="0.25">
      <c r="A47" s="3">
        <v>42140</v>
      </c>
      <c r="B47" s="4">
        <v>10</v>
      </c>
      <c r="C47" s="4">
        <v>1.8</v>
      </c>
      <c r="D47" s="1">
        <f>IF(700*C47 + H46 &gt; 25000, 25000-H46,700*C47)</f>
        <v>1260</v>
      </c>
      <c r="E47" s="1">
        <f>IF(C47=0,ROUNDUP(0.03% * POWER(B47,1.5) * H46,0),0)</f>
        <v>0</v>
      </c>
      <c r="F47" s="1">
        <f t="shared" si="0"/>
        <v>0</v>
      </c>
      <c r="G47" s="1">
        <f>IF(H46+D47-E47 &lt; F47,1,0)</f>
        <v>0</v>
      </c>
      <c r="H47" s="1">
        <f>IF(G47=1,25000-F47,H46+D47-E47-F47)</f>
        <v>15663</v>
      </c>
      <c r="I47" s="1">
        <f t="shared" si="1"/>
        <v>0</v>
      </c>
      <c r="J47" s="3">
        <v>42140</v>
      </c>
      <c r="K47" s="1">
        <v>15663</v>
      </c>
    </row>
    <row r="48" spans="1:11" x14ac:dyDescent="0.25">
      <c r="A48" s="3">
        <v>42141</v>
      </c>
      <c r="B48" s="4">
        <v>11</v>
      </c>
      <c r="C48" s="4">
        <v>2.8</v>
      </c>
      <c r="D48" s="1">
        <f>IF(700*C48 + H47 &gt; 25000, 25000-H47,700*C48)</f>
        <v>1959.9999999999998</v>
      </c>
      <c r="E48" s="1">
        <f>IF(C48=0,ROUNDUP(0.03% * POWER(B48,1.5) * H47,0),0)</f>
        <v>0</v>
      </c>
      <c r="F48" s="1">
        <f t="shared" si="0"/>
        <v>0</v>
      </c>
      <c r="G48" s="1">
        <f>IF(H47+D48-E48 &lt; F48,1,0)</f>
        <v>0</v>
      </c>
      <c r="H48" s="1">
        <f>IF(G48=1,25000-F48,H47+D48-E48-F48)</f>
        <v>17623</v>
      </c>
      <c r="I48" s="1">
        <f t="shared" si="1"/>
        <v>0</v>
      </c>
      <c r="J48" s="3">
        <v>42141</v>
      </c>
      <c r="K48" s="1">
        <v>17623</v>
      </c>
    </row>
    <row r="49" spans="1:11" x14ac:dyDescent="0.25">
      <c r="A49" s="3">
        <v>42142</v>
      </c>
      <c r="B49" s="4">
        <v>12</v>
      </c>
      <c r="C49" s="4">
        <v>1.9</v>
      </c>
      <c r="D49" s="1">
        <f>IF(700*C49 + H48 &gt; 25000, 25000-H48,700*C49)</f>
        <v>1330</v>
      </c>
      <c r="E49" s="1">
        <f>IF(C49=0,ROUNDUP(0.03% * POWER(B49,1.5) * H48,0),0)</f>
        <v>0</v>
      </c>
      <c r="F49" s="1">
        <f t="shared" si="0"/>
        <v>0</v>
      </c>
      <c r="G49" s="1">
        <f>IF(H48+D49-E49 &lt; F49,1,0)</f>
        <v>0</v>
      </c>
      <c r="H49" s="1">
        <f>IF(G49=1,25000-F49,H48+D49-E49-F49)</f>
        <v>18953</v>
      </c>
      <c r="I49" s="1">
        <f t="shared" si="1"/>
        <v>0</v>
      </c>
      <c r="J49" s="3">
        <v>42142</v>
      </c>
      <c r="K49" s="1">
        <v>18953</v>
      </c>
    </row>
    <row r="50" spans="1:11" x14ac:dyDescent="0.25">
      <c r="A50" s="3">
        <v>42143</v>
      </c>
      <c r="B50" s="4">
        <v>16</v>
      </c>
      <c r="C50" s="4">
        <v>2.2000000000000002</v>
      </c>
      <c r="D50" s="1">
        <f>IF(700*C50 + H49 &gt; 25000, 25000-H49,700*C50)</f>
        <v>1540.0000000000002</v>
      </c>
      <c r="E50" s="1">
        <f>IF(C50=0,ROUNDUP(0.03% * POWER(B50,1.5) * H49,0),0)</f>
        <v>0</v>
      </c>
      <c r="F50" s="1">
        <f t="shared" si="0"/>
        <v>0</v>
      </c>
      <c r="G50" s="1">
        <f>IF(H49+D50-E50 &lt; F50,1,0)</f>
        <v>0</v>
      </c>
      <c r="H50" s="1">
        <f>IF(G50=1,25000-F50,H49+D50-E50-F50)</f>
        <v>20493</v>
      </c>
      <c r="I50" s="1">
        <f t="shared" si="1"/>
        <v>0</v>
      </c>
      <c r="J50" s="3">
        <v>42143</v>
      </c>
      <c r="K50" s="1">
        <v>20493</v>
      </c>
    </row>
    <row r="51" spans="1:11" x14ac:dyDescent="0.25">
      <c r="A51" s="3">
        <v>42144</v>
      </c>
      <c r="B51" s="4">
        <v>13</v>
      </c>
      <c r="C51" s="4">
        <v>2.2999999999999998</v>
      </c>
      <c r="D51" s="1">
        <f>IF(700*C51 + H50 &gt; 25000, 25000-H50,700*C51)</f>
        <v>1609.9999999999998</v>
      </c>
      <c r="E51" s="1">
        <f>IF(C51=0,ROUNDUP(0.03% * POWER(B51,1.5) * H50,0),0)</f>
        <v>0</v>
      </c>
      <c r="F51" s="1">
        <f t="shared" si="0"/>
        <v>0</v>
      </c>
      <c r="G51" s="1">
        <f>IF(H50+D51-E51 &lt; F51,1,0)</f>
        <v>0</v>
      </c>
      <c r="H51" s="1">
        <f>IF(G51=1,25000-F51,H50+D51-E51-F51)</f>
        <v>22103</v>
      </c>
      <c r="I51" s="1">
        <f t="shared" si="1"/>
        <v>0</v>
      </c>
      <c r="J51" s="3">
        <v>42144</v>
      </c>
      <c r="K51" s="1">
        <v>22103</v>
      </c>
    </row>
    <row r="52" spans="1:11" x14ac:dyDescent="0.25">
      <c r="A52" s="3">
        <v>42145</v>
      </c>
      <c r="B52" s="4">
        <v>11</v>
      </c>
      <c r="C52" s="4">
        <v>5.4</v>
      </c>
      <c r="D52" s="1">
        <f>IF(700*C52 + H51 &gt; 25000, 25000-H51,700*C52)</f>
        <v>2897</v>
      </c>
      <c r="E52" s="1">
        <f>IF(C52=0,ROUNDUP(0.03% * POWER(B52,1.5) * H51,0),0)</f>
        <v>0</v>
      </c>
      <c r="F52" s="1">
        <f t="shared" si="0"/>
        <v>0</v>
      </c>
      <c r="G52" s="1">
        <f>IF(H51+D52-E52 &lt; F52,1,0)</f>
        <v>0</v>
      </c>
      <c r="H52" s="1">
        <f>IF(G52=1,25000-F52,H51+D52-E52-F52)</f>
        <v>25000</v>
      </c>
      <c r="I52" s="1">
        <f t="shared" si="1"/>
        <v>0</v>
      </c>
      <c r="J52" s="3">
        <v>42145</v>
      </c>
      <c r="K52" s="1">
        <v>25000</v>
      </c>
    </row>
    <row r="53" spans="1:11" x14ac:dyDescent="0.25">
      <c r="A53" s="3">
        <v>42146</v>
      </c>
      <c r="B53" s="4">
        <v>12</v>
      </c>
      <c r="C53" s="4">
        <v>5.5</v>
      </c>
      <c r="D53" s="1">
        <f>IF(700*C53 + H52 &gt; 25000, 25000-H52,700*C53)</f>
        <v>0</v>
      </c>
      <c r="E53" s="1">
        <f>IF(C53=0,ROUNDUP(0.03% * POWER(B53,1.5) * H52,0),0)</f>
        <v>0</v>
      </c>
      <c r="F53" s="1">
        <f t="shared" si="0"/>
        <v>0</v>
      </c>
      <c r="G53" s="1">
        <f>IF(H52+D53-E53 &lt; F53,1,0)</f>
        <v>0</v>
      </c>
      <c r="H53" s="1">
        <f>IF(G53=1,25000-F53,H52+D53-E53-F53)</f>
        <v>25000</v>
      </c>
      <c r="I53" s="1">
        <f t="shared" si="1"/>
        <v>0</v>
      </c>
      <c r="J53" s="3">
        <v>42146</v>
      </c>
      <c r="K53" s="1">
        <v>25000</v>
      </c>
    </row>
    <row r="54" spans="1:11" x14ac:dyDescent="0.25">
      <c r="A54" s="3">
        <v>42147</v>
      </c>
      <c r="B54" s="4">
        <v>12</v>
      </c>
      <c r="C54" s="4">
        <v>5.2</v>
      </c>
      <c r="D54" s="1">
        <f>IF(700*C54 + H53 &gt; 25000, 25000-H53,700*C54)</f>
        <v>0</v>
      </c>
      <c r="E54" s="1">
        <f>IF(C54=0,ROUNDUP(0.03% * POWER(B54,1.5) * H53,0),0)</f>
        <v>0</v>
      </c>
      <c r="F54" s="1">
        <f t="shared" si="0"/>
        <v>0</v>
      </c>
      <c r="G54" s="1">
        <f>IF(H53+D54-E54 &lt; F54,1,0)</f>
        <v>0</v>
      </c>
      <c r="H54" s="1">
        <f>IF(G54=1,25000-F54,H53+D54-E54-F54)</f>
        <v>25000</v>
      </c>
      <c r="I54" s="1">
        <f t="shared" si="1"/>
        <v>0</v>
      </c>
      <c r="J54" s="3">
        <v>42147</v>
      </c>
      <c r="K54" s="1">
        <v>25000</v>
      </c>
    </row>
    <row r="55" spans="1:11" x14ac:dyDescent="0.25">
      <c r="A55" s="3">
        <v>42148</v>
      </c>
      <c r="B55" s="4">
        <v>14</v>
      </c>
      <c r="C55" s="4">
        <v>3</v>
      </c>
      <c r="D55" s="1">
        <f>IF(700*C55 + H54 &gt; 25000, 25000-H54,700*C55)</f>
        <v>0</v>
      </c>
      <c r="E55" s="1">
        <f>IF(C55=0,ROUNDUP(0.03% * POWER(B55,1.5) * H54,0),0)</f>
        <v>0</v>
      </c>
      <c r="F55" s="1">
        <f t="shared" si="0"/>
        <v>0</v>
      </c>
      <c r="G55" s="1">
        <f>IF(H54+D55-E55 &lt; F55,1,0)</f>
        <v>0</v>
      </c>
      <c r="H55" s="1">
        <f>IF(G55=1,25000-F55,H54+D55-E55-F55)</f>
        <v>25000</v>
      </c>
      <c r="I55" s="1">
        <f t="shared" si="1"/>
        <v>0</v>
      </c>
      <c r="J55" s="3">
        <v>42148</v>
      </c>
      <c r="K55" s="1">
        <v>25000</v>
      </c>
    </row>
    <row r="56" spans="1:11" x14ac:dyDescent="0.25">
      <c r="A56" s="3">
        <v>42149</v>
      </c>
      <c r="B56" s="4">
        <v>15</v>
      </c>
      <c r="C56" s="4">
        <v>0</v>
      </c>
      <c r="D56" s="1">
        <f>IF(700*C56 + H55 &gt; 25000, 25000-H55,700*C56)</f>
        <v>0</v>
      </c>
      <c r="E56" s="1">
        <f>IF(C56=0,ROUNDUP(0.03% * POWER(B56,1.5) * H55,0),0)</f>
        <v>436</v>
      </c>
      <c r="F56" s="1">
        <f t="shared" si="0"/>
        <v>0</v>
      </c>
      <c r="G56" s="1">
        <f>IF(H55+D56-E56 &lt; F56,1,0)</f>
        <v>0</v>
      </c>
      <c r="H56" s="1">
        <f>IF(G56=1,25000-F56,H55+D56-E56-F56)</f>
        <v>24564</v>
      </c>
      <c r="I56" s="1">
        <f t="shared" si="1"/>
        <v>0</v>
      </c>
      <c r="J56" s="3">
        <v>42149</v>
      </c>
      <c r="K56" s="1">
        <v>24564</v>
      </c>
    </row>
    <row r="57" spans="1:11" x14ac:dyDescent="0.25">
      <c r="A57" s="3">
        <v>42150</v>
      </c>
      <c r="B57" s="4">
        <v>14</v>
      </c>
      <c r="C57" s="4">
        <v>0</v>
      </c>
      <c r="D57" s="1">
        <f>IF(700*C57 + H56 &gt; 25000, 25000-H56,700*C57)</f>
        <v>0</v>
      </c>
      <c r="E57" s="1">
        <f>IF(C57=0,ROUNDUP(0.03% * POWER(B57,1.5) * H56,0),0)</f>
        <v>387</v>
      </c>
      <c r="F57" s="1">
        <f t="shared" si="0"/>
        <v>0</v>
      </c>
      <c r="G57" s="1">
        <f>IF(H56+D57-E57 &lt; F57,1,0)</f>
        <v>0</v>
      </c>
      <c r="H57" s="1">
        <f>IF(G57=1,25000-F57,H56+D57-E57-F57)</f>
        <v>24177</v>
      </c>
      <c r="I57" s="1">
        <f t="shared" si="1"/>
        <v>0</v>
      </c>
      <c r="J57" s="3">
        <v>42150</v>
      </c>
      <c r="K57" s="1">
        <v>24177</v>
      </c>
    </row>
    <row r="58" spans="1:11" x14ac:dyDescent="0.25">
      <c r="A58" s="3">
        <v>42151</v>
      </c>
      <c r="B58" s="4">
        <v>10</v>
      </c>
      <c r="C58" s="4">
        <v>0</v>
      </c>
      <c r="D58" s="1">
        <f>IF(700*C58 + H57 &gt; 25000, 25000-H57,700*C58)</f>
        <v>0</v>
      </c>
      <c r="E58" s="1">
        <f>IF(C58=0,ROUNDUP(0.03% * POWER(B58,1.5) * H57,0),0)</f>
        <v>230</v>
      </c>
      <c r="F58" s="1">
        <f t="shared" si="0"/>
        <v>0</v>
      </c>
      <c r="G58" s="1">
        <f>IF(H57+D58-E58 &lt; F58,1,0)</f>
        <v>0</v>
      </c>
      <c r="H58" s="1">
        <f>IF(G58=1,25000-F58,H57+D58-E58-F58)</f>
        <v>23947</v>
      </c>
      <c r="I58" s="1">
        <f t="shared" si="1"/>
        <v>0</v>
      </c>
      <c r="J58" s="3">
        <v>42151</v>
      </c>
      <c r="K58" s="1">
        <v>23947</v>
      </c>
    </row>
    <row r="59" spans="1:11" x14ac:dyDescent="0.25">
      <c r="A59" s="3">
        <v>42152</v>
      </c>
      <c r="B59" s="4">
        <v>12</v>
      </c>
      <c r="C59" s="4">
        <v>0.1</v>
      </c>
      <c r="D59" s="1">
        <f>IF(700*C59 + H58 &gt; 25000, 25000-H58,700*C59)</f>
        <v>70</v>
      </c>
      <c r="E59" s="1">
        <f>IF(C59=0,ROUNDUP(0.03% * POWER(B59,1.5) * H58,0),0)</f>
        <v>0</v>
      </c>
      <c r="F59" s="1">
        <f t="shared" si="0"/>
        <v>0</v>
      </c>
      <c r="G59" s="1">
        <f>IF(H58+D59-E59 &lt; F59,1,0)</f>
        <v>0</v>
      </c>
      <c r="H59" s="1">
        <f>IF(G59=1,25000-F59,H58+D59-E59-F59)</f>
        <v>24017</v>
      </c>
      <c r="I59" s="1">
        <f t="shared" si="1"/>
        <v>0</v>
      </c>
      <c r="J59" s="3">
        <v>42152</v>
      </c>
      <c r="K59" s="1">
        <v>24017</v>
      </c>
    </row>
    <row r="60" spans="1:11" x14ac:dyDescent="0.25">
      <c r="A60" s="3">
        <v>42153</v>
      </c>
      <c r="B60" s="4">
        <v>14</v>
      </c>
      <c r="C60" s="4">
        <v>0</v>
      </c>
      <c r="D60" s="1">
        <f>IF(700*C60 + H59 &gt; 25000, 25000-H59,700*C60)</f>
        <v>0</v>
      </c>
      <c r="E60" s="1">
        <f>IF(C60=0,ROUNDUP(0.03% * POWER(B60,1.5) * H59,0),0)</f>
        <v>378</v>
      </c>
      <c r="F60" s="1">
        <f t="shared" si="0"/>
        <v>0</v>
      </c>
      <c r="G60" s="1">
        <f>IF(H59+D60-E60 &lt; F60,1,0)</f>
        <v>0</v>
      </c>
      <c r="H60" s="1">
        <f>IF(G60=1,25000-F60,H59+D60-E60-F60)</f>
        <v>23639</v>
      </c>
      <c r="I60" s="1">
        <f t="shared" si="1"/>
        <v>0</v>
      </c>
      <c r="J60" s="3">
        <v>42153</v>
      </c>
      <c r="K60" s="1">
        <v>23639</v>
      </c>
    </row>
    <row r="61" spans="1:11" x14ac:dyDescent="0.25">
      <c r="A61" s="3">
        <v>42154</v>
      </c>
      <c r="B61" s="4">
        <v>13</v>
      </c>
      <c r="C61" s="4">
        <v>0</v>
      </c>
      <c r="D61" s="1">
        <f>IF(700*C61 + H60 &gt; 25000, 25000-H60,700*C61)</f>
        <v>0</v>
      </c>
      <c r="E61" s="1">
        <f>IF(C61=0,ROUNDUP(0.03% * POWER(B61,1.5) * H60,0),0)</f>
        <v>333</v>
      </c>
      <c r="F61" s="1">
        <f t="shared" si="0"/>
        <v>0</v>
      </c>
      <c r="G61" s="1">
        <f>IF(H60+D61-E61 &lt; F61,1,0)</f>
        <v>0</v>
      </c>
      <c r="H61" s="1">
        <f>IF(G61=1,25000-F61,H60+D61-E61-F61)</f>
        <v>23306</v>
      </c>
      <c r="I61" s="1">
        <f t="shared" si="1"/>
        <v>0</v>
      </c>
      <c r="J61" s="3">
        <v>42154</v>
      </c>
      <c r="K61" s="1">
        <v>23306</v>
      </c>
    </row>
    <row r="62" spans="1:11" x14ac:dyDescent="0.25">
      <c r="A62" s="3">
        <v>42155</v>
      </c>
      <c r="B62" s="4">
        <v>12</v>
      </c>
      <c r="C62" s="4">
        <v>0</v>
      </c>
      <c r="D62" s="1">
        <f>IF(700*C62 + H61 &gt; 25000, 25000-H61,700*C62)</f>
        <v>0</v>
      </c>
      <c r="E62" s="1">
        <f>IF(C62=0,ROUNDUP(0.03% * POWER(B62,1.5) * H61,0),0)</f>
        <v>291</v>
      </c>
      <c r="F62" s="1">
        <f t="shared" si="0"/>
        <v>0</v>
      </c>
      <c r="G62" s="1">
        <f>IF(H61+D62-E62 &lt; F62,1,0)</f>
        <v>0</v>
      </c>
      <c r="H62" s="1">
        <f>IF(G62=1,25000-F62,H61+D62-E62-F62)</f>
        <v>23015</v>
      </c>
      <c r="I62" s="1">
        <f t="shared" si="1"/>
        <v>0</v>
      </c>
      <c r="J62" s="3">
        <v>42155</v>
      </c>
      <c r="K62" s="1">
        <v>23015</v>
      </c>
    </row>
    <row r="63" spans="1:11" x14ac:dyDescent="0.25">
      <c r="A63" s="3">
        <v>42156</v>
      </c>
      <c r="B63" s="4">
        <v>18</v>
      </c>
      <c r="C63" s="4">
        <v>4</v>
      </c>
      <c r="D63" s="1">
        <f>IF(700*C63 + H62 &gt; 25000, 25000-H62,700*C63)</f>
        <v>1985</v>
      </c>
      <c r="E63" s="1">
        <f>IF(C63=0,ROUNDUP(0.03% * POWER(B63,1.5) * H62,0),0)</f>
        <v>0</v>
      </c>
      <c r="F63" s="1">
        <f t="shared" si="0"/>
        <v>0</v>
      </c>
      <c r="G63" s="1">
        <f>IF(H62+D63-E63 &lt; F63,1,0)</f>
        <v>0</v>
      </c>
      <c r="H63" s="1">
        <f>IF(G63=1,25000-F63,H62+D63-E63-F63)</f>
        <v>25000</v>
      </c>
      <c r="I63" s="1">
        <f t="shared" si="1"/>
        <v>0</v>
      </c>
      <c r="J63" s="3">
        <v>42156</v>
      </c>
      <c r="K63" s="1">
        <v>25000</v>
      </c>
    </row>
    <row r="64" spans="1:11" x14ac:dyDescent="0.25">
      <c r="A64" s="3">
        <v>42157</v>
      </c>
      <c r="B64" s="4">
        <v>18</v>
      </c>
      <c r="C64" s="4">
        <v>3</v>
      </c>
      <c r="D64" s="1">
        <f>IF(700*C64 + H63 &gt; 25000, 25000-H63,700*C64)</f>
        <v>0</v>
      </c>
      <c r="E64" s="1">
        <f>IF(C64=0,ROUNDUP(0.03% * POWER(B64,1.5) * H63,0),0)</f>
        <v>0</v>
      </c>
      <c r="F64" s="1">
        <f t="shared" si="0"/>
        <v>0</v>
      </c>
      <c r="G64" s="1">
        <f>IF(H63+D64-E64 &lt; F64,1,0)</f>
        <v>0</v>
      </c>
      <c r="H64" s="1">
        <f>IF(G64=1,25000-F64,H63+D64-E64-F64)</f>
        <v>25000</v>
      </c>
      <c r="I64" s="1">
        <f t="shared" si="1"/>
        <v>0</v>
      </c>
      <c r="J64" s="3">
        <v>42157</v>
      </c>
      <c r="K64" s="1">
        <v>25000</v>
      </c>
    </row>
    <row r="65" spans="1:11" x14ac:dyDescent="0.25">
      <c r="A65" s="3">
        <v>42158</v>
      </c>
      <c r="B65" s="4">
        <v>22</v>
      </c>
      <c r="C65" s="4">
        <v>0</v>
      </c>
      <c r="D65" s="1">
        <f>IF(700*C65 + H64 &gt; 25000, 25000-H64,700*C65)</f>
        <v>0</v>
      </c>
      <c r="E65" s="1">
        <f>IF(C65=0,ROUNDUP(0.03% * POWER(B65,1.5) * H64,0),0)</f>
        <v>774</v>
      </c>
      <c r="F65" s="1">
        <f t="shared" si="0"/>
        <v>12000</v>
      </c>
      <c r="G65" s="1">
        <f>IF(H64+D65-E65 &lt; F65,1,0)</f>
        <v>0</v>
      </c>
      <c r="H65" s="1">
        <f>IF(G65=1,25000-F65,H64+D65-E65-F65)</f>
        <v>12226</v>
      </c>
      <c r="I65" s="1">
        <f t="shared" si="1"/>
        <v>0</v>
      </c>
      <c r="J65" s="3">
        <v>42158</v>
      </c>
      <c r="K65" s="1">
        <v>12226</v>
      </c>
    </row>
    <row r="66" spans="1:11" x14ac:dyDescent="0.25">
      <c r="A66" s="3">
        <v>42159</v>
      </c>
      <c r="B66" s="4">
        <v>15</v>
      </c>
      <c r="C66" s="4">
        <v>0</v>
      </c>
      <c r="D66" s="1">
        <f>IF(700*C66 + H65 &gt; 25000, 25000-H65,700*C66)</f>
        <v>0</v>
      </c>
      <c r="E66" s="1">
        <f>IF(C66=0,ROUNDUP(0.03% * POWER(B66,1.5) * H65,0),0)</f>
        <v>214</v>
      </c>
      <c r="F66" s="1">
        <f t="shared" si="0"/>
        <v>0</v>
      </c>
      <c r="G66" s="1">
        <f>IF(H65+D66-E66 &lt; F66,1,0)</f>
        <v>0</v>
      </c>
      <c r="H66" s="1">
        <f>IF(G66=1,25000-F66,H65+D66-E66-F66)</f>
        <v>12012</v>
      </c>
      <c r="I66" s="1">
        <f t="shared" si="1"/>
        <v>0</v>
      </c>
      <c r="J66" s="3">
        <v>42159</v>
      </c>
      <c r="K66" s="1">
        <v>12012</v>
      </c>
    </row>
    <row r="67" spans="1:11" x14ac:dyDescent="0.25">
      <c r="A67" s="3">
        <v>42160</v>
      </c>
      <c r="B67" s="4">
        <v>18</v>
      </c>
      <c r="C67" s="4">
        <v>0</v>
      </c>
      <c r="D67" s="1">
        <f>IF(700*C67 + H66 &gt; 25000, 25000-H66,700*C67)</f>
        <v>0</v>
      </c>
      <c r="E67" s="1">
        <f>IF(C67=0,ROUNDUP(0.03% * POWER(B67,1.5) * H66,0),0)</f>
        <v>276</v>
      </c>
      <c r="F67" s="1">
        <f t="shared" si="0"/>
        <v>12000</v>
      </c>
      <c r="G67" s="1">
        <f>IF(H66+D67-E67 &lt; F67,1,0)</f>
        <v>1</v>
      </c>
      <c r="H67" s="1">
        <f>IF(G67=1,25000-F67,H66+D67-E67-F67)</f>
        <v>13000</v>
      </c>
      <c r="I67" s="1">
        <f t="shared" si="1"/>
        <v>13264</v>
      </c>
      <c r="J67" s="3">
        <v>42160</v>
      </c>
      <c r="K67" s="1">
        <v>13000</v>
      </c>
    </row>
    <row r="68" spans="1:11" x14ac:dyDescent="0.25">
      <c r="A68" s="3">
        <v>42161</v>
      </c>
      <c r="B68" s="4">
        <v>22</v>
      </c>
      <c r="C68" s="4">
        <v>0</v>
      </c>
      <c r="D68" s="1">
        <f>IF(700*C68 + H67 &gt; 25000, 25000-H67,700*C68)</f>
        <v>0</v>
      </c>
      <c r="E68" s="1">
        <f>IF(C68=0,ROUNDUP(0.03% * POWER(B68,1.5) * H67,0),0)</f>
        <v>403</v>
      </c>
      <c r="F68" s="1">
        <f t="shared" ref="F68:F131" si="2">IF(AND(B68 &gt; 15,C68 &lt;=0.6),IF(B68&gt;30,24000,12000),0)</f>
        <v>12000</v>
      </c>
      <c r="G68" s="1">
        <f>IF(H67+D68-E68 &lt; F68,1,0)</f>
        <v>0</v>
      </c>
      <c r="H68" s="1">
        <f>IF(G68=1,25000-F68,H67+D68-E68-F68)</f>
        <v>597</v>
      </c>
      <c r="I68" s="1">
        <f t="shared" ref="I68:I131" si="3">IF(G68=1,25000-H67-D68+E68,0)</f>
        <v>0</v>
      </c>
      <c r="J68" s="3">
        <v>42161</v>
      </c>
      <c r="K68" s="1">
        <v>597</v>
      </c>
    </row>
    <row r="69" spans="1:11" x14ac:dyDescent="0.25">
      <c r="A69" s="3">
        <v>42162</v>
      </c>
      <c r="B69" s="4">
        <v>14</v>
      </c>
      <c r="C69" s="4">
        <v>8</v>
      </c>
      <c r="D69" s="1">
        <f>IF(700*C69 + H68 &gt; 25000, 25000-H68,700*C69)</f>
        <v>5600</v>
      </c>
      <c r="E69" s="1">
        <f>IF(C69=0,ROUNDUP(0.03% * POWER(B69,1.5) * H68,0),0)</f>
        <v>0</v>
      </c>
      <c r="F69" s="1">
        <f t="shared" si="2"/>
        <v>0</v>
      </c>
      <c r="G69" s="1">
        <f>IF(H68+D69-E69 &lt; F69,1,0)</f>
        <v>0</v>
      </c>
      <c r="H69" s="1">
        <f>IF(G69=1,25000-F69,H68+D69-E69-F69)</f>
        <v>6197</v>
      </c>
      <c r="I69" s="1">
        <f t="shared" si="3"/>
        <v>0</v>
      </c>
      <c r="J69" s="3">
        <v>42162</v>
      </c>
      <c r="K69" s="1">
        <v>6197</v>
      </c>
    </row>
    <row r="70" spans="1:11" x14ac:dyDescent="0.25">
      <c r="A70" s="3">
        <v>42163</v>
      </c>
      <c r="B70" s="4">
        <v>14</v>
      </c>
      <c r="C70" s="4">
        <v>5.9</v>
      </c>
      <c r="D70" s="1">
        <f>IF(700*C70 + H69 &gt; 25000, 25000-H69,700*C70)</f>
        <v>4130</v>
      </c>
      <c r="E70" s="1">
        <f>IF(C70=0,ROUNDUP(0.03% * POWER(B70,1.5) * H69,0),0)</f>
        <v>0</v>
      </c>
      <c r="F70" s="1">
        <f t="shared" si="2"/>
        <v>0</v>
      </c>
      <c r="G70" s="1">
        <f>IF(H69+D70-E70 &lt; F70,1,0)</f>
        <v>0</v>
      </c>
      <c r="H70" s="1">
        <f>IF(G70=1,25000-F70,H69+D70-E70-F70)</f>
        <v>10327</v>
      </c>
      <c r="I70" s="1">
        <f t="shared" si="3"/>
        <v>0</v>
      </c>
      <c r="J70" s="3">
        <v>42163</v>
      </c>
      <c r="K70" s="1">
        <v>10327</v>
      </c>
    </row>
    <row r="71" spans="1:11" x14ac:dyDescent="0.25">
      <c r="A71" s="3">
        <v>42164</v>
      </c>
      <c r="B71" s="4">
        <v>12</v>
      </c>
      <c r="C71" s="4">
        <v>5</v>
      </c>
      <c r="D71" s="1">
        <f>IF(700*C71 + H70 &gt; 25000, 25000-H70,700*C71)</f>
        <v>3500</v>
      </c>
      <c r="E71" s="1">
        <f>IF(C71=0,ROUNDUP(0.03% * POWER(B71,1.5) * H70,0),0)</f>
        <v>0</v>
      </c>
      <c r="F71" s="1">
        <f t="shared" si="2"/>
        <v>0</v>
      </c>
      <c r="G71" s="1">
        <f>IF(H70+D71-E71 &lt; F71,1,0)</f>
        <v>0</v>
      </c>
      <c r="H71" s="1">
        <f>IF(G71=1,25000-F71,H70+D71-E71-F71)</f>
        <v>13827</v>
      </c>
      <c r="I71" s="1">
        <f t="shared" si="3"/>
        <v>0</v>
      </c>
      <c r="J71" s="3">
        <v>42164</v>
      </c>
      <c r="K71" s="1">
        <v>13827</v>
      </c>
    </row>
    <row r="72" spans="1:11" x14ac:dyDescent="0.25">
      <c r="A72" s="3">
        <v>42165</v>
      </c>
      <c r="B72" s="4">
        <v>16</v>
      </c>
      <c r="C72" s="4">
        <v>0</v>
      </c>
      <c r="D72" s="1">
        <f>IF(700*C72 + H71 &gt; 25000, 25000-H71,700*C72)</f>
        <v>0</v>
      </c>
      <c r="E72" s="1">
        <f>IF(C72=0,ROUNDUP(0.03% * POWER(B72,1.5) * H71,0),0)</f>
        <v>266</v>
      </c>
      <c r="F72" s="1">
        <f t="shared" si="2"/>
        <v>12000</v>
      </c>
      <c r="G72" s="1">
        <f>IF(H71+D72-E72 &lt; F72,1,0)</f>
        <v>0</v>
      </c>
      <c r="H72" s="1">
        <f>IF(G72=1,25000-F72,H71+D72-E72-F72)</f>
        <v>1561</v>
      </c>
      <c r="I72" s="1">
        <f t="shared" si="3"/>
        <v>0</v>
      </c>
      <c r="J72" s="3">
        <v>42165</v>
      </c>
      <c r="K72" s="1">
        <v>1561</v>
      </c>
    </row>
    <row r="73" spans="1:11" x14ac:dyDescent="0.25">
      <c r="A73" s="3">
        <v>42166</v>
      </c>
      <c r="B73" s="4">
        <v>16</v>
      </c>
      <c r="C73" s="4">
        <v>0</v>
      </c>
      <c r="D73" s="1">
        <f>IF(700*C73 + H72 &gt; 25000, 25000-H72,700*C73)</f>
        <v>0</v>
      </c>
      <c r="E73" s="1">
        <f>IF(C73=0,ROUNDUP(0.03% * POWER(B73,1.5) * H72,0),0)</f>
        <v>30</v>
      </c>
      <c r="F73" s="1">
        <f t="shared" si="2"/>
        <v>12000</v>
      </c>
      <c r="G73" s="1">
        <f>IF(H72+D73-E73 &lt; F73,1,0)</f>
        <v>1</v>
      </c>
      <c r="H73" s="1">
        <f>IF(G73=1,25000-F73,H72+D73-E73-F73)</f>
        <v>13000</v>
      </c>
      <c r="I73" s="1">
        <f t="shared" si="3"/>
        <v>23469</v>
      </c>
      <c r="J73" s="3">
        <v>42166</v>
      </c>
      <c r="K73" s="1">
        <v>13000</v>
      </c>
    </row>
    <row r="74" spans="1:11" x14ac:dyDescent="0.25">
      <c r="A74" s="3">
        <v>42167</v>
      </c>
      <c r="B74" s="4">
        <v>18</v>
      </c>
      <c r="C74" s="4">
        <v>5</v>
      </c>
      <c r="D74" s="1">
        <f>IF(700*C74 + H73 &gt; 25000, 25000-H73,700*C74)</f>
        <v>3500</v>
      </c>
      <c r="E74" s="1">
        <f>IF(C74=0,ROUNDUP(0.03% * POWER(B74,1.5) * H73,0),0)</f>
        <v>0</v>
      </c>
      <c r="F74" s="1">
        <f t="shared" si="2"/>
        <v>0</v>
      </c>
      <c r="G74" s="1">
        <f>IF(H73+D74-E74 &lt; F74,1,0)</f>
        <v>0</v>
      </c>
      <c r="H74" s="1">
        <f>IF(G74=1,25000-F74,H73+D74-E74-F74)</f>
        <v>16500</v>
      </c>
      <c r="I74" s="1">
        <f t="shared" si="3"/>
        <v>0</v>
      </c>
      <c r="J74" s="3">
        <v>42167</v>
      </c>
      <c r="K74" s="1">
        <v>16500</v>
      </c>
    </row>
    <row r="75" spans="1:11" x14ac:dyDescent="0.25">
      <c r="A75" s="3">
        <v>42168</v>
      </c>
      <c r="B75" s="4">
        <v>19</v>
      </c>
      <c r="C75" s="4">
        <v>1</v>
      </c>
      <c r="D75" s="1">
        <f>IF(700*C75 + H74 &gt; 25000, 25000-H74,700*C75)</f>
        <v>700</v>
      </c>
      <c r="E75" s="1">
        <f>IF(C75=0,ROUNDUP(0.03% * POWER(B75,1.5) * H74,0),0)</f>
        <v>0</v>
      </c>
      <c r="F75" s="1">
        <f t="shared" si="2"/>
        <v>0</v>
      </c>
      <c r="G75" s="1">
        <f>IF(H74+D75-E75 &lt; F75,1,0)</f>
        <v>0</v>
      </c>
      <c r="H75" s="1">
        <f>IF(G75=1,25000-F75,H74+D75-E75-F75)</f>
        <v>17200</v>
      </c>
      <c r="I75" s="1">
        <f t="shared" si="3"/>
        <v>0</v>
      </c>
      <c r="J75" s="3">
        <v>42168</v>
      </c>
      <c r="K75" s="1">
        <v>17200</v>
      </c>
    </row>
    <row r="76" spans="1:11" x14ac:dyDescent="0.25">
      <c r="A76" s="3">
        <v>42169</v>
      </c>
      <c r="B76" s="4">
        <v>22</v>
      </c>
      <c r="C76" s="4">
        <v>0</v>
      </c>
      <c r="D76" s="1">
        <f>IF(700*C76 + H75 &gt; 25000, 25000-H75,700*C76)</f>
        <v>0</v>
      </c>
      <c r="E76" s="1">
        <f>IF(C76=0,ROUNDUP(0.03% * POWER(B76,1.5) * H75,0),0)</f>
        <v>533</v>
      </c>
      <c r="F76" s="1">
        <f t="shared" si="2"/>
        <v>12000</v>
      </c>
      <c r="G76" s="1">
        <f>IF(H75+D76-E76 &lt; F76,1,0)</f>
        <v>0</v>
      </c>
      <c r="H76" s="1">
        <f>IF(G76=1,25000-F76,H75+D76-E76-F76)</f>
        <v>4667</v>
      </c>
      <c r="I76" s="1">
        <f t="shared" si="3"/>
        <v>0</v>
      </c>
      <c r="J76" s="3">
        <v>42169</v>
      </c>
      <c r="K76" s="1">
        <v>4667</v>
      </c>
    </row>
    <row r="77" spans="1:11" x14ac:dyDescent="0.25">
      <c r="A77" s="3">
        <v>42170</v>
      </c>
      <c r="B77" s="4">
        <v>16</v>
      </c>
      <c r="C77" s="4">
        <v>0</v>
      </c>
      <c r="D77" s="1">
        <f>IF(700*C77 + H76 &gt; 25000, 25000-H76,700*C77)</f>
        <v>0</v>
      </c>
      <c r="E77" s="1">
        <f>IF(C77=0,ROUNDUP(0.03% * POWER(B77,1.5) * H76,0),0)</f>
        <v>90</v>
      </c>
      <c r="F77" s="1">
        <f t="shared" si="2"/>
        <v>12000</v>
      </c>
      <c r="G77" s="1">
        <f>IF(H76+D77-E77 &lt; F77,1,0)</f>
        <v>1</v>
      </c>
      <c r="H77" s="1">
        <f>IF(G77=1,25000-F77,H76+D77-E77-F77)</f>
        <v>13000</v>
      </c>
      <c r="I77" s="1">
        <f t="shared" si="3"/>
        <v>20423</v>
      </c>
      <c r="J77" s="3">
        <v>42170</v>
      </c>
      <c r="K77" s="1">
        <v>13000</v>
      </c>
    </row>
    <row r="78" spans="1:11" x14ac:dyDescent="0.25">
      <c r="A78" s="3">
        <v>42171</v>
      </c>
      <c r="B78" s="4">
        <v>12</v>
      </c>
      <c r="C78" s="4">
        <v>0</v>
      </c>
      <c r="D78" s="1">
        <f>IF(700*C78 + H77 &gt; 25000, 25000-H77,700*C78)</f>
        <v>0</v>
      </c>
      <c r="E78" s="1">
        <f>IF(C78=0,ROUNDUP(0.03% * POWER(B78,1.5) * H77,0),0)</f>
        <v>163</v>
      </c>
      <c r="F78" s="1">
        <f t="shared" si="2"/>
        <v>0</v>
      </c>
      <c r="G78" s="1">
        <f>IF(H77+D78-E78 &lt; F78,1,0)</f>
        <v>0</v>
      </c>
      <c r="H78" s="1">
        <f>IF(G78=1,25000-F78,H77+D78-E78-F78)</f>
        <v>12837</v>
      </c>
      <c r="I78" s="1">
        <f t="shared" si="3"/>
        <v>0</v>
      </c>
      <c r="J78" s="3">
        <v>42171</v>
      </c>
      <c r="K78" s="1">
        <v>12837</v>
      </c>
    </row>
    <row r="79" spans="1:11" x14ac:dyDescent="0.25">
      <c r="A79" s="3">
        <v>42172</v>
      </c>
      <c r="B79" s="4">
        <v>14</v>
      </c>
      <c r="C79" s="4">
        <v>0</v>
      </c>
      <c r="D79" s="1">
        <f>IF(700*C79 + H78 &gt; 25000, 25000-H78,700*C79)</f>
        <v>0</v>
      </c>
      <c r="E79" s="1">
        <f>IF(C79=0,ROUNDUP(0.03% * POWER(B79,1.5) * H78,0),0)</f>
        <v>202</v>
      </c>
      <c r="F79" s="1">
        <f t="shared" si="2"/>
        <v>0</v>
      </c>
      <c r="G79" s="1">
        <f>IF(H78+D79-E79 &lt; F79,1,0)</f>
        <v>0</v>
      </c>
      <c r="H79" s="1">
        <f>IF(G79=1,25000-F79,H78+D79-E79-F79)</f>
        <v>12635</v>
      </c>
      <c r="I79" s="1">
        <f t="shared" si="3"/>
        <v>0</v>
      </c>
      <c r="J79" s="3">
        <v>42172</v>
      </c>
      <c r="K79" s="1">
        <v>12635</v>
      </c>
    </row>
    <row r="80" spans="1:11" x14ac:dyDescent="0.25">
      <c r="A80" s="3">
        <v>42173</v>
      </c>
      <c r="B80" s="4">
        <v>16</v>
      </c>
      <c r="C80" s="4">
        <v>0.3</v>
      </c>
      <c r="D80" s="1">
        <f>IF(700*C80 + H79 &gt; 25000, 25000-H79,700*C80)</f>
        <v>210</v>
      </c>
      <c r="E80" s="1">
        <f>IF(C80=0,ROUNDUP(0.03% * POWER(B80,1.5) * H79,0),0)</f>
        <v>0</v>
      </c>
      <c r="F80" s="1">
        <f t="shared" si="2"/>
        <v>12000</v>
      </c>
      <c r="G80" s="1">
        <f>IF(H79+D80-E80 &lt; F80,1,0)</f>
        <v>0</v>
      </c>
      <c r="H80" s="1">
        <f>IF(G80=1,25000-F80,H79+D80-E80-F80)</f>
        <v>845</v>
      </c>
      <c r="I80" s="1">
        <f t="shared" si="3"/>
        <v>0</v>
      </c>
      <c r="J80" s="3">
        <v>42173</v>
      </c>
      <c r="K80" s="1">
        <v>845</v>
      </c>
    </row>
    <row r="81" spans="1:11" x14ac:dyDescent="0.25">
      <c r="A81" s="3">
        <v>42174</v>
      </c>
      <c r="B81" s="4">
        <v>12</v>
      </c>
      <c r="C81" s="4">
        <v>3</v>
      </c>
      <c r="D81" s="1">
        <f>IF(700*C81 + H80 &gt; 25000, 25000-H80,700*C81)</f>
        <v>2100</v>
      </c>
      <c r="E81" s="1">
        <f>IF(C81=0,ROUNDUP(0.03% * POWER(B81,1.5) * H80,0),0)</f>
        <v>0</v>
      </c>
      <c r="F81" s="1">
        <f t="shared" si="2"/>
        <v>0</v>
      </c>
      <c r="G81" s="1">
        <f>IF(H80+D81-E81 &lt; F81,1,0)</f>
        <v>0</v>
      </c>
      <c r="H81" s="1">
        <f>IF(G81=1,25000-F81,H80+D81-E81-F81)</f>
        <v>2945</v>
      </c>
      <c r="I81" s="1">
        <f t="shared" si="3"/>
        <v>0</v>
      </c>
      <c r="J81" s="3">
        <v>42174</v>
      </c>
      <c r="K81" s="1">
        <v>2945</v>
      </c>
    </row>
    <row r="82" spans="1:11" x14ac:dyDescent="0.25">
      <c r="A82" s="3">
        <v>42175</v>
      </c>
      <c r="B82" s="4">
        <v>13</v>
      </c>
      <c r="C82" s="4">
        <v>2</v>
      </c>
      <c r="D82" s="1">
        <f>IF(700*C82 + H81 &gt; 25000, 25000-H81,700*C82)</f>
        <v>1400</v>
      </c>
      <c r="E82" s="1">
        <f>IF(C82=0,ROUNDUP(0.03% * POWER(B82,1.5) * H81,0),0)</f>
        <v>0</v>
      </c>
      <c r="F82" s="1">
        <f t="shared" si="2"/>
        <v>0</v>
      </c>
      <c r="G82" s="1">
        <f>IF(H81+D82-E82 &lt; F82,1,0)</f>
        <v>0</v>
      </c>
      <c r="H82" s="1">
        <f>IF(G82=1,25000-F82,H81+D82-E82-F82)</f>
        <v>4345</v>
      </c>
      <c r="I82" s="1">
        <f t="shared" si="3"/>
        <v>0</v>
      </c>
      <c r="J82" s="3">
        <v>42175</v>
      </c>
      <c r="K82" s="1">
        <v>4345</v>
      </c>
    </row>
    <row r="83" spans="1:11" x14ac:dyDescent="0.25">
      <c r="A83" s="3">
        <v>42176</v>
      </c>
      <c r="B83" s="4">
        <v>12</v>
      </c>
      <c r="C83" s="4">
        <v>0</v>
      </c>
      <c r="D83" s="1">
        <f>IF(700*C83 + H82 &gt; 25000, 25000-H82,700*C83)</f>
        <v>0</v>
      </c>
      <c r="E83" s="1">
        <f>IF(C83=0,ROUNDUP(0.03% * POWER(B83,1.5) * H82,0),0)</f>
        <v>55</v>
      </c>
      <c r="F83" s="1">
        <f t="shared" si="2"/>
        <v>0</v>
      </c>
      <c r="G83" s="1">
        <f>IF(H82+D83-E83 &lt; F83,1,0)</f>
        <v>0</v>
      </c>
      <c r="H83" s="1">
        <f>IF(G83=1,25000-F83,H82+D83-E83-F83)</f>
        <v>4290</v>
      </c>
      <c r="I83" s="1">
        <f t="shared" si="3"/>
        <v>0</v>
      </c>
      <c r="J83" s="3">
        <v>42176</v>
      </c>
      <c r="K83" s="1">
        <v>4290</v>
      </c>
    </row>
    <row r="84" spans="1:11" x14ac:dyDescent="0.25">
      <c r="A84" s="3">
        <v>42177</v>
      </c>
      <c r="B84" s="4">
        <v>12</v>
      </c>
      <c r="C84" s="4">
        <v>3</v>
      </c>
      <c r="D84" s="1">
        <f>IF(700*C84 + H83 &gt; 25000, 25000-H83,700*C84)</f>
        <v>2100</v>
      </c>
      <c r="E84" s="1">
        <f>IF(C84=0,ROUNDUP(0.03% * POWER(B84,1.5) * H83,0),0)</f>
        <v>0</v>
      </c>
      <c r="F84" s="1">
        <f t="shared" si="2"/>
        <v>0</v>
      </c>
      <c r="G84" s="1">
        <f>IF(H83+D84-E84 &lt; F84,1,0)</f>
        <v>0</v>
      </c>
      <c r="H84" s="1">
        <f>IF(G84=1,25000-F84,H83+D84-E84-F84)</f>
        <v>6390</v>
      </c>
      <c r="I84" s="1">
        <f t="shared" si="3"/>
        <v>0</v>
      </c>
      <c r="J84" s="3">
        <v>42177</v>
      </c>
      <c r="K84" s="1">
        <v>6390</v>
      </c>
    </row>
    <row r="85" spans="1:11" x14ac:dyDescent="0.25">
      <c r="A85" s="3">
        <v>42178</v>
      </c>
      <c r="B85" s="4">
        <v>13</v>
      </c>
      <c r="C85" s="4">
        <v>3</v>
      </c>
      <c r="D85" s="1">
        <f>IF(700*C85 + H84 &gt; 25000, 25000-H84,700*C85)</f>
        <v>2100</v>
      </c>
      <c r="E85" s="1">
        <f>IF(C85=0,ROUNDUP(0.03% * POWER(B85,1.5) * H84,0),0)</f>
        <v>0</v>
      </c>
      <c r="F85" s="1">
        <f t="shared" si="2"/>
        <v>0</v>
      </c>
      <c r="G85" s="1">
        <f>IF(H84+D85-E85 &lt; F85,1,0)</f>
        <v>0</v>
      </c>
      <c r="H85" s="1">
        <f>IF(G85=1,25000-F85,H84+D85-E85-F85)</f>
        <v>8490</v>
      </c>
      <c r="I85" s="1">
        <f t="shared" si="3"/>
        <v>0</v>
      </c>
      <c r="J85" s="3">
        <v>42178</v>
      </c>
      <c r="K85" s="1">
        <v>8490</v>
      </c>
    </row>
    <row r="86" spans="1:11" x14ac:dyDescent="0.25">
      <c r="A86" s="3">
        <v>42179</v>
      </c>
      <c r="B86" s="4">
        <v>12</v>
      </c>
      <c r="C86" s="4">
        <v>0</v>
      </c>
      <c r="D86" s="1">
        <f>IF(700*C86 + H85 &gt; 25000, 25000-H85,700*C86)</f>
        <v>0</v>
      </c>
      <c r="E86" s="1">
        <f>IF(C86=0,ROUNDUP(0.03% * POWER(B86,1.5) * H85,0),0)</f>
        <v>106</v>
      </c>
      <c r="F86" s="1">
        <f t="shared" si="2"/>
        <v>0</v>
      </c>
      <c r="G86" s="1">
        <f>IF(H85+D86-E86 &lt; F86,1,0)</f>
        <v>0</v>
      </c>
      <c r="H86" s="1">
        <f>IF(G86=1,25000-F86,H85+D86-E86-F86)</f>
        <v>8384</v>
      </c>
      <c r="I86" s="1">
        <f t="shared" si="3"/>
        <v>0</v>
      </c>
      <c r="J86" s="3">
        <v>42179</v>
      </c>
      <c r="K86" s="1">
        <v>8384</v>
      </c>
    </row>
    <row r="87" spans="1:11" x14ac:dyDescent="0.25">
      <c r="A87" s="3">
        <v>42180</v>
      </c>
      <c r="B87" s="4">
        <v>16</v>
      </c>
      <c r="C87" s="4">
        <v>0</v>
      </c>
      <c r="D87" s="1">
        <f>IF(700*C87 + H86 &gt; 25000, 25000-H86,700*C87)</f>
        <v>0</v>
      </c>
      <c r="E87" s="1">
        <f>IF(C87=0,ROUNDUP(0.03% * POWER(B87,1.5) * H86,0),0)</f>
        <v>161</v>
      </c>
      <c r="F87" s="1">
        <f t="shared" si="2"/>
        <v>12000</v>
      </c>
      <c r="G87" s="1">
        <f>IF(H86+D87-E87 &lt; F87,1,0)</f>
        <v>1</v>
      </c>
      <c r="H87" s="1">
        <f>IF(G87=1,25000-F87,H86+D87-E87-F87)</f>
        <v>13000</v>
      </c>
      <c r="I87" s="1">
        <f t="shared" si="3"/>
        <v>16777</v>
      </c>
      <c r="J87" s="3">
        <v>42180</v>
      </c>
      <c r="K87" s="1">
        <v>13000</v>
      </c>
    </row>
    <row r="88" spans="1:11" x14ac:dyDescent="0.25">
      <c r="A88" s="3">
        <v>42181</v>
      </c>
      <c r="B88" s="4">
        <v>16</v>
      </c>
      <c r="C88" s="4">
        <v>7</v>
      </c>
      <c r="D88" s="1">
        <f>IF(700*C88 + H87 &gt; 25000, 25000-H87,700*C88)</f>
        <v>4900</v>
      </c>
      <c r="E88" s="1">
        <f>IF(C88=0,ROUNDUP(0.03% * POWER(B88,1.5) * H87,0),0)</f>
        <v>0</v>
      </c>
      <c r="F88" s="1">
        <f t="shared" si="2"/>
        <v>0</v>
      </c>
      <c r="G88" s="1">
        <f>IF(H87+D88-E88 &lt; F88,1,0)</f>
        <v>0</v>
      </c>
      <c r="H88" s="1">
        <f>IF(G88=1,25000-F88,H87+D88-E88-F88)</f>
        <v>17900</v>
      </c>
      <c r="I88" s="1">
        <f t="shared" si="3"/>
        <v>0</v>
      </c>
      <c r="J88" s="3">
        <v>42181</v>
      </c>
      <c r="K88" s="1">
        <v>17900</v>
      </c>
    </row>
    <row r="89" spans="1:11" x14ac:dyDescent="0.25">
      <c r="A89" s="3">
        <v>42182</v>
      </c>
      <c r="B89" s="4">
        <v>18</v>
      </c>
      <c r="C89" s="4">
        <v>6</v>
      </c>
      <c r="D89" s="1">
        <f>IF(700*C89 + H88 &gt; 25000, 25000-H88,700*C89)</f>
        <v>4200</v>
      </c>
      <c r="E89" s="1">
        <f>IF(C89=0,ROUNDUP(0.03% * POWER(B89,1.5) * H88,0),0)</f>
        <v>0</v>
      </c>
      <c r="F89" s="1">
        <f t="shared" si="2"/>
        <v>0</v>
      </c>
      <c r="G89" s="1">
        <f>IF(H88+D89-E89 &lt; F89,1,0)</f>
        <v>0</v>
      </c>
      <c r="H89" s="1">
        <f>IF(G89=1,25000-F89,H88+D89-E89-F89)</f>
        <v>22100</v>
      </c>
      <c r="I89" s="1">
        <f t="shared" si="3"/>
        <v>0</v>
      </c>
      <c r="J89" s="3">
        <v>42182</v>
      </c>
      <c r="K89" s="1">
        <v>22100</v>
      </c>
    </row>
    <row r="90" spans="1:11" x14ac:dyDescent="0.25">
      <c r="A90" s="3">
        <v>42183</v>
      </c>
      <c r="B90" s="4">
        <v>16</v>
      </c>
      <c r="C90" s="4">
        <v>0</v>
      </c>
      <c r="D90" s="1">
        <f>IF(700*C90 + H89 &gt; 25000, 25000-H89,700*C90)</f>
        <v>0</v>
      </c>
      <c r="E90" s="1">
        <f>IF(C90=0,ROUNDUP(0.03% * POWER(B90,1.5) * H89,0),0)</f>
        <v>425</v>
      </c>
      <c r="F90" s="1">
        <f t="shared" si="2"/>
        <v>12000</v>
      </c>
      <c r="G90" s="1">
        <f>IF(H89+D90-E90 &lt; F90,1,0)</f>
        <v>0</v>
      </c>
      <c r="H90" s="1">
        <f>IF(G90=1,25000-F90,H89+D90-E90-F90)</f>
        <v>9675</v>
      </c>
      <c r="I90" s="1">
        <f t="shared" si="3"/>
        <v>0</v>
      </c>
      <c r="J90" s="3">
        <v>42183</v>
      </c>
      <c r="K90" s="1">
        <v>9675</v>
      </c>
    </row>
    <row r="91" spans="1:11" x14ac:dyDescent="0.25">
      <c r="A91" s="3">
        <v>42184</v>
      </c>
      <c r="B91" s="4">
        <v>16</v>
      </c>
      <c r="C91" s="4">
        <v>0</v>
      </c>
      <c r="D91" s="1">
        <f>IF(700*C91 + H90 &gt; 25000, 25000-H90,700*C91)</f>
        <v>0</v>
      </c>
      <c r="E91" s="1">
        <f>IF(C91=0,ROUNDUP(0.03% * POWER(B91,1.5) * H90,0),0)</f>
        <v>186</v>
      </c>
      <c r="F91" s="1">
        <f t="shared" si="2"/>
        <v>12000</v>
      </c>
      <c r="G91" s="1">
        <f>IF(H90+D91-E91 &lt; F91,1,0)</f>
        <v>1</v>
      </c>
      <c r="H91" s="1">
        <f>IF(G91=1,25000-F91,H90+D91-E91-F91)</f>
        <v>13000</v>
      </c>
      <c r="I91" s="1">
        <f t="shared" si="3"/>
        <v>15511</v>
      </c>
      <c r="J91" s="3">
        <v>42184</v>
      </c>
      <c r="K91" s="1">
        <v>13000</v>
      </c>
    </row>
    <row r="92" spans="1:11" x14ac:dyDescent="0.25">
      <c r="A92" s="3">
        <v>42185</v>
      </c>
      <c r="B92" s="4">
        <v>19</v>
      </c>
      <c r="C92" s="4">
        <v>0</v>
      </c>
      <c r="D92" s="1">
        <f>IF(700*C92 + H91 &gt; 25000, 25000-H91,700*C92)</f>
        <v>0</v>
      </c>
      <c r="E92" s="1">
        <f>IF(C92=0,ROUNDUP(0.03% * POWER(B92,1.5) * H91,0),0)</f>
        <v>323</v>
      </c>
      <c r="F92" s="1">
        <f t="shared" si="2"/>
        <v>12000</v>
      </c>
      <c r="G92" s="1">
        <f>IF(H91+D92-E92 &lt; F92,1,0)</f>
        <v>0</v>
      </c>
      <c r="H92" s="1">
        <f>IF(G92=1,25000-F92,H91+D92-E92-F92)</f>
        <v>677</v>
      </c>
      <c r="I92" s="1">
        <f t="shared" si="3"/>
        <v>0</v>
      </c>
      <c r="J92" s="3">
        <v>42185</v>
      </c>
      <c r="K92" s="1">
        <v>677</v>
      </c>
    </row>
    <row r="93" spans="1:11" x14ac:dyDescent="0.25">
      <c r="A93" s="3">
        <v>42186</v>
      </c>
      <c r="B93" s="4">
        <v>18</v>
      </c>
      <c r="C93" s="4">
        <v>0</v>
      </c>
      <c r="D93" s="1">
        <f>IF(700*C93 + H92 &gt; 25000, 25000-H92,700*C93)</f>
        <v>0</v>
      </c>
      <c r="E93" s="1">
        <f>IF(C93=0,ROUNDUP(0.03% * POWER(B93,1.5) * H92,0),0)</f>
        <v>16</v>
      </c>
      <c r="F93" s="1">
        <f t="shared" si="2"/>
        <v>12000</v>
      </c>
      <c r="G93" s="1">
        <f>IF(H92+D93-E93 &lt; F93,1,0)</f>
        <v>1</v>
      </c>
      <c r="H93" s="1">
        <f>IF(G93=1,25000-F93,H92+D93-E93-F93)</f>
        <v>13000</v>
      </c>
      <c r="I93" s="1">
        <f t="shared" si="3"/>
        <v>24339</v>
      </c>
      <c r="J93" s="3">
        <v>42186</v>
      </c>
      <c r="K93" s="1">
        <v>13000</v>
      </c>
    </row>
    <row r="94" spans="1:11" x14ac:dyDescent="0.25">
      <c r="A94" s="3">
        <v>42187</v>
      </c>
      <c r="B94" s="4">
        <v>20</v>
      </c>
      <c r="C94" s="4">
        <v>0</v>
      </c>
      <c r="D94" s="1">
        <f>IF(700*C94 + H93 &gt; 25000, 25000-H93,700*C94)</f>
        <v>0</v>
      </c>
      <c r="E94" s="1">
        <f>IF(C94=0,ROUNDUP(0.03% * POWER(B94,1.5) * H93,0),0)</f>
        <v>349</v>
      </c>
      <c r="F94" s="1">
        <f t="shared" si="2"/>
        <v>12000</v>
      </c>
      <c r="G94" s="1">
        <f>IF(H93+D94-E94 &lt; F94,1,0)</f>
        <v>0</v>
      </c>
      <c r="H94" s="1">
        <f>IF(G94=1,25000-F94,H93+D94-E94-F94)</f>
        <v>651</v>
      </c>
      <c r="I94" s="1">
        <f t="shared" si="3"/>
        <v>0</v>
      </c>
      <c r="J94" s="3">
        <v>42187</v>
      </c>
      <c r="K94" s="1">
        <v>651</v>
      </c>
    </row>
    <row r="95" spans="1:11" x14ac:dyDescent="0.25">
      <c r="A95" s="3">
        <v>42188</v>
      </c>
      <c r="B95" s="4">
        <v>22</v>
      </c>
      <c r="C95" s="4">
        <v>0</v>
      </c>
      <c r="D95" s="1">
        <f>IF(700*C95 + H94 &gt; 25000, 25000-H94,700*C95)</f>
        <v>0</v>
      </c>
      <c r="E95" s="1">
        <f>IF(C95=0,ROUNDUP(0.03% * POWER(B95,1.5) * H94,0),0)</f>
        <v>21</v>
      </c>
      <c r="F95" s="1">
        <f t="shared" si="2"/>
        <v>12000</v>
      </c>
      <c r="G95" s="1">
        <f>IF(H94+D95-E95 &lt; F95,1,0)</f>
        <v>1</v>
      </c>
      <c r="H95" s="1">
        <f>IF(G95=1,25000-F95,H94+D95-E95-F95)</f>
        <v>13000</v>
      </c>
      <c r="I95" s="1">
        <f t="shared" si="3"/>
        <v>24370</v>
      </c>
      <c r="J95" s="3">
        <v>42188</v>
      </c>
      <c r="K95" s="1">
        <v>13000</v>
      </c>
    </row>
    <row r="96" spans="1:11" x14ac:dyDescent="0.25">
      <c r="A96" s="3">
        <v>42189</v>
      </c>
      <c r="B96" s="4">
        <v>25</v>
      </c>
      <c r="C96" s="4">
        <v>0</v>
      </c>
      <c r="D96" s="1">
        <f>IF(700*C96 + H95 &gt; 25000, 25000-H95,700*C96)</f>
        <v>0</v>
      </c>
      <c r="E96" s="1">
        <f>IF(C96=0,ROUNDUP(0.03% * POWER(B96,1.5) * H95,0),0)</f>
        <v>488</v>
      </c>
      <c r="F96" s="1">
        <f t="shared" si="2"/>
        <v>12000</v>
      </c>
      <c r="G96" s="1">
        <f>IF(H95+D96-E96 &lt; F96,1,0)</f>
        <v>0</v>
      </c>
      <c r="H96" s="1">
        <f>IF(G96=1,25000-F96,H95+D96-E96-F96)</f>
        <v>512</v>
      </c>
      <c r="I96" s="1">
        <f t="shared" si="3"/>
        <v>0</v>
      </c>
      <c r="J96" s="3">
        <v>42189</v>
      </c>
      <c r="K96" s="1">
        <v>512</v>
      </c>
    </row>
    <row r="97" spans="1:11" x14ac:dyDescent="0.25">
      <c r="A97" s="3">
        <v>42190</v>
      </c>
      <c r="B97" s="4">
        <v>26</v>
      </c>
      <c r="C97" s="4">
        <v>0</v>
      </c>
      <c r="D97" s="1">
        <f>IF(700*C97 + H96 &gt; 25000, 25000-H96,700*C97)</f>
        <v>0</v>
      </c>
      <c r="E97" s="1">
        <f>IF(C97=0,ROUNDUP(0.03% * POWER(B97,1.5) * H96,0),0)</f>
        <v>21</v>
      </c>
      <c r="F97" s="1">
        <f t="shared" si="2"/>
        <v>12000</v>
      </c>
      <c r="G97" s="1">
        <f>IF(H96+D97-E97 &lt; F97,1,0)</f>
        <v>1</v>
      </c>
      <c r="H97" s="1">
        <f>IF(G97=1,25000-F97,H96+D97-E97-F97)</f>
        <v>13000</v>
      </c>
      <c r="I97" s="1">
        <f t="shared" si="3"/>
        <v>24509</v>
      </c>
      <c r="J97" s="3">
        <v>42190</v>
      </c>
      <c r="K97" s="1">
        <v>13000</v>
      </c>
    </row>
    <row r="98" spans="1:11" x14ac:dyDescent="0.25">
      <c r="A98" s="3">
        <v>42191</v>
      </c>
      <c r="B98" s="4">
        <v>22</v>
      </c>
      <c r="C98" s="4">
        <v>0</v>
      </c>
      <c r="D98" s="1">
        <f>IF(700*C98 + H97 &gt; 25000, 25000-H97,700*C98)</f>
        <v>0</v>
      </c>
      <c r="E98" s="1">
        <f>IF(C98=0,ROUNDUP(0.03% * POWER(B98,1.5) * H97,0),0)</f>
        <v>403</v>
      </c>
      <c r="F98" s="1">
        <f t="shared" si="2"/>
        <v>12000</v>
      </c>
      <c r="G98" s="1">
        <f>IF(H97+D98-E98 &lt; F98,1,0)</f>
        <v>0</v>
      </c>
      <c r="H98" s="1">
        <f>IF(G98=1,25000-F98,H97+D98-E98-F98)</f>
        <v>597</v>
      </c>
      <c r="I98" s="1">
        <f t="shared" si="3"/>
        <v>0</v>
      </c>
      <c r="J98" s="3">
        <v>42191</v>
      </c>
      <c r="K98" s="1">
        <v>597</v>
      </c>
    </row>
    <row r="99" spans="1:11" x14ac:dyDescent="0.25">
      <c r="A99" s="3">
        <v>42192</v>
      </c>
      <c r="B99" s="4">
        <v>22</v>
      </c>
      <c r="C99" s="4">
        <v>18</v>
      </c>
      <c r="D99" s="1">
        <f>IF(700*C99 + H98 &gt; 25000, 25000-H98,700*C99)</f>
        <v>12600</v>
      </c>
      <c r="E99" s="1">
        <f>IF(C99=0,ROUNDUP(0.03% * POWER(B99,1.5) * H98,0),0)</f>
        <v>0</v>
      </c>
      <c r="F99" s="1">
        <f t="shared" si="2"/>
        <v>0</v>
      </c>
      <c r="G99" s="1">
        <f>IF(H98+D99-E99 &lt; F99,1,0)</f>
        <v>0</v>
      </c>
      <c r="H99" s="1">
        <f>IF(G99=1,25000-F99,H98+D99-E99-F99)</f>
        <v>13197</v>
      </c>
      <c r="I99" s="1">
        <f t="shared" si="3"/>
        <v>0</v>
      </c>
      <c r="J99" s="3">
        <v>42192</v>
      </c>
      <c r="K99" s="1">
        <v>13197</v>
      </c>
    </row>
    <row r="100" spans="1:11" x14ac:dyDescent="0.25">
      <c r="A100" s="3">
        <v>42193</v>
      </c>
      <c r="B100" s="4">
        <v>20</v>
      </c>
      <c r="C100" s="4">
        <v>3</v>
      </c>
      <c r="D100" s="1">
        <f>IF(700*C100 + H99 &gt; 25000, 25000-H99,700*C100)</f>
        <v>2100</v>
      </c>
      <c r="E100" s="1">
        <f>IF(C100=0,ROUNDUP(0.03% * POWER(B100,1.5) * H99,0),0)</f>
        <v>0</v>
      </c>
      <c r="F100" s="1">
        <f t="shared" si="2"/>
        <v>0</v>
      </c>
      <c r="G100" s="1">
        <f>IF(H99+D100-E100 &lt; F100,1,0)</f>
        <v>0</v>
      </c>
      <c r="H100" s="1">
        <f>IF(G100=1,25000-F100,H99+D100-E100-F100)</f>
        <v>15297</v>
      </c>
      <c r="I100" s="1">
        <f t="shared" si="3"/>
        <v>0</v>
      </c>
      <c r="J100" s="3">
        <v>42193</v>
      </c>
      <c r="K100" s="1">
        <v>15297</v>
      </c>
    </row>
    <row r="101" spans="1:11" x14ac:dyDescent="0.25">
      <c r="A101" s="3">
        <v>42194</v>
      </c>
      <c r="B101" s="4">
        <v>16</v>
      </c>
      <c r="C101" s="4">
        <v>0.2</v>
      </c>
      <c r="D101" s="1">
        <f>IF(700*C101 + H100 &gt; 25000, 25000-H100,700*C101)</f>
        <v>140</v>
      </c>
      <c r="E101" s="1">
        <f>IF(C101=0,ROUNDUP(0.03% * POWER(B101,1.5) * H100,0),0)</f>
        <v>0</v>
      </c>
      <c r="F101" s="1">
        <f t="shared" si="2"/>
        <v>12000</v>
      </c>
      <c r="G101" s="1">
        <f>IF(H100+D101-E101 &lt; F101,1,0)</f>
        <v>0</v>
      </c>
      <c r="H101" s="1">
        <f>IF(G101=1,25000-F101,H100+D101-E101-F101)</f>
        <v>3437</v>
      </c>
      <c r="I101" s="1">
        <f t="shared" si="3"/>
        <v>0</v>
      </c>
      <c r="J101" s="3">
        <v>42194</v>
      </c>
      <c r="K101" s="1">
        <v>3437</v>
      </c>
    </row>
    <row r="102" spans="1:11" x14ac:dyDescent="0.25">
      <c r="A102" s="3">
        <v>42195</v>
      </c>
      <c r="B102" s="4">
        <v>13</v>
      </c>
      <c r="C102" s="4">
        <v>12.2</v>
      </c>
      <c r="D102" s="1">
        <f>IF(700*C102 + H101 &gt; 25000, 25000-H101,700*C102)</f>
        <v>8540</v>
      </c>
      <c r="E102" s="1">
        <f>IF(C102=0,ROUNDUP(0.03% * POWER(B102,1.5) * H101,0),0)</f>
        <v>0</v>
      </c>
      <c r="F102" s="1">
        <f t="shared" si="2"/>
        <v>0</v>
      </c>
      <c r="G102" s="1">
        <f>IF(H101+D102-E102 &lt; F102,1,0)</f>
        <v>0</v>
      </c>
      <c r="H102" s="1">
        <f>IF(G102=1,25000-F102,H101+D102-E102-F102)</f>
        <v>11977</v>
      </c>
      <c r="I102" s="1">
        <f t="shared" si="3"/>
        <v>0</v>
      </c>
      <c r="J102" s="3">
        <v>42195</v>
      </c>
      <c r="K102" s="1">
        <v>11977</v>
      </c>
    </row>
    <row r="103" spans="1:11" x14ac:dyDescent="0.25">
      <c r="A103" s="3">
        <v>42196</v>
      </c>
      <c r="B103" s="4">
        <v>16</v>
      </c>
      <c r="C103" s="4">
        <v>0</v>
      </c>
      <c r="D103" s="1">
        <f>IF(700*C103 + H102 &gt; 25000, 25000-H102,700*C103)</f>
        <v>0</v>
      </c>
      <c r="E103" s="1">
        <f>IF(C103=0,ROUNDUP(0.03% * POWER(B103,1.5) * H102,0),0)</f>
        <v>230</v>
      </c>
      <c r="F103" s="1">
        <f t="shared" si="2"/>
        <v>12000</v>
      </c>
      <c r="G103" s="1">
        <f>IF(H102+D103-E103 &lt; F103,1,0)</f>
        <v>1</v>
      </c>
      <c r="H103" s="1">
        <f>IF(G103=1,25000-F103,H102+D103-E103-F103)</f>
        <v>13000</v>
      </c>
      <c r="I103" s="1">
        <f t="shared" si="3"/>
        <v>13253</v>
      </c>
      <c r="J103" s="3">
        <v>42196</v>
      </c>
      <c r="K103" s="1">
        <v>13000</v>
      </c>
    </row>
    <row r="104" spans="1:11" x14ac:dyDescent="0.25">
      <c r="A104" s="3">
        <v>42197</v>
      </c>
      <c r="B104" s="4">
        <v>18</v>
      </c>
      <c r="C104" s="4">
        <v>2</v>
      </c>
      <c r="D104" s="1">
        <f>IF(700*C104 + H103 &gt; 25000, 25000-H103,700*C104)</f>
        <v>1400</v>
      </c>
      <c r="E104" s="1">
        <f>IF(C104=0,ROUNDUP(0.03% * POWER(B104,1.5) * H103,0),0)</f>
        <v>0</v>
      </c>
      <c r="F104" s="1">
        <f t="shared" si="2"/>
        <v>0</v>
      </c>
      <c r="G104" s="1">
        <f>IF(H103+D104-E104 &lt; F104,1,0)</f>
        <v>0</v>
      </c>
      <c r="H104" s="1">
        <f>IF(G104=1,25000-F104,H103+D104-E104-F104)</f>
        <v>14400</v>
      </c>
      <c r="I104" s="1">
        <f t="shared" si="3"/>
        <v>0</v>
      </c>
      <c r="J104" s="3">
        <v>42197</v>
      </c>
      <c r="K104" s="1">
        <v>14400</v>
      </c>
    </row>
    <row r="105" spans="1:11" x14ac:dyDescent="0.25">
      <c r="A105" s="3">
        <v>42198</v>
      </c>
      <c r="B105" s="4">
        <v>18</v>
      </c>
      <c r="C105" s="4">
        <v>12</v>
      </c>
      <c r="D105" s="1">
        <f>IF(700*C105 + H104 &gt; 25000, 25000-H104,700*C105)</f>
        <v>8400</v>
      </c>
      <c r="E105" s="1">
        <f>IF(C105=0,ROUNDUP(0.03% * POWER(B105,1.5) * H104,0),0)</f>
        <v>0</v>
      </c>
      <c r="F105" s="1">
        <f t="shared" si="2"/>
        <v>0</v>
      </c>
      <c r="G105" s="1">
        <f>IF(H104+D105-E105 &lt; F105,1,0)</f>
        <v>0</v>
      </c>
      <c r="H105" s="1">
        <f>IF(G105=1,25000-F105,H104+D105-E105-F105)</f>
        <v>22800</v>
      </c>
      <c r="I105" s="1">
        <f t="shared" si="3"/>
        <v>0</v>
      </c>
      <c r="J105" s="3">
        <v>42198</v>
      </c>
      <c r="K105" s="1">
        <v>22800</v>
      </c>
    </row>
    <row r="106" spans="1:11" x14ac:dyDescent="0.25">
      <c r="A106" s="3">
        <v>42199</v>
      </c>
      <c r="B106" s="4">
        <v>18</v>
      </c>
      <c r="C106" s="4">
        <v>0</v>
      </c>
      <c r="D106" s="1">
        <f>IF(700*C106 + H105 &gt; 25000, 25000-H105,700*C106)</f>
        <v>0</v>
      </c>
      <c r="E106" s="1">
        <f>IF(C106=0,ROUNDUP(0.03% * POWER(B106,1.5) * H105,0),0)</f>
        <v>523</v>
      </c>
      <c r="F106" s="1">
        <f t="shared" si="2"/>
        <v>12000</v>
      </c>
      <c r="G106" s="1">
        <f>IF(H105+D106-E106 &lt; F106,1,0)</f>
        <v>0</v>
      </c>
      <c r="H106" s="1">
        <f>IF(G106=1,25000-F106,H105+D106-E106-F106)</f>
        <v>10277</v>
      </c>
      <c r="I106" s="1">
        <f t="shared" si="3"/>
        <v>0</v>
      </c>
      <c r="J106" s="3">
        <v>42199</v>
      </c>
      <c r="K106" s="1">
        <v>10277</v>
      </c>
    </row>
    <row r="107" spans="1:11" x14ac:dyDescent="0.25">
      <c r="A107" s="3">
        <v>42200</v>
      </c>
      <c r="B107" s="4">
        <v>18</v>
      </c>
      <c r="C107" s="4">
        <v>0</v>
      </c>
      <c r="D107" s="1">
        <f>IF(700*C107 + H106 &gt; 25000, 25000-H106,700*C107)</f>
        <v>0</v>
      </c>
      <c r="E107" s="1">
        <f>IF(C107=0,ROUNDUP(0.03% * POWER(B107,1.5) * H106,0),0)</f>
        <v>236</v>
      </c>
      <c r="F107" s="1">
        <f t="shared" si="2"/>
        <v>12000</v>
      </c>
      <c r="G107" s="1">
        <f>IF(H106+D107-E107 &lt; F107,1,0)</f>
        <v>1</v>
      </c>
      <c r="H107" s="1">
        <f>IF(G107=1,25000-F107,H106+D107-E107-F107)</f>
        <v>13000</v>
      </c>
      <c r="I107" s="1">
        <f t="shared" si="3"/>
        <v>14959</v>
      </c>
      <c r="J107" s="3">
        <v>42200</v>
      </c>
      <c r="K107" s="1">
        <v>13000</v>
      </c>
    </row>
    <row r="108" spans="1:11" x14ac:dyDescent="0.25">
      <c r="A108" s="3">
        <v>42201</v>
      </c>
      <c r="B108" s="4">
        <v>16</v>
      </c>
      <c r="C108" s="4">
        <v>0</v>
      </c>
      <c r="D108" s="1">
        <f>IF(700*C108 + H107 &gt; 25000, 25000-H107,700*C108)</f>
        <v>0</v>
      </c>
      <c r="E108" s="1">
        <f>IF(C108=0,ROUNDUP(0.03% * POWER(B108,1.5) * H107,0),0)</f>
        <v>250</v>
      </c>
      <c r="F108" s="1">
        <f t="shared" si="2"/>
        <v>12000</v>
      </c>
      <c r="G108" s="1">
        <f>IF(H107+D108-E108 &lt; F108,1,0)</f>
        <v>0</v>
      </c>
      <c r="H108" s="1">
        <f>IF(G108=1,25000-F108,H107+D108-E108-F108)</f>
        <v>750</v>
      </c>
      <c r="I108" s="1">
        <f t="shared" si="3"/>
        <v>0</v>
      </c>
      <c r="J108" s="3">
        <v>42201</v>
      </c>
      <c r="K108" s="1">
        <v>750</v>
      </c>
    </row>
    <row r="109" spans="1:11" x14ac:dyDescent="0.25">
      <c r="A109" s="3">
        <v>42202</v>
      </c>
      <c r="B109" s="4">
        <v>21</v>
      </c>
      <c r="C109" s="4">
        <v>0</v>
      </c>
      <c r="D109" s="1">
        <f>IF(700*C109 + H108 &gt; 25000, 25000-H108,700*C109)</f>
        <v>0</v>
      </c>
      <c r="E109" s="1">
        <f>IF(C109=0,ROUNDUP(0.03% * POWER(B109,1.5) * H108,0),0)</f>
        <v>22</v>
      </c>
      <c r="F109" s="1">
        <f t="shared" si="2"/>
        <v>12000</v>
      </c>
      <c r="G109" s="1">
        <f>IF(H108+D109-E109 &lt; F109,1,0)</f>
        <v>1</v>
      </c>
      <c r="H109" s="1">
        <f>IF(G109=1,25000-F109,H108+D109-E109-F109)</f>
        <v>13000</v>
      </c>
      <c r="I109" s="1">
        <f t="shared" si="3"/>
        <v>24272</v>
      </c>
      <c r="J109" s="3">
        <v>42202</v>
      </c>
      <c r="K109" s="1">
        <v>13000</v>
      </c>
    </row>
    <row r="110" spans="1:11" x14ac:dyDescent="0.25">
      <c r="A110" s="3">
        <v>42203</v>
      </c>
      <c r="B110" s="4">
        <v>26</v>
      </c>
      <c r="C110" s="4">
        <v>0</v>
      </c>
      <c r="D110" s="1">
        <f>IF(700*C110 + H109 &gt; 25000, 25000-H109,700*C110)</f>
        <v>0</v>
      </c>
      <c r="E110" s="1">
        <f>IF(C110=0,ROUNDUP(0.03% * POWER(B110,1.5) * H109,0),0)</f>
        <v>518</v>
      </c>
      <c r="F110" s="1">
        <f t="shared" si="2"/>
        <v>12000</v>
      </c>
      <c r="G110" s="1">
        <f>IF(H109+D110-E110 &lt; F110,1,0)</f>
        <v>0</v>
      </c>
      <c r="H110" s="1">
        <f>IF(G110=1,25000-F110,H109+D110-E110-F110)</f>
        <v>482</v>
      </c>
      <c r="I110" s="1">
        <f t="shared" si="3"/>
        <v>0</v>
      </c>
      <c r="J110" s="3">
        <v>42203</v>
      </c>
      <c r="K110" s="1">
        <v>482</v>
      </c>
    </row>
    <row r="111" spans="1:11" x14ac:dyDescent="0.25">
      <c r="A111" s="3">
        <v>42204</v>
      </c>
      <c r="B111" s="4">
        <v>23</v>
      </c>
      <c r="C111" s="4">
        <v>18</v>
      </c>
      <c r="D111" s="1">
        <f>IF(700*C111 + H110 &gt; 25000, 25000-H110,700*C111)</f>
        <v>12600</v>
      </c>
      <c r="E111" s="1">
        <f>IF(C111=0,ROUNDUP(0.03% * POWER(B111,1.5) * H110,0),0)</f>
        <v>0</v>
      </c>
      <c r="F111" s="1">
        <f t="shared" si="2"/>
        <v>0</v>
      </c>
      <c r="G111" s="1">
        <f>IF(H110+D111-E111 &lt; F111,1,0)</f>
        <v>0</v>
      </c>
      <c r="H111" s="1">
        <f>IF(G111=1,25000-F111,H110+D111-E111-F111)</f>
        <v>13082</v>
      </c>
      <c r="I111" s="1">
        <f t="shared" si="3"/>
        <v>0</v>
      </c>
      <c r="J111" s="3">
        <v>42204</v>
      </c>
      <c r="K111" s="1">
        <v>13082</v>
      </c>
    </row>
    <row r="112" spans="1:11" x14ac:dyDescent="0.25">
      <c r="A112" s="3">
        <v>42205</v>
      </c>
      <c r="B112" s="4">
        <v>19</v>
      </c>
      <c r="C112" s="4">
        <v>0</v>
      </c>
      <c r="D112" s="1">
        <f>IF(700*C112 + H111 &gt; 25000, 25000-H111,700*C112)</f>
        <v>0</v>
      </c>
      <c r="E112" s="1">
        <f>IF(C112=0,ROUNDUP(0.03% * POWER(B112,1.5) * H111,0),0)</f>
        <v>326</v>
      </c>
      <c r="F112" s="1">
        <f t="shared" si="2"/>
        <v>12000</v>
      </c>
      <c r="G112" s="1">
        <f>IF(H111+D112-E112 &lt; F112,1,0)</f>
        <v>0</v>
      </c>
      <c r="H112" s="1">
        <f>IF(G112=1,25000-F112,H111+D112-E112-F112)</f>
        <v>756</v>
      </c>
      <c r="I112" s="1">
        <f t="shared" si="3"/>
        <v>0</v>
      </c>
      <c r="J112" s="3">
        <v>42205</v>
      </c>
      <c r="K112" s="1">
        <v>756</v>
      </c>
    </row>
    <row r="113" spans="1:11" x14ac:dyDescent="0.25">
      <c r="A113" s="3">
        <v>42206</v>
      </c>
      <c r="B113" s="4">
        <v>20</v>
      </c>
      <c r="C113" s="4">
        <v>6</v>
      </c>
      <c r="D113" s="1">
        <f>IF(700*C113 + H112 &gt; 25000, 25000-H112,700*C113)</f>
        <v>4200</v>
      </c>
      <c r="E113" s="1">
        <f>IF(C113=0,ROUNDUP(0.03% * POWER(B113,1.5) * H112,0),0)</f>
        <v>0</v>
      </c>
      <c r="F113" s="1">
        <f t="shared" si="2"/>
        <v>0</v>
      </c>
      <c r="G113" s="1">
        <f>IF(H112+D113-E113 &lt; F113,1,0)</f>
        <v>0</v>
      </c>
      <c r="H113" s="1">
        <f>IF(G113=1,25000-F113,H112+D113-E113-F113)</f>
        <v>4956</v>
      </c>
      <c r="I113" s="1">
        <f t="shared" si="3"/>
        <v>0</v>
      </c>
      <c r="J113" s="3">
        <v>42206</v>
      </c>
      <c r="K113" s="1">
        <v>4956</v>
      </c>
    </row>
    <row r="114" spans="1:11" x14ac:dyDescent="0.25">
      <c r="A114" s="3">
        <v>42207</v>
      </c>
      <c r="B114" s="4">
        <v>22</v>
      </c>
      <c r="C114" s="4">
        <v>0</v>
      </c>
      <c r="D114" s="1">
        <f>IF(700*C114 + H113 &gt; 25000, 25000-H113,700*C114)</f>
        <v>0</v>
      </c>
      <c r="E114" s="1">
        <f>IF(C114=0,ROUNDUP(0.03% * POWER(B114,1.5) * H113,0),0)</f>
        <v>154</v>
      </c>
      <c r="F114" s="1">
        <f t="shared" si="2"/>
        <v>12000</v>
      </c>
      <c r="G114" s="1">
        <f>IF(H113+D114-E114 &lt; F114,1,0)</f>
        <v>1</v>
      </c>
      <c r="H114" s="1">
        <f>IF(G114=1,25000-F114,H113+D114-E114-F114)</f>
        <v>13000</v>
      </c>
      <c r="I114" s="1">
        <f t="shared" si="3"/>
        <v>20198</v>
      </c>
      <c r="J114" s="3">
        <v>42207</v>
      </c>
      <c r="K114" s="1">
        <v>13000</v>
      </c>
    </row>
    <row r="115" spans="1:11" x14ac:dyDescent="0.25">
      <c r="A115" s="3">
        <v>42208</v>
      </c>
      <c r="B115" s="4">
        <v>20</v>
      </c>
      <c r="C115" s="4">
        <v>0</v>
      </c>
      <c r="D115" s="1">
        <f>IF(700*C115 + H114 &gt; 25000, 25000-H114,700*C115)</f>
        <v>0</v>
      </c>
      <c r="E115" s="1">
        <f>IF(C115=0,ROUNDUP(0.03% * POWER(B115,1.5) * H114,0),0)</f>
        <v>349</v>
      </c>
      <c r="F115" s="1">
        <f t="shared" si="2"/>
        <v>12000</v>
      </c>
      <c r="G115" s="1">
        <f>IF(H114+D115-E115 &lt; F115,1,0)</f>
        <v>0</v>
      </c>
      <c r="H115" s="1">
        <f>IF(G115=1,25000-F115,H114+D115-E115-F115)</f>
        <v>651</v>
      </c>
      <c r="I115" s="1">
        <f t="shared" si="3"/>
        <v>0</v>
      </c>
      <c r="J115" s="3">
        <v>42208</v>
      </c>
      <c r="K115" s="1">
        <v>651</v>
      </c>
    </row>
    <row r="116" spans="1:11" x14ac:dyDescent="0.25">
      <c r="A116" s="3">
        <v>42209</v>
      </c>
      <c r="B116" s="4">
        <v>20</v>
      </c>
      <c r="C116" s="4">
        <v>0</v>
      </c>
      <c r="D116" s="1">
        <f>IF(700*C116 + H115 &gt; 25000, 25000-H115,700*C116)</f>
        <v>0</v>
      </c>
      <c r="E116" s="1">
        <f>IF(C116=0,ROUNDUP(0.03% * POWER(B116,1.5) * H115,0),0)</f>
        <v>18</v>
      </c>
      <c r="F116" s="1">
        <f t="shared" si="2"/>
        <v>12000</v>
      </c>
      <c r="G116" s="1">
        <f>IF(H115+D116-E116 &lt; F116,1,0)</f>
        <v>1</v>
      </c>
      <c r="H116" s="1">
        <f>IF(G116=1,25000-F116,H115+D116-E116-F116)</f>
        <v>13000</v>
      </c>
      <c r="I116" s="1">
        <f t="shared" si="3"/>
        <v>24367</v>
      </c>
      <c r="J116" s="3">
        <v>42209</v>
      </c>
      <c r="K116" s="1">
        <v>13000</v>
      </c>
    </row>
    <row r="117" spans="1:11" x14ac:dyDescent="0.25">
      <c r="A117" s="3">
        <v>42210</v>
      </c>
      <c r="B117" s="4">
        <v>23</v>
      </c>
      <c r="C117" s="4">
        <v>0.1</v>
      </c>
      <c r="D117" s="1">
        <f>IF(700*C117 + H116 &gt; 25000, 25000-H116,700*C117)</f>
        <v>70</v>
      </c>
      <c r="E117" s="1">
        <f>IF(C117=0,ROUNDUP(0.03% * POWER(B117,1.5) * H116,0),0)</f>
        <v>0</v>
      </c>
      <c r="F117" s="1">
        <f t="shared" si="2"/>
        <v>12000</v>
      </c>
      <c r="G117" s="1">
        <f>IF(H116+D117-E117 &lt; F117,1,0)</f>
        <v>0</v>
      </c>
      <c r="H117" s="1">
        <f>IF(G117=1,25000-F117,H116+D117-E117-F117)</f>
        <v>1070</v>
      </c>
      <c r="I117" s="1">
        <f t="shared" si="3"/>
        <v>0</v>
      </c>
      <c r="J117" s="3">
        <v>42210</v>
      </c>
      <c r="K117" s="1">
        <v>1070</v>
      </c>
    </row>
    <row r="118" spans="1:11" x14ac:dyDescent="0.25">
      <c r="A118" s="3">
        <v>42211</v>
      </c>
      <c r="B118" s="4">
        <v>16</v>
      </c>
      <c r="C118" s="4">
        <v>0</v>
      </c>
      <c r="D118" s="1">
        <f>IF(700*C118 + H117 &gt; 25000, 25000-H117,700*C118)</f>
        <v>0</v>
      </c>
      <c r="E118" s="1">
        <f>IF(C118=0,ROUNDUP(0.03% * POWER(B118,1.5) * H117,0),0)</f>
        <v>21</v>
      </c>
      <c r="F118" s="1">
        <f t="shared" si="2"/>
        <v>12000</v>
      </c>
      <c r="G118" s="1">
        <f>IF(H117+D118-E118 &lt; F118,1,0)</f>
        <v>1</v>
      </c>
      <c r="H118" s="1">
        <f>IF(G118=1,25000-F118,H117+D118-E118-F118)</f>
        <v>13000</v>
      </c>
      <c r="I118" s="1">
        <f t="shared" si="3"/>
        <v>23951</v>
      </c>
      <c r="J118" s="3">
        <v>42211</v>
      </c>
      <c r="K118" s="1">
        <v>13000</v>
      </c>
    </row>
    <row r="119" spans="1:11" x14ac:dyDescent="0.25">
      <c r="A119" s="3">
        <v>42212</v>
      </c>
      <c r="B119" s="4">
        <v>16</v>
      </c>
      <c r="C119" s="4">
        <v>0.1</v>
      </c>
      <c r="D119" s="1">
        <f>IF(700*C119 + H118 &gt; 25000, 25000-H118,700*C119)</f>
        <v>70</v>
      </c>
      <c r="E119" s="1">
        <f>IF(C119=0,ROUNDUP(0.03% * POWER(B119,1.5) * H118,0),0)</f>
        <v>0</v>
      </c>
      <c r="F119" s="1">
        <f t="shared" si="2"/>
        <v>12000</v>
      </c>
      <c r="G119" s="1">
        <f>IF(H118+D119-E119 &lt; F119,1,0)</f>
        <v>0</v>
      </c>
      <c r="H119" s="1">
        <f>IF(G119=1,25000-F119,H118+D119-E119-F119)</f>
        <v>1070</v>
      </c>
      <c r="I119" s="1">
        <f t="shared" si="3"/>
        <v>0</v>
      </c>
      <c r="J119" s="3">
        <v>42212</v>
      </c>
      <c r="K119" s="1">
        <v>1070</v>
      </c>
    </row>
    <row r="120" spans="1:11" x14ac:dyDescent="0.25">
      <c r="A120" s="3">
        <v>42213</v>
      </c>
      <c r="B120" s="4">
        <v>18</v>
      </c>
      <c r="C120" s="4">
        <v>0.3</v>
      </c>
      <c r="D120" s="1">
        <f>IF(700*C120 + H119 &gt; 25000, 25000-H119,700*C120)</f>
        <v>210</v>
      </c>
      <c r="E120" s="1">
        <f>IF(C120=0,ROUNDUP(0.03% * POWER(B120,1.5) * H119,0),0)</f>
        <v>0</v>
      </c>
      <c r="F120" s="1">
        <f t="shared" si="2"/>
        <v>12000</v>
      </c>
      <c r="G120" s="1">
        <f>IF(H119+D120-E120 &lt; F120,1,0)</f>
        <v>1</v>
      </c>
      <c r="H120" s="1">
        <f>IF(G120=1,25000-F120,H119+D120-E120-F120)</f>
        <v>13000</v>
      </c>
      <c r="I120" s="1">
        <f t="shared" si="3"/>
        <v>23720</v>
      </c>
      <c r="J120" s="3">
        <v>42213</v>
      </c>
      <c r="K120" s="1">
        <v>13000</v>
      </c>
    </row>
    <row r="121" spans="1:11" x14ac:dyDescent="0.25">
      <c r="A121" s="3">
        <v>42214</v>
      </c>
      <c r="B121" s="4">
        <v>18</v>
      </c>
      <c r="C121" s="4">
        <v>0</v>
      </c>
      <c r="D121" s="1">
        <f>IF(700*C121 + H120 &gt; 25000, 25000-H120,700*C121)</f>
        <v>0</v>
      </c>
      <c r="E121" s="1">
        <f>IF(C121=0,ROUNDUP(0.03% * POWER(B121,1.5) * H120,0),0)</f>
        <v>298</v>
      </c>
      <c r="F121" s="1">
        <f t="shared" si="2"/>
        <v>12000</v>
      </c>
      <c r="G121" s="1">
        <f>IF(H120+D121-E121 &lt; F121,1,0)</f>
        <v>0</v>
      </c>
      <c r="H121" s="1">
        <f>IF(G121=1,25000-F121,H120+D121-E121-F121)</f>
        <v>702</v>
      </c>
      <c r="I121" s="1">
        <f t="shared" si="3"/>
        <v>0</v>
      </c>
      <c r="J121" s="3">
        <v>42214</v>
      </c>
      <c r="K121" s="1">
        <v>702</v>
      </c>
    </row>
    <row r="122" spans="1:11" x14ac:dyDescent="0.25">
      <c r="A122" s="3">
        <v>42215</v>
      </c>
      <c r="B122" s="4">
        <v>14</v>
      </c>
      <c r="C122" s="4">
        <v>0</v>
      </c>
      <c r="D122" s="1">
        <f>IF(700*C122 + H121 &gt; 25000, 25000-H121,700*C122)</f>
        <v>0</v>
      </c>
      <c r="E122" s="1">
        <f>IF(C122=0,ROUNDUP(0.03% * POWER(B122,1.5) * H121,0),0)</f>
        <v>12</v>
      </c>
      <c r="F122" s="1">
        <f t="shared" si="2"/>
        <v>0</v>
      </c>
      <c r="G122" s="1">
        <f>IF(H121+D122-E122 &lt; F122,1,0)</f>
        <v>0</v>
      </c>
      <c r="H122" s="1">
        <f>IF(G122=1,25000-F122,H121+D122-E122-F122)</f>
        <v>690</v>
      </c>
      <c r="I122" s="1">
        <f t="shared" si="3"/>
        <v>0</v>
      </c>
      <c r="J122" s="3">
        <v>42215</v>
      </c>
      <c r="K122" s="1">
        <v>690</v>
      </c>
    </row>
    <row r="123" spans="1:11" x14ac:dyDescent="0.25">
      <c r="A123" s="3">
        <v>42216</v>
      </c>
      <c r="B123" s="4">
        <v>14</v>
      </c>
      <c r="C123" s="4">
        <v>0</v>
      </c>
      <c r="D123" s="1">
        <f>IF(700*C123 + H122 &gt; 25000, 25000-H122,700*C123)</f>
        <v>0</v>
      </c>
      <c r="E123" s="1">
        <f>IF(C123=0,ROUNDUP(0.03% * POWER(B123,1.5) * H122,0),0)</f>
        <v>11</v>
      </c>
      <c r="F123" s="1">
        <f t="shared" si="2"/>
        <v>0</v>
      </c>
      <c r="G123" s="1">
        <f>IF(H122+D123-E123 &lt; F123,1,0)</f>
        <v>0</v>
      </c>
      <c r="H123" s="1">
        <f>IF(G123=1,25000-F123,H122+D123-E123-F123)</f>
        <v>679</v>
      </c>
      <c r="I123" s="1">
        <f t="shared" si="3"/>
        <v>0</v>
      </c>
      <c r="J123" s="3">
        <v>42216</v>
      </c>
      <c r="K123" s="1">
        <v>679</v>
      </c>
    </row>
    <row r="124" spans="1:11" x14ac:dyDescent="0.25">
      <c r="A124" s="3">
        <v>42217</v>
      </c>
      <c r="B124" s="4">
        <v>16</v>
      </c>
      <c r="C124" s="4">
        <v>0</v>
      </c>
      <c r="D124" s="1">
        <f>IF(700*C124 + H123 &gt; 25000, 25000-H123,700*C124)</f>
        <v>0</v>
      </c>
      <c r="E124" s="1">
        <f>IF(C124=0,ROUNDUP(0.03% * POWER(B124,1.5) * H123,0),0)</f>
        <v>14</v>
      </c>
      <c r="F124" s="1">
        <f t="shared" si="2"/>
        <v>12000</v>
      </c>
      <c r="G124" s="1">
        <f>IF(H123+D124-E124 &lt; F124,1,0)</f>
        <v>1</v>
      </c>
      <c r="H124" s="1">
        <f>IF(G124=1,25000-F124,H123+D124-E124-F124)</f>
        <v>13000</v>
      </c>
      <c r="I124" s="1">
        <f t="shared" si="3"/>
        <v>24335</v>
      </c>
      <c r="J124" s="3">
        <v>42217</v>
      </c>
      <c r="K124" s="1">
        <v>13000</v>
      </c>
    </row>
    <row r="125" spans="1:11" x14ac:dyDescent="0.25">
      <c r="A125" s="3">
        <v>42218</v>
      </c>
      <c r="B125" s="4">
        <v>22</v>
      </c>
      <c r="C125" s="4">
        <v>0</v>
      </c>
      <c r="D125" s="1">
        <f>IF(700*C125 + H124 &gt; 25000, 25000-H124,700*C125)</f>
        <v>0</v>
      </c>
      <c r="E125" s="1">
        <f>IF(C125=0,ROUNDUP(0.03% * POWER(B125,1.5) * H124,0),0)</f>
        <v>403</v>
      </c>
      <c r="F125" s="1">
        <f t="shared" si="2"/>
        <v>12000</v>
      </c>
      <c r="G125" s="1">
        <f>IF(H124+D125-E125 &lt; F125,1,0)</f>
        <v>0</v>
      </c>
      <c r="H125" s="1">
        <f>IF(G125=1,25000-F125,H124+D125-E125-F125)</f>
        <v>597</v>
      </c>
      <c r="I125" s="1">
        <f t="shared" si="3"/>
        <v>0</v>
      </c>
      <c r="J125" s="3">
        <v>42218</v>
      </c>
      <c r="K125" s="1">
        <v>597</v>
      </c>
    </row>
    <row r="126" spans="1:11" x14ac:dyDescent="0.25">
      <c r="A126" s="3">
        <v>42219</v>
      </c>
      <c r="B126" s="4">
        <v>22</v>
      </c>
      <c r="C126" s="4">
        <v>0</v>
      </c>
      <c r="D126" s="1">
        <f>IF(700*C126 + H125 &gt; 25000, 25000-H125,700*C126)</f>
        <v>0</v>
      </c>
      <c r="E126" s="1">
        <f>IF(C126=0,ROUNDUP(0.03% * POWER(B126,1.5) * H125,0),0)</f>
        <v>19</v>
      </c>
      <c r="F126" s="1">
        <f t="shared" si="2"/>
        <v>12000</v>
      </c>
      <c r="G126" s="1">
        <f>IF(H125+D126-E126 &lt; F126,1,0)</f>
        <v>1</v>
      </c>
      <c r="H126" s="1">
        <f>IF(G126=1,25000-F126,H125+D126-E126-F126)</f>
        <v>13000</v>
      </c>
      <c r="I126" s="1">
        <f t="shared" si="3"/>
        <v>24422</v>
      </c>
      <c r="J126" s="3">
        <v>42219</v>
      </c>
      <c r="K126" s="1">
        <v>13000</v>
      </c>
    </row>
    <row r="127" spans="1:11" x14ac:dyDescent="0.25">
      <c r="A127" s="3">
        <v>42220</v>
      </c>
      <c r="B127" s="4">
        <v>25</v>
      </c>
      <c r="C127" s="4">
        <v>0</v>
      </c>
      <c r="D127" s="1">
        <f>IF(700*C127 + H126 &gt; 25000, 25000-H126,700*C127)</f>
        <v>0</v>
      </c>
      <c r="E127" s="1">
        <f>IF(C127=0,ROUNDUP(0.03% * POWER(B127,1.5) * H126,0),0)</f>
        <v>488</v>
      </c>
      <c r="F127" s="1">
        <f t="shared" si="2"/>
        <v>12000</v>
      </c>
      <c r="G127" s="1">
        <f>IF(H126+D127-E127 &lt; F127,1,0)</f>
        <v>0</v>
      </c>
      <c r="H127" s="1">
        <f>IF(G127=1,25000-F127,H126+D127-E127-F127)</f>
        <v>512</v>
      </c>
      <c r="I127" s="1">
        <f t="shared" si="3"/>
        <v>0</v>
      </c>
      <c r="J127" s="3">
        <v>42220</v>
      </c>
      <c r="K127" s="1">
        <v>512</v>
      </c>
    </row>
    <row r="128" spans="1:11" x14ac:dyDescent="0.25">
      <c r="A128" s="3">
        <v>42221</v>
      </c>
      <c r="B128" s="4">
        <v>24</v>
      </c>
      <c r="C128" s="4">
        <v>0</v>
      </c>
      <c r="D128" s="1">
        <f>IF(700*C128 + H127 &gt; 25000, 25000-H127,700*C128)</f>
        <v>0</v>
      </c>
      <c r="E128" s="1">
        <f>IF(C128=0,ROUNDUP(0.03% * POWER(B128,1.5) * H127,0),0)</f>
        <v>19</v>
      </c>
      <c r="F128" s="1">
        <f t="shared" si="2"/>
        <v>12000</v>
      </c>
      <c r="G128" s="1">
        <f>IF(H127+D128-E128 &lt; F128,1,0)</f>
        <v>1</v>
      </c>
      <c r="H128" s="1">
        <f>IF(G128=1,25000-F128,H127+D128-E128-F128)</f>
        <v>13000</v>
      </c>
      <c r="I128" s="1">
        <f t="shared" si="3"/>
        <v>24507</v>
      </c>
      <c r="J128" s="3">
        <v>42221</v>
      </c>
      <c r="K128" s="1">
        <v>13000</v>
      </c>
    </row>
    <row r="129" spans="1:11" x14ac:dyDescent="0.25">
      <c r="A129" s="3">
        <v>42222</v>
      </c>
      <c r="B129" s="4">
        <v>24</v>
      </c>
      <c r="C129" s="4">
        <v>0</v>
      </c>
      <c r="D129" s="1">
        <f>IF(700*C129 + H128 &gt; 25000, 25000-H128,700*C129)</f>
        <v>0</v>
      </c>
      <c r="E129" s="1">
        <f>IF(C129=0,ROUNDUP(0.03% * POWER(B129,1.5) * H128,0),0)</f>
        <v>459</v>
      </c>
      <c r="F129" s="1">
        <f t="shared" si="2"/>
        <v>12000</v>
      </c>
      <c r="G129" s="1">
        <f>IF(H128+D129-E129 &lt; F129,1,0)</f>
        <v>0</v>
      </c>
      <c r="H129" s="1">
        <f>IF(G129=1,25000-F129,H128+D129-E129-F129)</f>
        <v>541</v>
      </c>
      <c r="I129" s="1">
        <f t="shared" si="3"/>
        <v>0</v>
      </c>
      <c r="J129" s="3">
        <v>42222</v>
      </c>
      <c r="K129" s="1">
        <v>541</v>
      </c>
    </row>
    <row r="130" spans="1:11" x14ac:dyDescent="0.25">
      <c r="A130" s="3">
        <v>42223</v>
      </c>
      <c r="B130" s="4">
        <v>28</v>
      </c>
      <c r="C130" s="4">
        <v>0</v>
      </c>
      <c r="D130" s="1">
        <f>IF(700*C130 + H129 &gt; 25000, 25000-H129,700*C130)</f>
        <v>0</v>
      </c>
      <c r="E130" s="1">
        <f>IF(C130=0,ROUNDUP(0.03% * POWER(B130,1.5) * H129,0),0)</f>
        <v>25</v>
      </c>
      <c r="F130" s="1">
        <f t="shared" si="2"/>
        <v>12000</v>
      </c>
      <c r="G130" s="1">
        <f>IF(H129+D130-E130 &lt; F130,1,0)</f>
        <v>1</v>
      </c>
      <c r="H130" s="1">
        <f>IF(G130=1,25000-F130,H129+D130-E130-F130)</f>
        <v>13000</v>
      </c>
      <c r="I130" s="1">
        <f t="shared" si="3"/>
        <v>24484</v>
      </c>
      <c r="J130" s="3">
        <v>42223</v>
      </c>
      <c r="K130" s="1">
        <v>13000</v>
      </c>
    </row>
    <row r="131" spans="1:11" x14ac:dyDescent="0.25">
      <c r="A131" s="3">
        <v>42224</v>
      </c>
      <c r="B131" s="4">
        <v>28</v>
      </c>
      <c r="C131" s="4">
        <v>0</v>
      </c>
      <c r="D131" s="1">
        <f>IF(700*C131 + H130 &gt; 25000, 25000-H130,700*C131)</f>
        <v>0</v>
      </c>
      <c r="E131" s="1">
        <f>IF(C131=0,ROUNDUP(0.03% * POWER(B131,1.5) * H130,0),0)</f>
        <v>578</v>
      </c>
      <c r="F131" s="1">
        <f t="shared" si="2"/>
        <v>12000</v>
      </c>
      <c r="G131" s="1">
        <f>IF(H130+D131-E131 &lt; F131,1,0)</f>
        <v>0</v>
      </c>
      <c r="H131" s="1">
        <f>IF(G131=1,25000-F131,H130+D131-E131-F131)</f>
        <v>422</v>
      </c>
      <c r="I131" s="1">
        <f t="shared" si="3"/>
        <v>0</v>
      </c>
      <c r="J131" s="3">
        <v>42224</v>
      </c>
      <c r="K131" s="1">
        <v>422</v>
      </c>
    </row>
    <row r="132" spans="1:11" x14ac:dyDescent="0.25">
      <c r="A132" s="3">
        <v>42225</v>
      </c>
      <c r="B132" s="4">
        <v>24</v>
      </c>
      <c r="C132" s="4">
        <v>0</v>
      </c>
      <c r="D132" s="1">
        <f>IF(700*C132 + H131 &gt; 25000, 25000-H131,700*C132)</f>
        <v>0</v>
      </c>
      <c r="E132" s="1">
        <f>IF(C132=0,ROUNDUP(0.03% * POWER(B132,1.5) * H131,0),0)</f>
        <v>15</v>
      </c>
      <c r="F132" s="1">
        <f t="shared" ref="F132:F184" si="4">IF(AND(B132 &gt; 15,C132 &lt;=0.6),IF(B132&gt;30,24000,12000),0)</f>
        <v>12000</v>
      </c>
      <c r="G132" s="1">
        <f>IF(H131+D132-E132 &lt; F132,1,0)</f>
        <v>1</v>
      </c>
      <c r="H132" s="1">
        <f>IF(G132=1,25000-F132,H131+D132-E132-F132)</f>
        <v>13000</v>
      </c>
      <c r="I132" s="1">
        <f t="shared" ref="I132:I184" si="5">IF(G132=1,25000-H131-D132+E132,0)</f>
        <v>24593</v>
      </c>
      <c r="J132" s="3">
        <v>42225</v>
      </c>
      <c r="K132" s="1">
        <v>13000</v>
      </c>
    </row>
    <row r="133" spans="1:11" x14ac:dyDescent="0.25">
      <c r="A133" s="3">
        <v>42226</v>
      </c>
      <c r="B133" s="4">
        <v>24</v>
      </c>
      <c r="C133" s="4">
        <v>0</v>
      </c>
      <c r="D133" s="1">
        <f>IF(700*C133 + H132 &gt; 25000, 25000-H132,700*C133)</f>
        <v>0</v>
      </c>
      <c r="E133" s="1">
        <f>IF(C133=0,ROUNDUP(0.03% * POWER(B133,1.5) * H132,0),0)</f>
        <v>459</v>
      </c>
      <c r="F133" s="1">
        <f t="shared" si="4"/>
        <v>12000</v>
      </c>
      <c r="G133" s="1">
        <f>IF(H132+D133-E133 &lt; F133,1,0)</f>
        <v>0</v>
      </c>
      <c r="H133" s="1">
        <f>IF(G133=1,25000-F133,H132+D133-E133-F133)</f>
        <v>541</v>
      </c>
      <c r="I133" s="1">
        <f t="shared" si="5"/>
        <v>0</v>
      </c>
      <c r="J133" s="3">
        <v>42226</v>
      </c>
      <c r="K133" s="1">
        <v>541</v>
      </c>
    </row>
    <row r="134" spans="1:11" x14ac:dyDescent="0.25">
      <c r="A134" s="3">
        <v>42227</v>
      </c>
      <c r="B134" s="4">
        <v>26</v>
      </c>
      <c r="C134" s="4">
        <v>0</v>
      </c>
      <c r="D134" s="1">
        <f>IF(700*C134 + H133 &gt; 25000, 25000-H133,700*C134)</f>
        <v>0</v>
      </c>
      <c r="E134" s="1">
        <f>IF(C134=0,ROUNDUP(0.03% * POWER(B134,1.5) * H133,0),0)</f>
        <v>22</v>
      </c>
      <c r="F134" s="1">
        <f t="shared" si="4"/>
        <v>12000</v>
      </c>
      <c r="G134" s="1">
        <f>IF(H133+D134-E134 &lt; F134,1,0)</f>
        <v>1</v>
      </c>
      <c r="H134" s="1">
        <f>IF(G134=1,25000-F134,H133+D134-E134-F134)</f>
        <v>13000</v>
      </c>
      <c r="I134" s="1">
        <f t="shared" si="5"/>
        <v>24481</v>
      </c>
      <c r="J134" s="3">
        <v>42227</v>
      </c>
      <c r="K134" s="1">
        <v>13000</v>
      </c>
    </row>
    <row r="135" spans="1:11" x14ac:dyDescent="0.25">
      <c r="A135" s="3">
        <v>42228</v>
      </c>
      <c r="B135" s="4">
        <v>32</v>
      </c>
      <c r="C135" s="4">
        <v>0.6</v>
      </c>
      <c r="D135" s="1">
        <f>IF(700*C135 + H134 &gt; 25000, 25000-H134,700*C135)</f>
        <v>420</v>
      </c>
      <c r="E135" s="1">
        <f>IF(C135=0,ROUNDUP(0.03% * POWER(B135,1.5) * H134,0),0)</f>
        <v>0</v>
      </c>
      <c r="F135" s="1">
        <f t="shared" si="4"/>
        <v>24000</v>
      </c>
      <c r="G135" s="1">
        <f>IF(H134+D135-E135 &lt; F135,1,0)</f>
        <v>1</v>
      </c>
      <c r="H135" s="1">
        <f>IF(G135=1,25000-F135,H134+D135-E135-F135)</f>
        <v>1000</v>
      </c>
      <c r="I135" s="1">
        <f t="shared" si="5"/>
        <v>11580</v>
      </c>
      <c r="J135" s="3">
        <v>42228</v>
      </c>
      <c r="K135" s="1">
        <v>1000</v>
      </c>
    </row>
    <row r="136" spans="1:11" x14ac:dyDescent="0.25">
      <c r="A136" s="3">
        <v>42229</v>
      </c>
      <c r="B136" s="4">
        <v>31</v>
      </c>
      <c r="C136" s="4">
        <v>0.1</v>
      </c>
      <c r="D136" s="1">
        <f>IF(700*C136 + H135 &gt; 25000, 25000-H135,700*C136)</f>
        <v>70</v>
      </c>
      <c r="E136" s="1">
        <f>IF(C136=0,ROUNDUP(0.03% * POWER(B136,1.5) * H135,0),0)</f>
        <v>0</v>
      </c>
      <c r="F136" s="1">
        <f t="shared" si="4"/>
        <v>24000</v>
      </c>
      <c r="G136" s="1">
        <f>IF(H135+D136-E136 &lt; F136,1,0)</f>
        <v>1</v>
      </c>
      <c r="H136" s="1">
        <f>IF(G136=1,25000-F136,H135+D136-E136-F136)</f>
        <v>1000</v>
      </c>
      <c r="I136" s="1">
        <f t="shared" si="5"/>
        <v>23930</v>
      </c>
      <c r="J136" s="3">
        <v>42229</v>
      </c>
      <c r="K136" s="1">
        <v>1000</v>
      </c>
    </row>
    <row r="137" spans="1:11" x14ac:dyDescent="0.25">
      <c r="A137" s="3">
        <v>42230</v>
      </c>
      <c r="B137" s="4">
        <v>33</v>
      </c>
      <c r="C137" s="4">
        <v>0</v>
      </c>
      <c r="D137" s="1">
        <f>IF(700*C137 + H136 &gt; 25000, 25000-H136,700*C137)</f>
        <v>0</v>
      </c>
      <c r="E137" s="1">
        <f>IF(C137=0,ROUNDUP(0.03% * POWER(B137,1.5) * H136,0),0)</f>
        <v>57</v>
      </c>
      <c r="F137" s="1">
        <f t="shared" si="4"/>
        <v>24000</v>
      </c>
      <c r="G137" s="1">
        <f>IF(H136+D137-E137 &lt; F137,1,0)</f>
        <v>1</v>
      </c>
      <c r="H137" s="1">
        <f>IF(G137=1,25000-F137,H136+D137-E137-F137)</f>
        <v>1000</v>
      </c>
      <c r="I137" s="1">
        <f t="shared" si="5"/>
        <v>24057</v>
      </c>
      <c r="J137" s="3">
        <v>42230</v>
      </c>
      <c r="K137" s="1">
        <v>1000</v>
      </c>
    </row>
    <row r="138" spans="1:11" x14ac:dyDescent="0.25">
      <c r="A138" s="3">
        <v>42231</v>
      </c>
      <c r="B138" s="4">
        <v>31</v>
      </c>
      <c r="C138" s="4">
        <v>12</v>
      </c>
      <c r="D138" s="1">
        <f>IF(700*C138 + H137 &gt; 25000, 25000-H137,700*C138)</f>
        <v>8400</v>
      </c>
      <c r="E138" s="1">
        <f>IF(C138=0,ROUNDUP(0.03% * POWER(B138,1.5) * H137,0),0)</f>
        <v>0</v>
      </c>
      <c r="F138" s="1">
        <f t="shared" si="4"/>
        <v>0</v>
      </c>
      <c r="G138" s="1">
        <f>IF(H137+D138-E138 &lt; F138,1,0)</f>
        <v>0</v>
      </c>
      <c r="H138" s="1">
        <f>IF(G138=1,25000-F138,H137+D138-E138-F138)</f>
        <v>9400</v>
      </c>
      <c r="I138" s="1">
        <f t="shared" si="5"/>
        <v>0</v>
      </c>
      <c r="J138" s="3">
        <v>42231</v>
      </c>
      <c r="K138" s="1">
        <v>9400</v>
      </c>
    </row>
    <row r="139" spans="1:11" x14ac:dyDescent="0.25">
      <c r="A139" s="3">
        <v>42232</v>
      </c>
      <c r="B139" s="4">
        <v>22</v>
      </c>
      <c r="C139" s="4">
        <v>0</v>
      </c>
      <c r="D139" s="1">
        <f>IF(700*C139 + H138 &gt; 25000, 25000-H138,700*C139)</f>
        <v>0</v>
      </c>
      <c r="E139" s="1">
        <f>IF(C139=0,ROUNDUP(0.03% * POWER(B139,1.5) * H138,0),0)</f>
        <v>291</v>
      </c>
      <c r="F139" s="1">
        <f t="shared" si="4"/>
        <v>12000</v>
      </c>
      <c r="G139" s="1">
        <f>IF(H138+D139-E139 &lt; F139,1,0)</f>
        <v>1</v>
      </c>
      <c r="H139" s="1">
        <f>IF(G139=1,25000-F139,H138+D139-E139-F139)</f>
        <v>13000</v>
      </c>
      <c r="I139" s="1">
        <f t="shared" si="5"/>
        <v>15891</v>
      </c>
      <c r="J139" s="3">
        <v>42232</v>
      </c>
      <c r="K139" s="1">
        <v>13000</v>
      </c>
    </row>
    <row r="140" spans="1:11" x14ac:dyDescent="0.25">
      <c r="A140" s="3">
        <v>42233</v>
      </c>
      <c r="B140" s="4">
        <v>24</v>
      </c>
      <c r="C140" s="4">
        <v>0.2</v>
      </c>
      <c r="D140" s="1">
        <f>IF(700*C140 + H139 &gt; 25000, 25000-H139,700*C140)</f>
        <v>140</v>
      </c>
      <c r="E140" s="1">
        <f>IF(C140=0,ROUNDUP(0.03% * POWER(B140,1.5) * H139,0),0)</f>
        <v>0</v>
      </c>
      <c r="F140" s="1">
        <f t="shared" si="4"/>
        <v>12000</v>
      </c>
      <c r="G140" s="1">
        <f>IF(H139+D140-E140 &lt; F140,1,0)</f>
        <v>0</v>
      </c>
      <c r="H140" s="1">
        <f>IF(G140=1,25000-F140,H139+D140-E140-F140)</f>
        <v>1140</v>
      </c>
      <c r="I140" s="1">
        <f t="shared" si="5"/>
        <v>0</v>
      </c>
      <c r="J140" s="3">
        <v>42233</v>
      </c>
      <c r="K140" s="1">
        <v>1140</v>
      </c>
    </row>
    <row r="141" spans="1:11" x14ac:dyDescent="0.25">
      <c r="A141" s="3">
        <v>42234</v>
      </c>
      <c r="B141" s="4">
        <v>22</v>
      </c>
      <c r="C141" s="4">
        <v>0</v>
      </c>
      <c r="D141" s="1">
        <f>IF(700*C141 + H140 &gt; 25000, 25000-H140,700*C141)</f>
        <v>0</v>
      </c>
      <c r="E141" s="1">
        <f>IF(C141=0,ROUNDUP(0.03% * POWER(B141,1.5) * H140,0),0)</f>
        <v>36</v>
      </c>
      <c r="F141" s="1">
        <f t="shared" si="4"/>
        <v>12000</v>
      </c>
      <c r="G141" s="1">
        <f>IF(H140+D141-E141 &lt; F141,1,0)</f>
        <v>1</v>
      </c>
      <c r="H141" s="1">
        <f>IF(G141=1,25000-F141,H140+D141-E141-F141)</f>
        <v>13000</v>
      </c>
      <c r="I141" s="1">
        <f t="shared" si="5"/>
        <v>23896</v>
      </c>
      <c r="J141" s="3">
        <v>42234</v>
      </c>
      <c r="K141" s="1">
        <v>13000</v>
      </c>
    </row>
    <row r="142" spans="1:11" x14ac:dyDescent="0.25">
      <c r="A142" s="3">
        <v>42235</v>
      </c>
      <c r="B142" s="4">
        <v>19</v>
      </c>
      <c r="C142" s="4">
        <v>0</v>
      </c>
      <c r="D142" s="1">
        <f>IF(700*C142 + H141 &gt; 25000, 25000-H141,700*C142)</f>
        <v>0</v>
      </c>
      <c r="E142" s="1">
        <f>IF(C142=0,ROUNDUP(0.03% * POWER(B142,1.5) * H141,0),0)</f>
        <v>323</v>
      </c>
      <c r="F142" s="1">
        <f t="shared" si="4"/>
        <v>12000</v>
      </c>
      <c r="G142" s="1">
        <f>IF(H141+D142-E142 &lt; F142,1,0)</f>
        <v>0</v>
      </c>
      <c r="H142" s="1">
        <f>IF(G142=1,25000-F142,H141+D142-E142-F142)</f>
        <v>677</v>
      </c>
      <c r="I142" s="1">
        <f t="shared" si="5"/>
        <v>0</v>
      </c>
      <c r="J142" s="3">
        <v>42235</v>
      </c>
      <c r="K142" s="1">
        <v>677</v>
      </c>
    </row>
    <row r="143" spans="1:11" x14ac:dyDescent="0.25">
      <c r="A143" s="3">
        <v>42236</v>
      </c>
      <c r="B143" s="4">
        <v>18</v>
      </c>
      <c r="C143" s="4">
        <v>0</v>
      </c>
      <c r="D143" s="1">
        <f>IF(700*C143 + H142 &gt; 25000, 25000-H142,700*C143)</f>
        <v>0</v>
      </c>
      <c r="E143" s="1">
        <f>IF(C143=0,ROUNDUP(0.03% * POWER(B143,1.5) * H142,0),0)</f>
        <v>16</v>
      </c>
      <c r="F143" s="1">
        <f t="shared" si="4"/>
        <v>12000</v>
      </c>
      <c r="G143" s="1">
        <f>IF(H142+D143-E143 &lt; F143,1,0)</f>
        <v>1</v>
      </c>
      <c r="H143" s="1">
        <f>IF(G143=1,25000-F143,H142+D143-E143-F143)</f>
        <v>13000</v>
      </c>
      <c r="I143" s="1">
        <f t="shared" si="5"/>
        <v>24339</v>
      </c>
      <c r="J143" s="3">
        <v>42236</v>
      </c>
      <c r="K143" s="1">
        <v>13000</v>
      </c>
    </row>
    <row r="144" spans="1:11" x14ac:dyDescent="0.25">
      <c r="A144" s="3">
        <v>42237</v>
      </c>
      <c r="B144" s="4">
        <v>18</v>
      </c>
      <c r="C144" s="4">
        <v>0</v>
      </c>
      <c r="D144" s="1">
        <f>IF(700*C144 + H143 &gt; 25000, 25000-H143,700*C144)</f>
        <v>0</v>
      </c>
      <c r="E144" s="1">
        <f>IF(C144=0,ROUNDUP(0.03% * POWER(B144,1.5) * H143,0),0)</f>
        <v>298</v>
      </c>
      <c r="F144" s="1">
        <f t="shared" si="4"/>
        <v>12000</v>
      </c>
      <c r="G144" s="1">
        <f>IF(H143+D144-E144 &lt; F144,1,0)</f>
        <v>0</v>
      </c>
      <c r="H144" s="1">
        <f>IF(G144=1,25000-F144,H143+D144-E144-F144)</f>
        <v>702</v>
      </c>
      <c r="I144" s="1">
        <f t="shared" si="5"/>
        <v>0</v>
      </c>
      <c r="J144" s="3">
        <v>42237</v>
      </c>
      <c r="K144" s="1">
        <v>702</v>
      </c>
    </row>
    <row r="145" spans="1:11" x14ac:dyDescent="0.25">
      <c r="A145" s="3">
        <v>42238</v>
      </c>
      <c r="B145" s="4">
        <v>18</v>
      </c>
      <c r="C145" s="4">
        <v>0</v>
      </c>
      <c r="D145" s="1">
        <f>IF(700*C145 + H144 &gt; 25000, 25000-H144,700*C145)</f>
        <v>0</v>
      </c>
      <c r="E145" s="1">
        <f>IF(C145=0,ROUNDUP(0.03% * POWER(B145,1.5) * H144,0),0)</f>
        <v>17</v>
      </c>
      <c r="F145" s="1">
        <f t="shared" si="4"/>
        <v>12000</v>
      </c>
      <c r="G145" s="1">
        <f>IF(H144+D145-E145 &lt; F145,1,0)</f>
        <v>1</v>
      </c>
      <c r="H145" s="1">
        <f>IF(G145=1,25000-F145,H144+D145-E145-F145)</f>
        <v>13000</v>
      </c>
      <c r="I145" s="1">
        <f t="shared" si="5"/>
        <v>24315</v>
      </c>
      <c r="J145" s="3">
        <v>42238</v>
      </c>
      <c r="K145" s="1">
        <v>13000</v>
      </c>
    </row>
    <row r="146" spans="1:11" x14ac:dyDescent="0.25">
      <c r="A146" s="3">
        <v>42239</v>
      </c>
      <c r="B146" s="4">
        <v>19</v>
      </c>
      <c r="C146" s="4">
        <v>0</v>
      </c>
      <c r="D146" s="1">
        <f>IF(700*C146 + H145 &gt; 25000, 25000-H145,700*C146)</f>
        <v>0</v>
      </c>
      <c r="E146" s="1">
        <f>IF(C146=0,ROUNDUP(0.03% * POWER(B146,1.5) * H145,0),0)</f>
        <v>323</v>
      </c>
      <c r="F146" s="1">
        <f t="shared" si="4"/>
        <v>12000</v>
      </c>
      <c r="G146" s="1">
        <f>IF(H145+D146-E146 &lt; F146,1,0)</f>
        <v>0</v>
      </c>
      <c r="H146" s="1">
        <f>IF(G146=1,25000-F146,H145+D146-E146-F146)</f>
        <v>677</v>
      </c>
      <c r="I146" s="1">
        <f t="shared" si="5"/>
        <v>0</v>
      </c>
      <c r="J146" s="3">
        <v>42239</v>
      </c>
      <c r="K146" s="1">
        <v>677</v>
      </c>
    </row>
    <row r="147" spans="1:11" x14ac:dyDescent="0.25">
      <c r="A147" s="3">
        <v>42240</v>
      </c>
      <c r="B147" s="4">
        <v>21</v>
      </c>
      <c r="C147" s="4">
        <v>5.5</v>
      </c>
      <c r="D147" s="1">
        <f>IF(700*C147 + H146 &gt; 25000, 25000-H146,700*C147)</f>
        <v>3850</v>
      </c>
      <c r="E147" s="1">
        <f>IF(C147=0,ROUNDUP(0.03% * POWER(B147,1.5) * H146,0),0)</f>
        <v>0</v>
      </c>
      <c r="F147" s="1">
        <f t="shared" si="4"/>
        <v>0</v>
      </c>
      <c r="G147" s="1">
        <f>IF(H146+D147-E147 &lt; F147,1,0)</f>
        <v>0</v>
      </c>
      <c r="H147" s="1">
        <f>IF(G147=1,25000-F147,H146+D147-E147-F147)</f>
        <v>4527</v>
      </c>
      <c r="I147" s="1">
        <f t="shared" si="5"/>
        <v>0</v>
      </c>
      <c r="J147" s="3">
        <v>42240</v>
      </c>
      <c r="K147" s="1">
        <v>4527</v>
      </c>
    </row>
    <row r="148" spans="1:11" x14ac:dyDescent="0.25">
      <c r="A148" s="3">
        <v>42241</v>
      </c>
      <c r="B148" s="4">
        <v>18</v>
      </c>
      <c r="C148" s="4">
        <v>18</v>
      </c>
      <c r="D148" s="1">
        <f>IF(700*C148 + H147 &gt; 25000, 25000-H147,700*C148)</f>
        <v>12600</v>
      </c>
      <c r="E148" s="1">
        <f>IF(C148=0,ROUNDUP(0.03% * POWER(B148,1.5) * H147,0),0)</f>
        <v>0</v>
      </c>
      <c r="F148" s="1">
        <f t="shared" si="4"/>
        <v>0</v>
      </c>
      <c r="G148" s="1">
        <f>IF(H147+D148-E148 &lt; F148,1,0)</f>
        <v>0</v>
      </c>
      <c r="H148" s="1">
        <f>IF(G148=1,25000-F148,H147+D148-E148-F148)</f>
        <v>17127</v>
      </c>
      <c r="I148" s="1">
        <f t="shared" si="5"/>
        <v>0</v>
      </c>
      <c r="J148" s="3">
        <v>42241</v>
      </c>
      <c r="K148" s="1">
        <v>17127</v>
      </c>
    </row>
    <row r="149" spans="1:11" x14ac:dyDescent="0.25">
      <c r="A149" s="3">
        <v>42242</v>
      </c>
      <c r="B149" s="4">
        <v>19</v>
      </c>
      <c r="C149" s="4">
        <v>12</v>
      </c>
      <c r="D149" s="1">
        <f>IF(700*C149 + H148 &gt; 25000, 25000-H148,700*C149)</f>
        <v>7873</v>
      </c>
      <c r="E149" s="1">
        <f>IF(C149=0,ROUNDUP(0.03% * POWER(B149,1.5) * H148,0),0)</f>
        <v>0</v>
      </c>
      <c r="F149" s="1">
        <f t="shared" si="4"/>
        <v>0</v>
      </c>
      <c r="G149" s="1">
        <f>IF(H148+D149-E149 &lt; F149,1,0)</f>
        <v>0</v>
      </c>
      <c r="H149" s="1">
        <f>IF(G149=1,25000-F149,H148+D149-E149-F149)</f>
        <v>25000</v>
      </c>
      <c r="I149" s="1">
        <f t="shared" si="5"/>
        <v>0</v>
      </c>
      <c r="J149" s="3">
        <v>42242</v>
      </c>
      <c r="K149" s="1">
        <v>25000</v>
      </c>
    </row>
    <row r="150" spans="1:11" x14ac:dyDescent="0.25">
      <c r="A150" s="3">
        <v>42243</v>
      </c>
      <c r="B150" s="4">
        <v>23</v>
      </c>
      <c r="C150" s="4">
        <v>0</v>
      </c>
      <c r="D150" s="1">
        <f>IF(700*C150 + H149 &gt; 25000, 25000-H149,700*C150)</f>
        <v>0</v>
      </c>
      <c r="E150" s="1">
        <f>IF(C150=0,ROUNDUP(0.03% * POWER(B150,1.5) * H149,0),0)</f>
        <v>828</v>
      </c>
      <c r="F150" s="1">
        <f t="shared" si="4"/>
        <v>12000</v>
      </c>
      <c r="G150" s="1">
        <f>IF(H149+D150-E150 &lt; F150,1,0)</f>
        <v>0</v>
      </c>
      <c r="H150" s="1">
        <f>IF(G150=1,25000-F150,H149+D150-E150-F150)</f>
        <v>12172</v>
      </c>
      <c r="I150" s="1">
        <f t="shared" si="5"/>
        <v>0</v>
      </c>
      <c r="J150" s="3">
        <v>42243</v>
      </c>
      <c r="K150" s="1">
        <v>12172</v>
      </c>
    </row>
    <row r="151" spans="1:11" x14ac:dyDescent="0.25">
      <c r="A151" s="3">
        <v>42244</v>
      </c>
      <c r="B151" s="4">
        <v>17</v>
      </c>
      <c r="C151" s="4">
        <v>0.1</v>
      </c>
      <c r="D151" s="1">
        <f>IF(700*C151 + H150 &gt; 25000, 25000-H150,700*C151)</f>
        <v>70</v>
      </c>
      <c r="E151" s="1">
        <f>IF(C151=0,ROUNDUP(0.03% * POWER(B151,1.5) * H150,0),0)</f>
        <v>0</v>
      </c>
      <c r="F151" s="1">
        <f t="shared" si="4"/>
        <v>12000</v>
      </c>
      <c r="G151" s="1">
        <f>IF(H150+D151-E151 &lt; F151,1,0)</f>
        <v>0</v>
      </c>
      <c r="H151" s="1">
        <f>IF(G151=1,25000-F151,H150+D151-E151-F151)</f>
        <v>242</v>
      </c>
      <c r="I151" s="1">
        <f t="shared" si="5"/>
        <v>0</v>
      </c>
      <c r="J151" s="3">
        <v>42244</v>
      </c>
      <c r="K151" s="1">
        <v>242</v>
      </c>
    </row>
    <row r="152" spans="1:11" x14ac:dyDescent="0.25">
      <c r="A152" s="3">
        <v>42245</v>
      </c>
      <c r="B152" s="4">
        <v>16</v>
      </c>
      <c r="C152" s="4">
        <v>14</v>
      </c>
      <c r="D152" s="1">
        <f>IF(700*C152 + H151 &gt; 25000, 25000-H151,700*C152)</f>
        <v>9800</v>
      </c>
      <c r="E152" s="1">
        <f>IF(C152=0,ROUNDUP(0.03% * POWER(B152,1.5) * H151,0),0)</f>
        <v>0</v>
      </c>
      <c r="F152" s="1">
        <f t="shared" si="4"/>
        <v>0</v>
      </c>
      <c r="G152" s="1">
        <f>IF(H151+D152-E152 &lt; F152,1,0)</f>
        <v>0</v>
      </c>
      <c r="H152" s="1">
        <f>IF(G152=1,25000-F152,H151+D152-E152-F152)</f>
        <v>10042</v>
      </c>
      <c r="I152" s="1">
        <f t="shared" si="5"/>
        <v>0</v>
      </c>
      <c r="J152" s="3">
        <v>42245</v>
      </c>
      <c r="K152" s="1">
        <v>10042</v>
      </c>
    </row>
    <row r="153" spans="1:11" x14ac:dyDescent="0.25">
      <c r="A153" s="3">
        <v>42246</v>
      </c>
      <c r="B153" s="4">
        <v>22</v>
      </c>
      <c r="C153" s="4">
        <v>0</v>
      </c>
      <c r="D153" s="1">
        <f>IF(700*C153 + H152 &gt; 25000, 25000-H152,700*C153)</f>
        <v>0</v>
      </c>
      <c r="E153" s="1">
        <f>IF(C153=0,ROUNDUP(0.03% * POWER(B153,1.5) * H152,0),0)</f>
        <v>311</v>
      </c>
      <c r="F153" s="1">
        <f t="shared" si="4"/>
        <v>12000</v>
      </c>
      <c r="G153" s="1">
        <f>IF(H152+D153-E153 &lt; F153,1,0)</f>
        <v>1</v>
      </c>
      <c r="H153" s="1">
        <f>IF(G153=1,25000-F153,H152+D153-E153-F153)</f>
        <v>13000</v>
      </c>
      <c r="I153" s="1">
        <f t="shared" si="5"/>
        <v>15269</v>
      </c>
      <c r="J153" s="3">
        <v>42246</v>
      </c>
      <c r="K153" s="1">
        <v>13000</v>
      </c>
    </row>
    <row r="154" spans="1:11" x14ac:dyDescent="0.25">
      <c r="A154" s="3">
        <v>42247</v>
      </c>
      <c r="B154" s="4">
        <v>26</v>
      </c>
      <c r="C154" s="4">
        <v>0</v>
      </c>
      <c r="D154" s="1">
        <f>IF(700*C154 + H153 &gt; 25000, 25000-H153,700*C154)</f>
        <v>0</v>
      </c>
      <c r="E154" s="1">
        <f>IF(C154=0,ROUNDUP(0.03% * POWER(B154,1.5) * H153,0),0)</f>
        <v>518</v>
      </c>
      <c r="F154" s="1">
        <f t="shared" si="4"/>
        <v>12000</v>
      </c>
      <c r="G154" s="1">
        <f>IF(H153+D154-E154 &lt; F154,1,0)</f>
        <v>0</v>
      </c>
      <c r="H154" s="1">
        <f>IF(G154=1,25000-F154,H153+D154-E154-F154)</f>
        <v>482</v>
      </c>
      <c r="I154" s="1">
        <f t="shared" si="5"/>
        <v>0</v>
      </c>
      <c r="J154" s="3">
        <v>42247</v>
      </c>
      <c r="K154" s="1">
        <v>482</v>
      </c>
    </row>
    <row r="155" spans="1:11" x14ac:dyDescent="0.25">
      <c r="A155" s="3">
        <v>42248</v>
      </c>
      <c r="B155" s="4">
        <v>27</v>
      </c>
      <c r="C155" s="4">
        <v>2</v>
      </c>
      <c r="D155" s="1">
        <f>IF(700*C155 + H154 &gt; 25000, 25000-H154,700*C155)</f>
        <v>1400</v>
      </c>
      <c r="E155" s="1">
        <f>IF(C155=0,ROUNDUP(0.03% * POWER(B155,1.5) * H154,0),0)</f>
        <v>0</v>
      </c>
      <c r="F155" s="1">
        <f t="shared" si="4"/>
        <v>0</v>
      </c>
      <c r="G155" s="1">
        <f>IF(H154+D155-E155 &lt; F155,1,0)</f>
        <v>0</v>
      </c>
      <c r="H155" s="1">
        <f>IF(G155=1,25000-F155,H154+D155-E155-F155)</f>
        <v>1882</v>
      </c>
      <c r="I155" s="1">
        <f t="shared" si="5"/>
        <v>0</v>
      </c>
      <c r="J155" s="3">
        <v>42248</v>
      </c>
      <c r="K155" s="1">
        <v>1882</v>
      </c>
    </row>
    <row r="156" spans="1:11" x14ac:dyDescent="0.25">
      <c r="A156" s="3">
        <v>42249</v>
      </c>
      <c r="B156" s="4">
        <v>18</v>
      </c>
      <c r="C156" s="4">
        <v>0</v>
      </c>
      <c r="D156" s="1">
        <f>IF(700*C156 + H155 &gt; 25000, 25000-H155,700*C156)</f>
        <v>0</v>
      </c>
      <c r="E156" s="1">
        <f>IF(C156=0,ROUNDUP(0.03% * POWER(B156,1.5) * H155,0),0)</f>
        <v>44</v>
      </c>
      <c r="F156" s="1">
        <f t="shared" si="4"/>
        <v>12000</v>
      </c>
      <c r="G156" s="1">
        <f>IF(H155+D156-E156 &lt; F156,1,0)</f>
        <v>1</v>
      </c>
      <c r="H156" s="1">
        <f>IF(G156=1,25000-F156,H155+D156-E156-F156)</f>
        <v>13000</v>
      </c>
      <c r="I156" s="1">
        <f t="shared" si="5"/>
        <v>23162</v>
      </c>
      <c r="J156" s="3">
        <v>42249</v>
      </c>
      <c r="K156" s="1">
        <v>13000</v>
      </c>
    </row>
    <row r="157" spans="1:11" x14ac:dyDescent="0.25">
      <c r="A157" s="3">
        <v>42250</v>
      </c>
      <c r="B157" s="4">
        <v>17</v>
      </c>
      <c r="C157" s="4">
        <v>0</v>
      </c>
      <c r="D157" s="1">
        <f>IF(700*C157 + H156 &gt; 25000, 25000-H156,700*C157)</f>
        <v>0</v>
      </c>
      <c r="E157" s="1">
        <f>IF(C157=0,ROUNDUP(0.03% * POWER(B157,1.5) * H156,0),0)</f>
        <v>274</v>
      </c>
      <c r="F157" s="1">
        <f t="shared" si="4"/>
        <v>12000</v>
      </c>
      <c r="G157" s="1">
        <f>IF(H156+D157-E157 &lt; F157,1,0)</f>
        <v>0</v>
      </c>
      <c r="H157" s="1">
        <f>IF(G157=1,25000-F157,H156+D157-E157-F157)</f>
        <v>726</v>
      </c>
      <c r="I157" s="1">
        <f t="shared" si="5"/>
        <v>0</v>
      </c>
      <c r="J157" s="3">
        <v>42250</v>
      </c>
      <c r="K157" s="1">
        <v>726</v>
      </c>
    </row>
    <row r="158" spans="1:11" x14ac:dyDescent="0.25">
      <c r="A158" s="3">
        <v>42251</v>
      </c>
      <c r="B158" s="4">
        <v>16</v>
      </c>
      <c r="C158" s="4">
        <v>0.1</v>
      </c>
      <c r="D158" s="1">
        <f>IF(700*C158 + H157 &gt; 25000, 25000-H157,700*C158)</f>
        <v>70</v>
      </c>
      <c r="E158" s="1">
        <f>IF(C158=0,ROUNDUP(0.03% * POWER(B158,1.5) * H157,0),0)</f>
        <v>0</v>
      </c>
      <c r="F158" s="1">
        <f t="shared" si="4"/>
        <v>12000</v>
      </c>
      <c r="G158" s="1">
        <f>IF(H157+D158-E158 &lt; F158,1,0)</f>
        <v>1</v>
      </c>
      <c r="H158" s="1">
        <f>IF(G158=1,25000-F158,H157+D158-E158-F158)</f>
        <v>13000</v>
      </c>
      <c r="I158" s="1">
        <f t="shared" si="5"/>
        <v>24204</v>
      </c>
      <c r="J158" s="3">
        <v>42251</v>
      </c>
      <c r="K158" s="1">
        <v>13000</v>
      </c>
    </row>
    <row r="159" spans="1:11" x14ac:dyDescent="0.25">
      <c r="A159" s="3">
        <v>42252</v>
      </c>
      <c r="B159" s="4">
        <v>15</v>
      </c>
      <c r="C159" s="4">
        <v>0</v>
      </c>
      <c r="D159" s="1">
        <f>IF(700*C159 + H158 &gt; 25000, 25000-H158,700*C159)</f>
        <v>0</v>
      </c>
      <c r="E159" s="1">
        <f>IF(C159=0,ROUNDUP(0.03% * POWER(B159,1.5) * H158,0),0)</f>
        <v>227</v>
      </c>
      <c r="F159" s="1">
        <f t="shared" si="4"/>
        <v>0</v>
      </c>
      <c r="G159" s="1">
        <f>IF(H158+D159-E159 &lt; F159,1,0)</f>
        <v>0</v>
      </c>
      <c r="H159" s="1">
        <f>IF(G159=1,25000-F159,H158+D159-E159-F159)</f>
        <v>12773</v>
      </c>
      <c r="I159" s="1">
        <f t="shared" si="5"/>
        <v>0</v>
      </c>
      <c r="J159" s="3">
        <v>42252</v>
      </c>
      <c r="K159" s="1">
        <v>12773</v>
      </c>
    </row>
    <row r="160" spans="1:11" x14ac:dyDescent="0.25">
      <c r="A160" s="3">
        <v>42253</v>
      </c>
      <c r="B160" s="4">
        <v>12</v>
      </c>
      <c r="C160" s="4">
        <v>4</v>
      </c>
      <c r="D160" s="1">
        <f>IF(700*C160 + H159 &gt; 25000, 25000-H159,700*C160)</f>
        <v>2800</v>
      </c>
      <c r="E160" s="1">
        <f>IF(C160=0,ROUNDUP(0.03% * POWER(B160,1.5) * H159,0),0)</f>
        <v>0</v>
      </c>
      <c r="F160" s="1">
        <f t="shared" si="4"/>
        <v>0</v>
      </c>
      <c r="G160" s="1">
        <f>IF(H159+D160-E160 &lt; F160,1,0)</f>
        <v>0</v>
      </c>
      <c r="H160" s="1">
        <f>IF(G160=1,25000-F160,H159+D160-E160-F160)</f>
        <v>15573</v>
      </c>
      <c r="I160" s="1">
        <f t="shared" si="5"/>
        <v>0</v>
      </c>
      <c r="J160" s="3">
        <v>42253</v>
      </c>
      <c r="K160" s="1">
        <v>15573</v>
      </c>
    </row>
    <row r="161" spans="1:11" x14ac:dyDescent="0.25">
      <c r="A161" s="3">
        <v>42254</v>
      </c>
      <c r="B161" s="4">
        <v>13</v>
      </c>
      <c r="C161" s="4">
        <v>0</v>
      </c>
      <c r="D161" s="1">
        <f>IF(700*C161 + H160 &gt; 25000, 25000-H160,700*C161)</f>
        <v>0</v>
      </c>
      <c r="E161" s="1">
        <f>IF(C161=0,ROUNDUP(0.03% * POWER(B161,1.5) * H160,0),0)</f>
        <v>219</v>
      </c>
      <c r="F161" s="1">
        <f t="shared" si="4"/>
        <v>0</v>
      </c>
      <c r="G161" s="1">
        <f>IF(H160+D161-E161 &lt; F161,1,0)</f>
        <v>0</v>
      </c>
      <c r="H161" s="1">
        <f>IF(G161=1,25000-F161,H160+D161-E161-F161)</f>
        <v>15354</v>
      </c>
      <c r="I161" s="1">
        <f t="shared" si="5"/>
        <v>0</v>
      </c>
      <c r="J161" s="3">
        <v>42254</v>
      </c>
      <c r="K161" s="1">
        <v>15354</v>
      </c>
    </row>
    <row r="162" spans="1:11" x14ac:dyDescent="0.25">
      <c r="A162" s="3">
        <v>42255</v>
      </c>
      <c r="B162" s="4">
        <v>11</v>
      </c>
      <c r="C162" s="4">
        <v>4</v>
      </c>
      <c r="D162" s="1">
        <f>IF(700*C162 + H161 &gt; 25000, 25000-H161,700*C162)</f>
        <v>2800</v>
      </c>
      <c r="E162" s="1">
        <f>IF(C162=0,ROUNDUP(0.03% * POWER(B162,1.5) * H161,0),0)</f>
        <v>0</v>
      </c>
      <c r="F162" s="1">
        <f t="shared" si="4"/>
        <v>0</v>
      </c>
      <c r="G162" s="1">
        <f>IF(H161+D162-E162 &lt; F162,1,0)</f>
        <v>0</v>
      </c>
      <c r="H162" s="1">
        <f>IF(G162=1,25000-F162,H161+D162-E162-F162)</f>
        <v>18154</v>
      </c>
      <c r="I162" s="1">
        <f t="shared" si="5"/>
        <v>0</v>
      </c>
      <c r="J162" s="3">
        <v>42255</v>
      </c>
      <c r="K162" s="1">
        <v>18154</v>
      </c>
    </row>
    <row r="163" spans="1:11" x14ac:dyDescent="0.25">
      <c r="A163" s="3">
        <v>42256</v>
      </c>
      <c r="B163" s="4">
        <v>11</v>
      </c>
      <c r="C163" s="4">
        <v>0</v>
      </c>
      <c r="D163" s="1">
        <f>IF(700*C163 + H162 &gt; 25000, 25000-H162,700*C163)</f>
        <v>0</v>
      </c>
      <c r="E163" s="1">
        <f>IF(C163=0,ROUNDUP(0.03% * POWER(B163,1.5) * H162,0),0)</f>
        <v>199</v>
      </c>
      <c r="F163" s="1">
        <f t="shared" si="4"/>
        <v>0</v>
      </c>
      <c r="G163" s="1">
        <f>IF(H162+D163-E163 &lt; F163,1,0)</f>
        <v>0</v>
      </c>
      <c r="H163" s="1">
        <f>IF(G163=1,25000-F163,H162+D163-E163-F163)</f>
        <v>17955</v>
      </c>
      <c r="I163" s="1">
        <f t="shared" si="5"/>
        <v>0</v>
      </c>
      <c r="J163" s="3">
        <v>42256</v>
      </c>
      <c r="K163" s="1">
        <v>17955</v>
      </c>
    </row>
    <row r="164" spans="1:11" x14ac:dyDescent="0.25">
      <c r="A164" s="3">
        <v>42257</v>
      </c>
      <c r="B164" s="4">
        <v>12</v>
      </c>
      <c r="C164" s="4">
        <v>0</v>
      </c>
      <c r="D164" s="1">
        <f>IF(700*C164 + H163 &gt; 25000, 25000-H163,700*C164)</f>
        <v>0</v>
      </c>
      <c r="E164" s="1">
        <f>IF(C164=0,ROUNDUP(0.03% * POWER(B164,1.5) * H163,0),0)</f>
        <v>224</v>
      </c>
      <c r="F164" s="1">
        <f t="shared" si="4"/>
        <v>0</v>
      </c>
      <c r="G164" s="1">
        <f>IF(H163+D164-E164 &lt; F164,1,0)</f>
        <v>0</v>
      </c>
      <c r="H164" s="1">
        <f>IF(G164=1,25000-F164,H163+D164-E164-F164)</f>
        <v>17731</v>
      </c>
      <c r="I164" s="1">
        <f t="shared" si="5"/>
        <v>0</v>
      </c>
      <c r="J164" s="3">
        <v>42257</v>
      </c>
      <c r="K164" s="1">
        <v>17731</v>
      </c>
    </row>
    <row r="165" spans="1:11" x14ac:dyDescent="0.25">
      <c r="A165" s="3">
        <v>42258</v>
      </c>
      <c r="B165" s="4">
        <v>16</v>
      </c>
      <c r="C165" s="4">
        <v>0.1</v>
      </c>
      <c r="D165" s="1">
        <f>IF(700*C165 + H164 &gt; 25000, 25000-H164,700*C165)</f>
        <v>70</v>
      </c>
      <c r="E165" s="1">
        <f>IF(C165=0,ROUNDUP(0.03% * POWER(B165,1.5) * H164,0),0)</f>
        <v>0</v>
      </c>
      <c r="F165" s="1">
        <f t="shared" si="4"/>
        <v>12000</v>
      </c>
      <c r="G165" s="1">
        <f>IF(H164+D165-E165 &lt; F165,1,0)</f>
        <v>0</v>
      </c>
      <c r="H165" s="1">
        <f>IF(G165=1,25000-F165,H164+D165-E165-F165)</f>
        <v>5801</v>
      </c>
      <c r="I165" s="1">
        <f t="shared" si="5"/>
        <v>0</v>
      </c>
      <c r="J165" s="3">
        <v>42258</v>
      </c>
      <c r="K165" s="1">
        <v>5801</v>
      </c>
    </row>
    <row r="166" spans="1:11" x14ac:dyDescent="0.25">
      <c r="A166" s="3">
        <v>42259</v>
      </c>
      <c r="B166" s="4">
        <v>18</v>
      </c>
      <c r="C166" s="4">
        <v>0</v>
      </c>
      <c r="D166" s="1">
        <f>IF(700*C166 + H165 &gt; 25000, 25000-H165,700*C166)</f>
        <v>0</v>
      </c>
      <c r="E166" s="1">
        <f>IF(C166=0,ROUNDUP(0.03% * POWER(B166,1.5) * H165,0),0)</f>
        <v>133</v>
      </c>
      <c r="F166" s="1">
        <f t="shared" si="4"/>
        <v>12000</v>
      </c>
      <c r="G166" s="1">
        <f>IF(H165+D166-E166 &lt; F166,1,0)</f>
        <v>1</v>
      </c>
      <c r="H166" s="1">
        <f>IF(G166=1,25000-F166,H165+D166-E166-F166)</f>
        <v>13000</v>
      </c>
      <c r="I166" s="1">
        <f t="shared" si="5"/>
        <v>19332</v>
      </c>
      <c r="J166" s="3">
        <v>42259</v>
      </c>
      <c r="K166" s="1">
        <v>13000</v>
      </c>
    </row>
    <row r="167" spans="1:11" x14ac:dyDescent="0.25">
      <c r="A167" s="3">
        <v>42260</v>
      </c>
      <c r="B167" s="4">
        <v>18</v>
      </c>
      <c r="C167" s="4">
        <v>0</v>
      </c>
      <c r="D167" s="1">
        <f>IF(700*C167 + H166 &gt; 25000, 25000-H166,700*C167)</f>
        <v>0</v>
      </c>
      <c r="E167" s="1">
        <f>IF(C167=0,ROUNDUP(0.03% * POWER(B167,1.5) * H166,0),0)</f>
        <v>298</v>
      </c>
      <c r="F167" s="1">
        <f t="shared" si="4"/>
        <v>12000</v>
      </c>
      <c r="G167" s="1">
        <f>IF(H166+D167-E167 &lt; F167,1,0)</f>
        <v>0</v>
      </c>
      <c r="H167" s="1">
        <f>IF(G167=1,25000-F167,H166+D167-E167-F167)</f>
        <v>702</v>
      </c>
      <c r="I167" s="1">
        <f t="shared" si="5"/>
        <v>0</v>
      </c>
      <c r="J167" s="3">
        <v>42260</v>
      </c>
      <c r="K167" s="1">
        <v>702</v>
      </c>
    </row>
    <row r="168" spans="1:11" x14ac:dyDescent="0.25">
      <c r="A168" s="3">
        <v>42261</v>
      </c>
      <c r="B168" s="4">
        <v>19</v>
      </c>
      <c r="C168" s="4">
        <v>3</v>
      </c>
      <c r="D168" s="1">
        <f>IF(700*C168 + H167 &gt; 25000, 25000-H167,700*C168)</f>
        <v>2100</v>
      </c>
      <c r="E168" s="1">
        <f>IF(C168=0,ROUNDUP(0.03% * POWER(B168,1.5) * H167,0),0)</f>
        <v>0</v>
      </c>
      <c r="F168" s="1">
        <f t="shared" si="4"/>
        <v>0</v>
      </c>
      <c r="G168" s="1">
        <f>IF(H167+D168-E168 &lt; F168,1,0)</f>
        <v>0</v>
      </c>
      <c r="H168" s="1">
        <f>IF(G168=1,25000-F168,H167+D168-E168-F168)</f>
        <v>2802</v>
      </c>
      <c r="I168" s="1">
        <f t="shared" si="5"/>
        <v>0</v>
      </c>
      <c r="J168" s="3">
        <v>42261</v>
      </c>
      <c r="K168" s="1">
        <v>2802</v>
      </c>
    </row>
    <row r="169" spans="1:11" x14ac:dyDescent="0.25">
      <c r="A169" s="3">
        <v>42262</v>
      </c>
      <c r="B169" s="4">
        <v>16</v>
      </c>
      <c r="C169" s="4">
        <v>0.1</v>
      </c>
      <c r="D169" s="1">
        <f>IF(700*C169 + H168 &gt; 25000, 25000-H168,700*C169)</f>
        <v>70</v>
      </c>
      <c r="E169" s="1">
        <f>IF(C169=0,ROUNDUP(0.03% * POWER(B169,1.5) * H168,0),0)</f>
        <v>0</v>
      </c>
      <c r="F169" s="1">
        <f t="shared" si="4"/>
        <v>12000</v>
      </c>
      <c r="G169" s="1">
        <f>IF(H168+D169-E169 &lt; F169,1,0)</f>
        <v>1</v>
      </c>
      <c r="H169" s="1">
        <f>IF(G169=1,25000-F169,H168+D169-E169-F169)</f>
        <v>13000</v>
      </c>
      <c r="I169" s="1">
        <f t="shared" si="5"/>
        <v>22128</v>
      </c>
      <c r="J169" s="3">
        <v>42262</v>
      </c>
      <c r="K169" s="1">
        <v>13000</v>
      </c>
    </row>
    <row r="170" spans="1:11" x14ac:dyDescent="0.25">
      <c r="A170" s="3">
        <v>42263</v>
      </c>
      <c r="B170" s="4">
        <v>18</v>
      </c>
      <c r="C170" s="4">
        <v>0</v>
      </c>
      <c r="D170" s="1">
        <f>IF(700*C170 + H169 &gt; 25000, 25000-H169,700*C170)</f>
        <v>0</v>
      </c>
      <c r="E170" s="1">
        <f>IF(C170=0,ROUNDUP(0.03% * POWER(B170,1.5) * H169,0),0)</f>
        <v>298</v>
      </c>
      <c r="F170" s="1">
        <f t="shared" si="4"/>
        <v>12000</v>
      </c>
      <c r="G170" s="1">
        <f>IF(H169+D170-E170 &lt; F170,1,0)</f>
        <v>0</v>
      </c>
      <c r="H170" s="1">
        <f>IF(G170=1,25000-F170,H169+D170-E170-F170)</f>
        <v>702</v>
      </c>
      <c r="I170" s="1">
        <f t="shared" si="5"/>
        <v>0</v>
      </c>
      <c r="J170" s="3">
        <v>42263</v>
      </c>
      <c r="K170" s="1">
        <v>702</v>
      </c>
    </row>
    <row r="171" spans="1:11" x14ac:dyDescent="0.25">
      <c r="A171" s="3">
        <v>42264</v>
      </c>
      <c r="B171" s="4">
        <v>22</v>
      </c>
      <c r="C171" s="4">
        <v>0.5</v>
      </c>
      <c r="D171" s="1">
        <f>IF(700*C171 + H170 &gt; 25000, 25000-H170,700*C171)</f>
        <v>350</v>
      </c>
      <c r="E171" s="1">
        <f>IF(C171=0,ROUNDUP(0.03% * POWER(B171,1.5) * H170,0),0)</f>
        <v>0</v>
      </c>
      <c r="F171" s="1">
        <f t="shared" si="4"/>
        <v>12000</v>
      </c>
      <c r="G171" s="1">
        <f>IF(H170+D171-E171 &lt; F171,1,0)</f>
        <v>1</v>
      </c>
      <c r="H171" s="1">
        <f>IF(G171=1,25000-F171,H170+D171-E171-F171)</f>
        <v>13000</v>
      </c>
      <c r="I171" s="1">
        <f t="shared" si="5"/>
        <v>23948</v>
      </c>
      <c r="J171" s="3">
        <v>42264</v>
      </c>
      <c r="K171" s="1">
        <v>13000</v>
      </c>
    </row>
    <row r="172" spans="1:11" x14ac:dyDescent="0.25">
      <c r="A172" s="3">
        <v>42265</v>
      </c>
      <c r="B172" s="4">
        <v>16</v>
      </c>
      <c r="C172" s="4">
        <v>0</v>
      </c>
      <c r="D172" s="1">
        <f>IF(700*C172 + H171 &gt; 25000, 25000-H171,700*C172)</f>
        <v>0</v>
      </c>
      <c r="E172" s="1">
        <f>IF(C172=0,ROUNDUP(0.03% * POWER(B172,1.5) * H171,0),0)</f>
        <v>250</v>
      </c>
      <c r="F172" s="1">
        <f t="shared" si="4"/>
        <v>12000</v>
      </c>
      <c r="G172" s="1">
        <f>IF(H171+D172-E172 &lt; F172,1,0)</f>
        <v>0</v>
      </c>
      <c r="H172" s="1">
        <f>IF(G172=1,25000-F172,H171+D172-E172-F172)</f>
        <v>750</v>
      </c>
      <c r="I172" s="1">
        <f t="shared" si="5"/>
        <v>0</v>
      </c>
      <c r="J172" s="3">
        <v>42265</v>
      </c>
      <c r="K172" s="1">
        <v>750</v>
      </c>
    </row>
    <row r="173" spans="1:11" x14ac:dyDescent="0.25">
      <c r="A173" s="3">
        <v>42266</v>
      </c>
      <c r="B173" s="4">
        <v>15</v>
      </c>
      <c r="C173" s="4">
        <v>0</v>
      </c>
      <c r="D173" s="1">
        <f>IF(700*C173 + H172 &gt; 25000, 25000-H172,700*C173)</f>
        <v>0</v>
      </c>
      <c r="E173" s="1">
        <f>IF(C173=0,ROUNDUP(0.03% * POWER(B173,1.5) * H172,0),0)</f>
        <v>14</v>
      </c>
      <c r="F173" s="1">
        <f t="shared" si="4"/>
        <v>0</v>
      </c>
      <c r="G173" s="1">
        <f>IF(H172+D173-E173 &lt; F173,1,0)</f>
        <v>0</v>
      </c>
      <c r="H173" s="1">
        <f>IF(G173=1,25000-F173,H172+D173-E173-F173)</f>
        <v>736</v>
      </c>
      <c r="I173" s="1">
        <f t="shared" si="5"/>
        <v>0</v>
      </c>
      <c r="J173" s="3">
        <v>42266</v>
      </c>
      <c r="K173" s="1">
        <v>736</v>
      </c>
    </row>
    <row r="174" spans="1:11" x14ac:dyDescent="0.25">
      <c r="A174" s="3">
        <v>42267</v>
      </c>
      <c r="B174" s="4">
        <v>14</v>
      </c>
      <c r="C174" s="4">
        <v>2</v>
      </c>
      <c r="D174" s="1">
        <f>IF(700*C174 + H173 &gt; 25000, 25000-H173,700*C174)</f>
        <v>1400</v>
      </c>
      <c r="E174" s="1">
        <f>IF(C174=0,ROUNDUP(0.03% * POWER(B174,1.5) * H173,0),0)</f>
        <v>0</v>
      </c>
      <c r="F174" s="1">
        <f t="shared" si="4"/>
        <v>0</v>
      </c>
      <c r="G174" s="1">
        <f>IF(H173+D174-E174 &lt; F174,1,0)</f>
        <v>0</v>
      </c>
      <c r="H174" s="1">
        <f>IF(G174=1,25000-F174,H173+D174-E174-F174)</f>
        <v>2136</v>
      </c>
      <c r="I174" s="1">
        <f t="shared" si="5"/>
        <v>0</v>
      </c>
      <c r="J174" s="3">
        <v>42267</v>
      </c>
      <c r="K174" s="1">
        <v>2136</v>
      </c>
    </row>
    <row r="175" spans="1:11" x14ac:dyDescent="0.25">
      <c r="A175" s="3">
        <v>42268</v>
      </c>
      <c r="B175" s="4">
        <v>12</v>
      </c>
      <c r="C175" s="4">
        <v>0</v>
      </c>
      <c r="D175" s="1">
        <f>IF(700*C175 + H174 &gt; 25000, 25000-H174,700*C175)</f>
        <v>0</v>
      </c>
      <c r="E175" s="1">
        <f>IF(C175=0,ROUNDUP(0.03% * POWER(B175,1.5) * H174,0),0)</f>
        <v>27</v>
      </c>
      <c r="F175" s="1">
        <f t="shared" si="4"/>
        <v>0</v>
      </c>
      <c r="G175" s="1">
        <f>IF(H174+D175-E175 &lt; F175,1,0)</f>
        <v>0</v>
      </c>
      <c r="H175" s="1">
        <f>IF(G175=1,25000-F175,H174+D175-E175-F175)</f>
        <v>2109</v>
      </c>
      <c r="I175" s="1">
        <f t="shared" si="5"/>
        <v>0</v>
      </c>
      <c r="J175" s="3">
        <v>42268</v>
      </c>
      <c r="K175" s="1">
        <v>2109</v>
      </c>
    </row>
    <row r="176" spans="1:11" x14ac:dyDescent="0.25">
      <c r="A176" s="3">
        <v>42269</v>
      </c>
      <c r="B176" s="4">
        <v>13</v>
      </c>
      <c r="C176" s="4">
        <v>0</v>
      </c>
      <c r="D176" s="1">
        <f>IF(700*C176 + H175 &gt; 25000, 25000-H175,700*C176)</f>
        <v>0</v>
      </c>
      <c r="E176" s="1">
        <f>IF(C176=0,ROUNDUP(0.03% * POWER(B176,1.5) * H175,0),0)</f>
        <v>30</v>
      </c>
      <c r="F176" s="1">
        <f t="shared" si="4"/>
        <v>0</v>
      </c>
      <c r="G176" s="1">
        <f>IF(H175+D176-E176 &lt; F176,1,0)</f>
        <v>0</v>
      </c>
      <c r="H176" s="1">
        <f>IF(G176=1,25000-F176,H175+D176-E176-F176)</f>
        <v>2079</v>
      </c>
      <c r="I176" s="1">
        <f t="shared" si="5"/>
        <v>0</v>
      </c>
      <c r="J176" s="3">
        <v>42269</v>
      </c>
      <c r="K176" s="1">
        <v>2079</v>
      </c>
    </row>
    <row r="177" spans="1:11" x14ac:dyDescent="0.25">
      <c r="A177" s="3">
        <v>42270</v>
      </c>
      <c r="B177" s="4">
        <v>15</v>
      </c>
      <c r="C177" s="4">
        <v>0</v>
      </c>
      <c r="D177" s="1">
        <f>IF(700*C177 + H176 &gt; 25000, 25000-H176,700*C177)</f>
        <v>0</v>
      </c>
      <c r="E177" s="1">
        <f>IF(C177=0,ROUNDUP(0.03% * POWER(B177,1.5) * H176,0),0)</f>
        <v>37</v>
      </c>
      <c r="F177" s="1">
        <f t="shared" si="4"/>
        <v>0</v>
      </c>
      <c r="G177" s="1">
        <f>IF(H176+D177-E177 &lt; F177,1,0)</f>
        <v>0</v>
      </c>
      <c r="H177" s="1">
        <f>IF(G177=1,25000-F177,H176+D177-E177-F177)</f>
        <v>2042</v>
      </c>
      <c r="I177" s="1">
        <f t="shared" si="5"/>
        <v>0</v>
      </c>
      <c r="J177" s="3">
        <v>42270</v>
      </c>
      <c r="K177" s="1">
        <v>2042</v>
      </c>
    </row>
    <row r="178" spans="1:11" x14ac:dyDescent="0.25">
      <c r="A178" s="3">
        <v>42271</v>
      </c>
      <c r="B178" s="4">
        <v>15</v>
      </c>
      <c r="C178" s="4">
        <v>0</v>
      </c>
      <c r="D178" s="1">
        <f>IF(700*C178 + H177 &gt; 25000, 25000-H177,700*C178)</f>
        <v>0</v>
      </c>
      <c r="E178" s="1">
        <f>IF(C178=0,ROUNDUP(0.03% * POWER(B178,1.5) * H177,0),0)</f>
        <v>36</v>
      </c>
      <c r="F178" s="1">
        <f t="shared" si="4"/>
        <v>0</v>
      </c>
      <c r="G178" s="1">
        <f>IF(H177+D178-E178 &lt; F178,1,0)</f>
        <v>0</v>
      </c>
      <c r="H178" s="1">
        <f>IF(G178=1,25000-F178,H177+D178-E178-F178)</f>
        <v>2006</v>
      </c>
      <c r="I178" s="1">
        <f t="shared" si="5"/>
        <v>0</v>
      </c>
      <c r="J178" s="3">
        <v>42271</v>
      </c>
      <c r="K178" s="1">
        <v>2006</v>
      </c>
    </row>
    <row r="179" spans="1:11" x14ac:dyDescent="0.25">
      <c r="A179" s="3">
        <v>42272</v>
      </c>
      <c r="B179" s="4">
        <v>14</v>
      </c>
      <c r="C179" s="4">
        <v>0</v>
      </c>
      <c r="D179" s="1">
        <f>IF(700*C179 + H178 &gt; 25000, 25000-H178,700*C179)</f>
        <v>0</v>
      </c>
      <c r="E179" s="1">
        <f>IF(C179=0,ROUNDUP(0.03% * POWER(B179,1.5) * H178,0),0)</f>
        <v>32</v>
      </c>
      <c r="F179" s="1">
        <f t="shared" si="4"/>
        <v>0</v>
      </c>
      <c r="G179" s="1">
        <f>IF(H178+D179-E179 &lt; F179,1,0)</f>
        <v>0</v>
      </c>
      <c r="H179" s="1">
        <f>IF(G179=1,25000-F179,H178+D179-E179-F179)</f>
        <v>1974</v>
      </c>
      <c r="I179" s="1">
        <f t="shared" si="5"/>
        <v>0</v>
      </c>
      <c r="J179" s="3">
        <v>42272</v>
      </c>
      <c r="K179" s="1">
        <v>1974</v>
      </c>
    </row>
    <row r="180" spans="1:11" x14ac:dyDescent="0.25">
      <c r="A180" s="3">
        <v>42273</v>
      </c>
      <c r="B180" s="4">
        <v>12</v>
      </c>
      <c r="C180" s="4">
        <v>0</v>
      </c>
      <c r="D180" s="1">
        <f>IF(700*C180 + H179 &gt; 25000, 25000-H179,700*C180)</f>
        <v>0</v>
      </c>
      <c r="E180" s="1">
        <f>IF(C180=0,ROUNDUP(0.03% * POWER(B180,1.5) * H179,0),0)</f>
        <v>25</v>
      </c>
      <c r="F180" s="1">
        <f t="shared" si="4"/>
        <v>0</v>
      </c>
      <c r="G180" s="1">
        <f>IF(H179+D180-E180 &lt; F180,1,0)</f>
        <v>0</v>
      </c>
      <c r="H180" s="1">
        <f>IF(G180=1,25000-F180,H179+D180-E180-F180)</f>
        <v>1949</v>
      </c>
      <c r="I180" s="1">
        <f t="shared" si="5"/>
        <v>0</v>
      </c>
      <c r="J180" s="3">
        <v>42273</v>
      </c>
      <c r="K180" s="1">
        <v>1949</v>
      </c>
    </row>
    <row r="181" spans="1:11" x14ac:dyDescent="0.25">
      <c r="A181" s="3">
        <v>42274</v>
      </c>
      <c r="B181" s="4">
        <v>11</v>
      </c>
      <c r="C181" s="4">
        <v>0</v>
      </c>
      <c r="D181" s="1">
        <f>IF(700*C181 + H180 &gt; 25000, 25000-H180,700*C181)</f>
        <v>0</v>
      </c>
      <c r="E181" s="1">
        <f>IF(C181=0,ROUNDUP(0.03% * POWER(B181,1.5) * H180,0),0)</f>
        <v>22</v>
      </c>
      <c r="F181" s="1">
        <f t="shared" si="4"/>
        <v>0</v>
      </c>
      <c r="G181" s="1">
        <f>IF(H180+D181-E181 &lt; F181,1,0)</f>
        <v>0</v>
      </c>
      <c r="H181" s="1">
        <f>IF(G181=1,25000-F181,H180+D181-E181-F181)</f>
        <v>1927</v>
      </c>
      <c r="I181" s="1">
        <f t="shared" si="5"/>
        <v>0</v>
      </c>
      <c r="J181" s="3">
        <v>42274</v>
      </c>
      <c r="K181" s="1">
        <v>1927</v>
      </c>
    </row>
    <row r="182" spans="1:11" x14ac:dyDescent="0.25">
      <c r="A182" s="3">
        <v>42275</v>
      </c>
      <c r="B182" s="4">
        <v>10</v>
      </c>
      <c r="C182" s="4">
        <v>0</v>
      </c>
      <c r="D182" s="1">
        <f>IF(700*C182 + H181 &gt; 25000, 25000-H181,700*C182)</f>
        <v>0</v>
      </c>
      <c r="E182" s="1">
        <f>IF(C182=0,ROUNDUP(0.03% * POWER(B182,1.5) * H181,0),0)</f>
        <v>19</v>
      </c>
      <c r="F182" s="1">
        <f t="shared" si="4"/>
        <v>0</v>
      </c>
      <c r="G182" s="1">
        <f>IF(H181+D182-E182 &lt; F182,1,0)</f>
        <v>0</v>
      </c>
      <c r="H182" s="1">
        <f>IF(G182=1,25000-F182,H181+D182-E182-F182)</f>
        <v>1908</v>
      </c>
      <c r="I182" s="1">
        <f t="shared" si="5"/>
        <v>0</v>
      </c>
      <c r="J182" s="3">
        <v>42275</v>
      </c>
      <c r="K182" s="1">
        <v>1908</v>
      </c>
    </row>
    <row r="183" spans="1:11" x14ac:dyDescent="0.25">
      <c r="A183" s="3">
        <v>42276</v>
      </c>
      <c r="B183" s="4">
        <v>10</v>
      </c>
      <c r="C183" s="4">
        <v>0</v>
      </c>
      <c r="D183" s="1">
        <f>IF(700*C183 + H182 &gt; 25000, 25000-H182,700*C183)</f>
        <v>0</v>
      </c>
      <c r="E183" s="1">
        <f>IF(C183=0,ROUNDUP(0.03% * POWER(B183,1.5) * H182,0),0)</f>
        <v>19</v>
      </c>
      <c r="F183" s="1">
        <f t="shared" si="4"/>
        <v>0</v>
      </c>
      <c r="G183" s="1">
        <f>IF(H182+D183-E183 &lt; F183,1,0)</f>
        <v>0</v>
      </c>
      <c r="H183" s="1">
        <f>IF(G183=1,25000-F183,H182+D183-E183-F183)</f>
        <v>1889</v>
      </c>
      <c r="I183" s="1">
        <f t="shared" si="5"/>
        <v>0</v>
      </c>
      <c r="J183" s="3">
        <v>42276</v>
      </c>
      <c r="K183" s="1">
        <v>1889</v>
      </c>
    </row>
    <row r="184" spans="1:11" x14ac:dyDescent="0.25">
      <c r="A184" s="3">
        <v>42277</v>
      </c>
      <c r="B184" s="4">
        <v>10</v>
      </c>
      <c r="C184" s="4">
        <v>0</v>
      </c>
      <c r="D184" s="1">
        <f>IF(700*C184 + H183 &gt; 25000, 25000-H183,700*C184)</f>
        <v>0</v>
      </c>
      <c r="E184" s="1">
        <f>IF(C184=0,ROUNDUP(0.03% * POWER(B184,1.5) * H183,0),0)</f>
        <v>18</v>
      </c>
      <c r="F184" s="1">
        <f t="shared" si="4"/>
        <v>0</v>
      </c>
      <c r="G184" s="1">
        <f>IF(H183+D184-E184 &lt; F184,1,0)</f>
        <v>0</v>
      </c>
      <c r="H184" s="1">
        <f>IF(G184=1,25000-F184,H183+D184-E184-F184)</f>
        <v>1871</v>
      </c>
      <c r="I184" s="1">
        <f t="shared" si="5"/>
        <v>0</v>
      </c>
      <c r="J184" s="3">
        <v>42277</v>
      </c>
      <c r="K184" s="1">
        <v>1871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00E0B-1DC0-4956-BCD3-C9732F19700B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2D972-374F-490F-84CB-7AE21DDEC043}">
  <dimension ref="A1:N184"/>
  <sheetViews>
    <sheetView tabSelected="1" topLeftCell="D1" workbookViewId="0">
      <selection activeCell="N16" sqref="N16"/>
    </sheetView>
  </sheetViews>
  <sheetFormatPr defaultRowHeight="15" x14ac:dyDescent="0.25"/>
  <cols>
    <col min="1" max="1" width="10.140625" style="5" bestFit="1" customWidth="1"/>
    <col min="2" max="2" width="20" style="4" bestFit="1" customWidth="1"/>
    <col min="3" max="3" width="6.42578125" style="4" bestFit="1" customWidth="1"/>
    <col min="4" max="4" width="28.28515625" style="1" bestFit="1" customWidth="1"/>
    <col min="5" max="5" width="19.85546875" style="1" bestFit="1" customWidth="1"/>
    <col min="6" max="7" width="18.28515625" style="1" bestFit="1" customWidth="1"/>
    <col min="8" max="8" width="11.5703125" style="1" bestFit="1" customWidth="1"/>
    <col min="9" max="9" width="9.85546875" bestFit="1" customWidth="1"/>
    <col min="10" max="10" width="13.42578125" style="1" bestFit="1" customWidth="1"/>
    <col min="12" max="12" width="17.7109375" style="1" bestFit="1" customWidth="1"/>
    <col min="13" max="13" width="16.5703125" style="1" bestFit="1" customWidth="1"/>
    <col min="14" max="16384" width="9.140625" style="1"/>
  </cols>
  <sheetData>
    <row r="1" spans="1:14" x14ac:dyDescent="0.25">
      <c r="A1" s="3" t="s">
        <v>5</v>
      </c>
      <c r="B1" s="4" t="s">
        <v>0</v>
      </c>
      <c r="C1" s="4" t="s">
        <v>1</v>
      </c>
      <c r="D1" s="1" t="s">
        <v>10</v>
      </c>
      <c r="E1" s="1" t="s">
        <v>6</v>
      </c>
      <c r="F1" s="1" t="s">
        <v>8</v>
      </c>
      <c r="G1" s="1" t="s">
        <v>9</v>
      </c>
      <c r="H1" s="1" t="s">
        <v>7</v>
      </c>
      <c r="I1" s="1" t="s">
        <v>11</v>
      </c>
      <c r="J1" s="1" t="s">
        <v>14</v>
      </c>
      <c r="K1" s="1"/>
    </row>
    <row r="2" spans="1:14" x14ac:dyDescent="0.25">
      <c r="A2" s="3">
        <v>42095</v>
      </c>
      <c r="B2" s="4">
        <v>4</v>
      </c>
      <c r="C2" s="4">
        <v>2</v>
      </c>
      <c r="D2" s="1">
        <f>IF(700*C2 + 25000 &gt; 25000, 25000-25000,700*C2)</f>
        <v>0</v>
      </c>
      <c r="E2" s="1">
        <v>0</v>
      </c>
      <c r="F2" s="1">
        <v>0</v>
      </c>
      <c r="G2" s="1">
        <v>0</v>
      </c>
      <c r="H2" s="1">
        <f>25000</f>
        <v>25000</v>
      </c>
      <c r="I2" s="1"/>
      <c r="J2" s="1" t="str">
        <f>TEXT(A2,"mmmm")</f>
        <v>kwiecień</v>
      </c>
      <c r="K2" s="1"/>
      <c r="L2" s="2"/>
    </row>
    <row r="3" spans="1:14" x14ac:dyDescent="0.25">
      <c r="A3" s="3">
        <v>42096</v>
      </c>
      <c r="B3" s="4">
        <v>2</v>
      </c>
      <c r="C3" s="4">
        <v>6</v>
      </c>
      <c r="D3" s="1">
        <f>IF(700*C3 + H2 &gt; 25000, 25000-H2,700*C3)</f>
        <v>0</v>
      </c>
      <c r="E3" s="1">
        <f>IF(C3=0,ROUNDUP(0.03% * POWER(B3,1.5) * H2,0),0)</f>
        <v>0</v>
      </c>
      <c r="F3" s="1">
        <f>IF(AND(B3 &gt; 15,C3 &lt;=0.6),IF(B3&gt;30,24000,12000),0)</f>
        <v>0</v>
      </c>
      <c r="G3" s="1">
        <f>IF(H2+D3-E3 &lt; F3,1,0)</f>
        <v>0</v>
      </c>
      <c r="H3" s="1">
        <f>IF(G3=1,25000-F3,H2+D3-E3-F3)</f>
        <v>25000</v>
      </c>
      <c r="I3" s="1">
        <f>IF(G3=1,25000-H2-D3+E3,0)</f>
        <v>0</v>
      </c>
      <c r="J3" s="1" t="str">
        <f>TEXT(A3,"mmmm")</f>
        <v>kwiecień</v>
      </c>
      <c r="K3" s="1"/>
      <c r="L3" s="6" t="s">
        <v>15</v>
      </c>
      <c r="M3" t="s">
        <v>24</v>
      </c>
      <c r="N3"/>
    </row>
    <row r="4" spans="1:14" x14ac:dyDescent="0.25">
      <c r="A4" s="3">
        <v>42097</v>
      </c>
      <c r="B4" s="4">
        <v>4</v>
      </c>
      <c r="C4" s="4">
        <v>1</v>
      </c>
      <c r="D4" s="1">
        <f>IF(700*C4 + H3 &gt; 25000, 25000-H3,700*C4)</f>
        <v>0</v>
      </c>
      <c r="E4" s="1">
        <f>IF(C4=0,ROUNDUP(0.03% * POWER(B4,1.5) * H3,0),0)</f>
        <v>0</v>
      </c>
      <c r="F4" s="1">
        <f t="shared" ref="F4:F67" si="0">IF(AND(B4 &gt; 15,C4 &lt;=0.6),IF(B4&gt;30,24000,12000),0)</f>
        <v>0</v>
      </c>
      <c r="G4" s="1">
        <f>IF(H3+D4-E4 &lt; F4,1,0)</f>
        <v>0</v>
      </c>
      <c r="H4" s="1">
        <f>IF(G4=1,25000-F4,H3+D4-E4-F4)</f>
        <v>25000</v>
      </c>
      <c r="I4" s="1">
        <f t="shared" ref="I4:I67" si="1">IF(G4=1,25000-H3-D4+E4,0)</f>
        <v>0</v>
      </c>
      <c r="J4" s="1" t="str">
        <f>TEXT(A4,"mmmm")</f>
        <v>kwiecień</v>
      </c>
      <c r="K4" s="1"/>
      <c r="L4" s="7" t="s">
        <v>16</v>
      </c>
      <c r="M4" s="8">
        <v>0</v>
      </c>
      <c r="N4"/>
    </row>
    <row r="5" spans="1:14" x14ac:dyDescent="0.25">
      <c r="A5" s="3">
        <v>42098</v>
      </c>
      <c r="B5" s="4">
        <v>4</v>
      </c>
      <c r="C5" s="4">
        <v>0.8</v>
      </c>
      <c r="D5" s="1">
        <f>IF(700*C5 + H4 &gt; 25000, 25000-H4,700*C5)</f>
        <v>0</v>
      </c>
      <c r="E5" s="1">
        <f>IF(C5=0,ROUNDUP(0.03% * POWER(B5,1.5) * H4,0),0)</f>
        <v>0</v>
      </c>
      <c r="F5" s="1">
        <f t="shared" si="0"/>
        <v>0</v>
      </c>
      <c r="G5" s="1">
        <f>IF(H4+D5-E5 &lt; F5,1,0)</f>
        <v>0</v>
      </c>
      <c r="H5" s="1">
        <f>IF(G5=1,25000-F5,H4+D5-E5-F5)</f>
        <v>25000</v>
      </c>
      <c r="I5" s="1">
        <f t="shared" si="1"/>
        <v>0</v>
      </c>
      <c r="J5" s="1" t="str">
        <f>TEXT(A5,"mmmm")</f>
        <v>kwiecień</v>
      </c>
      <c r="K5" s="1"/>
      <c r="L5" s="7" t="s">
        <v>17</v>
      </c>
      <c r="M5" s="8">
        <v>13172</v>
      </c>
      <c r="N5"/>
    </row>
    <row r="6" spans="1:14" x14ac:dyDescent="0.25">
      <c r="A6" s="3">
        <v>42099</v>
      </c>
      <c r="B6" s="4">
        <v>3</v>
      </c>
      <c r="C6" s="4">
        <v>0</v>
      </c>
      <c r="D6" s="1">
        <f>IF(700*C6 + H5 &gt; 25000, 25000-H5,700*C6)</f>
        <v>0</v>
      </c>
      <c r="E6" s="1">
        <f>IF(C6=0,ROUNDUP(0.03% * POWER(B6,1.5) * H5,0),0)</f>
        <v>39</v>
      </c>
      <c r="F6" s="1">
        <f t="shared" si="0"/>
        <v>0</v>
      </c>
      <c r="G6" s="1">
        <f>IF(H5+D6-E6 &lt; F6,1,0)</f>
        <v>0</v>
      </c>
      <c r="H6" s="1">
        <f>IF(G6=1,25000-F6,H5+D6-E6-F6)</f>
        <v>24961</v>
      </c>
      <c r="I6" s="1">
        <f t="shared" si="1"/>
        <v>0</v>
      </c>
      <c r="J6" s="1" t="str">
        <f>TEXT(A6,"mmmm")</f>
        <v>kwiecień</v>
      </c>
      <c r="K6" s="1"/>
      <c r="L6" s="7" t="s">
        <v>18</v>
      </c>
      <c r="M6" s="8">
        <v>89444</v>
      </c>
      <c r="N6"/>
    </row>
    <row r="7" spans="1:14" x14ac:dyDescent="0.25">
      <c r="A7" s="3">
        <v>42100</v>
      </c>
      <c r="B7" s="4">
        <v>4</v>
      </c>
      <c r="C7" s="4">
        <v>0</v>
      </c>
      <c r="D7" s="1">
        <f>IF(700*C7 + H6 &gt; 25000, 25000-H6,700*C7)</f>
        <v>0</v>
      </c>
      <c r="E7" s="1">
        <f>IF(C7=0,ROUNDUP(0.03% * POWER(B7,1.5) * H6,0),0)</f>
        <v>60</v>
      </c>
      <c r="F7" s="1">
        <f t="shared" si="0"/>
        <v>0</v>
      </c>
      <c r="G7" s="1">
        <f>IF(H6+D7-E7 &lt; F7,1,0)</f>
        <v>0</v>
      </c>
      <c r="H7" s="1">
        <f>IF(G7=1,25000-F7,H6+D7-E7-F7)</f>
        <v>24901</v>
      </c>
      <c r="I7" s="1">
        <f t="shared" si="1"/>
        <v>0</v>
      </c>
      <c r="J7" s="1" t="str">
        <f>TEXT(A7,"mmmm")</f>
        <v>kwiecień</v>
      </c>
      <c r="K7" s="1"/>
      <c r="L7" s="7" t="s">
        <v>19</v>
      </c>
      <c r="M7" s="8">
        <v>217938</v>
      </c>
      <c r="N7"/>
    </row>
    <row r="8" spans="1:14" x14ac:dyDescent="0.25">
      <c r="A8" s="3">
        <v>42101</v>
      </c>
      <c r="B8" s="4">
        <v>4</v>
      </c>
      <c r="C8" s="4">
        <v>1</v>
      </c>
      <c r="D8" s="1">
        <f>IF(700*C8 + H7 &gt; 25000, 25000-H7,700*C8)</f>
        <v>99</v>
      </c>
      <c r="E8" s="1">
        <f>IF(C8=0,ROUNDUP(0.03% * POWER(B8,1.5) * H7,0),0)</f>
        <v>0</v>
      </c>
      <c r="F8" s="1">
        <f t="shared" si="0"/>
        <v>0</v>
      </c>
      <c r="G8" s="1">
        <f>IF(H7+D8-E8 &lt; F8,1,0)</f>
        <v>0</v>
      </c>
      <c r="H8" s="1">
        <f>IF(G8=1,25000-F8,H7+D8-E8-F8)</f>
        <v>25000</v>
      </c>
      <c r="I8" s="1">
        <f t="shared" si="1"/>
        <v>0</v>
      </c>
      <c r="J8" s="1" t="str">
        <f>TEXT(A8,"mmmm")</f>
        <v>kwiecień</v>
      </c>
      <c r="K8" s="1"/>
      <c r="L8" s="7" t="s">
        <v>20</v>
      </c>
      <c r="M8" s="8">
        <v>310099</v>
      </c>
      <c r="N8"/>
    </row>
    <row r="9" spans="1:14" x14ac:dyDescent="0.25">
      <c r="A9" s="3">
        <v>42102</v>
      </c>
      <c r="B9" s="4">
        <v>8</v>
      </c>
      <c r="C9" s="4">
        <v>1</v>
      </c>
      <c r="D9" s="1">
        <f>IF(700*C9 + H8 &gt; 25000, 25000-H8,700*C9)</f>
        <v>0</v>
      </c>
      <c r="E9" s="1">
        <f>IF(C9=0,ROUNDUP(0.03% * POWER(B9,1.5) * H8,0),0)</f>
        <v>0</v>
      </c>
      <c r="F9" s="1">
        <f t="shared" si="0"/>
        <v>0</v>
      </c>
      <c r="G9" s="1">
        <f>IF(H8+D9-E9 &lt; F9,1,0)</f>
        <v>0</v>
      </c>
      <c r="H9" s="1">
        <f>IF(G9=1,25000-F9,H8+D9-E9-F9)</f>
        <v>25000</v>
      </c>
      <c r="I9" s="1">
        <f t="shared" si="1"/>
        <v>0</v>
      </c>
      <c r="J9" s="1" t="str">
        <f>TEXT(A9,"mmmm")</f>
        <v>kwiecień</v>
      </c>
      <c r="K9" s="1"/>
      <c r="L9" s="7" t="s">
        <v>21</v>
      </c>
      <c r="M9" s="8">
        <v>112774</v>
      </c>
      <c r="N9"/>
    </row>
    <row r="10" spans="1:14" x14ac:dyDescent="0.25">
      <c r="A10" s="3">
        <v>42103</v>
      </c>
      <c r="B10" s="4">
        <v>6</v>
      </c>
      <c r="C10" s="4">
        <v>2</v>
      </c>
      <c r="D10" s="1">
        <f>IF(700*C10 + H9 &gt; 25000, 25000-H9,700*C10)</f>
        <v>0</v>
      </c>
      <c r="E10" s="1">
        <f>IF(C10=0,ROUNDUP(0.03% * POWER(B10,1.5) * H9,0),0)</f>
        <v>0</v>
      </c>
      <c r="F10" s="1">
        <f t="shared" si="0"/>
        <v>0</v>
      </c>
      <c r="G10" s="1">
        <f>IF(H9+D10-E10 &lt; F10,1,0)</f>
        <v>0</v>
      </c>
      <c r="H10" s="1">
        <f>IF(G10=1,25000-F10,H9+D10-E10-F10)</f>
        <v>25000</v>
      </c>
      <c r="I10" s="1">
        <f t="shared" si="1"/>
        <v>0</v>
      </c>
      <c r="J10" s="1" t="str">
        <f>TEXT(A10,"mmmm")</f>
        <v>kwiecień</v>
      </c>
      <c r="K10" s="1"/>
      <c r="L10" s="7" t="s">
        <v>22</v>
      </c>
      <c r="M10" s="8"/>
      <c r="N10"/>
    </row>
    <row r="11" spans="1:14" x14ac:dyDescent="0.25">
      <c r="A11" s="3">
        <v>42104</v>
      </c>
      <c r="B11" s="4">
        <v>9</v>
      </c>
      <c r="C11" s="4">
        <v>2</v>
      </c>
      <c r="D11" s="1">
        <f>IF(700*C11 + H10 &gt; 25000, 25000-H10,700*C11)</f>
        <v>0</v>
      </c>
      <c r="E11" s="1">
        <f>IF(C11=0,ROUNDUP(0.03% * POWER(B11,1.5) * H10,0),0)</f>
        <v>0</v>
      </c>
      <c r="F11" s="1">
        <f t="shared" si="0"/>
        <v>0</v>
      </c>
      <c r="G11" s="1">
        <f>IF(H10+D11-E11 &lt; F11,1,0)</f>
        <v>0</v>
      </c>
      <c r="H11" s="1">
        <f>IF(G11=1,25000-F11,H10+D11-E11-F11)</f>
        <v>25000</v>
      </c>
      <c r="I11" s="1">
        <f t="shared" si="1"/>
        <v>0</v>
      </c>
      <c r="J11" s="1" t="str">
        <f>TEXT(A11,"mmmm")</f>
        <v>kwiecień</v>
      </c>
      <c r="K11" s="1"/>
      <c r="L11" s="7" t="s">
        <v>23</v>
      </c>
      <c r="M11" s="8">
        <v>743427</v>
      </c>
      <c r="N11"/>
    </row>
    <row r="12" spans="1:14" x14ac:dyDescent="0.25">
      <c r="A12" s="3">
        <v>42105</v>
      </c>
      <c r="B12" s="4">
        <v>12</v>
      </c>
      <c r="C12" s="4">
        <v>3</v>
      </c>
      <c r="D12" s="1">
        <f>IF(700*C12 + H11 &gt; 25000, 25000-H11,700*C12)</f>
        <v>0</v>
      </c>
      <c r="E12" s="1">
        <f>IF(C12=0,ROUNDUP(0.03% * POWER(B12,1.5) * H11,0),0)</f>
        <v>0</v>
      </c>
      <c r="F12" s="1">
        <f t="shared" si="0"/>
        <v>0</v>
      </c>
      <c r="G12" s="1">
        <f>IF(H11+D12-E12 &lt; F12,1,0)</f>
        <v>0</v>
      </c>
      <c r="H12" s="1">
        <f>IF(G12=1,25000-F12,H11+D12-E12-F12)</f>
        <v>25000</v>
      </c>
      <c r="I12" s="1">
        <f t="shared" si="1"/>
        <v>0</v>
      </c>
      <c r="J12" s="1" t="str">
        <f>TEXT(A12,"mmmm")</f>
        <v>kwiecień</v>
      </c>
      <c r="K12" s="1"/>
      <c r="L12"/>
      <c r="M12"/>
      <c r="N12"/>
    </row>
    <row r="13" spans="1:14" x14ac:dyDescent="0.25">
      <c r="A13" s="3">
        <v>42106</v>
      </c>
      <c r="B13" s="4">
        <v>10</v>
      </c>
      <c r="C13" s="4">
        <v>2</v>
      </c>
      <c r="D13" s="1">
        <f>IF(700*C13 + H12 &gt; 25000, 25000-H12,700*C13)</f>
        <v>0</v>
      </c>
      <c r="E13" s="1">
        <f>IF(C13=0,ROUNDUP(0.03% * POWER(B13,1.5) * H12,0),0)</f>
        <v>0</v>
      </c>
      <c r="F13" s="1">
        <f t="shared" si="0"/>
        <v>0</v>
      </c>
      <c r="G13" s="1">
        <f>IF(H12+D13-E13 &lt; F13,1,0)</f>
        <v>0</v>
      </c>
      <c r="H13" s="1">
        <f>IF(G13=1,25000-F13,H12+D13-E13-F13)</f>
        <v>25000</v>
      </c>
      <c r="I13" s="1">
        <f t="shared" si="1"/>
        <v>0</v>
      </c>
      <c r="J13" s="1" t="str">
        <f>TEXT(A13,"mmmm")</f>
        <v>kwiecień</v>
      </c>
      <c r="K13" s="1"/>
      <c r="L13" s="7" t="s">
        <v>14</v>
      </c>
      <c r="M13" t="s">
        <v>13</v>
      </c>
      <c r="N13" t="s">
        <v>25</v>
      </c>
    </row>
    <row r="14" spans="1:14" x14ac:dyDescent="0.25">
      <c r="A14" s="3">
        <v>42107</v>
      </c>
      <c r="B14" s="4">
        <v>8</v>
      </c>
      <c r="C14" s="4">
        <v>1</v>
      </c>
      <c r="D14" s="1">
        <f>IF(700*C14 + H13 &gt; 25000, 25000-H13,700*C14)</f>
        <v>0</v>
      </c>
      <c r="E14" s="1">
        <f>IF(C14=0,ROUNDUP(0.03% * POWER(B14,1.5) * H13,0),0)</f>
        <v>0</v>
      </c>
      <c r="F14" s="1">
        <f t="shared" si="0"/>
        <v>0</v>
      </c>
      <c r="G14" s="1">
        <f>IF(H13+D14-E14 &lt; F14,1,0)</f>
        <v>0</v>
      </c>
      <c r="H14" s="1">
        <f>IF(G14=1,25000-F14,H13+D14-E14-F14)</f>
        <v>25000</v>
      </c>
      <c r="I14" s="1">
        <f t="shared" si="1"/>
        <v>0</v>
      </c>
      <c r="J14" s="1" t="str">
        <f>TEXT(A14,"mmmm")</f>
        <v>kwiecień</v>
      </c>
      <c r="K14" s="1"/>
      <c r="L14" s="7" t="s">
        <v>16</v>
      </c>
      <c r="M14">
        <f>ROUNDUP(N14/1000,0) * 11.74</f>
        <v>0</v>
      </c>
      <c r="N14" s="8">
        <v>0</v>
      </c>
    </row>
    <row r="15" spans="1:14" x14ac:dyDescent="0.25">
      <c r="A15" s="3">
        <v>42108</v>
      </c>
      <c r="B15" s="4">
        <v>6</v>
      </c>
      <c r="C15" s="4">
        <v>0</v>
      </c>
      <c r="D15" s="1">
        <f>IF(700*C15 + H14 &gt; 25000, 25000-H14,700*C15)</f>
        <v>0</v>
      </c>
      <c r="E15" s="1">
        <f>IF(C15=0,ROUNDUP(0.03% * POWER(B15,1.5) * H14,0),0)</f>
        <v>111</v>
      </c>
      <c r="F15" s="1">
        <f t="shared" si="0"/>
        <v>0</v>
      </c>
      <c r="G15" s="1">
        <f>IF(H14+D15-E15 &lt; F15,1,0)</f>
        <v>0</v>
      </c>
      <c r="H15" s="1">
        <f>IF(G15=1,25000-F15,H14+D15-E15-F15)</f>
        <v>24889</v>
      </c>
      <c r="I15" s="1">
        <f t="shared" si="1"/>
        <v>0</v>
      </c>
      <c r="J15" s="1" t="str">
        <f>TEXT(A15,"mmmm")</f>
        <v>kwiecień</v>
      </c>
      <c r="K15" s="1"/>
      <c r="L15" s="7" t="s">
        <v>17</v>
      </c>
      <c r="M15">
        <f t="shared" ref="M15:M19" si="2">ROUNDUP(N15/1000,0) * 11.74</f>
        <v>164.36</v>
      </c>
      <c r="N15" s="8">
        <v>13172</v>
      </c>
    </row>
    <row r="16" spans="1:14" x14ac:dyDescent="0.25">
      <c r="A16" s="3">
        <v>42109</v>
      </c>
      <c r="B16" s="4">
        <v>14</v>
      </c>
      <c r="C16" s="4">
        <v>0</v>
      </c>
      <c r="D16" s="1">
        <f>IF(700*C16 + H15 &gt; 25000, 25000-H15,700*C16)</f>
        <v>0</v>
      </c>
      <c r="E16" s="1">
        <f>IF(C16=0,ROUNDUP(0.03% * POWER(B16,1.5) * H15,0),0)</f>
        <v>392</v>
      </c>
      <c r="F16" s="1">
        <f t="shared" si="0"/>
        <v>0</v>
      </c>
      <c r="G16" s="1">
        <f>IF(H15+D16-E16 &lt; F16,1,0)</f>
        <v>0</v>
      </c>
      <c r="H16" s="1">
        <f>IF(G16=1,25000-F16,H15+D16-E16-F16)</f>
        <v>24497</v>
      </c>
      <c r="I16" s="1">
        <f t="shared" si="1"/>
        <v>0</v>
      </c>
      <c r="J16" s="1" t="str">
        <f>TEXT(A16,"mmmm")</f>
        <v>kwiecień</v>
      </c>
      <c r="K16" s="1"/>
      <c r="L16" s="7" t="s">
        <v>18</v>
      </c>
      <c r="M16">
        <f t="shared" si="2"/>
        <v>1056.5999999999999</v>
      </c>
      <c r="N16" s="8">
        <v>89444</v>
      </c>
    </row>
    <row r="17" spans="1:14" x14ac:dyDescent="0.25">
      <c r="A17" s="3">
        <v>42110</v>
      </c>
      <c r="B17" s="4">
        <v>10</v>
      </c>
      <c r="C17" s="4">
        <v>0</v>
      </c>
      <c r="D17" s="1">
        <f>IF(700*C17 + H16 &gt; 25000, 25000-H16,700*C17)</f>
        <v>0</v>
      </c>
      <c r="E17" s="1">
        <f>IF(C17=0,ROUNDUP(0.03% * POWER(B17,1.5) * H16,0),0)</f>
        <v>233</v>
      </c>
      <c r="F17" s="1">
        <f t="shared" si="0"/>
        <v>0</v>
      </c>
      <c r="G17" s="1">
        <f>IF(H16+D17-E17 &lt; F17,1,0)</f>
        <v>0</v>
      </c>
      <c r="H17" s="1">
        <f>IF(G17=1,25000-F17,H16+D17-E17-F17)</f>
        <v>24264</v>
      </c>
      <c r="I17" s="1">
        <f t="shared" si="1"/>
        <v>0</v>
      </c>
      <c r="J17" s="1" t="str">
        <f>TEXT(A17,"mmmm")</f>
        <v>kwiecień</v>
      </c>
      <c r="K17" s="1"/>
      <c r="L17" s="7" t="s">
        <v>19</v>
      </c>
      <c r="M17">
        <f t="shared" si="2"/>
        <v>2559.3200000000002</v>
      </c>
      <c r="N17" s="8">
        <v>217938</v>
      </c>
    </row>
    <row r="18" spans="1:14" x14ac:dyDescent="0.25">
      <c r="A18" s="3">
        <v>42111</v>
      </c>
      <c r="B18" s="4">
        <v>6</v>
      </c>
      <c r="C18" s="4">
        <v>0</v>
      </c>
      <c r="D18" s="1">
        <f>IF(700*C18 + H17 &gt; 25000, 25000-H17,700*C18)</f>
        <v>0</v>
      </c>
      <c r="E18" s="1">
        <f>IF(C18=0,ROUNDUP(0.03% * POWER(B18,1.5) * H17,0),0)</f>
        <v>107</v>
      </c>
      <c r="F18" s="1">
        <f t="shared" si="0"/>
        <v>0</v>
      </c>
      <c r="G18" s="1">
        <f>IF(H17+D18-E18 &lt; F18,1,0)</f>
        <v>0</v>
      </c>
      <c r="H18" s="1">
        <f>IF(G18=1,25000-F18,H17+D18-E18-F18)</f>
        <v>24157</v>
      </c>
      <c r="I18" s="1">
        <f t="shared" si="1"/>
        <v>0</v>
      </c>
      <c r="J18" s="1" t="str">
        <f>TEXT(A18,"mmmm")</f>
        <v>kwiecień</v>
      </c>
      <c r="K18" s="1"/>
      <c r="L18" s="7" t="s">
        <v>20</v>
      </c>
      <c r="M18">
        <f t="shared" si="2"/>
        <v>3651.14</v>
      </c>
      <c r="N18" s="8">
        <v>310099</v>
      </c>
    </row>
    <row r="19" spans="1:14" x14ac:dyDescent="0.25">
      <c r="A19" s="3">
        <v>42112</v>
      </c>
      <c r="B19" s="4">
        <v>4</v>
      </c>
      <c r="C19" s="4">
        <v>0</v>
      </c>
      <c r="D19" s="1">
        <f>IF(700*C19 + H18 &gt; 25000, 25000-H18,700*C19)</f>
        <v>0</v>
      </c>
      <c r="E19" s="1">
        <f>IF(C19=0,ROUNDUP(0.03% * POWER(B19,1.5) * H18,0),0)</f>
        <v>58</v>
      </c>
      <c r="F19" s="1">
        <f t="shared" si="0"/>
        <v>0</v>
      </c>
      <c r="G19" s="1">
        <f>IF(H18+D19-E19 &lt; F19,1,0)</f>
        <v>0</v>
      </c>
      <c r="H19" s="1">
        <f>IF(G19=1,25000-F19,H18+D19-E19-F19)</f>
        <v>24099</v>
      </c>
      <c r="I19" s="1">
        <f t="shared" si="1"/>
        <v>0</v>
      </c>
      <c r="J19" s="1" t="str">
        <f>TEXT(A19,"mmmm")</f>
        <v>kwiecień</v>
      </c>
      <c r="K19" s="1"/>
      <c r="L19" s="7" t="s">
        <v>21</v>
      </c>
      <c r="M19">
        <f t="shared" si="2"/>
        <v>1326.6200000000001</v>
      </c>
      <c r="N19" s="8">
        <v>112774</v>
      </c>
    </row>
    <row r="20" spans="1:14" x14ac:dyDescent="0.25">
      <c r="A20" s="3">
        <v>42113</v>
      </c>
      <c r="B20" s="4">
        <v>7</v>
      </c>
      <c r="C20" s="4">
        <v>0</v>
      </c>
      <c r="D20" s="1">
        <f>IF(700*C20 + H19 &gt; 25000, 25000-H19,700*C20)</f>
        <v>0</v>
      </c>
      <c r="E20" s="1">
        <f>IF(C20=0,ROUNDUP(0.03% * POWER(B20,1.5) * H19,0),0)</f>
        <v>134</v>
      </c>
      <c r="F20" s="1">
        <f t="shared" si="0"/>
        <v>0</v>
      </c>
      <c r="G20" s="1">
        <f>IF(H19+D20-E20 &lt; F20,1,0)</f>
        <v>0</v>
      </c>
      <c r="H20" s="1">
        <f>IF(G20=1,25000-F20,H19+D20-E20-F20)</f>
        <v>23965</v>
      </c>
      <c r="I20" s="1">
        <f t="shared" si="1"/>
        <v>0</v>
      </c>
      <c r="J20" s="1" t="str">
        <f>TEXT(A20,"mmmm")</f>
        <v>kwiecień</v>
      </c>
      <c r="K20" s="1"/>
      <c r="L20"/>
      <c r="M20"/>
      <c r="N20"/>
    </row>
    <row r="21" spans="1:14" x14ac:dyDescent="0.25">
      <c r="A21" s="3">
        <v>42114</v>
      </c>
      <c r="B21" s="4">
        <v>10</v>
      </c>
      <c r="C21" s="4">
        <v>1</v>
      </c>
      <c r="D21" s="1">
        <f>IF(700*C21 + H20 &gt; 25000, 25000-H20,700*C21)</f>
        <v>700</v>
      </c>
      <c r="E21" s="1">
        <f>IF(C21=0,ROUNDUP(0.03% * POWER(B21,1.5) * H20,0),0)</f>
        <v>0</v>
      </c>
      <c r="F21" s="1">
        <f t="shared" si="0"/>
        <v>0</v>
      </c>
      <c r="G21" s="1">
        <f>IF(H20+D21-E21 &lt; F21,1,0)</f>
        <v>0</v>
      </c>
      <c r="H21" s="1">
        <f>IF(G21=1,25000-F21,H20+D21-E21-F21)</f>
        <v>24665</v>
      </c>
      <c r="I21" s="1">
        <f t="shared" si="1"/>
        <v>0</v>
      </c>
      <c r="J21" s="1" t="str">
        <f>TEXT(A21,"mmmm")</f>
        <v>kwiecień</v>
      </c>
      <c r="K21" s="1"/>
    </row>
    <row r="22" spans="1:14" x14ac:dyDescent="0.25">
      <c r="A22" s="3">
        <v>42115</v>
      </c>
      <c r="B22" s="4">
        <v>11</v>
      </c>
      <c r="C22" s="4">
        <v>3.2</v>
      </c>
      <c r="D22" s="1">
        <f>IF(700*C22 + H21 &gt; 25000, 25000-H21,700*C22)</f>
        <v>335</v>
      </c>
      <c r="E22" s="1">
        <f>IF(C22=0,ROUNDUP(0.03% * POWER(B22,1.5) * H21,0),0)</f>
        <v>0</v>
      </c>
      <c r="F22" s="1">
        <f t="shared" si="0"/>
        <v>0</v>
      </c>
      <c r="G22" s="1">
        <f>IF(H21+D22-E22 &lt; F22,1,0)</f>
        <v>0</v>
      </c>
      <c r="H22" s="1">
        <f>IF(G22=1,25000-F22,H21+D22-E22-F22)</f>
        <v>25000</v>
      </c>
      <c r="I22" s="1">
        <f t="shared" si="1"/>
        <v>0</v>
      </c>
      <c r="J22" s="1" t="str">
        <f>TEXT(A22,"mmmm")</f>
        <v>kwiecień</v>
      </c>
      <c r="K22" s="1"/>
    </row>
    <row r="23" spans="1:14" x14ac:dyDescent="0.25">
      <c r="A23" s="3">
        <v>42116</v>
      </c>
      <c r="B23" s="4">
        <v>8</v>
      </c>
      <c r="C23" s="4">
        <v>2.2000000000000002</v>
      </c>
      <c r="D23" s="1">
        <f>IF(700*C23 + H22 &gt; 25000, 25000-H22,700*C23)</f>
        <v>0</v>
      </c>
      <c r="E23" s="1">
        <f>IF(C23=0,ROUNDUP(0.03% * POWER(B23,1.5) * H22,0),0)</f>
        <v>0</v>
      </c>
      <c r="F23" s="1">
        <f t="shared" si="0"/>
        <v>0</v>
      </c>
      <c r="G23" s="1">
        <f>IF(H22+D23-E23 &lt; F23,1,0)</f>
        <v>0</v>
      </c>
      <c r="H23" s="1">
        <f>IF(G23=1,25000-F23,H22+D23-E23-F23)</f>
        <v>25000</v>
      </c>
      <c r="I23" s="1">
        <f t="shared" si="1"/>
        <v>0</v>
      </c>
      <c r="J23" s="1" t="str">
        <f>TEXT(A23,"mmmm")</f>
        <v>kwiecień</v>
      </c>
      <c r="K23" s="1"/>
    </row>
    <row r="24" spans="1:14" x14ac:dyDescent="0.25">
      <c r="A24" s="3">
        <v>42117</v>
      </c>
      <c r="B24" s="4">
        <v>11</v>
      </c>
      <c r="C24" s="4">
        <v>1</v>
      </c>
      <c r="D24" s="1">
        <f>IF(700*C24 + H23 &gt; 25000, 25000-H23,700*C24)</f>
        <v>0</v>
      </c>
      <c r="E24" s="1">
        <f>IF(C24=0,ROUNDUP(0.03% * POWER(B24,1.5) * H23,0),0)</f>
        <v>0</v>
      </c>
      <c r="F24" s="1">
        <f t="shared" si="0"/>
        <v>0</v>
      </c>
      <c r="G24" s="1">
        <f>IF(H23+D24-E24 &lt; F24,1,0)</f>
        <v>0</v>
      </c>
      <c r="H24" s="1">
        <f>IF(G24=1,25000-F24,H23+D24-E24-F24)</f>
        <v>25000</v>
      </c>
      <c r="I24" s="1">
        <f t="shared" si="1"/>
        <v>0</v>
      </c>
      <c r="J24" s="1" t="str">
        <f>TEXT(A24,"mmmm")</f>
        <v>kwiecień</v>
      </c>
      <c r="K24" s="1"/>
    </row>
    <row r="25" spans="1:14" x14ac:dyDescent="0.25">
      <c r="A25" s="3">
        <v>42118</v>
      </c>
      <c r="B25" s="4">
        <v>12</v>
      </c>
      <c r="C25" s="4">
        <v>1</v>
      </c>
      <c r="D25" s="1">
        <f>IF(700*C25 + H24 &gt; 25000, 25000-H24,700*C25)</f>
        <v>0</v>
      </c>
      <c r="E25" s="1">
        <f>IF(C25=0,ROUNDUP(0.03% * POWER(B25,1.5) * H24,0),0)</f>
        <v>0</v>
      </c>
      <c r="F25" s="1">
        <f t="shared" si="0"/>
        <v>0</v>
      </c>
      <c r="G25" s="1">
        <f>IF(H24+D25-E25 &lt; F25,1,0)</f>
        <v>0</v>
      </c>
      <c r="H25" s="1">
        <f>IF(G25=1,25000-F25,H24+D25-E25-F25)</f>
        <v>25000</v>
      </c>
      <c r="I25" s="1">
        <f t="shared" si="1"/>
        <v>0</v>
      </c>
      <c r="J25" s="1" t="str">
        <f>TEXT(A25,"mmmm")</f>
        <v>kwiecień</v>
      </c>
      <c r="K25" s="1"/>
    </row>
    <row r="26" spans="1:14" x14ac:dyDescent="0.25">
      <c r="A26" s="3">
        <v>42119</v>
      </c>
      <c r="B26" s="4">
        <v>14</v>
      </c>
      <c r="C26" s="4">
        <v>1</v>
      </c>
      <c r="D26" s="1">
        <f>IF(700*C26 + H25 &gt; 25000, 25000-H25,700*C26)</f>
        <v>0</v>
      </c>
      <c r="E26" s="1">
        <f>IF(C26=0,ROUNDUP(0.03% * POWER(B26,1.5) * H25,0),0)</f>
        <v>0</v>
      </c>
      <c r="F26" s="1">
        <f t="shared" si="0"/>
        <v>0</v>
      </c>
      <c r="G26" s="1">
        <f>IF(H25+D26-E26 &lt; F26,1,0)</f>
        <v>0</v>
      </c>
      <c r="H26" s="1">
        <f>IF(G26=1,25000-F26,H25+D26-E26-F26)</f>
        <v>25000</v>
      </c>
      <c r="I26" s="1">
        <f t="shared" si="1"/>
        <v>0</v>
      </c>
      <c r="J26" s="1" t="str">
        <f>TEXT(A26,"mmmm")</f>
        <v>kwiecień</v>
      </c>
      <c r="K26" s="1"/>
    </row>
    <row r="27" spans="1:14" x14ac:dyDescent="0.25">
      <c r="A27" s="3">
        <v>42120</v>
      </c>
      <c r="B27" s="4">
        <v>16</v>
      </c>
      <c r="C27" s="4">
        <v>0</v>
      </c>
      <c r="D27" s="1">
        <f>IF(700*C27 + H26 &gt; 25000, 25000-H26,700*C27)</f>
        <v>0</v>
      </c>
      <c r="E27" s="1">
        <f>IF(C27=0,ROUNDUP(0.03% * POWER(B27,1.5) * H26,0),0)</f>
        <v>480</v>
      </c>
      <c r="F27" s="1">
        <f t="shared" si="0"/>
        <v>12000</v>
      </c>
      <c r="G27" s="1">
        <f>IF(H26+D27-E27 &lt; F27,1,0)</f>
        <v>0</v>
      </c>
      <c r="H27" s="1">
        <f>IF(G27=1,25000-F27,H26+D27-E27-F27)</f>
        <v>12520</v>
      </c>
      <c r="I27" s="1">
        <f t="shared" si="1"/>
        <v>0</v>
      </c>
      <c r="J27" s="1" t="str">
        <f>TEXT(A27,"mmmm")</f>
        <v>kwiecień</v>
      </c>
      <c r="K27" s="1"/>
    </row>
    <row r="28" spans="1:14" x14ac:dyDescent="0.25">
      <c r="A28" s="3">
        <v>42121</v>
      </c>
      <c r="B28" s="4">
        <v>16</v>
      </c>
      <c r="C28" s="4">
        <v>1</v>
      </c>
      <c r="D28" s="1">
        <f>IF(700*C28 + H27 &gt; 25000, 25000-H27,700*C28)</f>
        <v>700</v>
      </c>
      <c r="E28" s="1">
        <f>IF(C28=0,ROUNDUP(0.03% * POWER(B28,1.5) * H27,0),0)</f>
        <v>0</v>
      </c>
      <c r="F28" s="1">
        <f t="shared" si="0"/>
        <v>0</v>
      </c>
      <c r="G28" s="1">
        <f>IF(H27+D28-E28 &lt; F28,1,0)</f>
        <v>0</v>
      </c>
      <c r="H28" s="1">
        <f>IF(G28=1,25000-F28,H27+D28-E28-F28)</f>
        <v>13220</v>
      </c>
      <c r="I28" s="1">
        <f t="shared" si="1"/>
        <v>0</v>
      </c>
      <c r="J28" s="1" t="str">
        <f>TEXT(A28,"mmmm")</f>
        <v>kwiecień</v>
      </c>
      <c r="K28" s="1"/>
    </row>
    <row r="29" spans="1:14" x14ac:dyDescent="0.25">
      <c r="A29" s="3">
        <v>42122</v>
      </c>
      <c r="B29" s="4">
        <v>6</v>
      </c>
      <c r="C29" s="4">
        <v>2</v>
      </c>
      <c r="D29" s="1">
        <f>IF(700*C29 + H28 &gt; 25000, 25000-H28,700*C29)</f>
        <v>1400</v>
      </c>
      <c r="E29" s="1">
        <f>IF(C29=0,ROUNDUP(0.03% * POWER(B29,1.5) * H28,0),0)</f>
        <v>0</v>
      </c>
      <c r="F29" s="1">
        <f t="shared" si="0"/>
        <v>0</v>
      </c>
      <c r="G29" s="1">
        <f>IF(H28+D29-E29 &lt; F29,1,0)</f>
        <v>0</v>
      </c>
      <c r="H29" s="1">
        <f>IF(G29=1,25000-F29,H28+D29-E29-F29)</f>
        <v>14620</v>
      </c>
      <c r="I29" s="1">
        <f t="shared" si="1"/>
        <v>0</v>
      </c>
      <c r="J29" s="1" t="str">
        <f>TEXT(A29,"mmmm")</f>
        <v>kwiecień</v>
      </c>
      <c r="K29" s="1"/>
    </row>
    <row r="30" spans="1:14" x14ac:dyDescent="0.25">
      <c r="A30" s="3">
        <v>42123</v>
      </c>
      <c r="B30" s="4">
        <v>7</v>
      </c>
      <c r="C30" s="4">
        <v>0</v>
      </c>
      <c r="D30" s="1">
        <f>IF(700*C30 + H29 &gt; 25000, 25000-H29,700*C30)</f>
        <v>0</v>
      </c>
      <c r="E30" s="1">
        <f>IF(C30=0,ROUNDUP(0.03% * POWER(B30,1.5) * H29,0),0)</f>
        <v>82</v>
      </c>
      <c r="F30" s="1">
        <f t="shared" si="0"/>
        <v>0</v>
      </c>
      <c r="G30" s="1">
        <f>IF(H29+D30-E30 &lt; F30,1,0)</f>
        <v>0</v>
      </c>
      <c r="H30" s="1">
        <f>IF(G30=1,25000-F30,H29+D30-E30-F30)</f>
        <v>14538</v>
      </c>
      <c r="I30" s="1">
        <f t="shared" si="1"/>
        <v>0</v>
      </c>
      <c r="J30" s="1" t="str">
        <f>TEXT(A30,"mmmm")</f>
        <v>kwiecień</v>
      </c>
      <c r="K30" s="1"/>
    </row>
    <row r="31" spans="1:14" x14ac:dyDescent="0.25">
      <c r="A31" s="3">
        <v>42124</v>
      </c>
      <c r="B31" s="4">
        <v>10</v>
      </c>
      <c r="C31" s="4">
        <v>0</v>
      </c>
      <c r="D31" s="1">
        <f>IF(700*C31 + H30 &gt; 25000, 25000-H30,700*C31)</f>
        <v>0</v>
      </c>
      <c r="E31" s="1">
        <f>IF(C31=0,ROUNDUP(0.03% * POWER(B31,1.5) * H30,0),0)</f>
        <v>138</v>
      </c>
      <c r="F31" s="1">
        <f t="shared" si="0"/>
        <v>0</v>
      </c>
      <c r="G31" s="1">
        <f>IF(H30+D31-E31 &lt; F31,1,0)</f>
        <v>0</v>
      </c>
      <c r="H31" s="1">
        <f>IF(G31=1,25000-F31,H30+D31-E31-F31)</f>
        <v>14400</v>
      </c>
      <c r="I31" s="1">
        <f t="shared" si="1"/>
        <v>0</v>
      </c>
      <c r="J31" s="1" t="str">
        <f>TEXT(A31,"mmmm")</f>
        <v>kwiecień</v>
      </c>
      <c r="K31" s="1"/>
    </row>
    <row r="32" spans="1:14" x14ac:dyDescent="0.25">
      <c r="A32" s="3">
        <v>42125</v>
      </c>
      <c r="B32" s="4">
        <v>10</v>
      </c>
      <c r="C32" s="4">
        <v>4</v>
      </c>
      <c r="D32" s="1">
        <f>IF(700*C32 + H31 &gt; 25000, 25000-H31,700*C32)</f>
        <v>2800</v>
      </c>
      <c r="E32" s="1">
        <f>IF(C32=0,ROUNDUP(0.03% * POWER(B32,1.5) * H31,0),0)</f>
        <v>0</v>
      </c>
      <c r="F32" s="1">
        <f t="shared" si="0"/>
        <v>0</v>
      </c>
      <c r="G32" s="1">
        <f>IF(H31+D32-E32 &lt; F32,1,0)</f>
        <v>0</v>
      </c>
      <c r="H32" s="1">
        <f>IF(G32=1,25000-F32,H31+D32-E32-F32)</f>
        <v>17200</v>
      </c>
      <c r="I32" s="1">
        <f t="shared" si="1"/>
        <v>0</v>
      </c>
      <c r="J32" s="1" t="str">
        <f>TEXT(A32,"mmmm")</f>
        <v>maj</v>
      </c>
      <c r="K32" s="1"/>
    </row>
    <row r="33" spans="1:11" x14ac:dyDescent="0.25">
      <c r="A33" s="3">
        <v>42126</v>
      </c>
      <c r="B33" s="4">
        <v>7</v>
      </c>
      <c r="C33" s="4">
        <v>5</v>
      </c>
      <c r="D33" s="1">
        <f>IF(700*C33 + H32 &gt; 25000, 25000-H32,700*C33)</f>
        <v>3500</v>
      </c>
      <c r="E33" s="1">
        <f>IF(C33=0,ROUNDUP(0.03% * POWER(B33,1.5) * H32,0),0)</f>
        <v>0</v>
      </c>
      <c r="F33" s="1">
        <f t="shared" si="0"/>
        <v>0</v>
      </c>
      <c r="G33" s="1">
        <f>IF(H32+D33-E33 &lt; F33,1,0)</f>
        <v>0</v>
      </c>
      <c r="H33" s="1">
        <f>IF(G33=1,25000-F33,H32+D33-E33-F33)</f>
        <v>20700</v>
      </c>
      <c r="I33" s="1">
        <f t="shared" si="1"/>
        <v>0</v>
      </c>
      <c r="J33" s="1" t="str">
        <f>TEXT(A33,"mmmm")</f>
        <v>maj</v>
      </c>
      <c r="K33" s="1"/>
    </row>
    <row r="34" spans="1:11" x14ac:dyDescent="0.25">
      <c r="A34" s="3">
        <v>42127</v>
      </c>
      <c r="B34" s="4">
        <v>9</v>
      </c>
      <c r="C34" s="4">
        <v>4</v>
      </c>
      <c r="D34" s="1">
        <f>IF(700*C34 + H33 &gt; 25000, 25000-H33,700*C34)</f>
        <v>2800</v>
      </c>
      <c r="E34" s="1">
        <f>IF(C34=0,ROUNDUP(0.03% * POWER(B34,1.5) * H33,0),0)</f>
        <v>0</v>
      </c>
      <c r="F34" s="1">
        <f t="shared" si="0"/>
        <v>0</v>
      </c>
      <c r="G34" s="1">
        <f>IF(H33+D34-E34 &lt; F34,1,0)</f>
        <v>0</v>
      </c>
      <c r="H34" s="1">
        <f>IF(G34=1,25000-F34,H33+D34-E34-F34)</f>
        <v>23500</v>
      </c>
      <c r="I34" s="1">
        <f t="shared" si="1"/>
        <v>0</v>
      </c>
      <c r="J34" s="1" t="str">
        <f>TEXT(A34,"mmmm")</f>
        <v>maj</v>
      </c>
      <c r="K34" s="1"/>
    </row>
    <row r="35" spans="1:11" x14ac:dyDescent="0.25">
      <c r="A35" s="3">
        <v>42128</v>
      </c>
      <c r="B35" s="4">
        <v>15</v>
      </c>
      <c r="C35" s="4">
        <v>0.4</v>
      </c>
      <c r="D35" s="1">
        <f>IF(700*C35 + H34 &gt; 25000, 25000-H34,700*C35)</f>
        <v>280</v>
      </c>
      <c r="E35" s="1">
        <f>IF(C35=0,ROUNDUP(0.03% * POWER(B35,1.5) * H34,0),0)</f>
        <v>0</v>
      </c>
      <c r="F35" s="1">
        <f t="shared" si="0"/>
        <v>0</v>
      </c>
      <c r="G35" s="1">
        <f>IF(H34+D35-E35 &lt; F35,1,0)</f>
        <v>0</v>
      </c>
      <c r="H35" s="1">
        <f>IF(G35=1,25000-F35,H34+D35-E35-F35)</f>
        <v>23780</v>
      </c>
      <c r="I35" s="1">
        <f t="shared" si="1"/>
        <v>0</v>
      </c>
      <c r="J35" s="1" t="str">
        <f>TEXT(A35,"mmmm")</f>
        <v>maj</v>
      </c>
      <c r="K35" s="1"/>
    </row>
    <row r="36" spans="1:11" x14ac:dyDescent="0.25">
      <c r="A36" s="3">
        <v>42129</v>
      </c>
      <c r="B36" s="4">
        <v>18</v>
      </c>
      <c r="C36" s="4">
        <v>0.4</v>
      </c>
      <c r="D36" s="1">
        <f>IF(700*C36 + H35 &gt; 25000, 25000-H35,700*C36)</f>
        <v>280</v>
      </c>
      <c r="E36" s="1">
        <f>IF(C36=0,ROUNDUP(0.03% * POWER(B36,1.5) * H35,0),0)</f>
        <v>0</v>
      </c>
      <c r="F36" s="1">
        <f t="shared" si="0"/>
        <v>12000</v>
      </c>
      <c r="G36" s="1">
        <f>IF(H35+D36-E36 &lt; F36,1,0)</f>
        <v>0</v>
      </c>
      <c r="H36" s="1">
        <f>IF(G36=1,25000-F36,H35+D36-E36-F36)</f>
        <v>12060</v>
      </c>
      <c r="I36" s="1">
        <f t="shared" si="1"/>
        <v>0</v>
      </c>
      <c r="J36" s="1" t="str">
        <f>TEXT(A36,"mmmm")</f>
        <v>maj</v>
      </c>
      <c r="K36" s="1"/>
    </row>
    <row r="37" spans="1:11" x14ac:dyDescent="0.25">
      <c r="A37" s="3">
        <v>42130</v>
      </c>
      <c r="B37" s="4">
        <v>16</v>
      </c>
      <c r="C37" s="4">
        <v>0</v>
      </c>
      <c r="D37" s="1">
        <f>IF(700*C37 + H36 &gt; 25000, 25000-H36,700*C37)</f>
        <v>0</v>
      </c>
      <c r="E37" s="1">
        <f>IF(C37=0,ROUNDUP(0.03% * POWER(B37,1.5) * H36,0),0)</f>
        <v>232</v>
      </c>
      <c r="F37" s="1">
        <f t="shared" si="0"/>
        <v>12000</v>
      </c>
      <c r="G37" s="1">
        <f>IF(H36+D37-E37 &lt; F37,1,0)</f>
        <v>1</v>
      </c>
      <c r="H37" s="1">
        <f>IF(G37=1,25000-F37,H36+D37-E37-F37)</f>
        <v>13000</v>
      </c>
      <c r="I37" s="1">
        <f t="shared" si="1"/>
        <v>13172</v>
      </c>
      <c r="J37" s="1" t="str">
        <f>TEXT(A37,"mmmm")</f>
        <v>maj</v>
      </c>
      <c r="K37" s="1"/>
    </row>
    <row r="38" spans="1:11" x14ac:dyDescent="0.25">
      <c r="A38" s="3">
        <v>42131</v>
      </c>
      <c r="B38" s="4">
        <v>14</v>
      </c>
      <c r="C38" s="4">
        <v>0</v>
      </c>
      <c r="D38" s="1">
        <f>IF(700*C38 + H37 &gt; 25000, 25000-H37,700*C38)</f>
        <v>0</v>
      </c>
      <c r="E38" s="1">
        <f>IF(C38=0,ROUNDUP(0.03% * POWER(B38,1.5) * H37,0),0)</f>
        <v>205</v>
      </c>
      <c r="F38" s="1">
        <f t="shared" si="0"/>
        <v>0</v>
      </c>
      <c r="G38" s="1">
        <f>IF(H37+D38-E38 &lt; F38,1,0)</f>
        <v>0</v>
      </c>
      <c r="H38" s="1">
        <f>IF(G38=1,25000-F38,H37+D38-E38-F38)</f>
        <v>12795</v>
      </c>
      <c r="I38" s="1">
        <f t="shared" si="1"/>
        <v>0</v>
      </c>
      <c r="J38" s="1" t="str">
        <f>TEXT(A38,"mmmm")</f>
        <v>maj</v>
      </c>
      <c r="K38" s="1"/>
    </row>
    <row r="39" spans="1:11" x14ac:dyDescent="0.25">
      <c r="A39" s="3">
        <v>42132</v>
      </c>
      <c r="B39" s="4">
        <v>10</v>
      </c>
      <c r="C39" s="4">
        <v>0</v>
      </c>
      <c r="D39" s="1">
        <f>IF(700*C39 + H38 &gt; 25000, 25000-H38,700*C39)</f>
        <v>0</v>
      </c>
      <c r="E39" s="1">
        <f>IF(C39=0,ROUNDUP(0.03% * POWER(B39,1.5) * H38,0),0)</f>
        <v>122</v>
      </c>
      <c r="F39" s="1">
        <f t="shared" si="0"/>
        <v>0</v>
      </c>
      <c r="G39" s="1">
        <f>IF(H38+D39-E39 &lt; F39,1,0)</f>
        <v>0</v>
      </c>
      <c r="H39" s="1">
        <f>IF(G39=1,25000-F39,H38+D39-E39-F39)</f>
        <v>12673</v>
      </c>
      <c r="I39" s="1">
        <f t="shared" si="1"/>
        <v>0</v>
      </c>
      <c r="J39" s="1" t="str">
        <f>TEXT(A39,"mmmm")</f>
        <v>maj</v>
      </c>
      <c r="K39" s="1"/>
    </row>
    <row r="40" spans="1:11" x14ac:dyDescent="0.25">
      <c r="A40" s="3">
        <v>42133</v>
      </c>
      <c r="B40" s="4">
        <v>14</v>
      </c>
      <c r="C40" s="4">
        <v>0.3</v>
      </c>
      <c r="D40" s="1">
        <f>IF(700*C40 + H39 &gt; 25000, 25000-H39,700*C40)</f>
        <v>210</v>
      </c>
      <c r="E40" s="1">
        <f>IF(C40=0,ROUNDUP(0.03% * POWER(B40,1.5) * H39,0),0)</f>
        <v>0</v>
      </c>
      <c r="F40" s="1">
        <f t="shared" si="0"/>
        <v>0</v>
      </c>
      <c r="G40" s="1">
        <f>IF(H39+D40-E40 &lt; F40,1,0)</f>
        <v>0</v>
      </c>
      <c r="H40" s="1">
        <f>IF(G40=1,25000-F40,H39+D40-E40-F40)</f>
        <v>12883</v>
      </c>
      <c r="I40" s="1">
        <f t="shared" si="1"/>
        <v>0</v>
      </c>
      <c r="J40" s="1" t="str">
        <f>TEXT(A40,"mmmm")</f>
        <v>maj</v>
      </c>
      <c r="K40" s="1"/>
    </row>
    <row r="41" spans="1:11" x14ac:dyDescent="0.25">
      <c r="A41" s="3">
        <v>42134</v>
      </c>
      <c r="B41" s="4">
        <v>12</v>
      </c>
      <c r="C41" s="4">
        <v>0.1</v>
      </c>
      <c r="D41" s="1">
        <f>IF(700*C41 + H40 &gt; 25000, 25000-H40,700*C41)</f>
        <v>70</v>
      </c>
      <c r="E41" s="1">
        <f>IF(C41=0,ROUNDUP(0.03% * POWER(B41,1.5) * H40,0),0)</f>
        <v>0</v>
      </c>
      <c r="F41" s="1">
        <f t="shared" si="0"/>
        <v>0</v>
      </c>
      <c r="G41" s="1">
        <f>IF(H40+D41-E41 &lt; F41,1,0)</f>
        <v>0</v>
      </c>
      <c r="H41" s="1">
        <f>IF(G41=1,25000-F41,H40+D41-E41-F41)</f>
        <v>12953</v>
      </c>
      <c r="I41" s="1">
        <f t="shared" si="1"/>
        <v>0</v>
      </c>
      <c r="J41" s="1" t="str">
        <f>TEXT(A41,"mmmm")</f>
        <v>maj</v>
      </c>
      <c r="K41" s="1"/>
    </row>
    <row r="42" spans="1:11" x14ac:dyDescent="0.25">
      <c r="A42" s="3">
        <v>42135</v>
      </c>
      <c r="B42" s="4">
        <v>11</v>
      </c>
      <c r="C42" s="4">
        <v>0</v>
      </c>
      <c r="D42" s="1">
        <f>IF(700*C42 + H41 &gt; 25000, 25000-H41,700*C42)</f>
        <v>0</v>
      </c>
      <c r="E42" s="1">
        <f>IF(C42=0,ROUNDUP(0.03% * POWER(B42,1.5) * H41,0),0)</f>
        <v>142</v>
      </c>
      <c r="F42" s="1">
        <f t="shared" si="0"/>
        <v>0</v>
      </c>
      <c r="G42" s="1">
        <f>IF(H41+D42-E42 &lt; F42,1,0)</f>
        <v>0</v>
      </c>
      <c r="H42" s="1">
        <f>IF(G42=1,25000-F42,H41+D42-E42-F42)</f>
        <v>12811</v>
      </c>
      <c r="I42" s="1">
        <f t="shared" si="1"/>
        <v>0</v>
      </c>
      <c r="J42" s="1" t="str">
        <f>TEXT(A42,"mmmm")</f>
        <v>maj</v>
      </c>
      <c r="K42" s="1"/>
    </row>
    <row r="43" spans="1:11" x14ac:dyDescent="0.25">
      <c r="A43" s="3">
        <v>42136</v>
      </c>
      <c r="B43" s="4">
        <v>16</v>
      </c>
      <c r="C43" s="4">
        <v>3</v>
      </c>
      <c r="D43" s="1">
        <f>IF(700*C43 + H42 &gt; 25000, 25000-H42,700*C43)</f>
        <v>2100</v>
      </c>
      <c r="E43" s="1">
        <f>IF(C43=0,ROUNDUP(0.03% * POWER(B43,1.5) * H42,0),0)</f>
        <v>0</v>
      </c>
      <c r="F43" s="1">
        <f t="shared" si="0"/>
        <v>0</v>
      </c>
      <c r="G43" s="1">
        <f>IF(H42+D43-E43 &lt; F43,1,0)</f>
        <v>0</v>
      </c>
      <c r="H43" s="1">
        <f>IF(G43=1,25000-F43,H42+D43-E43-F43)</f>
        <v>14911</v>
      </c>
      <c r="I43" s="1">
        <f t="shared" si="1"/>
        <v>0</v>
      </c>
      <c r="J43" s="1" t="str">
        <f>TEXT(A43,"mmmm")</f>
        <v>maj</v>
      </c>
      <c r="K43" s="1"/>
    </row>
    <row r="44" spans="1:11" x14ac:dyDescent="0.25">
      <c r="A44" s="3">
        <v>42137</v>
      </c>
      <c r="B44" s="4">
        <v>12</v>
      </c>
      <c r="C44" s="4">
        <v>0</v>
      </c>
      <c r="D44" s="1">
        <f>IF(700*C44 + H43 &gt; 25000, 25000-H43,700*C44)</f>
        <v>0</v>
      </c>
      <c r="E44" s="1">
        <f>IF(C44=0,ROUNDUP(0.03% * POWER(B44,1.5) * H43,0),0)</f>
        <v>186</v>
      </c>
      <c r="F44" s="1">
        <f t="shared" si="0"/>
        <v>0</v>
      </c>
      <c r="G44" s="1">
        <f>IF(H43+D44-E44 &lt; F44,1,0)</f>
        <v>0</v>
      </c>
      <c r="H44" s="1">
        <f>IF(G44=1,25000-F44,H43+D44-E44-F44)</f>
        <v>14725</v>
      </c>
      <c r="I44" s="1">
        <f t="shared" si="1"/>
        <v>0</v>
      </c>
      <c r="J44" s="1" t="str">
        <f>TEXT(A44,"mmmm")</f>
        <v>maj</v>
      </c>
      <c r="K44" s="1"/>
    </row>
    <row r="45" spans="1:11" x14ac:dyDescent="0.25">
      <c r="A45" s="3">
        <v>42138</v>
      </c>
      <c r="B45" s="4">
        <v>10</v>
      </c>
      <c r="C45" s="4">
        <v>0</v>
      </c>
      <c r="D45" s="1">
        <f>IF(700*C45 + H44 &gt; 25000, 25000-H44,700*C45)</f>
        <v>0</v>
      </c>
      <c r="E45" s="1">
        <f>IF(C45=0,ROUNDUP(0.03% * POWER(B45,1.5) * H44,0),0)</f>
        <v>140</v>
      </c>
      <c r="F45" s="1">
        <f t="shared" si="0"/>
        <v>0</v>
      </c>
      <c r="G45" s="1">
        <f>IF(H44+D45-E45 &lt; F45,1,0)</f>
        <v>0</v>
      </c>
      <c r="H45" s="1">
        <f>IF(G45=1,25000-F45,H44+D45-E45-F45)</f>
        <v>14585</v>
      </c>
      <c r="I45" s="1">
        <f t="shared" si="1"/>
        <v>0</v>
      </c>
      <c r="J45" s="1" t="str">
        <f>TEXT(A45,"mmmm")</f>
        <v>maj</v>
      </c>
      <c r="K45" s="1"/>
    </row>
    <row r="46" spans="1:11" x14ac:dyDescent="0.25">
      <c r="A46" s="3">
        <v>42139</v>
      </c>
      <c r="B46" s="4">
        <v>12</v>
      </c>
      <c r="C46" s="4">
        <v>0</v>
      </c>
      <c r="D46" s="1">
        <f>IF(700*C46 + H45 &gt; 25000, 25000-H45,700*C46)</f>
        <v>0</v>
      </c>
      <c r="E46" s="1">
        <f>IF(C46=0,ROUNDUP(0.03% * POWER(B46,1.5) * H45,0),0)</f>
        <v>182</v>
      </c>
      <c r="F46" s="1">
        <f t="shared" si="0"/>
        <v>0</v>
      </c>
      <c r="G46" s="1">
        <f>IF(H45+D46-E46 &lt; F46,1,0)</f>
        <v>0</v>
      </c>
      <c r="H46" s="1">
        <f>IF(G46=1,25000-F46,H45+D46-E46-F46)</f>
        <v>14403</v>
      </c>
      <c r="I46" s="1">
        <f t="shared" si="1"/>
        <v>0</v>
      </c>
      <c r="J46" s="1" t="str">
        <f>TEXT(A46,"mmmm")</f>
        <v>maj</v>
      </c>
      <c r="K46" s="1"/>
    </row>
    <row r="47" spans="1:11" x14ac:dyDescent="0.25">
      <c r="A47" s="3">
        <v>42140</v>
      </c>
      <c r="B47" s="4">
        <v>10</v>
      </c>
      <c r="C47" s="4">
        <v>1.8</v>
      </c>
      <c r="D47" s="1">
        <f>IF(700*C47 + H46 &gt; 25000, 25000-H46,700*C47)</f>
        <v>1260</v>
      </c>
      <c r="E47" s="1">
        <f>IF(C47=0,ROUNDUP(0.03% * POWER(B47,1.5) * H46,0),0)</f>
        <v>0</v>
      </c>
      <c r="F47" s="1">
        <f t="shared" si="0"/>
        <v>0</v>
      </c>
      <c r="G47" s="1">
        <f>IF(H46+D47-E47 &lt; F47,1,0)</f>
        <v>0</v>
      </c>
      <c r="H47" s="1">
        <f>IF(G47=1,25000-F47,H46+D47-E47-F47)</f>
        <v>15663</v>
      </c>
      <c r="I47" s="1">
        <f t="shared" si="1"/>
        <v>0</v>
      </c>
      <c r="J47" s="1" t="str">
        <f>TEXT(A47,"mmmm")</f>
        <v>maj</v>
      </c>
      <c r="K47" s="1"/>
    </row>
    <row r="48" spans="1:11" x14ac:dyDescent="0.25">
      <c r="A48" s="3">
        <v>42141</v>
      </c>
      <c r="B48" s="4">
        <v>11</v>
      </c>
      <c r="C48" s="4">
        <v>2.8</v>
      </c>
      <c r="D48" s="1">
        <f>IF(700*C48 + H47 &gt; 25000, 25000-H47,700*C48)</f>
        <v>1959.9999999999998</v>
      </c>
      <c r="E48" s="1">
        <f>IF(C48=0,ROUNDUP(0.03% * POWER(B48,1.5) * H47,0),0)</f>
        <v>0</v>
      </c>
      <c r="F48" s="1">
        <f t="shared" si="0"/>
        <v>0</v>
      </c>
      <c r="G48" s="1">
        <f>IF(H47+D48-E48 &lt; F48,1,0)</f>
        <v>0</v>
      </c>
      <c r="H48" s="1">
        <f>IF(G48=1,25000-F48,H47+D48-E48-F48)</f>
        <v>17623</v>
      </c>
      <c r="I48" s="1">
        <f t="shared" si="1"/>
        <v>0</v>
      </c>
      <c r="J48" s="1" t="str">
        <f>TEXT(A48,"mmmm")</f>
        <v>maj</v>
      </c>
      <c r="K48" s="1"/>
    </row>
    <row r="49" spans="1:11" x14ac:dyDescent="0.25">
      <c r="A49" s="3">
        <v>42142</v>
      </c>
      <c r="B49" s="4">
        <v>12</v>
      </c>
      <c r="C49" s="4">
        <v>1.9</v>
      </c>
      <c r="D49" s="1">
        <f>IF(700*C49 + H48 &gt; 25000, 25000-H48,700*C49)</f>
        <v>1330</v>
      </c>
      <c r="E49" s="1">
        <f>IF(C49=0,ROUNDUP(0.03% * POWER(B49,1.5) * H48,0),0)</f>
        <v>0</v>
      </c>
      <c r="F49" s="1">
        <f t="shared" si="0"/>
        <v>0</v>
      </c>
      <c r="G49" s="1">
        <f>IF(H48+D49-E49 &lt; F49,1,0)</f>
        <v>0</v>
      </c>
      <c r="H49" s="1">
        <f>IF(G49=1,25000-F49,H48+D49-E49-F49)</f>
        <v>18953</v>
      </c>
      <c r="I49" s="1">
        <f t="shared" si="1"/>
        <v>0</v>
      </c>
      <c r="J49" s="1" t="str">
        <f>TEXT(A49,"mmmm")</f>
        <v>maj</v>
      </c>
      <c r="K49" s="1"/>
    </row>
    <row r="50" spans="1:11" x14ac:dyDescent="0.25">
      <c r="A50" s="3">
        <v>42143</v>
      </c>
      <c r="B50" s="4">
        <v>16</v>
      </c>
      <c r="C50" s="4">
        <v>2.2000000000000002</v>
      </c>
      <c r="D50" s="1">
        <f>IF(700*C50 + H49 &gt; 25000, 25000-H49,700*C50)</f>
        <v>1540.0000000000002</v>
      </c>
      <c r="E50" s="1">
        <f>IF(C50=0,ROUNDUP(0.03% * POWER(B50,1.5) * H49,0),0)</f>
        <v>0</v>
      </c>
      <c r="F50" s="1">
        <f t="shared" si="0"/>
        <v>0</v>
      </c>
      <c r="G50" s="1">
        <f>IF(H49+D50-E50 &lt; F50,1,0)</f>
        <v>0</v>
      </c>
      <c r="H50" s="1">
        <f>IF(G50=1,25000-F50,H49+D50-E50-F50)</f>
        <v>20493</v>
      </c>
      <c r="I50" s="1">
        <f t="shared" si="1"/>
        <v>0</v>
      </c>
      <c r="J50" s="1" t="str">
        <f>TEXT(A50,"mmmm")</f>
        <v>maj</v>
      </c>
      <c r="K50" s="1"/>
    </row>
    <row r="51" spans="1:11" x14ac:dyDescent="0.25">
      <c r="A51" s="3">
        <v>42144</v>
      </c>
      <c r="B51" s="4">
        <v>13</v>
      </c>
      <c r="C51" s="4">
        <v>2.2999999999999998</v>
      </c>
      <c r="D51" s="1">
        <f>IF(700*C51 + H50 &gt; 25000, 25000-H50,700*C51)</f>
        <v>1609.9999999999998</v>
      </c>
      <c r="E51" s="1">
        <f>IF(C51=0,ROUNDUP(0.03% * POWER(B51,1.5) * H50,0),0)</f>
        <v>0</v>
      </c>
      <c r="F51" s="1">
        <f t="shared" si="0"/>
        <v>0</v>
      </c>
      <c r="G51" s="1">
        <f>IF(H50+D51-E51 &lt; F51,1,0)</f>
        <v>0</v>
      </c>
      <c r="H51" s="1">
        <f>IF(G51=1,25000-F51,H50+D51-E51-F51)</f>
        <v>22103</v>
      </c>
      <c r="I51" s="1">
        <f t="shared" si="1"/>
        <v>0</v>
      </c>
      <c r="J51" s="1" t="str">
        <f>TEXT(A51,"mmmm")</f>
        <v>maj</v>
      </c>
      <c r="K51" s="1"/>
    </row>
    <row r="52" spans="1:11" x14ac:dyDescent="0.25">
      <c r="A52" s="3">
        <v>42145</v>
      </c>
      <c r="B52" s="4">
        <v>11</v>
      </c>
      <c r="C52" s="4">
        <v>5.4</v>
      </c>
      <c r="D52" s="1">
        <f>IF(700*C52 + H51 &gt; 25000, 25000-H51,700*C52)</f>
        <v>2897</v>
      </c>
      <c r="E52" s="1">
        <f>IF(C52=0,ROUNDUP(0.03% * POWER(B52,1.5) * H51,0),0)</f>
        <v>0</v>
      </c>
      <c r="F52" s="1">
        <f t="shared" si="0"/>
        <v>0</v>
      </c>
      <c r="G52" s="1">
        <f>IF(H51+D52-E52 &lt; F52,1,0)</f>
        <v>0</v>
      </c>
      <c r="H52" s="1">
        <f>IF(G52=1,25000-F52,H51+D52-E52-F52)</f>
        <v>25000</v>
      </c>
      <c r="I52" s="1">
        <f t="shared" si="1"/>
        <v>0</v>
      </c>
      <c r="J52" s="1" t="str">
        <f>TEXT(A52,"mmmm")</f>
        <v>maj</v>
      </c>
      <c r="K52" s="1"/>
    </row>
    <row r="53" spans="1:11" x14ac:dyDescent="0.25">
      <c r="A53" s="3">
        <v>42146</v>
      </c>
      <c r="B53" s="4">
        <v>12</v>
      </c>
      <c r="C53" s="4">
        <v>5.5</v>
      </c>
      <c r="D53" s="1">
        <f>IF(700*C53 + H52 &gt; 25000, 25000-H52,700*C53)</f>
        <v>0</v>
      </c>
      <c r="E53" s="1">
        <f>IF(C53=0,ROUNDUP(0.03% * POWER(B53,1.5) * H52,0),0)</f>
        <v>0</v>
      </c>
      <c r="F53" s="1">
        <f t="shared" si="0"/>
        <v>0</v>
      </c>
      <c r="G53" s="1">
        <f>IF(H52+D53-E53 &lt; F53,1,0)</f>
        <v>0</v>
      </c>
      <c r="H53" s="1">
        <f>IF(G53=1,25000-F53,H52+D53-E53-F53)</f>
        <v>25000</v>
      </c>
      <c r="I53" s="1">
        <f t="shared" si="1"/>
        <v>0</v>
      </c>
      <c r="J53" s="1" t="str">
        <f>TEXT(A53,"mmmm")</f>
        <v>maj</v>
      </c>
      <c r="K53" s="1"/>
    </row>
    <row r="54" spans="1:11" x14ac:dyDescent="0.25">
      <c r="A54" s="3">
        <v>42147</v>
      </c>
      <c r="B54" s="4">
        <v>12</v>
      </c>
      <c r="C54" s="4">
        <v>5.2</v>
      </c>
      <c r="D54" s="1">
        <f>IF(700*C54 + H53 &gt; 25000, 25000-H53,700*C54)</f>
        <v>0</v>
      </c>
      <c r="E54" s="1">
        <f>IF(C54=0,ROUNDUP(0.03% * POWER(B54,1.5) * H53,0),0)</f>
        <v>0</v>
      </c>
      <c r="F54" s="1">
        <f t="shared" si="0"/>
        <v>0</v>
      </c>
      <c r="G54" s="1">
        <f>IF(H53+D54-E54 &lt; F54,1,0)</f>
        <v>0</v>
      </c>
      <c r="H54" s="1">
        <f>IF(G54=1,25000-F54,H53+D54-E54-F54)</f>
        <v>25000</v>
      </c>
      <c r="I54" s="1">
        <f t="shared" si="1"/>
        <v>0</v>
      </c>
      <c r="J54" s="1" t="str">
        <f>TEXT(A54,"mmmm")</f>
        <v>maj</v>
      </c>
      <c r="K54" s="1"/>
    </row>
    <row r="55" spans="1:11" x14ac:dyDescent="0.25">
      <c r="A55" s="3">
        <v>42148</v>
      </c>
      <c r="B55" s="4">
        <v>14</v>
      </c>
      <c r="C55" s="4">
        <v>3</v>
      </c>
      <c r="D55" s="1">
        <f>IF(700*C55 + H54 &gt; 25000, 25000-H54,700*C55)</f>
        <v>0</v>
      </c>
      <c r="E55" s="1">
        <f>IF(C55=0,ROUNDUP(0.03% * POWER(B55,1.5) * H54,0),0)</f>
        <v>0</v>
      </c>
      <c r="F55" s="1">
        <f t="shared" si="0"/>
        <v>0</v>
      </c>
      <c r="G55" s="1">
        <f>IF(H54+D55-E55 &lt; F55,1,0)</f>
        <v>0</v>
      </c>
      <c r="H55" s="1">
        <f>IF(G55=1,25000-F55,H54+D55-E55-F55)</f>
        <v>25000</v>
      </c>
      <c r="I55" s="1">
        <f t="shared" si="1"/>
        <v>0</v>
      </c>
      <c r="J55" s="1" t="str">
        <f>TEXT(A55,"mmmm")</f>
        <v>maj</v>
      </c>
      <c r="K55" s="1"/>
    </row>
    <row r="56" spans="1:11" x14ac:dyDescent="0.25">
      <c r="A56" s="3">
        <v>42149</v>
      </c>
      <c r="B56" s="4">
        <v>15</v>
      </c>
      <c r="C56" s="4">
        <v>0</v>
      </c>
      <c r="D56" s="1">
        <f>IF(700*C56 + H55 &gt; 25000, 25000-H55,700*C56)</f>
        <v>0</v>
      </c>
      <c r="E56" s="1">
        <f>IF(C56=0,ROUNDUP(0.03% * POWER(B56,1.5) * H55,0),0)</f>
        <v>436</v>
      </c>
      <c r="F56" s="1">
        <f t="shared" si="0"/>
        <v>0</v>
      </c>
      <c r="G56" s="1">
        <f>IF(H55+D56-E56 &lt; F56,1,0)</f>
        <v>0</v>
      </c>
      <c r="H56" s="1">
        <f>IF(G56=1,25000-F56,H55+D56-E56-F56)</f>
        <v>24564</v>
      </c>
      <c r="I56" s="1">
        <f t="shared" si="1"/>
        <v>0</v>
      </c>
      <c r="J56" s="1" t="str">
        <f>TEXT(A56,"mmmm")</f>
        <v>maj</v>
      </c>
      <c r="K56" s="1"/>
    </row>
    <row r="57" spans="1:11" x14ac:dyDescent="0.25">
      <c r="A57" s="3">
        <v>42150</v>
      </c>
      <c r="B57" s="4">
        <v>14</v>
      </c>
      <c r="C57" s="4">
        <v>0</v>
      </c>
      <c r="D57" s="1">
        <f>IF(700*C57 + H56 &gt; 25000, 25000-H56,700*C57)</f>
        <v>0</v>
      </c>
      <c r="E57" s="1">
        <f>IF(C57=0,ROUNDUP(0.03% * POWER(B57,1.5) * H56,0),0)</f>
        <v>387</v>
      </c>
      <c r="F57" s="1">
        <f t="shared" si="0"/>
        <v>0</v>
      </c>
      <c r="G57" s="1">
        <f>IF(H56+D57-E57 &lt; F57,1,0)</f>
        <v>0</v>
      </c>
      <c r="H57" s="1">
        <f>IF(G57=1,25000-F57,H56+D57-E57-F57)</f>
        <v>24177</v>
      </c>
      <c r="I57" s="1">
        <f t="shared" si="1"/>
        <v>0</v>
      </c>
      <c r="J57" s="1" t="str">
        <f>TEXT(A57,"mmmm")</f>
        <v>maj</v>
      </c>
      <c r="K57" s="1"/>
    </row>
    <row r="58" spans="1:11" x14ac:dyDescent="0.25">
      <c r="A58" s="3">
        <v>42151</v>
      </c>
      <c r="B58" s="4">
        <v>10</v>
      </c>
      <c r="C58" s="4">
        <v>0</v>
      </c>
      <c r="D58" s="1">
        <f>IF(700*C58 + H57 &gt; 25000, 25000-H57,700*C58)</f>
        <v>0</v>
      </c>
      <c r="E58" s="1">
        <f>IF(C58=0,ROUNDUP(0.03% * POWER(B58,1.5) * H57,0),0)</f>
        <v>230</v>
      </c>
      <c r="F58" s="1">
        <f t="shared" si="0"/>
        <v>0</v>
      </c>
      <c r="G58" s="1">
        <f>IF(H57+D58-E58 &lt; F58,1,0)</f>
        <v>0</v>
      </c>
      <c r="H58" s="1">
        <f>IF(G58=1,25000-F58,H57+D58-E58-F58)</f>
        <v>23947</v>
      </c>
      <c r="I58" s="1">
        <f t="shared" si="1"/>
        <v>0</v>
      </c>
      <c r="J58" s="1" t="str">
        <f>TEXT(A58,"mmmm")</f>
        <v>maj</v>
      </c>
      <c r="K58" s="1"/>
    </row>
    <row r="59" spans="1:11" x14ac:dyDescent="0.25">
      <c r="A59" s="3">
        <v>42152</v>
      </c>
      <c r="B59" s="4">
        <v>12</v>
      </c>
      <c r="C59" s="4">
        <v>0.1</v>
      </c>
      <c r="D59" s="1">
        <f>IF(700*C59 + H58 &gt; 25000, 25000-H58,700*C59)</f>
        <v>70</v>
      </c>
      <c r="E59" s="1">
        <f>IF(C59=0,ROUNDUP(0.03% * POWER(B59,1.5) * H58,0),0)</f>
        <v>0</v>
      </c>
      <c r="F59" s="1">
        <f t="shared" si="0"/>
        <v>0</v>
      </c>
      <c r="G59" s="1">
        <f>IF(H58+D59-E59 &lt; F59,1,0)</f>
        <v>0</v>
      </c>
      <c r="H59" s="1">
        <f>IF(G59=1,25000-F59,H58+D59-E59-F59)</f>
        <v>24017</v>
      </c>
      <c r="I59" s="1">
        <f t="shared" si="1"/>
        <v>0</v>
      </c>
      <c r="J59" s="1" t="str">
        <f>TEXT(A59,"mmmm")</f>
        <v>maj</v>
      </c>
      <c r="K59" s="1"/>
    </row>
    <row r="60" spans="1:11" x14ac:dyDescent="0.25">
      <c r="A60" s="3">
        <v>42153</v>
      </c>
      <c r="B60" s="4">
        <v>14</v>
      </c>
      <c r="C60" s="4">
        <v>0</v>
      </c>
      <c r="D60" s="1">
        <f>IF(700*C60 + H59 &gt; 25000, 25000-H59,700*C60)</f>
        <v>0</v>
      </c>
      <c r="E60" s="1">
        <f>IF(C60=0,ROUNDUP(0.03% * POWER(B60,1.5) * H59,0),0)</f>
        <v>378</v>
      </c>
      <c r="F60" s="1">
        <f t="shared" si="0"/>
        <v>0</v>
      </c>
      <c r="G60" s="1">
        <f>IF(H59+D60-E60 &lt; F60,1,0)</f>
        <v>0</v>
      </c>
      <c r="H60" s="1">
        <f>IF(G60=1,25000-F60,H59+D60-E60-F60)</f>
        <v>23639</v>
      </c>
      <c r="I60" s="1">
        <f t="shared" si="1"/>
        <v>0</v>
      </c>
      <c r="J60" s="1" t="str">
        <f>TEXT(A60,"mmmm")</f>
        <v>maj</v>
      </c>
      <c r="K60" s="1"/>
    </row>
    <row r="61" spans="1:11" x14ac:dyDescent="0.25">
      <c r="A61" s="3">
        <v>42154</v>
      </c>
      <c r="B61" s="4">
        <v>13</v>
      </c>
      <c r="C61" s="4">
        <v>0</v>
      </c>
      <c r="D61" s="1">
        <f>IF(700*C61 + H60 &gt; 25000, 25000-H60,700*C61)</f>
        <v>0</v>
      </c>
      <c r="E61" s="1">
        <f>IF(C61=0,ROUNDUP(0.03% * POWER(B61,1.5) * H60,0),0)</f>
        <v>333</v>
      </c>
      <c r="F61" s="1">
        <f t="shared" si="0"/>
        <v>0</v>
      </c>
      <c r="G61" s="1">
        <f>IF(H60+D61-E61 &lt; F61,1,0)</f>
        <v>0</v>
      </c>
      <c r="H61" s="1">
        <f>IF(G61=1,25000-F61,H60+D61-E61-F61)</f>
        <v>23306</v>
      </c>
      <c r="I61" s="1">
        <f t="shared" si="1"/>
        <v>0</v>
      </c>
      <c r="J61" s="1" t="str">
        <f>TEXT(A61,"mmmm")</f>
        <v>maj</v>
      </c>
      <c r="K61" s="1"/>
    </row>
    <row r="62" spans="1:11" x14ac:dyDescent="0.25">
      <c r="A62" s="3">
        <v>42155</v>
      </c>
      <c r="B62" s="4">
        <v>12</v>
      </c>
      <c r="C62" s="4">
        <v>0</v>
      </c>
      <c r="D62" s="1">
        <f>IF(700*C62 + H61 &gt; 25000, 25000-H61,700*C62)</f>
        <v>0</v>
      </c>
      <c r="E62" s="1">
        <f>IF(C62=0,ROUNDUP(0.03% * POWER(B62,1.5) * H61,0),0)</f>
        <v>291</v>
      </c>
      <c r="F62" s="1">
        <f t="shared" si="0"/>
        <v>0</v>
      </c>
      <c r="G62" s="1">
        <f>IF(H61+D62-E62 &lt; F62,1,0)</f>
        <v>0</v>
      </c>
      <c r="H62" s="1">
        <f>IF(G62=1,25000-F62,H61+D62-E62-F62)</f>
        <v>23015</v>
      </c>
      <c r="I62" s="1">
        <f t="shared" si="1"/>
        <v>0</v>
      </c>
      <c r="J62" s="1" t="str">
        <f>TEXT(A62,"mmmm")</f>
        <v>maj</v>
      </c>
      <c r="K62" s="1"/>
    </row>
    <row r="63" spans="1:11" x14ac:dyDescent="0.25">
      <c r="A63" s="3">
        <v>42156</v>
      </c>
      <c r="B63" s="4">
        <v>18</v>
      </c>
      <c r="C63" s="4">
        <v>4</v>
      </c>
      <c r="D63" s="1">
        <f>IF(700*C63 + H62 &gt; 25000, 25000-H62,700*C63)</f>
        <v>1985</v>
      </c>
      <c r="E63" s="1">
        <f>IF(C63=0,ROUNDUP(0.03% * POWER(B63,1.5) * H62,0),0)</f>
        <v>0</v>
      </c>
      <c r="F63" s="1">
        <f t="shared" si="0"/>
        <v>0</v>
      </c>
      <c r="G63" s="1">
        <f>IF(H62+D63-E63 &lt; F63,1,0)</f>
        <v>0</v>
      </c>
      <c r="H63" s="1">
        <f>IF(G63=1,25000-F63,H62+D63-E63-F63)</f>
        <v>25000</v>
      </c>
      <c r="I63" s="1">
        <f t="shared" si="1"/>
        <v>0</v>
      </c>
      <c r="J63" s="1" t="str">
        <f>TEXT(A63,"mmmm")</f>
        <v>czerwiec</v>
      </c>
      <c r="K63" s="1"/>
    </row>
    <row r="64" spans="1:11" x14ac:dyDescent="0.25">
      <c r="A64" s="3">
        <v>42157</v>
      </c>
      <c r="B64" s="4">
        <v>18</v>
      </c>
      <c r="C64" s="4">
        <v>3</v>
      </c>
      <c r="D64" s="1">
        <f>IF(700*C64 + H63 &gt; 25000, 25000-H63,700*C64)</f>
        <v>0</v>
      </c>
      <c r="E64" s="1">
        <f>IF(C64=0,ROUNDUP(0.03% * POWER(B64,1.5) * H63,0),0)</f>
        <v>0</v>
      </c>
      <c r="F64" s="1">
        <f t="shared" si="0"/>
        <v>0</v>
      </c>
      <c r="G64" s="1">
        <f>IF(H63+D64-E64 &lt; F64,1,0)</f>
        <v>0</v>
      </c>
      <c r="H64" s="1">
        <f>IF(G64=1,25000-F64,H63+D64-E64-F64)</f>
        <v>25000</v>
      </c>
      <c r="I64" s="1">
        <f t="shared" si="1"/>
        <v>0</v>
      </c>
      <c r="J64" s="1" t="str">
        <f>TEXT(A64,"mmmm")</f>
        <v>czerwiec</v>
      </c>
      <c r="K64" s="1"/>
    </row>
    <row r="65" spans="1:11" x14ac:dyDescent="0.25">
      <c r="A65" s="3">
        <v>42158</v>
      </c>
      <c r="B65" s="4">
        <v>22</v>
      </c>
      <c r="C65" s="4">
        <v>0</v>
      </c>
      <c r="D65" s="1">
        <f>IF(700*C65 + H64 &gt; 25000, 25000-H64,700*C65)</f>
        <v>0</v>
      </c>
      <c r="E65" s="1">
        <f>IF(C65=0,ROUNDUP(0.03% * POWER(B65,1.5) * H64,0),0)</f>
        <v>774</v>
      </c>
      <c r="F65" s="1">
        <f t="shared" si="0"/>
        <v>12000</v>
      </c>
      <c r="G65" s="1">
        <f>IF(H64+D65-E65 &lt; F65,1,0)</f>
        <v>0</v>
      </c>
      <c r="H65" s="1">
        <f>IF(G65=1,25000-F65,H64+D65-E65-F65)</f>
        <v>12226</v>
      </c>
      <c r="I65" s="1">
        <f t="shared" si="1"/>
        <v>0</v>
      </c>
      <c r="J65" s="1" t="str">
        <f>TEXT(A65,"mmmm")</f>
        <v>czerwiec</v>
      </c>
      <c r="K65" s="1"/>
    </row>
    <row r="66" spans="1:11" x14ac:dyDescent="0.25">
      <c r="A66" s="3">
        <v>42159</v>
      </c>
      <c r="B66" s="4">
        <v>15</v>
      </c>
      <c r="C66" s="4">
        <v>0</v>
      </c>
      <c r="D66" s="1">
        <f>IF(700*C66 + H65 &gt; 25000, 25000-H65,700*C66)</f>
        <v>0</v>
      </c>
      <c r="E66" s="1">
        <f>IF(C66=0,ROUNDUP(0.03% * POWER(B66,1.5) * H65,0),0)</f>
        <v>214</v>
      </c>
      <c r="F66" s="1">
        <f t="shared" si="0"/>
        <v>0</v>
      </c>
      <c r="G66" s="1">
        <f>IF(H65+D66-E66 &lt; F66,1,0)</f>
        <v>0</v>
      </c>
      <c r="H66" s="1">
        <f>IF(G66=1,25000-F66,H65+D66-E66-F66)</f>
        <v>12012</v>
      </c>
      <c r="I66" s="1">
        <f t="shared" si="1"/>
        <v>0</v>
      </c>
      <c r="J66" s="1" t="str">
        <f>TEXT(A66,"mmmm")</f>
        <v>czerwiec</v>
      </c>
      <c r="K66" s="1"/>
    </row>
    <row r="67" spans="1:11" x14ac:dyDescent="0.25">
      <c r="A67" s="3">
        <v>42160</v>
      </c>
      <c r="B67" s="4">
        <v>18</v>
      </c>
      <c r="C67" s="4">
        <v>0</v>
      </c>
      <c r="D67" s="1">
        <f>IF(700*C67 + H66 &gt; 25000, 25000-H66,700*C67)</f>
        <v>0</v>
      </c>
      <c r="E67" s="1">
        <f>IF(C67=0,ROUNDUP(0.03% * POWER(B67,1.5) * H66,0),0)</f>
        <v>276</v>
      </c>
      <c r="F67" s="1">
        <f t="shared" si="0"/>
        <v>12000</v>
      </c>
      <c r="G67" s="1">
        <f>IF(H66+D67-E67 &lt; F67,1,0)</f>
        <v>1</v>
      </c>
      <c r="H67" s="1">
        <f>IF(G67=1,25000-F67,H66+D67-E67-F67)</f>
        <v>13000</v>
      </c>
      <c r="I67" s="1">
        <f t="shared" si="1"/>
        <v>13264</v>
      </c>
      <c r="J67" s="1" t="str">
        <f>TEXT(A67,"mmmm")</f>
        <v>czerwiec</v>
      </c>
      <c r="K67" s="1"/>
    </row>
    <row r="68" spans="1:11" x14ac:dyDescent="0.25">
      <c r="A68" s="3">
        <v>42161</v>
      </c>
      <c r="B68" s="4">
        <v>22</v>
      </c>
      <c r="C68" s="4">
        <v>0</v>
      </c>
      <c r="D68" s="1">
        <f>IF(700*C68 + H67 &gt; 25000, 25000-H67,700*C68)</f>
        <v>0</v>
      </c>
      <c r="E68" s="1">
        <f>IF(C68=0,ROUNDUP(0.03% * POWER(B68,1.5) * H67,0),0)</f>
        <v>403</v>
      </c>
      <c r="F68" s="1">
        <f t="shared" ref="F68:F131" si="3">IF(AND(B68 &gt; 15,C68 &lt;=0.6),IF(B68&gt;30,24000,12000),0)</f>
        <v>12000</v>
      </c>
      <c r="G68" s="1">
        <f>IF(H67+D68-E68 &lt; F68,1,0)</f>
        <v>0</v>
      </c>
      <c r="H68" s="1">
        <f>IF(G68=1,25000-F68,H67+D68-E68-F68)</f>
        <v>597</v>
      </c>
      <c r="I68" s="1">
        <f t="shared" ref="I68:I131" si="4">IF(G68=1,25000-H67-D68+E68,0)</f>
        <v>0</v>
      </c>
      <c r="J68" s="1" t="str">
        <f>TEXT(A68,"mmmm")</f>
        <v>czerwiec</v>
      </c>
      <c r="K68" s="1"/>
    </row>
    <row r="69" spans="1:11" x14ac:dyDescent="0.25">
      <c r="A69" s="3">
        <v>42162</v>
      </c>
      <c r="B69" s="4">
        <v>14</v>
      </c>
      <c r="C69" s="4">
        <v>8</v>
      </c>
      <c r="D69" s="1">
        <f>IF(700*C69 + H68 &gt; 25000, 25000-H68,700*C69)</f>
        <v>5600</v>
      </c>
      <c r="E69" s="1">
        <f>IF(C69=0,ROUNDUP(0.03% * POWER(B69,1.5) * H68,0),0)</f>
        <v>0</v>
      </c>
      <c r="F69" s="1">
        <f t="shared" si="3"/>
        <v>0</v>
      </c>
      <c r="G69" s="1">
        <f>IF(H68+D69-E69 &lt; F69,1,0)</f>
        <v>0</v>
      </c>
      <c r="H69" s="1">
        <f>IF(G69=1,25000-F69,H68+D69-E69-F69)</f>
        <v>6197</v>
      </c>
      <c r="I69" s="1">
        <f t="shared" si="4"/>
        <v>0</v>
      </c>
      <c r="J69" s="1" t="str">
        <f>TEXT(A69,"mmmm")</f>
        <v>czerwiec</v>
      </c>
      <c r="K69" s="1"/>
    </row>
    <row r="70" spans="1:11" x14ac:dyDescent="0.25">
      <c r="A70" s="3">
        <v>42163</v>
      </c>
      <c r="B70" s="4">
        <v>14</v>
      </c>
      <c r="C70" s="4">
        <v>5.9</v>
      </c>
      <c r="D70" s="1">
        <f>IF(700*C70 + H69 &gt; 25000, 25000-H69,700*C70)</f>
        <v>4130</v>
      </c>
      <c r="E70" s="1">
        <f>IF(C70=0,ROUNDUP(0.03% * POWER(B70,1.5) * H69,0),0)</f>
        <v>0</v>
      </c>
      <c r="F70" s="1">
        <f t="shared" si="3"/>
        <v>0</v>
      </c>
      <c r="G70" s="1">
        <f>IF(H69+D70-E70 &lt; F70,1,0)</f>
        <v>0</v>
      </c>
      <c r="H70" s="1">
        <f>IF(G70=1,25000-F70,H69+D70-E70-F70)</f>
        <v>10327</v>
      </c>
      <c r="I70" s="1">
        <f t="shared" si="4"/>
        <v>0</v>
      </c>
      <c r="J70" s="1" t="str">
        <f>TEXT(A70,"mmmm")</f>
        <v>czerwiec</v>
      </c>
      <c r="K70" s="1"/>
    </row>
    <row r="71" spans="1:11" x14ac:dyDescent="0.25">
      <c r="A71" s="3">
        <v>42164</v>
      </c>
      <c r="B71" s="4">
        <v>12</v>
      </c>
      <c r="C71" s="4">
        <v>5</v>
      </c>
      <c r="D71" s="1">
        <f>IF(700*C71 + H70 &gt; 25000, 25000-H70,700*C71)</f>
        <v>3500</v>
      </c>
      <c r="E71" s="1">
        <f>IF(C71=0,ROUNDUP(0.03% * POWER(B71,1.5) * H70,0),0)</f>
        <v>0</v>
      </c>
      <c r="F71" s="1">
        <f t="shared" si="3"/>
        <v>0</v>
      </c>
      <c r="G71" s="1">
        <f>IF(H70+D71-E71 &lt; F71,1,0)</f>
        <v>0</v>
      </c>
      <c r="H71" s="1">
        <f>IF(G71=1,25000-F71,H70+D71-E71-F71)</f>
        <v>13827</v>
      </c>
      <c r="I71" s="1">
        <f t="shared" si="4"/>
        <v>0</v>
      </c>
      <c r="J71" s="1" t="str">
        <f>TEXT(A71,"mmmm")</f>
        <v>czerwiec</v>
      </c>
      <c r="K71" s="1"/>
    </row>
    <row r="72" spans="1:11" x14ac:dyDescent="0.25">
      <c r="A72" s="3">
        <v>42165</v>
      </c>
      <c r="B72" s="4">
        <v>16</v>
      </c>
      <c r="C72" s="4">
        <v>0</v>
      </c>
      <c r="D72" s="1">
        <f>IF(700*C72 + H71 &gt; 25000, 25000-H71,700*C72)</f>
        <v>0</v>
      </c>
      <c r="E72" s="1">
        <f>IF(C72=0,ROUNDUP(0.03% * POWER(B72,1.5) * H71,0),0)</f>
        <v>266</v>
      </c>
      <c r="F72" s="1">
        <f t="shared" si="3"/>
        <v>12000</v>
      </c>
      <c r="G72" s="1">
        <f>IF(H71+D72-E72 &lt; F72,1,0)</f>
        <v>0</v>
      </c>
      <c r="H72" s="1">
        <f>IF(G72=1,25000-F72,H71+D72-E72-F72)</f>
        <v>1561</v>
      </c>
      <c r="I72" s="1">
        <f t="shared" si="4"/>
        <v>0</v>
      </c>
      <c r="J72" s="1" t="str">
        <f>TEXT(A72,"mmmm")</f>
        <v>czerwiec</v>
      </c>
      <c r="K72" s="1"/>
    </row>
    <row r="73" spans="1:11" x14ac:dyDescent="0.25">
      <c r="A73" s="3">
        <v>42166</v>
      </c>
      <c r="B73" s="4">
        <v>16</v>
      </c>
      <c r="C73" s="4">
        <v>0</v>
      </c>
      <c r="D73" s="1">
        <f>IF(700*C73 + H72 &gt; 25000, 25000-H72,700*C73)</f>
        <v>0</v>
      </c>
      <c r="E73" s="1">
        <f>IF(C73=0,ROUNDUP(0.03% * POWER(B73,1.5) * H72,0),0)</f>
        <v>30</v>
      </c>
      <c r="F73" s="1">
        <f t="shared" si="3"/>
        <v>12000</v>
      </c>
      <c r="G73" s="1">
        <f>IF(H72+D73-E73 &lt; F73,1,0)</f>
        <v>1</v>
      </c>
      <c r="H73" s="1">
        <f>IF(G73=1,25000-F73,H72+D73-E73-F73)</f>
        <v>13000</v>
      </c>
      <c r="I73" s="1">
        <f t="shared" si="4"/>
        <v>23469</v>
      </c>
      <c r="J73" s="1" t="str">
        <f>TEXT(A73,"mmmm")</f>
        <v>czerwiec</v>
      </c>
      <c r="K73" s="1"/>
    </row>
    <row r="74" spans="1:11" x14ac:dyDescent="0.25">
      <c r="A74" s="3">
        <v>42167</v>
      </c>
      <c r="B74" s="4">
        <v>18</v>
      </c>
      <c r="C74" s="4">
        <v>5</v>
      </c>
      <c r="D74" s="1">
        <f>IF(700*C74 + H73 &gt; 25000, 25000-H73,700*C74)</f>
        <v>3500</v>
      </c>
      <c r="E74" s="1">
        <f>IF(C74=0,ROUNDUP(0.03% * POWER(B74,1.5) * H73,0),0)</f>
        <v>0</v>
      </c>
      <c r="F74" s="1">
        <f t="shared" si="3"/>
        <v>0</v>
      </c>
      <c r="G74" s="1">
        <f>IF(H73+D74-E74 &lt; F74,1,0)</f>
        <v>0</v>
      </c>
      <c r="H74" s="1">
        <f>IF(G74=1,25000-F74,H73+D74-E74-F74)</f>
        <v>16500</v>
      </c>
      <c r="I74" s="1">
        <f t="shared" si="4"/>
        <v>0</v>
      </c>
      <c r="J74" s="1" t="str">
        <f>TEXT(A74,"mmmm")</f>
        <v>czerwiec</v>
      </c>
      <c r="K74" s="1"/>
    </row>
    <row r="75" spans="1:11" x14ac:dyDescent="0.25">
      <c r="A75" s="3">
        <v>42168</v>
      </c>
      <c r="B75" s="4">
        <v>19</v>
      </c>
      <c r="C75" s="4">
        <v>1</v>
      </c>
      <c r="D75" s="1">
        <f>IF(700*C75 + H74 &gt; 25000, 25000-H74,700*C75)</f>
        <v>700</v>
      </c>
      <c r="E75" s="1">
        <f>IF(C75=0,ROUNDUP(0.03% * POWER(B75,1.5) * H74,0),0)</f>
        <v>0</v>
      </c>
      <c r="F75" s="1">
        <f t="shared" si="3"/>
        <v>0</v>
      </c>
      <c r="G75" s="1">
        <f>IF(H74+D75-E75 &lt; F75,1,0)</f>
        <v>0</v>
      </c>
      <c r="H75" s="1">
        <f>IF(G75=1,25000-F75,H74+D75-E75-F75)</f>
        <v>17200</v>
      </c>
      <c r="I75" s="1">
        <f t="shared" si="4"/>
        <v>0</v>
      </c>
      <c r="J75" s="1" t="str">
        <f>TEXT(A75,"mmmm")</f>
        <v>czerwiec</v>
      </c>
      <c r="K75" s="1"/>
    </row>
    <row r="76" spans="1:11" x14ac:dyDescent="0.25">
      <c r="A76" s="3">
        <v>42169</v>
      </c>
      <c r="B76" s="4">
        <v>22</v>
      </c>
      <c r="C76" s="4">
        <v>0</v>
      </c>
      <c r="D76" s="1">
        <f>IF(700*C76 + H75 &gt; 25000, 25000-H75,700*C76)</f>
        <v>0</v>
      </c>
      <c r="E76" s="1">
        <f>IF(C76=0,ROUNDUP(0.03% * POWER(B76,1.5) * H75,0),0)</f>
        <v>533</v>
      </c>
      <c r="F76" s="1">
        <f t="shared" si="3"/>
        <v>12000</v>
      </c>
      <c r="G76" s="1">
        <f>IF(H75+D76-E76 &lt; F76,1,0)</f>
        <v>0</v>
      </c>
      <c r="H76" s="1">
        <f>IF(G76=1,25000-F76,H75+D76-E76-F76)</f>
        <v>4667</v>
      </c>
      <c r="I76" s="1">
        <f t="shared" si="4"/>
        <v>0</v>
      </c>
      <c r="J76" s="1" t="str">
        <f>TEXT(A76,"mmmm")</f>
        <v>czerwiec</v>
      </c>
      <c r="K76" s="1"/>
    </row>
    <row r="77" spans="1:11" x14ac:dyDescent="0.25">
      <c r="A77" s="3">
        <v>42170</v>
      </c>
      <c r="B77" s="4">
        <v>16</v>
      </c>
      <c r="C77" s="4">
        <v>0</v>
      </c>
      <c r="D77" s="1">
        <f>IF(700*C77 + H76 &gt; 25000, 25000-H76,700*C77)</f>
        <v>0</v>
      </c>
      <c r="E77" s="1">
        <f>IF(C77=0,ROUNDUP(0.03% * POWER(B77,1.5) * H76,0),0)</f>
        <v>90</v>
      </c>
      <c r="F77" s="1">
        <f t="shared" si="3"/>
        <v>12000</v>
      </c>
      <c r="G77" s="1">
        <f>IF(H76+D77-E77 &lt; F77,1,0)</f>
        <v>1</v>
      </c>
      <c r="H77" s="1">
        <f>IF(G77=1,25000-F77,H76+D77-E77-F77)</f>
        <v>13000</v>
      </c>
      <c r="I77" s="1">
        <f t="shared" si="4"/>
        <v>20423</v>
      </c>
      <c r="J77" s="1" t="str">
        <f>TEXT(A77,"mmmm")</f>
        <v>czerwiec</v>
      </c>
      <c r="K77" s="1"/>
    </row>
    <row r="78" spans="1:11" x14ac:dyDescent="0.25">
      <c r="A78" s="3">
        <v>42171</v>
      </c>
      <c r="B78" s="4">
        <v>12</v>
      </c>
      <c r="C78" s="4">
        <v>0</v>
      </c>
      <c r="D78" s="1">
        <f>IF(700*C78 + H77 &gt; 25000, 25000-H77,700*C78)</f>
        <v>0</v>
      </c>
      <c r="E78" s="1">
        <f>IF(C78=0,ROUNDUP(0.03% * POWER(B78,1.5) * H77,0),0)</f>
        <v>163</v>
      </c>
      <c r="F78" s="1">
        <f t="shared" si="3"/>
        <v>0</v>
      </c>
      <c r="G78" s="1">
        <f>IF(H77+D78-E78 &lt; F78,1,0)</f>
        <v>0</v>
      </c>
      <c r="H78" s="1">
        <f>IF(G78=1,25000-F78,H77+D78-E78-F78)</f>
        <v>12837</v>
      </c>
      <c r="I78" s="1">
        <f t="shared" si="4"/>
        <v>0</v>
      </c>
      <c r="J78" s="1" t="str">
        <f>TEXT(A78,"mmmm")</f>
        <v>czerwiec</v>
      </c>
      <c r="K78" s="1"/>
    </row>
    <row r="79" spans="1:11" x14ac:dyDescent="0.25">
      <c r="A79" s="3">
        <v>42172</v>
      </c>
      <c r="B79" s="4">
        <v>14</v>
      </c>
      <c r="C79" s="4">
        <v>0</v>
      </c>
      <c r="D79" s="1">
        <f>IF(700*C79 + H78 &gt; 25000, 25000-H78,700*C79)</f>
        <v>0</v>
      </c>
      <c r="E79" s="1">
        <f>IF(C79=0,ROUNDUP(0.03% * POWER(B79,1.5) * H78,0),0)</f>
        <v>202</v>
      </c>
      <c r="F79" s="1">
        <f t="shared" si="3"/>
        <v>0</v>
      </c>
      <c r="G79" s="1">
        <f>IF(H78+D79-E79 &lt; F79,1,0)</f>
        <v>0</v>
      </c>
      <c r="H79" s="1">
        <f>IF(G79=1,25000-F79,H78+D79-E79-F79)</f>
        <v>12635</v>
      </c>
      <c r="I79" s="1">
        <f t="shared" si="4"/>
        <v>0</v>
      </c>
      <c r="J79" s="1" t="str">
        <f>TEXT(A79,"mmmm")</f>
        <v>czerwiec</v>
      </c>
      <c r="K79" s="1"/>
    </row>
    <row r="80" spans="1:11" x14ac:dyDescent="0.25">
      <c r="A80" s="3">
        <v>42173</v>
      </c>
      <c r="B80" s="4">
        <v>16</v>
      </c>
      <c r="C80" s="4">
        <v>0.3</v>
      </c>
      <c r="D80" s="1">
        <f>IF(700*C80 + H79 &gt; 25000, 25000-H79,700*C80)</f>
        <v>210</v>
      </c>
      <c r="E80" s="1">
        <f>IF(C80=0,ROUNDUP(0.03% * POWER(B80,1.5) * H79,0),0)</f>
        <v>0</v>
      </c>
      <c r="F80" s="1">
        <f t="shared" si="3"/>
        <v>12000</v>
      </c>
      <c r="G80" s="1">
        <f>IF(H79+D80-E80 &lt; F80,1,0)</f>
        <v>0</v>
      </c>
      <c r="H80" s="1">
        <f>IF(G80=1,25000-F80,H79+D80-E80-F80)</f>
        <v>845</v>
      </c>
      <c r="I80" s="1">
        <f t="shared" si="4"/>
        <v>0</v>
      </c>
      <c r="J80" s="1" t="str">
        <f>TEXT(A80,"mmmm")</f>
        <v>czerwiec</v>
      </c>
      <c r="K80" s="1"/>
    </row>
    <row r="81" spans="1:11" x14ac:dyDescent="0.25">
      <c r="A81" s="3">
        <v>42174</v>
      </c>
      <c r="B81" s="4">
        <v>12</v>
      </c>
      <c r="C81" s="4">
        <v>3</v>
      </c>
      <c r="D81" s="1">
        <f>IF(700*C81 + H80 &gt; 25000, 25000-H80,700*C81)</f>
        <v>2100</v>
      </c>
      <c r="E81" s="1">
        <f>IF(C81=0,ROUNDUP(0.03% * POWER(B81,1.5) * H80,0),0)</f>
        <v>0</v>
      </c>
      <c r="F81" s="1">
        <f t="shared" si="3"/>
        <v>0</v>
      </c>
      <c r="G81" s="1">
        <f>IF(H80+D81-E81 &lt; F81,1,0)</f>
        <v>0</v>
      </c>
      <c r="H81" s="1">
        <f>IF(G81=1,25000-F81,H80+D81-E81-F81)</f>
        <v>2945</v>
      </c>
      <c r="I81" s="1">
        <f t="shared" si="4"/>
        <v>0</v>
      </c>
      <c r="J81" s="1" t="str">
        <f>TEXT(A81,"mmmm")</f>
        <v>czerwiec</v>
      </c>
      <c r="K81" s="1"/>
    </row>
    <row r="82" spans="1:11" x14ac:dyDescent="0.25">
      <c r="A82" s="3">
        <v>42175</v>
      </c>
      <c r="B82" s="4">
        <v>13</v>
      </c>
      <c r="C82" s="4">
        <v>2</v>
      </c>
      <c r="D82" s="1">
        <f>IF(700*C82 + H81 &gt; 25000, 25000-H81,700*C82)</f>
        <v>1400</v>
      </c>
      <c r="E82" s="1">
        <f>IF(C82=0,ROUNDUP(0.03% * POWER(B82,1.5) * H81,0),0)</f>
        <v>0</v>
      </c>
      <c r="F82" s="1">
        <f t="shared" si="3"/>
        <v>0</v>
      </c>
      <c r="G82" s="1">
        <f>IF(H81+D82-E82 &lt; F82,1,0)</f>
        <v>0</v>
      </c>
      <c r="H82" s="1">
        <f>IF(G82=1,25000-F82,H81+D82-E82-F82)</f>
        <v>4345</v>
      </c>
      <c r="I82" s="1">
        <f t="shared" si="4"/>
        <v>0</v>
      </c>
      <c r="J82" s="1" t="str">
        <f>TEXT(A82,"mmmm")</f>
        <v>czerwiec</v>
      </c>
      <c r="K82" s="1"/>
    </row>
    <row r="83" spans="1:11" x14ac:dyDescent="0.25">
      <c r="A83" s="3">
        <v>42176</v>
      </c>
      <c r="B83" s="4">
        <v>12</v>
      </c>
      <c r="C83" s="4">
        <v>0</v>
      </c>
      <c r="D83" s="1">
        <f>IF(700*C83 + H82 &gt; 25000, 25000-H82,700*C83)</f>
        <v>0</v>
      </c>
      <c r="E83" s="1">
        <f>IF(C83=0,ROUNDUP(0.03% * POWER(B83,1.5) * H82,0),0)</f>
        <v>55</v>
      </c>
      <c r="F83" s="1">
        <f t="shared" si="3"/>
        <v>0</v>
      </c>
      <c r="G83" s="1">
        <f>IF(H82+D83-E83 &lt; F83,1,0)</f>
        <v>0</v>
      </c>
      <c r="H83" s="1">
        <f>IF(G83=1,25000-F83,H82+D83-E83-F83)</f>
        <v>4290</v>
      </c>
      <c r="I83" s="1">
        <f t="shared" si="4"/>
        <v>0</v>
      </c>
      <c r="J83" s="1" t="str">
        <f>TEXT(A83,"mmmm")</f>
        <v>czerwiec</v>
      </c>
      <c r="K83" s="1"/>
    </row>
    <row r="84" spans="1:11" x14ac:dyDescent="0.25">
      <c r="A84" s="3">
        <v>42177</v>
      </c>
      <c r="B84" s="4">
        <v>12</v>
      </c>
      <c r="C84" s="4">
        <v>3</v>
      </c>
      <c r="D84" s="1">
        <f>IF(700*C84 + H83 &gt; 25000, 25000-H83,700*C84)</f>
        <v>2100</v>
      </c>
      <c r="E84" s="1">
        <f>IF(C84=0,ROUNDUP(0.03% * POWER(B84,1.5) * H83,0),0)</f>
        <v>0</v>
      </c>
      <c r="F84" s="1">
        <f t="shared" si="3"/>
        <v>0</v>
      </c>
      <c r="G84" s="1">
        <f>IF(H83+D84-E84 &lt; F84,1,0)</f>
        <v>0</v>
      </c>
      <c r="H84" s="1">
        <f>IF(G84=1,25000-F84,H83+D84-E84-F84)</f>
        <v>6390</v>
      </c>
      <c r="I84" s="1">
        <f t="shared" si="4"/>
        <v>0</v>
      </c>
      <c r="J84" s="1" t="str">
        <f>TEXT(A84,"mmmm")</f>
        <v>czerwiec</v>
      </c>
      <c r="K84" s="1"/>
    </row>
    <row r="85" spans="1:11" x14ac:dyDescent="0.25">
      <c r="A85" s="3">
        <v>42178</v>
      </c>
      <c r="B85" s="4">
        <v>13</v>
      </c>
      <c r="C85" s="4">
        <v>3</v>
      </c>
      <c r="D85" s="1">
        <f>IF(700*C85 + H84 &gt; 25000, 25000-H84,700*C85)</f>
        <v>2100</v>
      </c>
      <c r="E85" s="1">
        <f>IF(C85=0,ROUNDUP(0.03% * POWER(B85,1.5) * H84,0),0)</f>
        <v>0</v>
      </c>
      <c r="F85" s="1">
        <f t="shared" si="3"/>
        <v>0</v>
      </c>
      <c r="G85" s="1">
        <f>IF(H84+D85-E85 &lt; F85,1,0)</f>
        <v>0</v>
      </c>
      <c r="H85" s="1">
        <f>IF(G85=1,25000-F85,H84+D85-E85-F85)</f>
        <v>8490</v>
      </c>
      <c r="I85" s="1">
        <f t="shared" si="4"/>
        <v>0</v>
      </c>
      <c r="J85" s="1" t="str">
        <f>TEXT(A85,"mmmm")</f>
        <v>czerwiec</v>
      </c>
      <c r="K85" s="1"/>
    </row>
    <row r="86" spans="1:11" x14ac:dyDescent="0.25">
      <c r="A86" s="3">
        <v>42179</v>
      </c>
      <c r="B86" s="4">
        <v>12</v>
      </c>
      <c r="C86" s="4">
        <v>0</v>
      </c>
      <c r="D86" s="1">
        <f>IF(700*C86 + H85 &gt; 25000, 25000-H85,700*C86)</f>
        <v>0</v>
      </c>
      <c r="E86" s="1">
        <f>IF(C86=0,ROUNDUP(0.03% * POWER(B86,1.5) * H85,0),0)</f>
        <v>106</v>
      </c>
      <c r="F86" s="1">
        <f t="shared" si="3"/>
        <v>0</v>
      </c>
      <c r="G86" s="1">
        <f>IF(H85+D86-E86 &lt; F86,1,0)</f>
        <v>0</v>
      </c>
      <c r="H86" s="1">
        <f>IF(G86=1,25000-F86,H85+D86-E86-F86)</f>
        <v>8384</v>
      </c>
      <c r="I86" s="1">
        <f t="shared" si="4"/>
        <v>0</v>
      </c>
      <c r="J86" s="1" t="str">
        <f>TEXT(A86,"mmmm")</f>
        <v>czerwiec</v>
      </c>
      <c r="K86" s="1"/>
    </row>
    <row r="87" spans="1:11" x14ac:dyDescent="0.25">
      <c r="A87" s="3">
        <v>42180</v>
      </c>
      <c r="B87" s="4">
        <v>16</v>
      </c>
      <c r="C87" s="4">
        <v>0</v>
      </c>
      <c r="D87" s="1">
        <f>IF(700*C87 + H86 &gt; 25000, 25000-H86,700*C87)</f>
        <v>0</v>
      </c>
      <c r="E87" s="1">
        <f>IF(C87=0,ROUNDUP(0.03% * POWER(B87,1.5) * H86,0),0)</f>
        <v>161</v>
      </c>
      <c r="F87" s="1">
        <f t="shared" si="3"/>
        <v>12000</v>
      </c>
      <c r="G87" s="1">
        <f>IF(H86+D87-E87 &lt; F87,1,0)</f>
        <v>1</v>
      </c>
      <c r="H87" s="1">
        <f>IF(G87=1,25000-F87,H86+D87-E87-F87)</f>
        <v>13000</v>
      </c>
      <c r="I87" s="1">
        <f t="shared" si="4"/>
        <v>16777</v>
      </c>
      <c r="J87" s="1" t="str">
        <f>TEXT(A87,"mmmm")</f>
        <v>czerwiec</v>
      </c>
      <c r="K87" s="1"/>
    </row>
    <row r="88" spans="1:11" x14ac:dyDescent="0.25">
      <c r="A88" s="3">
        <v>42181</v>
      </c>
      <c r="B88" s="4">
        <v>16</v>
      </c>
      <c r="C88" s="4">
        <v>7</v>
      </c>
      <c r="D88" s="1">
        <f>IF(700*C88 + H87 &gt; 25000, 25000-H87,700*C88)</f>
        <v>4900</v>
      </c>
      <c r="E88" s="1">
        <f>IF(C88=0,ROUNDUP(0.03% * POWER(B88,1.5) * H87,0),0)</f>
        <v>0</v>
      </c>
      <c r="F88" s="1">
        <f t="shared" si="3"/>
        <v>0</v>
      </c>
      <c r="G88" s="1">
        <f>IF(H87+D88-E88 &lt; F88,1,0)</f>
        <v>0</v>
      </c>
      <c r="H88" s="1">
        <f>IF(G88=1,25000-F88,H87+D88-E88-F88)</f>
        <v>17900</v>
      </c>
      <c r="I88" s="1">
        <f t="shared" si="4"/>
        <v>0</v>
      </c>
      <c r="J88" s="1" t="str">
        <f>TEXT(A88,"mmmm")</f>
        <v>czerwiec</v>
      </c>
      <c r="K88" s="1"/>
    </row>
    <row r="89" spans="1:11" x14ac:dyDescent="0.25">
      <c r="A89" s="3">
        <v>42182</v>
      </c>
      <c r="B89" s="4">
        <v>18</v>
      </c>
      <c r="C89" s="4">
        <v>6</v>
      </c>
      <c r="D89" s="1">
        <f>IF(700*C89 + H88 &gt; 25000, 25000-H88,700*C89)</f>
        <v>4200</v>
      </c>
      <c r="E89" s="1">
        <f>IF(C89=0,ROUNDUP(0.03% * POWER(B89,1.5) * H88,0),0)</f>
        <v>0</v>
      </c>
      <c r="F89" s="1">
        <f t="shared" si="3"/>
        <v>0</v>
      </c>
      <c r="G89" s="1">
        <f>IF(H88+D89-E89 &lt; F89,1,0)</f>
        <v>0</v>
      </c>
      <c r="H89" s="1">
        <f>IF(G89=1,25000-F89,H88+D89-E89-F89)</f>
        <v>22100</v>
      </c>
      <c r="I89" s="1">
        <f t="shared" si="4"/>
        <v>0</v>
      </c>
      <c r="J89" s="1" t="str">
        <f>TEXT(A89,"mmmm")</f>
        <v>czerwiec</v>
      </c>
      <c r="K89" s="1"/>
    </row>
    <row r="90" spans="1:11" x14ac:dyDescent="0.25">
      <c r="A90" s="3">
        <v>42183</v>
      </c>
      <c r="B90" s="4">
        <v>16</v>
      </c>
      <c r="C90" s="4">
        <v>0</v>
      </c>
      <c r="D90" s="1">
        <f>IF(700*C90 + H89 &gt; 25000, 25000-H89,700*C90)</f>
        <v>0</v>
      </c>
      <c r="E90" s="1">
        <f>IF(C90=0,ROUNDUP(0.03% * POWER(B90,1.5) * H89,0),0)</f>
        <v>425</v>
      </c>
      <c r="F90" s="1">
        <f t="shared" si="3"/>
        <v>12000</v>
      </c>
      <c r="G90" s="1">
        <f>IF(H89+D90-E90 &lt; F90,1,0)</f>
        <v>0</v>
      </c>
      <c r="H90" s="1">
        <f>IF(G90=1,25000-F90,H89+D90-E90-F90)</f>
        <v>9675</v>
      </c>
      <c r="I90" s="1">
        <f t="shared" si="4"/>
        <v>0</v>
      </c>
      <c r="J90" s="1" t="str">
        <f>TEXT(A90,"mmmm")</f>
        <v>czerwiec</v>
      </c>
      <c r="K90" s="1"/>
    </row>
    <row r="91" spans="1:11" x14ac:dyDescent="0.25">
      <c r="A91" s="3">
        <v>42184</v>
      </c>
      <c r="B91" s="4">
        <v>16</v>
      </c>
      <c r="C91" s="4">
        <v>0</v>
      </c>
      <c r="D91" s="1">
        <f>IF(700*C91 + H90 &gt; 25000, 25000-H90,700*C91)</f>
        <v>0</v>
      </c>
      <c r="E91" s="1">
        <f>IF(C91=0,ROUNDUP(0.03% * POWER(B91,1.5) * H90,0),0)</f>
        <v>186</v>
      </c>
      <c r="F91" s="1">
        <f t="shared" si="3"/>
        <v>12000</v>
      </c>
      <c r="G91" s="1">
        <f>IF(H90+D91-E91 &lt; F91,1,0)</f>
        <v>1</v>
      </c>
      <c r="H91" s="1">
        <f>IF(G91=1,25000-F91,H90+D91-E91-F91)</f>
        <v>13000</v>
      </c>
      <c r="I91" s="1">
        <f t="shared" si="4"/>
        <v>15511</v>
      </c>
      <c r="J91" s="1" t="str">
        <f>TEXT(A91,"mmmm")</f>
        <v>czerwiec</v>
      </c>
      <c r="K91" s="1"/>
    </row>
    <row r="92" spans="1:11" x14ac:dyDescent="0.25">
      <c r="A92" s="3">
        <v>42185</v>
      </c>
      <c r="B92" s="4">
        <v>19</v>
      </c>
      <c r="C92" s="4">
        <v>0</v>
      </c>
      <c r="D92" s="1">
        <f>IF(700*C92 + H91 &gt; 25000, 25000-H91,700*C92)</f>
        <v>0</v>
      </c>
      <c r="E92" s="1">
        <f>IF(C92=0,ROUNDUP(0.03% * POWER(B92,1.5) * H91,0),0)</f>
        <v>323</v>
      </c>
      <c r="F92" s="1">
        <f t="shared" si="3"/>
        <v>12000</v>
      </c>
      <c r="G92" s="1">
        <f>IF(H91+D92-E92 &lt; F92,1,0)</f>
        <v>0</v>
      </c>
      <c r="H92" s="1">
        <f>IF(G92=1,25000-F92,H91+D92-E92-F92)</f>
        <v>677</v>
      </c>
      <c r="I92" s="1">
        <f t="shared" si="4"/>
        <v>0</v>
      </c>
      <c r="J92" s="1" t="str">
        <f>TEXT(A92,"mmmm")</f>
        <v>czerwiec</v>
      </c>
      <c r="K92" s="1"/>
    </row>
    <row r="93" spans="1:11" x14ac:dyDescent="0.25">
      <c r="A93" s="3">
        <v>42186</v>
      </c>
      <c r="B93" s="4">
        <v>18</v>
      </c>
      <c r="C93" s="4">
        <v>0</v>
      </c>
      <c r="D93" s="1">
        <f>IF(700*C93 + H92 &gt; 25000, 25000-H92,700*C93)</f>
        <v>0</v>
      </c>
      <c r="E93" s="1">
        <f>IF(C93=0,ROUNDUP(0.03% * POWER(B93,1.5) * H92,0),0)</f>
        <v>16</v>
      </c>
      <c r="F93" s="1">
        <f t="shared" si="3"/>
        <v>12000</v>
      </c>
      <c r="G93" s="1">
        <f>IF(H92+D93-E93 &lt; F93,1,0)</f>
        <v>1</v>
      </c>
      <c r="H93" s="1">
        <f>IF(G93=1,25000-F93,H92+D93-E93-F93)</f>
        <v>13000</v>
      </c>
      <c r="I93" s="1">
        <f t="shared" si="4"/>
        <v>24339</v>
      </c>
      <c r="J93" s="1" t="str">
        <f>TEXT(A93,"mmmm")</f>
        <v>lipiec</v>
      </c>
      <c r="K93" s="1"/>
    </row>
    <row r="94" spans="1:11" x14ac:dyDescent="0.25">
      <c r="A94" s="3">
        <v>42187</v>
      </c>
      <c r="B94" s="4">
        <v>20</v>
      </c>
      <c r="C94" s="4">
        <v>0</v>
      </c>
      <c r="D94" s="1">
        <f>IF(700*C94 + H93 &gt; 25000, 25000-H93,700*C94)</f>
        <v>0</v>
      </c>
      <c r="E94" s="1">
        <f>IF(C94=0,ROUNDUP(0.03% * POWER(B94,1.5) * H93,0),0)</f>
        <v>349</v>
      </c>
      <c r="F94" s="1">
        <f t="shared" si="3"/>
        <v>12000</v>
      </c>
      <c r="G94" s="1">
        <f>IF(H93+D94-E94 &lt; F94,1,0)</f>
        <v>0</v>
      </c>
      <c r="H94" s="1">
        <f>IF(G94=1,25000-F94,H93+D94-E94-F94)</f>
        <v>651</v>
      </c>
      <c r="I94" s="1">
        <f t="shared" si="4"/>
        <v>0</v>
      </c>
      <c r="J94" s="1" t="str">
        <f>TEXT(A94,"mmmm")</f>
        <v>lipiec</v>
      </c>
      <c r="K94" s="1"/>
    </row>
    <row r="95" spans="1:11" x14ac:dyDescent="0.25">
      <c r="A95" s="3">
        <v>42188</v>
      </c>
      <c r="B95" s="4">
        <v>22</v>
      </c>
      <c r="C95" s="4">
        <v>0</v>
      </c>
      <c r="D95" s="1">
        <f>IF(700*C95 + H94 &gt; 25000, 25000-H94,700*C95)</f>
        <v>0</v>
      </c>
      <c r="E95" s="1">
        <f>IF(C95=0,ROUNDUP(0.03% * POWER(B95,1.5) * H94,0),0)</f>
        <v>21</v>
      </c>
      <c r="F95" s="1">
        <f t="shared" si="3"/>
        <v>12000</v>
      </c>
      <c r="G95" s="1">
        <f>IF(H94+D95-E95 &lt; F95,1,0)</f>
        <v>1</v>
      </c>
      <c r="H95" s="1">
        <f>IF(G95=1,25000-F95,H94+D95-E95-F95)</f>
        <v>13000</v>
      </c>
      <c r="I95" s="1">
        <f t="shared" si="4"/>
        <v>24370</v>
      </c>
      <c r="J95" s="1" t="str">
        <f>TEXT(A95,"mmmm")</f>
        <v>lipiec</v>
      </c>
      <c r="K95" s="1"/>
    </row>
    <row r="96" spans="1:11" x14ac:dyDescent="0.25">
      <c r="A96" s="3">
        <v>42189</v>
      </c>
      <c r="B96" s="4">
        <v>25</v>
      </c>
      <c r="C96" s="4">
        <v>0</v>
      </c>
      <c r="D96" s="1">
        <f>IF(700*C96 + H95 &gt; 25000, 25000-H95,700*C96)</f>
        <v>0</v>
      </c>
      <c r="E96" s="1">
        <f>IF(C96=0,ROUNDUP(0.03% * POWER(B96,1.5) * H95,0),0)</f>
        <v>488</v>
      </c>
      <c r="F96" s="1">
        <f t="shared" si="3"/>
        <v>12000</v>
      </c>
      <c r="G96" s="1">
        <f>IF(H95+D96-E96 &lt; F96,1,0)</f>
        <v>0</v>
      </c>
      <c r="H96" s="1">
        <f>IF(G96=1,25000-F96,H95+D96-E96-F96)</f>
        <v>512</v>
      </c>
      <c r="I96" s="1">
        <f t="shared" si="4"/>
        <v>0</v>
      </c>
      <c r="J96" s="1" t="str">
        <f>TEXT(A96,"mmmm")</f>
        <v>lipiec</v>
      </c>
      <c r="K96" s="1"/>
    </row>
    <row r="97" spans="1:11" x14ac:dyDescent="0.25">
      <c r="A97" s="3">
        <v>42190</v>
      </c>
      <c r="B97" s="4">
        <v>26</v>
      </c>
      <c r="C97" s="4">
        <v>0</v>
      </c>
      <c r="D97" s="1">
        <f>IF(700*C97 + H96 &gt; 25000, 25000-H96,700*C97)</f>
        <v>0</v>
      </c>
      <c r="E97" s="1">
        <f>IF(C97=0,ROUNDUP(0.03% * POWER(B97,1.5) * H96,0),0)</f>
        <v>21</v>
      </c>
      <c r="F97" s="1">
        <f t="shared" si="3"/>
        <v>12000</v>
      </c>
      <c r="G97" s="1">
        <f>IF(H96+D97-E97 &lt; F97,1,0)</f>
        <v>1</v>
      </c>
      <c r="H97" s="1">
        <f>IF(G97=1,25000-F97,H96+D97-E97-F97)</f>
        <v>13000</v>
      </c>
      <c r="I97" s="1">
        <f t="shared" si="4"/>
        <v>24509</v>
      </c>
      <c r="J97" s="1" t="str">
        <f>TEXT(A97,"mmmm")</f>
        <v>lipiec</v>
      </c>
      <c r="K97" s="1"/>
    </row>
    <row r="98" spans="1:11" x14ac:dyDescent="0.25">
      <c r="A98" s="3">
        <v>42191</v>
      </c>
      <c r="B98" s="4">
        <v>22</v>
      </c>
      <c r="C98" s="4">
        <v>0</v>
      </c>
      <c r="D98" s="1">
        <f>IF(700*C98 + H97 &gt; 25000, 25000-H97,700*C98)</f>
        <v>0</v>
      </c>
      <c r="E98" s="1">
        <f>IF(C98=0,ROUNDUP(0.03% * POWER(B98,1.5) * H97,0),0)</f>
        <v>403</v>
      </c>
      <c r="F98" s="1">
        <f t="shared" si="3"/>
        <v>12000</v>
      </c>
      <c r="G98" s="1">
        <f>IF(H97+D98-E98 &lt; F98,1,0)</f>
        <v>0</v>
      </c>
      <c r="H98" s="1">
        <f>IF(G98=1,25000-F98,H97+D98-E98-F98)</f>
        <v>597</v>
      </c>
      <c r="I98" s="1">
        <f t="shared" si="4"/>
        <v>0</v>
      </c>
      <c r="J98" s="1" t="str">
        <f>TEXT(A98,"mmmm")</f>
        <v>lipiec</v>
      </c>
      <c r="K98" s="1"/>
    </row>
    <row r="99" spans="1:11" x14ac:dyDescent="0.25">
      <c r="A99" s="3">
        <v>42192</v>
      </c>
      <c r="B99" s="4">
        <v>22</v>
      </c>
      <c r="C99" s="4">
        <v>18</v>
      </c>
      <c r="D99" s="1">
        <f>IF(700*C99 + H98 &gt; 25000, 25000-H98,700*C99)</f>
        <v>12600</v>
      </c>
      <c r="E99" s="1">
        <f>IF(C99=0,ROUNDUP(0.03% * POWER(B99,1.5) * H98,0),0)</f>
        <v>0</v>
      </c>
      <c r="F99" s="1">
        <f t="shared" si="3"/>
        <v>0</v>
      </c>
      <c r="G99" s="1">
        <f>IF(H98+D99-E99 &lt; F99,1,0)</f>
        <v>0</v>
      </c>
      <c r="H99" s="1">
        <f>IF(G99=1,25000-F99,H98+D99-E99-F99)</f>
        <v>13197</v>
      </c>
      <c r="I99" s="1">
        <f t="shared" si="4"/>
        <v>0</v>
      </c>
      <c r="J99" s="1" t="str">
        <f>TEXT(A99,"mmmm")</f>
        <v>lipiec</v>
      </c>
      <c r="K99" s="1"/>
    </row>
    <row r="100" spans="1:11" x14ac:dyDescent="0.25">
      <c r="A100" s="3">
        <v>42193</v>
      </c>
      <c r="B100" s="4">
        <v>20</v>
      </c>
      <c r="C100" s="4">
        <v>3</v>
      </c>
      <c r="D100" s="1">
        <f>IF(700*C100 + H99 &gt; 25000, 25000-H99,700*C100)</f>
        <v>2100</v>
      </c>
      <c r="E100" s="1">
        <f>IF(C100=0,ROUNDUP(0.03% * POWER(B100,1.5) * H99,0),0)</f>
        <v>0</v>
      </c>
      <c r="F100" s="1">
        <f t="shared" si="3"/>
        <v>0</v>
      </c>
      <c r="G100" s="1">
        <f>IF(H99+D100-E100 &lt; F100,1,0)</f>
        <v>0</v>
      </c>
      <c r="H100" s="1">
        <f>IF(G100=1,25000-F100,H99+D100-E100-F100)</f>
        <v>15297</v>
      </c>
      <c r="I100" s="1">
        <f t="shared" si="4"/>
        <v>0</v>
      </c>
      <c r="J100" s="1" t="str">
        <f>TEXT(A100,"mmmm")</f>
        <v>lipiec</v>
      </c>
      <c r="K100" s="1"/>
    </row>
    <row r="101" spans="1:11" x14ac:dyDescent="0.25">
      <c r="A101" s="3">
        <v>42194</v>
      </c>
      <c r="B101" s="4">
        <v>16</v>
      </c>
      <c r="C101" s="4">
        <v>0.2</v>
      </c>
      <c r="D101" s="1">
        <f>IF(700*C101 + H100 &gt; 25000, 25000-H100,700*C101)</f>
        <v>140</v>
      </c>
      <c r="E101" s="1">
        <f>IF(C101=0,ROUNDUP(0.03% * POWER(B101,1.5) * H100,0),0)</f>
        <v>0</v>
      </c>
      <c r="F101" s="1">
        <f t="shared" si="3"/>
        <v>12000</v>
      </c>
      <c r="G101" s="1">
        <f>IF(H100+D101-E101 &lt; F101,1,0)</f>
        <v>0</v>
      </c>
      <c r="H101" s="1">
        <f>IF(G101=1,25000-F101,H100+D101-E101-F101)</f>
        <v>3437</v>
      </c>
      <c r="I101" s="1">
        <f t="shared" si="4"/>
        <v>0</v>
      </c>
      <c r="J101" s="1" t="str">
        <f>TEXT(A101,"mmmm")</f>
        <v>lipiec</v>
      </c>
      <c r="K101" s="1"/>
    </row>
    <row r="102" spans="1:11" x14ac:dyDescent="0.25">
      <c r="A102" s="3">
        <v>42195</v>
      </c>
      <c r="B102" s="4">
        <v>13</v>
      </c>
      <c r="C102" s="4">
        <v>12.2</v>
      </c>
      <c r="D102" s="1">
        <f>IF(700*C102 + H101 &gt; 25000, 25000-H101,700*C102)</f>
        <v>8540</v>
      </c>
      <c r="E102" s="1">
        <f>IF(C102=0,ROUNDUP(0.03% * POWER(B102,1.5) * H101,0),0)</f>
        <v>0</v>
      </c>
      <c r="F102" s="1">
        <f t="shared" si="3"/>
        <v>0</v>
      </c>
      <c r="G102" s="1">
        <f>IF(H101+D102-E102 &lt; F102,1,0)</f>
        <v>0</v>
      </c>
      <c r="H102" s="1">
        <f>IF(G102=1,25000-F102,H101+D102-E102-F102)</f>
        <v>11977</v>
      </c>
      <c r="I102" s="1">
        <f t="shared" si="4"/>
        <v>0</v>
      </c>
      <c r="J102" s="1" t="str">
        <f>TEXT(A102,"mmmm")</f>
        <v>lipiec</v>
      </c>
      <c r="K102" s="1"/>
    </row>
    <row r="103" spans="1:11" x14ac:dyDescent="0.25">
      <c r="A103" s="3">
        <v>42196</v>
      </c>
      <c r="B103" s="4">
        <v>16</v>
      </c>
      <c r="C103" s="4">
        <v>0</v>
      </c>
      <c r="D103" s="1">
        <f>IF(700*C103 + H102 &gt; 25000, 25000-H102,700*C103)</f>
        <v>0</v>
      </c>
      <c r="E103" s="1">
        <f>IF(C103=0,ROUNDUP(0.03% * POWER(B103,1.5) * H102,0),0)</f>
        <v>230</v>
      </c>
      <c r="F103" s="1">
        <f t="shared" si="3"/>
        <v>12000</v>
      </c>
      <c r="G103" s="1">
        <f>IF(H102+D103-E103 &lt; F103,1,0)</f>
        <v>1</v>
      </c>
      <c r="H103" s="1">
        <f>IF(G103=1,25000-F103,H102+D103-E103-F103)</f>
        <v>13000</v>
      </c>
      <c r="I103" s="1">
        <f t="shared" si="4"/>
        <v>13253</v>
      </c>
      <c r="J103" s="1" t="str">
        <f>TEXT(A103,"mmmm")</f>
        <v>lipiec</v>
      </c>
      <c r="K103" s="1"/>
    </row>
    <row r="104" spans="1:11" x14ac:dyDescent="0.25">
      <c r="A104" s="3">
        <v>42197</v>
      </c>
      <c r="B104" s="4">
        <v>18</v>
      </c>
      <c r="C104" s="4">
        <v>2</v>
      </c>
      <c r="D104" s="1">
        <f>IF(700*C104 + H103 &gt; 25000, 25000-H103,700*C104)</f>
        <v>1400</v>
      </c>
      <c r="E104" s="1">
        <f>IF(C104=0,ROUNDUP(0.03% * POWER(B104,1.5) * H103,0),0)</f>
        <v>0</v>
      </c>
      <c r="F104" s="1">
        <f t="shared" si="3"/>
        <v>0</v>
      </c>
      <c r="G104" s="1">
        <f>IF(H103+D104-E104 &lt; F104,1,0)</f>
        <v>0</v>
      </c>
      <c r="H104" s="1">
        <f>IF(G104=1,25000-F104,H103+D104-E104-F104)</f>
        <v>14400</v>
      </c>
      <c r="I104" s="1">
        <f t="shared" si="4"/>
        <v>0</v>
      </c>
      <c r="J104" s="1" t="str">
        <f>TEXT(A104,"mmmm")</f>
        <v>lipiec</v>
      </c>
      <c r="K104" s="1"/>
    </row>
    <row r="105" spans="1:11" x14ac:dyDescent="0.25">
      <c r="A105" s="3">
        <v>42198</v>
      </c>
      <c r="B105" s="4">
        <v>18</v>
      </c>
      <c r="C105" s="4">
        <v>12</v>
      </c>
      <c r="D105" s="1">
        <f>IF(700*C105 + H104 &gt; 25000, 25000-H104,700*C105)</f>
        <v>8400</v>
      </c>
      <c r="E105" s="1">
        <f>IF(C105=0,ROUNDUP(0.03% * POWER(B105,1.5) * H104,0),0)</f>
        <v>0</v>
      </c>
      <c r="F105" s="1">
        <f t="shared" si="3"/>
        <v>0</v>
      </c>
      <c r="G105" s="1">
        <f>IF(H104+D105-E105 &lt; F105,1,0)</f>
        <v>0</v>
      </c>
      <c r="H105" s="1">
        <f>IF(G105=1,25000-F105,H104+D105-E105-F105)</f>
        <v>22800</v>
      </c>
      <c r="I105" s="1">
        <f t="shared" si="4"/>
        <v>0</v>
      </c>
      <c r="J105" s="1" t="str">
        <f>TEXT(A105,"mmmm")</f>
        <v>lipiec</v>
      </c>
      <c r="K105" s="1"/>
    </row>
    <row r="106" spans="1:11" x14ac:dyDescent="0.25">
      <c r="A106" s="3">
        <v>42199</v>
      </c>
      <c r="B106" s="4">
        <v>18</v>
      </c>
      <c r="C106" s="4">
        <v>0</v>
      </c>
      <c r="D106" s="1">
        <f>IF(700*C106 + H105 &gt; 25000, 25000-H105,700*C106)</f>
        <v>0</v>
      </c>
      <c r="E106" s="1">
        <f>IF(C106=0,ROUNDUP(0.03% * POWER(B106,1.5) * H105,0),0)</f>
        <v>523</v>
      </c>
      <c r="F106" s="1">
        <f t="shared" si="3"/>
        <v>12000</v>
      </c>
      <c r="G106" s="1">
        <f>IF(H105+D106-E106 &lt; F106,1,0)</f>
        <v>0</v>
      </c>
      <c r="H106" s="1">
        <f>IF(G106=1,25000-F106,H105+D106-E106-F106)</f>
        <v>10277</v>
      </c>
      <c r="I106" s="1">
        <f t="shared" si="4"/>
        <v>0</v>
      </c>
      <c r="J106" s="1" t="str">
        <f>TEXT(A106,"mmmm")</f>
        <v>lipiec</v>
      </c>
      <c r="K106" s="1"/>
    </row>
    <row r="107" spans="1:11" x14ac:dyDescent="0.25">
      <c r="A107" s="3">
        <v>42200</v>
      </c>
      <c r="B107" s="4">
        <v>18</v>
      </c>
      <c r="C107" s="4">
        <v>0</v>
      </c>
      <c r="D107" s="1">
        <f>IF(700*C107 + H106 &gt; 25000, 25000-H106,700*C107)</f>
        <v>0</v>
      </c>
      <c r="E107" s="1">
        <f>IF(C107=0,ROUNDUP(0.03% * POWER(B107,1.5) * H106,0),0)</f>
        <v>236</v>
      </c>
      <c r="F107" s="1">
        <f t="shared" si="3"/>
        <v>12000</v>
      </c>
      <c r="G107" s="1">
        <f>IF(H106+D107-E107 &lt; F107,1,0)</f>
        <v>1</v>
      </c>
      <c r="H107" s="1">
        <f>IF(G107=1,25000-F107,H106+D107-E107-F107)</f>
        <v>13000</v>
      </c>
      <c r="I107" s="1">
        <f t="shared" si="4"/>
        <v>14959</v>
      </c>
      <c r="J107" s="1" t="str">
        <f>TEXT(A107,"mmmm")</f>
        <v>lipiec</v>
      </c>
      <c r="K107" s="1"/>
    </row>
    <row r="108" spans="1:11" x14ac:dyDescent="0.25">
      <c r="A108" s="3">
        <v>42201</v>
      </c>
      <c r="B108" s="4">
        <v>16</v>
      </c>
      <c r="C108" s="4">
        <v>0</v>
      </c>
      <c r="D108" s="1">
        <f>IF(700*C108 + H107 &gt; 25000, 25000-H107,700*C108)</f>
        <v>0</v>
      </c>
      <c r="E108" s="1">
        <f>IF(C108=0,ROUNDUP(0.03% * POWER(B108,1.5) * H107,0),0)</f>
        <v>250</v>
      </c>
      <c r="F108" s="1">
        <f t="shared" si="3"/>
        <v>12000</v>
      </c>
      <c r="G108" s="1">
        <f>IF(H107+D108-E108 &lt; F108,1,0)</f>
        <v>0</v>
      </c>
      <c r="H108" s="1">
        <f>IF(G108=1,25000-F108,H107+D108-E108-F108)</f>
        <v>750</v>
      </c>
      <c r="I108" s="1">
        <f t="shared" si="4"/>
        <v>0</v>
      </c>
      <c r="J108" s="1" t="str">
        <f>TEXT(A108,"mmmm")</f>
        <v>lipiec</v>
      </c>
      <c r="K108" s="1"/>
    </row>
    <row r="109" spans="1:11" x14ac:dyDescent="0.25">
      <c r="A109" s="3">
        <v>42202</v>
      </c>
      <c r="B109" s="4">
        <v>21</v>
      </c>
      <c r="C109" s="4">
        <v>0</v>
      </c>
      <c r="D109" s="1">
        <f>IF(700*C109 + H108 &gt; 25000, 25000-H108,700*C109)</f>
        <v>0</v>
      </c>
      <c r="E109" s="1">
        <f>IF(C109=0,ROUNDUP(0.03% * POWER(B109,1.5) * H108,0),0)</f>
        <v>22</v>
      </c>
      <c r="F109" s="1">
        <f t="shared" si="3"/>
        <v>12000</v>
      </c>
      <c r="G109" s="1">
        <f>IF(H108+D109-E109 &lt; F109,1,0)</f>
        <v>1</v>
      </c>
      <c r="H109" s="1">
        <f>IF(G109=1,25000-F109,H108+D109-E109-F109)</f>
        <v>13000</v>
      </c>
      <c r="I109" s="1">
        <f t="shared" si="4"/>
        <v>24272</v>
      </c>
      <c r="J109" s="1" t="str">
        <f>TEXT(A109,"mmmm")</f>
        <v>lipiec</v>
      </c>
      <c r="K109" s="1"/>
    </row>
    <row r="110" spans="1:11" x14ac:dyDescent="0.25">
      <c r="A110" s="3">
        <v>42203</v>
      </c>
      <c r="B110" s="4">
        <v>26</v>
      </c>
      <c r="C110" s="4">
        <v>0</v>
      </c>
      <c r="D110" s="1">
        <f>IF(700*C110 + H109 &gt; 25000, 25000-H109,700*C110)</f>
        <v>0</v>
      </c>
      <c r="E110" s="1">
        <f>IF(C110=0,ROUNDUP(0.03% * POWER(B110,1.5) * H109,0),0)</f>
        <v>518</v>
      </c>
      <c r="F110" s="1">
        <f t="shared" si="3"/>
        <v>12000</v>
      </c>
      <c r="G110" s="1">
        <f>IF(H109+D110-E110 &lt; F110,1,0)</f>
        <v>0</v>
      </c>
      <c r="H110" s="1">
        <f>IF(G110=1,25000-F110,H109+D110-E110-F110)</f>
        <v>482</v>
      </c>
      <c r="I110" s="1">
        <f t="shared" si="4"/>
        <v>0</v>
      </c>
      <c r="J110" s="1" t="str">
        <f>TEXT(A110,"mmmm")</f>
        <v>lipiec</v>
      </c>
      <c r="K110" s="1"/>
    </row>
    <row r="111" spans="1:11" x14ac:dyDescent="0.25">
      <c r="A111" s="3">
        <v>42204</v>
      </c>
      <c r="B111" s="4">
        <v>23</v>
      </c>
      <c r="C111" s="4">
        <v>18</v>
      </c>
      <c r="D111" s="1">
        <f>IF(700*C111 + H110 &gt; 25000, 25000-H110,700*C111)</f>
        <v>12600</v>
      </c>
      <c r="E111" s="1">
        <f>IF(C111=0,ROUNDUP(0.03% * POWER(B111,1.5) * H110,0),0)</f>
        <v>0</v>
      </c>
      <c r="F111" s="1">
        <f t="shared" si="3"/>
        <v>0</v>
      </c>
      <c r="G111" s="1">
        <f>IF(H110+D111-E111 &lt; F111,1,0)</f>
        <v>0</v>
      </c>
      <c r="H111" s="1">
        <f>IF(G111=1,25000-F111,H110+D111-E111-F111)</f>
        <v>13082</v>
      </c>
      <c r="I111" s="1">
        <f t="shared" si="4"/>
        <v>0</v>
      </c>
      <c r="J111" s="1" t="str">
        <f>TEXT(A111,"mmmm")</f>
        <v>lipiec</v>
      </c>
      <c r="K111" s="1"/>
    </row>
    <row r="112" spans="1:11" x14ac:dyDescent="0.25">
      <c r="A112" s="3">
        <v>42205</v>
      </c>
      <c r="B112" s="4">
        <v>19</v>
      </c>
      <c r="C112" s="4">
        <v>0</v>
      </c>
      <c r="D112" s="1">
        <f>IF(700*C112 + H111 &gt; 25000, 25000-H111,700*C112)</f>
        <v>0</v>
      </c>
      <c r="E112" s="1">
        <f>IF(C112=0,ROUNDUP(0.03% * POWER(B112,1.5) * H111,0),0)</f>
        <v>326</v>
      </c>
      <c r="F112" s="1">
        <f t="shared" si="3"/>
        <v>12000</v>
      </c>
      <c r="G112" s="1">
        <f>IF(H111+D112-E112 &lt; F112,1,0)</f>
        <v>0</v>
      </c>
      <c r="H112" s="1">
        <f>IF(G112=1,25000-F112,H111+D112-E112-F112)</f>
        <v>756</v>
      </c>
      <c r="I112" s="1">
        <f t="shared" si="4"/>
        <v>0</v>
      </c>
      <c r="J112" s="1" t="str">
        <f>TEXT(A112,"mmmm")</f>
        <v>lipiec</v>
      </c>
      <c r="K112" s="1"/>
    </row>
    <row r="113" spans="1:11" x14ac:dyDescent="0.25">
      <c r="A113" s="3">
        <v>42206</v>
      </c>
      <c r="B113" s="4">
        <v>20</v>
      </c>
      <c r="C113" s="4">
        <v>6</v>
      </c>
      <c r="D113" s="1">
        <f>IF(700*C113 + H112 &gt; 25000, 25000-H112,700*C113)</f>
        <v>4200</v>
      </c>
      <c r="E113" s="1">
        <f>IF(C113=0,ROUNDUP(0.03% * POWER(B113,1.5) * H112,0),0)</f>
        <v>0</v>
      </c>
      <c r="F113" s="1">
        <f t="shared" si="3"/>
        <v>0</v>
      </c>
      <c r="G113" s="1">
        <f>IF(H112+D113-E113 &lt; F113,1,0)</f>
        <v>0</v>
      </c>
      <c r="H113" s="1">
        <f>IF(G113=1,25000-F113,H112+D113-E113-F113)</f>
        <v>4956</v>
      </c>
      <c r="I113" s="1">
        <f t="shared" si="4"/>
        <v>0</v>
      </c>
      <c r="J113" s="1" t="str">
        <f>TEXT(A113,"mmmm")</f>
        <v>lipiec</v>
      </c>
      <c r="K113" s="1"/>
    </row>
    <row r="114" spans="1:11" x14ac:dyDescent="0.25">
      <c r="A114" s="3">
        <v>42207</v>
      </c>
      <c r="B114" s="4">
        <v>22</v>
      </c>
      <c r="C114" s="4">
        <v>0</v>
      </c>
      <c r="D114" s="1">
        <f>IF(700*C114 + H113 &gt; 25000, 25000-H113,700*C114)</f>
        <v>0</v>
      </c>
      <c r="E114" s="1">
        <f>IF(C114=0,ROUNDUP(0.03% * POWER(B114,1.5) * H113,0),0)</f>
        <v>154</v>
      </c>
      <c r="F114" s="1">
        <f t="shared" si="3"/>
        <v>12000</v>
      </c>
      <c r="G114" s="1">
        <f>IF(H113+D114-E114 &lt; F114,1,0)</f>
        <v>1</v>
      </c>
      <c r="H114" s="1">
        <f>IF(G114=1,25000-F114,H113+D114-E114-F114)</f>
        <v>13000</v>
      </c>
      <c r="I114" s="1">
        <f t="shared" si="4"/>
        <v>20198</v>
      </c>
      <c r="J114" s="1" t="str">
        <f>TEXT(A114,"mmmm")</f>
        <v>lipiec</v>
      </c>
      <c r="K114" s="1"/>
    </row>
    <row r="115" spans="1:11" x14ac:dyDescent="0.25">
      <c r="A115" s="3">
        <v>42208</v>
      </c>
      <c r="B115" s="4">
        <v>20</v>
      </c>
      <c r="C115" s="4">
        <v>0</v>
      </c>
      <c r="D115" s="1">
        <f>IF(700*C115 + H114 &gt; 25000, 25000-H114,700*C115)</f>
        <v>0</v>
      </c>
      <c r="E115" s="1">
        <f>IF(C115=0,ROUNDUP(0.03% * POWER(B115,1.5) * H114,0),0)</f>
        <v>349</v>
      </c>
      <c r="F115" s="1">
        <f t="shared" si="3"/>
        <v>12000</v>
      </c>
      <c r="G115" s="1">
        <f>IF(H114+D115-E115 &lt; F115,1,0)</f>
        <v>0</v>
      </c>
      <c r="H115" s="1">
        <f>IF(G115=1,25000-F115,H114+D115-E115-F115)</f>
        <v>651</v>
      </c>
      <c r="I115" s="1">
        <f t="shared" si="4"/>
        <v>0</v>
      </c>
      <c r="J115" s="1" t="str">
        <f>TEXT(A115,"mmmm")</f>
        <v>lipiec</v>
      </c>
      <c r="K115" s="1"/>
    </row>
    <row r="116" spans="1:11" x14ac:dyDescent="0.25">
      <c r="A116" s="3">
        <v>42209</v>
      </c>
      <c r="B116" s="4">
        <v>20</v>
      </c>
      <c r="C116" s="4">
        <v>0</v>
      </c>
      <c r="D116" s="1">
        <f>IF(700*C116 + H115 &gt; 25000, 25000-H115,700*C116)</f>
        <v>0</v>
      </c>
      <c r="E116" s="1">
        <f>IF(C116=0,ROUNDUP(0.03% * POWER(B116,1.5) * H115,0),0)</f>
        <v>18</v>
      </c>
      <c r="F116" s="1">
        <f t="shared" si="3"/>
        <v>12000</v>
      </c>
      <c r="G116" s="1">
        <f>IF(H115+D116-E116 &lt; F116,1,0)</f>
        <v>1</v>
      </c>
      <c r="H116" s="1">
        <f>IF(G116=1,25000-F116,H115+D116-E116-F116)</f>
        <v>13000</v>
      </c>
      <c r="I116" s="1">
        <f t="shared" si="4"/>
        <v>24367</v>
      </c>
      <c r="J116" s="1" t="str">
        <f>TEXT(A116,"mmmm")</f>
        <v>lipiec</v>
      </c>
      <c r="K116" s="1"/>
    </row>
    <row r="117" spans="1:11" x14ac:dyDescent="0.25">
      <c r="A117" s="3">
        <v>42210</v>
      </c>
      <c r="B117" s="4">
        <v>23</v>
      </c>
      <c r="C117" s="4">
        <v>0.1</v>
      </c>
      <c r="D117" s="1">
        <f>IF(700*C117 + H116 &gt; 25000, 25000-H116,700*C117)</f>
        <v>70</v>
      </c>
      <c r="E117" s="1">
        <f>IF(C117=0,ROUNDUP(0.03% * POWER(B117,1.5) * H116,0),0)</f>
        <v>0</v>
      </c>
      <c r="F117" s="1">
        <f t="shared" si="3"/>
        <v>12000</v>
      </c>
      <c r="G117" s="1">
        <f>IF(H116+D117-E117 &lt; F117,1,0)</f>
        <v>0</v>
      </c>
      <c r="H117" s="1">
        <f>IF(G117=1,25000-F117,H116+D117-E117-F117)</f>
        <v>1070</v>
      </c>
      <c r="I117" s="1">
        <f t="shared" si="4"/>
        <v>0</v>
      </c>
      <c r="J117" s="1" t="str">
        <f>TEXT(A117,"mmmm")</f>
        <v>lipiec</v>
      </c>
      <c r="K117" s="1"/>
    </row>
    <row r="118" spans="1:11" x14ac:dyDescent="0.25">
      <c r="A118" s="3">
        <v>42211</v>
      </c>
      <c r="B118" s="4">
        <v>16</v>
      </c>
      <c r="C118" s="4">
        <v>0</v>
      </c>
      <c r="D118" s="1">
        <f>IF(700*C118 + H117 &gt; 25000, 25000-H117,700*C118)</f>
        <v>0</v>
      </c>
      <c r="E118" s="1">
        <f>IF(C118=0,ROUNDUP(0.03% * POWER(B118,1.5) * H117,0),0)</f>
        <v>21</v>
      </c>
      <c r="F118" s="1">
        <f t="shared" si="3"/>
        <v>12000</v>
      </c>
      <c r="G118" s="1">
        <f>IF(H117+D118-E118 &lt; F118,1,0)</f>
        <v>1</v>
      </c>
      <c r="H118" s="1">
        <f>IF(G118=1,25000-F118,H117+D118-E118-F118)</f>
        <v>13000</v>
      </c>
      <c r="I118" s="1">
        <f t="shared" si="4"/>
        <v>23951</v>
      </c>
      <c r="J118" s="1" t="str">
        <f>TEXT(A118,"mmmm")</f>
        <v>lipiec</v>
      </c>
      <c r="K118" s="1"/>
    </row>
    <row r="119" spans="1:11" x14ac:dyDescent="0.25">
      <c r="A119" s="3">
        <v>42212</v>
      </c>
      <c r="B119" s="4">
        <v>16</v>
      </c>
      <c r="C119" s="4">
        <v>0.1</v>
      </c>
      <c r="D119" s="1">
        <f>IF(700*C119 + H118 &gt; 25000, 25000-H118,700*C119)</f>
        <v>70</v>
      </c>
      <c r="E119" s="1">
        <f>IF(C119=0,ROUNDUP(0.03% * POWER(B119,1.5) * H118,0),0)</f>
        <v>0</v>
      </c>
      <c r="F119" s="1">
        <f t="shared" si="3"/>
        <v>12000</v>
      </c>
      <c r="G119" s="1">
        <f>IF(H118+D119-E119 &lt; F119,1,0)</f>
        <v>0</v>
      </c>
      <c r="H119" s="1">
        <f>IF(G119=1,25000-F119,H118+D119-E119-F119)</f>
        <v>1070</v>
      </c>
      <c r="I119" s="1">
        <f t="shared" si="4"/>
        <v>0</v>
      </c>
      <c r="J119" s="1" t="str">
        <f>TEXT(A119,"mmmm")</f>
        <v>lipiec</v>
      </c>
      <c r="K119" s="1"/>
    </row>
    <row r="120" spans="1:11" x14ac:dyDescent="0.25">
      <c r="A120" s="3">
        <v>42213</v>
      </c>
      <c r="B120" s="4">
        <v>18</v>
      </c>
      <c r="C120" s="4">
        <v>0.3</v>
      </c>
      <c r="D120" s="1">
        <f>IF(700*C120 + H119 &gt; 25000, 25000-H119,700*C120)</f>
        <v>210</v>
      </c>
      <c r="E120" s="1">
        <f>IF(C120=0,ROUNDUP(0.03% * POWER(B120,1.5) * H119,0),0)</f>
        <v>0</v>
      </c>
      <c r="F120" s="1">
        <f t="shared" si="3"/>
        <v>12000</v>
      </c>
      <c r="G120" s="1">
        <f>IF(H119+D120-E120 &lt; F120,1,0)</f>
        <v>1</v>
      </c>
      <c r="H120" s="1">
        <f>IF(G120=1,25000-F120,H119+D120-E120-F120)</f>
        <v>13000</v>
      </c>
      <c r="I120" s="1">
        <f t="shared" si="4"/>
        <v>23720</v>
      </c>
      <c r="J120" s="1" t="str">
        <f>TEXT(A120,"mmmm")</f>
        <v>lipiec</v>
      </c>
      <c r="K120" s="1"/>
    </row>
    <row r="121" spans="1:11" x14ac:dyDescent="0.25">
      <c r="A121" s="3">
        <v>42214</v>
      </c>
      <c r="B121" s="4">
        <v>18</v>
      </c>
      <c r="C121" s="4">
        <v>0</v>
      </c>
      <c r="D121" s="1">
        <f>IF(700*C121 + H120 &gt; 25000, 25000-H120,700*C121)</f>
        <v>0</v>
      </c>
      <c r="E121" s="1">
        <f>IF(C121=0,ROUNDUP(0.03% * POWER(B121,1.5) * H120,0),0)</f>
        <v>298</v>
      </c>
      <c r="F121" s="1">
        <f t="shared" si="3"/>
        <v>12000</v>
      </c>
      <c r="G121" s="1">
        <f>IF(H120+D121-E121 &lt; F121,1,0)</f>
        <v>0</v>
      </c>
      <c r="H121" s="1">
        <f>IF(G121=1,25000-F121,H120+D121-E121-F121)</f>
        <v>702</v>
      </c>
      <c r="I121" s="1">
        <f t="shared" si="4"/>
        <v>0</v>
      </c>
      <c r="J121" s="1" t="str">
        <f>TEXT(A121,"mmmm")</f>
        <v>lipiec</v>
      </c>
      <c r="K121" s="1"/>
    </row>
    <row r="122" spans="1:11" x14ac:dyDescent="0.25">
      <c r="A122" s="3">
        <v>42215</v>
      </c>
      <c r="B122" s="4">
        <v>14</v>
      </c>
      <c r="C122" s="4">
        <v>0</v>
      </c>
      <c r="D122" s="1">
        <f>IF(700*C122 + H121 &gt; 25000, 25000-H121,700*C122)</f>
        <v>0</v>
      </c>
      <c r="E122" s="1">
        <f>IF(C122=0,ROUNDUP(0.03% * POWER(B122,1.5) * H121,0),0)</f>
        <v>12</v>
      </c>
      <c r="F122" s="1">
        <f t="shared" si="3"/>
        <v>0</v>
      </c>
      <c r="G122" s="1">
        <f>IF(H121+D122-E122 &lt; F122,1,0)</f>
        <v>0</v>
      </c>
      <c r="H122" s="1">
        <f>IF(G122=1,25000-F122,H121+D122-E122-F122)</f>
        <v>690</v>
      </c>
      <c r="I122" s="1">
        <f t="shared" si="4"/>
        <v>0</v>
      </c>
      <c r="J122" s="1" t="str">
        <f>TEXT(A122,"mmmm")</f>
        <v>lipiec</v>
      </c>
      <c r="K122" s="1"/>
    </row>
    <row r="123" spans="1:11" x14ac:dyDescent="0.25">
      <c r="A123" s="3">
        <v>42216</v>
      </c>
      <c r="B123" s="4">
        <v>14</v>
      </c>
      <c r="C123" s="4">
        <v>0</v>
      </c>
      <c r="D123" s="1">
        <f>IF(700*C123 + H122 &gt; 25000, 25000-H122,700*C123)</f>
        <v>0</v>
      </c>
      <c r="E123" s="1">
        <f>IF(C123=0,ROUNDUP(0.03% * POWER(B123,1.5) * H122,0),0)</f>
        <v>11</v>
      </c>
      <c r="F123" s="1">
        <f t="shared" si="3"/>
        <v>0</v>
      </c>
      <c r="G123" s="1">
        <f>IF(H122+D123-E123 &lt; F123,1,0)</f>
        <v>0</v>
      </c>
      <c r="H123" s="1">
        <f>IF(G123=1,25000-F123,H122+D123-E123-F123)</f>
        <v>679</v>
      </c>
      <c r="I123" s="1">
        <f t="shared" si="4"/>
        <v>0</v>
      </c>
      <c r="J123" s="1" t="str">
        <f>TEXT(A123,"mmmm")</f>
        <v>lipiec</v>
      </c>
      <c r="K123" s="1"/>
    </row>
    <row r="124" spans="1:11" x14ac:dyDescent="0.25">
      <c r="A124" s="3">
        <v>42217</v>
      </c>
      <c r="B124" s="4">
        <v>16</v>
      </c>
      <c r="C124" s="4">
        <v>0</v>
      </c>
      <c r="D124" s="1">
        <f>IF(700*C124 + H123 &gt; 25000, 25000-H123,700*C124)</f>
        <v>0</v>
      </c>
      <c r="E124" s="1">
        <f>IF(C124=0,ROUNDUP(0.03% * POWER(B124,1.5) * H123,0),0)</f>
        <v>14</v>
      </c>
      <c r="F124" s="1">
        <f t="shared" si="3"/>
        <v>12000</v>
      </c>
      <c r="G124" s="1">
        <f>IF(H123+D124-E124 &lt; F124,1,0)</f>
        <v>1</v>
      </c>
      <c r="H124" s="1">
        <f>IF(G124=1,25000-F124,H123+D124-E124-F124)</f>
        <v>13000</v>
      </c>
      <c r="I124" s="1">
        <f t="shared" si="4"/>
        <v>24335</v>
      </c>
      <c r="J124" s="1" t="str">
        <f>TEXT(A124,"mmmm")</f>
        <v>sierpień</v>
      </c>
      <c r="K124" s="1"/>
    </row>
    <row r="125" spans="1:11" x14ac:dyDescent="0.25">
      <c r="A125" s="3">
        <v>42218</v>
      </c>
      <c r="B125" s="4">
        <v>22</v>
      </c>
      <c r="C125" s="4">
        <v>0</v>
      </c>
      <c r="D125" s="1">
        <f>IF(700*C125 + H124 &gt; 25000, 25000-H124,700*C125)</f>
        <v>0</v>
      </c>
      <c r="E125" s="1">
        <f>IF(C125=0,ROUNDUP(0.03% * POWER(B125,1.5) * H124,0),0)</f>
        <v>403</v>
      </c>
      <c r="F125" s="1">
        <f t="shared" si="3"/>
        <v>12000</v>
      </c>
      <c r="G125" s="1">
        <f>IF(H124+D125-E125 &lt; F125,1,0)</f>
        <v>0</v>
      </c>
      <c r="H125" s="1">
        <f>IF(G125=1,25000-F125,H124+D125-E125-F125)</f>
        <v>597</v>
      </c>
      <c r="I125" s="1">
        <f t="shared" si="4"/>
        <v>0</v>
      </c>
      <c r="J125" s="1" t="str">
        <f>TEXT(A125,"mmmm")</f>
        <v>sierpień</v>
      </c>
      <c r="K125" s="1"/>
    </row>
    <row r="126" spans="1:11" x14ac:dyDescent="0.25">
      <c r="A126" s="3">
        <v>42219</v>
      </c>
      <c r="B126" s="4">
        <v>22</v>
      </c>
      <c r="C126" s="4">
        <v>0</v>
      </c>
      <c r="D126" s="1">
        <f>IF(700*C126 + H125 &gt; 25000, 25000-H125,700*C126)</f>
        <v>0</v>
      </c>
      <c r="E126" s="1">
        <f>IF(C126=0,ROUNDUP(0.03% * POWER(B126,1.5) * H125,0),0)</f>
        <v>19</v>
      </c>
      <c r="F126" s="1">
        <f t="shared" si="3"/>
        <v>12000</v>
      </c>
      <c r="G126" s="1">
        <f>IF(H125+D126-E126 &lt; F126,1,0)</f>
        <v>1</v>
      </c>
      <c r="H126" s="1">
        <f>IF(G126=1,25000-F126,H125+D126-E126-F126)</f>
        <v>13000</v>
      </c>
      <c r="I126" s="1">
        <f t="shared" si="4"/>
        <v>24422</v>
      </c>
      <c r="J126" s="1" t="str">
        <f>TEXT(A126,"mmmm")</f>
        <v>sierpień</v>
      </c>
      <c r="K126" s="1"/>
    </row>
    <row r="127" spans="1:11" x14ac:dyDescent="0.25">
      <c r="A127" s="3">
        <v>42220</v>
      </c>
      <c r="B127" s="4">
        <v>25</v>
      </c>
      <c r="C127" s="4">
        <v>0</v>
      </c>
      <c r="D127" s="1">
        <f>IF(700*C127 + H126 &gt; 25000, 25000-H126,700*C127)</f>
        <v>0</v>
      </c>
      <c r="E127" s="1">
        <f>IF(C127=0,ROUNDUP(0.03% * POWER(B127,1.5) * H126,0),0)</f>
        <v>488</v>
      </c>
      <c r="F127" s="1">
        <f t="shared" si="3"/>
        <v>12000</v>
      </c>
      <c r="G127" s="1">
        <f>IF(H126+D127-E127 &lt; F127,1,0)</f>
        <v>0</v>
      </c>
      <c r="H127" s="1">
        <f>IF(G127=1,25000-F127,H126+D127-E127-F127)</f>
        <v>512</v>
      </c>
      <c r="I127" s="1">
        <f t="shared" si="4"/>
        <v>0</v>
      </c>
      <c r="J127" s="1" t="str">
        <f>TEXT(A127,"mmmm")</f>
        <v>sierpień</v>
      </c>
      <c r="K127" s="1"/>
    </row>
    <row r="128" spans="1:11" x14ac:dyDescent="0.25">
      <c r="A128" s="3">
        <v>42221</v>
      </c>
      <c r="B128" s="4">
        <v>24</v>
      </c>
      <c r="C128" s="4">
        <v>0</v>
      </c>
      <c r="D128" s="1">
        <f>IF(700*C128 + H127 &gt; 25000, 25000-H127,700*C128)</f>
        <v>0</v>
      </c>
      <c r="E128" s="1">
        <f>IF(C128=0,ROUNDUP(0.03% * POWER(B128,1.5) * H127,0),0)</f>
        <v>19</v>
      </c>
      <c r="F128" s="1">
        <f t="shared" si="3"/>
        <v>12000</v>
      </c>
      <c r="G128" s="1">
        <f>IF(H127+D128-E128 &lt; F128,1,0)</f>
        <v>1</v>
      </c>
      <c r="H128" s="1">
        <f>IF(G128=1,25000-F128,H127+D128-E128-F128)</f>
        <v>13000</v>
      </c>
      <c r="I128" s="1">
        <f t="shared" si="4"/>
        <v>24507</v>
      </c>
      <c r="J128" s="1" t="str">
        <f>TEXT(A128,"mmmm")</f>
        <v>sierpień</v>
      </c>
      <c r="K128" s="1"/>
    </row>
    <row r="129" spans="1:11" x14ac:dyDescent="0.25">
      <c r="A129" s="3">
        <v>42222</v>
      </c>
      <c r="B129" s="4">
        <v>24</v>
      </c>
      <c r="C129" s="4">
        <v>0</v>
      </c>
      <c r="D129" s="1">
        <f>IF(700*C129 + H128 &gt; 25000, 25000-H128,700*C129)</f>
        <v>0</v>
      </c>
      <c r="E129" s="1">
        <f>IF(C129=0,ROUNDUP(0.03% * POWER(B129,1.5) * H128,0),0)</f>
        <v>459</v>
      </c>
      <c r="F129" s="1">
        <f t="shared" si="3"/>
        <v>12000</v>
      </c>
      <c r="G129" s="1">
        <f>IF(H128+D129-E129 &lt; F129,1,0)</f>
        <v>0</v>
      </c>
      <c r="H129" s="1">
        <f>IF(G129=1,25000-F129,H128+D129-E129-F129)</f>
        <v>541</v>
      </c>
      <c r="I129" s="1">
        <f t="shared" si="4"/>
        <v>0</v>
      </c>
      <c r="J129" s="1" t="str">
        <f>TEXT(A129,"mmmm")</f>
        <v>sierpień</v>
      </c>
      <c r="K129" s="1"/>
    </row>
    <row r="130" spans="1:11" x14ac:dyDescent="0.25">
      <c r="A130" s="3">
        <v>42223</v>
      </c>
      <c r="B130" s="4">
        <v>28</v>
      </c>
      <c r="C130" s="4">
        <v>0</v>
      </c>
      <c r="D130" s="1">
        <f>IF(700*C130 + H129 &gt; 25000, 25000-H129,700*C130)</f>
        <v>0</v>
      </c>
      <c r="E130" s="1">
        <f>IF(C130=0,ROUNDUP(0.03% * POWER(B130,1.5) * H129,0),0)</f>
        <v>25</v>
      </c>
      <c r="F130" s="1">
        <f t="shared" si="3"/>
        <v>12000</v>
      </c>
      <c r="G130" s="1">
        <f>IF(H129+D130-E130 &lt; F130,1,0)</f>
        <v>1</v>
      </c>
      <c r="H130" s="1">
        <f>IF(G130=1,25000-F130,H129+D130-E130-F130)</f>
        <v>13000</v>
      </c>
      <c r="I130" s="1">
        <f t="shared" si="4"/>
        <v>24484</v>
      </c>
      <c r="J130" s="1" t="str">
        <f>TEXT(A130,"mmmm")</f>
        <v>sierpień</v>
      </c>
      <c r="K130" s="1"/>
    </row>
    <row r="131" spans="1:11" x14ac:dyDescent="0.25">
      <c r="A131" s="3">
        <v>42224</v>
      </c>
      <c r="B131" s="4">
        <v>28</v>
      </c>
      <c r="C131" s="4">
        <v>0</v>
      </c>
      <c r="D131" s="1">
        <f>IF(700*C131 + H130 &gt; 25000, 25000-H130,700*C131)</f>
        <v>0</v>
      </c>
      <c r="E131" s="1">
        <f>IF(C131=0,ROUNDUP(0.03% * POWER(B131,1.5) * H130,0),0)</f>
        <v>578</v>
      </c>
      <c r="F131" s="1">
        <f t="shared" si="3"/>
        <v>12000</v>
      </c>
      <c r="G131" s="1">
        <f>IF(H130+D131-E131 &lt; F131,1,0)</f>
        <v>0</v>
      </c>
      <c r="H131" s="1">
        <f>IF(G131=1,25000-F131,H130+D131-E131-F131)</f>
        <v>422</v>
      </c>
      <c r="I131" s="1">
        <f t="shared" si="4"/>
        <v>0</v>
      </c>
      <c r="J131" s="1" t="str">
        <f>TEXT(A131,"mmmm")</f>
        <v>sierpień</v>
      </c>
      <c r="K131" s="1"/>
    </row>
    <row r="132" spans="1:11" x14ac:dyDescent="0.25">
      <c r="A132" s="3">
        <v>42225</v>
      </c>
      <c r="B132" s="4">
        <v>24</v>
      </c>
      <c r="C132" s="4">
        <v>0</v>
      </c>
      <c r="D132" s="1">
        <f>IF(700*C132 + H131 &gt; 25000, 25000-H131,700*C132)</f>
        <v>0</v>
      </c>
      <c r="E132" s="1">
        <f>IF(C132=0,ROUNDUP(0.03% * POWER(B132,1.5) * H131,0),0)</f>
        <v>15</v>
      </c>
      <c r="F132" s="1">
        <f t="shared" ref="F132:F184" si="5">IF(AND(B132 &gt; 15,C132 &lt;=0.6),IF(B132&gt;30,24000,12000),0)</f>
        <v>12000</v>
      </c>
      <c r="G132" s="1">
        <f>IF(H131+D132-E132 &lt; F132,1,0)</f>
        <v>1</v>
      </c>
      <c r="H132" s="1">
        <f>IF(G132=1,25000-F132,H131+D132-E132-F132)</f>
        <v>13000</v>
      </c>
      <c r="I132" s="1">
        <f t="shared" ref="I132:I184" si="6">IF(G132=1,25000-H131-D132+E132,0)</f>
        <v>24593</v>
      </c>
      <c r="J132" s="1" t="str">
        <f>TEXT(A132,"mmmm")</f>
        <v>sierpień</v>
      </c>
      <c r="K132" s="1"/>
    </row>
    <row r="133" spans="1:11" x14ac:dyDescent="0.25">
      <c r="A133" s="3">
        <v>42226</v>
      </c>
      <c r="B133" s="4">
        <v>24</v>
      </c>
      <c r="C133" s="4">
        <v>0</v>
      </c>
      <c r="D133" s="1">
        <f>IF(700*C133 + H132 &gt; 25000, 25000-H132,700*C133)</f>
        <v>0</v>
      </c>
      <c r="E133" s="1">
        <f>IF(C133=0,ROUNDUP(0.03% * POWER(B133,1.5) * H132,0),0)</f>
        <v>459</v>
      </c>
      <c r="F133" s="1">
        <f t="shared" si="5"/>
        <v>12000</v>
      </c>
      <c r="G133" s="1">
        <f>IF(H132+D133-E133 &lt; F133,1,0)</f>
        <v>0</v>
      </c>
      <c r="H133" s="1">
        <f>IF(G133=1,25000-F133,H132+D133-E133-F133)</f>
        <v>541</v>
      </c>
      <c r="I133" s="1">
        <f t="shared" si="6"/>
        <v>0</v>
      </c>
      <c r="J133" s="1" t="str">
        <f>TEXT(A133,"mmmm")</f>
        <v>sierpień</v>
      </c>
      <c r="K133" s="1"/>
    </row>
    <row r="134" spans="1:11" x14ac:dyDescent="0.25">
      <c r="A134" s="3">
        <v>42227</v>
      </c>
      <c r="B134" s="4">
        <v>26</v>
      </c>
      <c r="C134" s="4">
        <v>0</v>
      </c>
      <c r="D134" s="1">
        <f>IF(700*C134 + H133 &gt; 25000, 25000-H133,700*C134)</f>
        <v>0</v>
      </c>
      <c r="E134" s="1">
        <f>IF(C134=0,ROUNDUP(0.03% * POWER(B134,1.5) * H133,0),0)</f>
        <v>22</v>
      </c>
      <c r="F134" s="1">
        <f t="shared" si="5"/>
        <v>12000</v>
      </c>
      <c r="G134" s="1">
        <f>IF(H133+D134-E134 &lt; F134,1,0)</f>
        <v>1</v>
      </c>
      <c r="H134" s="1">
        <f>IF(G134=1,25000-F134,H133+D134-E134-F134)</f>
        <v>13000</v>
      </c>
      <c r="I134" s="1">
        <f t="shared" si="6"/>
        <v>24481</v>
      </c>
      <c r="J134" s="1" t="str">
        <f>TEXT(A134,"mmmm")</f>
        <v>sierpień</v>
      </c>
      <c r="K134" s="1"/>
    </row>
    <row r="135" spans="1:11" x14ac:dyDescent="0.25">
      <c r="A135" s="3">
        <v>42228</v>
      </c>
      <c r="B135" s="4">
        <v>32</v>
      </c>
      <c r="C135" s="4">
        <v>0.6</v>
      </c>
      <c r="D135" s="1">
        <f>IF(700*C135 + H134 &gt; 25000, 25000-H134,700*C135)</f>
        <v>420</v>
      </c>
      <c r="E135" s="1">
        <f>IF(C135=0,ROUNDUP(0.03% * POWER(B135,1.5) * H134,0),0)</f>
        <v>0</v>
      </c>
      <c r="F135" s="1">
        <f t="shared" si="5"/>
        <v>24000</v>
      </c>
      <c r="G135" s="1">
        <f>IF(H134+D135-E135 &lt; F135,1,0)</f>
        <v>1</v>
      </c>
      <c r="H135" s="1">
        <f>IF(G135=1,25000-F135,H134+D135-E135-F135)</f>
        <v>1000</v>
      </c>
      <c r="I135" s="1">
        <f t="shared" si="6"/>
        <v>11580</v>
      </c>
      <c r="J135" s="1" t="str">
        <f>TEXT(A135,"mmmm")</f>
        <v>sierpień</v>
      </c>
      <c r="K135" s="1"/>
    </row>
    <row r="136" spans="1:11" x14ac:dyDescent="0.25">
      <c r="A136" s="3">
        <v>42229</v>
      </c>
      <c r="B136" s="4">
        <v>31</v>
      </c>
      <c r="C136" s="4">
        <v>0.1</v>
      </c>
      <c r="D136" s="1">
        <f>IF(700*C136 + H135 &gt; 25000, 25000-H135,700*C136)</f>
        <v>70</v>
      </c>
      <c r="E136" s="1">
        <f>IF(C136=0,ROUNDUP(0.03% * POWER(B136,1.5) * H135,0),0)</f>
        <v>0</v>
      </c>
      <c r="F136" s="1">
        <f t="shared" si="5"/>
        <v>24000</v>
      </c>
      <c r="G136" s="1">
        <f>IF(H135+D136-E136 &lt; F136,1,0)</f>
        <v>1</v>
      </c>
      <c r="H136" s="1">
        <f>IF(G136=1,25000-F136,H135+D136-E136-F136)</f>
        <v>1000</v>
      </c>
      <c r="I136" s="1">
        <f t="shared" si="6"/>
        <v>23930</v>
      </c>
      <c r="J136" s="1" t="str">
        <f>TEXT(A136,"mmmm")</f>
        <v>sierpień</v>
      </c>
      <c r="K136" s="1"/>
    </row>
    <row r="137" spans="1:11" x14ac:dyDescent="0.25">
      <c r="A137" s="3">
        <v>42230</v>
      </c>
      <c r="B137" s="4">
        <v>33</v>
      </c>
      <c r="C137" s="4">
        <v>0</v>
      </c>
      <c r="D137" s="1">
        <f>IF(700*C137 + H136 &gt; 25000, 25000-H136,700*C137)</f>
        <v>0</v>
      </c>
      <c r="E137" s="1">
        <f>IF(C137=0,ROUNDUP(0.03% * POWER(B137,1.5) * H136,0),0)</f>
        <v>57</v>
      </c>
      <c r="F137" s="1">
        <f t="shared" si="5"/>
        <v>24000</v>
      </c>
      <c r="G137" s="1">
        <f>IF(H136+D137-E137 &lt; F137,1,0)</f>
        <v>1</v>
      </c>
      <c r="H137" s="1">
        <f>IF(G137=1,25000-F137,H136+D137-E137-F137)</f>
        <v>1000</v>
      </c>
      <c r="I137" s="1">
        <f t="shared" si="6"/>
        <v>24057</v>
      </c>
      <c r="J137" s="1" t="str">
        <f>TEXT(A137,"mmmm")</f>
        <v>sierpień</v>
      </c>
      <c r="K137" s="1"/>
    </row>
    <row r="138" spans="1:11" x14ac:dyDescent="0.25">
      <c r="A138" s="3">
        <v>42231</v>
      </c>
      <c r="B138" s="4">
        <v>31</v>
      </c>
      <c r="C138" s="4">
        <v>12</v>
      </c>
      <c r="D138" s="1">
        <f>IF(700*C138 + H137 &gt; 25000, 25000-H137,700*C138)</f>
        <v>8400</v>
      </c>
      <c r="E138" s="1">
        <f>IF(C138=0,ROUNDUP(0.03% * POWER(B138,1.5) * H137,0),0)</f>
        <v>0</v>
      </c>
      <c r="F138" s="1">
        <f t="shared" si="5"/>
        <v>0</v>
      </c>
      <c r="G138" s="1">
        <f>IF(H137+D138-E138 &lt; F138,1,0)</f>
        <v>0</v>
      </c>
      <c r="H138" s="1">
        <f>IF(G138=1,25000-F138,H137+D138-E138-F138)</f>
        <v>9400</v>
      </c>
      <c r="I138" s="1">
        <f t="shared" si="6"/>
        <v>0</v>
      </c>
      <c r="J138" s="1" t="str">
        <f>TEXT(A138,"mmmm")</f>
        <v>sierpień</v>
      </c>
      <c r="K138" s="1"/>
    </row>
    <row r="139" spans="1:11" x14ac:dyDescent="0.25">
      <c r="A139" s="3">
        <v>42232</v>
      </c>
      <c r="B139" s="4">
        <v>22</v>
      </c>
      <c r="C139" s="4">
        <v>0</v>
      </c>
      <c r="D139" s="1">
        <f>IF(700*C139 + H138 &gt; 25000, 25000-H138,700*C139)</f>
        <v>0</v>
      </c>
      <c r="E139" s="1">
        <f>IF(C139=0,ROUNDUP(0.03% * POWER(B139,1.5) * H138,0),0)</f>
        <v>291</v>
      </c>
      <c r="F139" s="1">
        <f t="shared" si="5"/>
        <v>12000</v>
      </c>
      <c r="G139" s="1">
        <f>IF(H138+D139-E139 &lt; F139,1,0)</f>
        <v>1</v>
      </c>
      <c r="H139" s="1">
        <f>IF(G139=1,25000-F139,H138+D139-E139-F139)</f>
        <v>13000</v>
      </c>
      <c r="I139" s="1">
        <f t="shared" si="6"/>
        <v>15891</v>
      </c>
      <c r="J139" s="1" t="str">
        <f>TEXT(A139,"mmmm")</f>
        <v>sierpień</v>
      </c>
      <c r="K139" s="1"/>
    </row>
    <row r="140" spans="1:11" x14ac:dyDescent="0.25">
      <c r="A140" s="3">
        <v>42233</v>
      </c>
      <c r="B140" s="4">
        <v>24</v>
      </c>
      <c r="C140" s="4">
        <v>0.2</v>
      </c>
      <c r="D140" s="1">
        <f>IF(700*C140 + H139 &gt; 25000, 25000-H139,700*C140)</f>
        <v>140</v>
      </c>
      <c r="E140" s="1">
        <f>IF(C140=0,ROUNDUP(0.03% * POWER(B140,1.5) * H139,0),0)</f>
        <v>0</v>
      </c>
      <c r="F140" s="1">
        <f t="shared" si="5"/>
        <v>12000</v>
      </c>
      <c r="G140" s="1">
        <f>IF(H139+D140-E140 &lt; F140,1,0)</f>
        <v>0</v>
      </c>
      <c r="H140" s="1">
        <f>IF(G140=1,25000-F140,H139+D140-E140-F140)</f>
        <v>1140</v>
      </c>
      <c r="I140" s="1">
        <f t="shared" si="6"/>
        <v>0</v>
      </c>
      <c r="J140" s="1" t="str">
        <f>TEXT(A140,"mmmm")</f>
        <v>sierpień</v>
      </c>
      <c r="K140" s="1"/>
    </row>
    <row r="141" spans="1:11" x14ac:dyDescent="0.25">
      <c r="A141" s="3">
        <v>42234</v>
      </c>
      <c r="B141" s="4">
        <v>22</v>
      </c>
      <c r="C141" s="4">
        <v>0</v>
      </c>
      <c r="D141" s="1">
        <f>IF(700*C141 + H140 &gt; 25000, 25000-H140,700*C141)</f>
        <v>0</v>
      </c>
      <c r="E141" s="1">
        <f>IF(C141=0,ROUNDUP(0.03% * POWER(B141,1.5) * H140,0),0)</f>
        <v>36</v>
      </c>
      <c r="F141" s="1">
        <f t="shared" si="5"/>
        <v>12000</v>
      </c>
      <c r="G141" s="1">
        <f>IF(H140+D141-E141 &lt; F141,1,0)</f>
        <v>1</v>
      </c>
      <c r="H141" s="1">
        <f>IF(G141=1,25000-F141,H140+D141-E141-F141)</f>
        <v>13000</v>
      </c>
      <c r="I141" s="1">
        <f t="shared" si="6"/>
        <v>23896</v>
      </c>
      <c r="J141" s="1" t="str">
        <f>TEXT(A141,"mmmm")</f>
        <v>sierpień</v>
      </c>
      <c r="K141" s="1"/>
    </row>
    <row r="142" spans="1:11" x14ac:dyDescent="0.25">
      <c r="A142" s="3">
        <v>42235</v>
      </c>
      <c r="B142" s="4">
        <v>19</v>
      </c>
      <c r="C142" s="4">
        <v>0</v>
      </c>
      <c r="D142" s="1">
        <f>IF(700*C142 + H141 &gt; 25000, 25000-H141,700*C142)</f>
        <v>0</v>
      </c>
      <c r="E142" s="1">
        <f>IF(C142=0,ROUNDUP(0.03% * POWER(B142,1.5) * H141,0),0)</f>
        <v>323</v>
      </c>
      <c r="F142" s="1">
        <f t="shared" si="5"/>
        <v>12000</v>
      </c>
      <c r="G142" s="1">
        <f>IF(H141+D142-E142 &lt; F142,1,0)</f>
        <v>0</v>
      </c>
      <c r="H142" s="1">
        <f>IF(G142=1,25000-F142,H141+D142-E142-F142)</f>
        <v>677</v>
      </c>
      <c r="I142" s="1">
        <f t="shared" si="6"/>
        <v>0</v>
      </c>
      <c r="J142" s="1" t="str">
        <f>TEXT(A142,"mmmm")</f>
        <v>sierpień</v>
      </c>
      <c r="K142" s="1"/>
    </row>
    <row r="143" spans="1:11" x14ac:dyDescent="0.25">
      <c r="A143" s="3">
        <v>42236</v>
      </c>
      <c r="B143" s="4">
        <v>18</v>
      </c>
      <c r="C143" s="4">
        <v>0</v>
      </c>
      <c r="D143" s="1">
        <f>IF(700*C143 + H142 &gt; 25000, 25000-H142,700*C143)</f>
        <v>0</v>
      </c>
      <c r="E143" s="1">
        <f>IF(C143=0,ROUNDUP(0.03% * POWER(B143,1.5) * H142,0),0)</f>
        <v>16</v>
      </c>
      <c r="F143" s="1">
        <f t="shared" si="5"/>
        <v>12000</v>
      </c>
      <c r="G143" s="1">
        <f>IF(H142+D143-E143 &lt; F143,1,0)</f>
        <v>1</v>
      </c>
      <c r="H143" s="1">
        <f>IF(G143=1,25000-F143,H142+D143-E143-F143)</f>
        <v>13000</v>
      </c>
      <c r="I143" s="1">
        <f t="shared" si="6"/>
        <v>24339</v>
      </c>
      <c r="J143" s="1" t="str">
        <f>TEXT(A143,"mmmm")</f>
        <v>sierpień</v>
      </c>
      <c r="K143" s="1"/>
    </row>
    <row r="144" spans="1:11" x14ac:dyDescent="0.25">
      <c r="A144" s="3">
        <v>42237</v>
      </c>
      <c r="B144" s="4">
        <v>18</v>
      </c>
      <c r="C144" s="4">
        <v>0</v>
      </c>
      <c r="D144" s="1">
        <f>IF(700*C144 + H143 &gt; 25000, 25000-H143,700*C144)</f>
        <v>0</v>
      </c>
      <c r="E144" s="1">
        <f>IF(C144=0,ROUNDUP(0.03% * POWER(B144,1.5) * H143,0),0)</f>
        <v>298</v>
      </c>
      <c r="F144" s="1">
        <f t="shared" si="5"/>
        <v>12000</v>
      </c>
      <c r="G144" s="1">
        <f>IF(H143+D144-E144 &lt; F144,1,0)</f>
        <v>0</v>
      </c>
      <c r="H144" s="1">
        <f>IF(G144=1,25000-F144,H143+D144-E144-F144)</f>
        <v>702</v>
      </c>
      <c r="I144" s="1">
        <f t="shared" si="6"/>
        <v>0</v>
      </c>
      <c r="J144" s="1" t="str">
        <f>TEXT(A144,"mmmm")</f>
        <v>sierpień</v>
      </c>
      <c r="K144" s="1"/>
    </row>
    <row r="145" spans="1:11" x14ac:dyDescent="0.25">
      <c r="A145" s="3">
        <v>42238</v>
      </c>
      <c r="B145" s="4">
        <v>18</v>
      </c>
      <c r="C145" s="4">
        <v>0</v>
      </c>
      <c r="D145" s="1">
        <f>IF(700*C145 + H144 &gt; 25000, 25000-H144,700*C145)</f>
        <v>0</v>
      </c>
      <c r="E145" s="1">
        <f>IF(C145=0,ROUNDUP(0.03% * POWER(B145,1.5) * H144,0),0)</f>
        <v>17</v>
      </c>
      <c r="F145" s="1">
        <f t="shared" si="5"/>
        <v>12000</v>
      </c>
      <c r="G145" s="1">
        <f>IF(H144+D145-E145 &lt; F145,1,0)</f>
        <v>1</v>
      </c>
      <c r="H145" s="1">
        <f>IF(G145=1,25000-F145,H144+D145-E145-F145)</f>
        <v>13000</v>
      </c>
      <c r="I145" s="1">
        <f t="shared" si="6"/>
        <v>24315</v>
      </c>
      <c r="J145" s="1" t="str">
        <f>TEXT(A145,"mmmm")</f>
        <v>sierpień</v>
      </c>
      <c r="K145" s="1"/>
    </row>
    <row r="146" spans="1:11" x14ac:dyDescent="0.25">
      <c r="A146" s="3">
        <v>42239</v>
      </c>
      <c r="B146" s="4">
        <v>19</v>
      </c>
      <c r="C146" s="4">
        <v>0</v>
      </c>
      <c r="D146" s="1">
        <f>IF(700*C146 + H145 &gt; 25000, 25000-H145,700*C146)</f>
        <v>0</v>
      </c>
      <c r="E146" s="1">
        <f>IF(C146=0,ROUNDUP(0.03% * POWER(B146,1.5) * H145,0),0)</f>
        <v>323</v>
      </c>
      <c r="F146" s="1">
        <f t="shared" si="5"/>
        <v>12000</v>
      </c>
      <c r="G146" s="1">
        <f>IF(H145+D146-E146 &lt; F146,1,0)</f>
        <v>0</v>
      </c>
      <c r="H146" s="1">
        <f>IF(G146=1,25000-F146,H145+D146-E146-F146)</f>
        <v>677</v>
      </c>
      <c r="I146" s="1">
        <f t="shared" si="6"/>
        <v>0</v>
      </c>
      <c r="J146" s="1" t="str">
        <f>TEXT(A146,"mmmm")</f>
        <v>sierpień</v>
      </c>
      <c r="K146" s="1"/>
    </row>
    <row r="147" spans="1:11" x14ac:dyDescent="0.25">
      <c r="A147" s="3">
        <v>42240</v>
      </c>
      <c r="B147" s="4">
        <v>21</v>
      </c>
      <c r="C147" s="4">
        <v>5.5</v>
      </c>
      <c r="D147" s="1">
        <f>IF(700*C147 + H146 &gt; 25000, 25000-H146,700*C147)</f>
        <v>3850</v>
      </c>
      <c r="E147" s="1">
        <f>IF(C147=0,ROUNDUP(0.03% * POWER(B147,1.5) * H146,0),0)</f>
        <v>0</v>
      </c>
      <c r="F147" s="1">
        <f t="shared" si="5"/>
        <v>0</v>
      </c>
      <c r="G147" s="1">
        <f>IF(H146+D147-E147 &lt; F147,1,0)</f>
        <v>0</v>
      </c>
      <c r="H147" s="1">
        <f>IF(G147=1,25000-F147,H146+D147-E147-F147)</f>
        <v>4527</v>
      </c>
      <c r="I147" s="1">
        <f t="shared" si="6"/>
        <v>0</v>
      </c>
      <c r="J147" s="1" t="str">
        <f>TEXT(A147,"mmmm")</f>
        <v>sierpień</v>
      </c>
      <c r="K147" s="1"/>
    </row>
    <row r="148" spans="1:11" x14ac:dyDescent="0.25">
      <c r="A148" s="3">
        <v>42241</v>
      </c>
      <c r="B148" s="4">
        <v>18</v>
      </c>
      <c r="C148" s="4">
        <v>18</v>
      </c>
      <c r="D148" s="1">
        <f>IF(700*C148 + H147 &gt; 25000, 25000-H147,700*C148)</f>
        <v>12600</v>
      </c>
      <c r="E148" s="1">
        <f>IF(C148=0,ROUNDUP(0.03% * POWER(B148,1.5) * H147,0),0)</f>
        <v>0</v>
      </c>
      <c r="F148" s="1">
        <f t="shared" si="5"/>
        <v>0</v>
      </c>
      <c r="G148" s="1">
        <f>IF(H147+D148-E148 &lt; F148,1,0)</f>
        <v>0</v>
      </c>
      <c r="H148" s="1">
        <f>IF(G148=1,25000-F148,H147+D148-E148-F148)</f>
        <v>17127</v>
      </c>
      <c r="I148" s="1">
        <f t="shared" si="6"/>
        <v>0</v>
      </c>
      <c r="J148" s="1" t="str">
        <f>TEXT(A148,"mmmm")</f>
        <v>sierpień</v>
      </c>
      <c r="K148" s="1"/>
    </row>
    <row r="149" spans="1:11" x14ac:dyDescent="0.25">
      <c r="A149" s="3">
        <v>42242</v>
      </c>
      <c r="B149" s="4">
        <v>19</v>
      </c>
      <c r="C149" s="4">
        <v>12</v>
      </c>
      <c r="D149" s="1">
        <f>IF(700*C149 + H148 &gt; 25000, 25000-H148,700*C149)</f>
        <v>7873</v>
      </c>
      <c r="E149" s="1">
        <f>IF(C149=0,ROUNDUP(0.03% * POWER(B149,1.5) * H148,0),0)</f>
        <v>0</v>
      </c>
      <c r="F149" s="1">
        <f t="shared" si="5"/>
        <v>0</v>
      </c>
      <c r="G149" s="1">
        <f>IF(H148+D149-E149 &lt; F149,1,0)</f>
        <v>0</v>
      </c>
      <c r="H149" s="1">
        <f>IF(G149=1,25000-F149,H148+D149-E149-F149)</f>
        <v>25000</v>
      </c>
      <c r="I149" s="1">
        <f t="shared" si="6"/>
        <v>0</v>
      </c>
      <c r="J149" s="1" t="str">
        <f>TEXT(A149,"mmmm")</f>
        <v>sierpień</v>
      </c>
      <c r="K149" s="1"/>
    </row>
    <row r="150" spans="1:11" x14ac:dyDescent="0.25">
      <c r="A150" s="3">
        <v>42243</v>
      </c>
      <c r="B150" s="4">
        <v>23</v>
      </c>
      <c r="C150" s="4">
        <v>0</v>
      </c>
      <c r="D150" s="1">
        <f>IF(700*C150 + H149 &gt; 25000, 25000-H149,700*C150)</f>
        <v>0</v>
      </c>
      <c r="E150" s="1">
        <f>IF(C150=0,ROUNDUP(0.03% * POWER(B150,1.5) * H149,0),0)</f>
        <v>828</v>
      </c>
      <c r="F150" s="1">
        <f t="shared" si="5"/>
        <v>12000</v>
      </c>
      <c r="G150" s="1">
        <f>IF(H149+D150-E150 &lt; F150,1,0)</f>
        <v>0</v>
      </c>
      <c r="H150" s="1">
        <f>IF(G150=1,25000-F150,H149+D150-E150-F150)</f>
        <v>12172</v>
      </c>
      <c r="I150" s="1">
        <f t="shared" si="6"/>
        <v>0</v>
      </c>
      <c r="J150" s="1" t="str">
        <f>TEXT(A150,"mmmm")</f>
        <v>sierpień</v>
      </c>
      <c r="K150" s="1"/>
    </row>
    <row r="151" spans="1:11" x14ac:dyDescent="0.25">
      <c r="A151" s="3">
        <v>42244</v>
      </c>
      <c r="B151" s="4">
        <v>17</v>
      </c>
      <c r="C151" s="4">
        <v>0.1</v>
      </c>
      <c r="D151" s="1">
        <f>IF(700*C151 + H150 &gt; 25000, 25000-H150,700*C151)</f>
        <v>70</v>
      </c>
      <c r="E151" s="1">
        <f>IF(C151=0,ROUNDUP(0.03% * POWER(B151,1.5) * H150,0),0)</f>
        <v>0</v>
      </c>
      <c r="F151" s="1">
        <f t="shared" si="5"/>
        <v>12000</v>
      </c>
      <c r="G151" s="1">
        <f>IF(H150+D151-E151 &lt; F151,1,0)</f>
        <v>0</v>
      </c>
      <c r="H151" s="1">
        <f>IF(G151=1,25000-F151,H150+D151-E151-F151)</f>
        <v>242</v>
      </c>
      <c r="I151" s="1">
        <f t="shared" si="6"/>
        <v>0</v>
      </c>
      <c r="J151" s="1" t="str">
        <f>TEXT(A151,"mmmm")</f>
        <v>sierpień</v>
      </c>
      <c r="K151" s="1"/>
    </row>
    <row r="152" spans="1:11" x14ac:dyDescent="0.25">
      <c r="A152" s="3">
        <v>42245</v>
      </c>
      <c r="B152" s="4">
        <v>16</v>
      </c>
      <c r="C152" s="4">
        <v>14</v>
      </c>
      <c r="D152" s="1">
        <f>IF(700*C152 + H151 &gt; 25000, 25000-H151,700*C152)</f>
        <v>9800</v>
      </c>
      <c r="E152" s="1">
        <f>IF(C152=0,ROUNDUP(0.03% * POWER(B152,1.5) * H151,0),0)</f>
        <v>0</v>
      </c>
      <c r="F152" s="1">
        <f t="shared" si="5"/>
        <v>0</v>
      </c>
      <c r="G152" s="1">
        <f>IF(H151+D152-E152 &lt; F152,1,0)</f>
        <v>0</v>
      </c>
      <c r="H152" s="1">
        <f>IF(G152=1,25000-F152,H151+D152-E152-F152)</f>
        <v>10042</v>
      </c>
      <c r="I152" s="1">
        <f t="shared" si="6"/>
        <v>0</v>
      </c>
      <c r="J152" s="1" t="str">
        <f>TEXT(A152,"mmmm")</f>
        <v>sierpień</v>
      </c>
      <c r="K152" s="1"/>
    </row>
    <row r="153" spans="1:11" x14ac:dyDescent="0.25">
      <c r="A153" s="3">
        <v>42246</v>
      </c>
      <c r="B153" s="4">
        <v>22</v>
      </c>
      <c r="C153" s="4">
        <v>0</v>
      </c>
      <c r="D153" s="1">
        <f>IF(700*C153 + H152 &gt; 25000, 25000-H152,700*C153)</f>
        <v>0</v>
      </c>
      <c r="E153" s="1">
        <f>IF(C153=0,ROUNDUP(0.03% * POWER(B153,1.5) * H152,0),0)</f>
        <v>311</v>
      </c>
      <c r="F153" s="1">
        <f t="shared" si="5"/>
        <v>12000</v>
      </c>
      <c r="G153" s="1">
        <f>IF(H152+D153-E153 &lt; F153,1,0)</f>
        <v>1</v>
      </c>
      <c r="H153" s="1">
        <f>IF(G153=1,25000-F153,H152+D153-E153-F153)</f>
        <v>13000</v>
      </c>
      <c r="I153" s="1">
        <f t="shared" si="6"/>
        <v>15269</v>
      </c>
      <c r="J153" s="1" t="str">
        <f>TEXT(A153,"mmmm")</f>
        <v>sierpień</v>
      </c>
      <c r="K153" s="1"/>
    </row>
    <row r="154" spans="1:11" x14ac:dyDescent="0.25">
      <c r="A154" s="3">
        <v>42247</v>
      </c>
      <c r="B154" s="4">
        <v>26</v>
      </c>
      <c r="C154" s="4">
        <v>0</v>
      </c>
      <c r="D154" s="1">
        <f>IF(700*C154 + H153 &gt; 25000, 25000-H153,700*C154)</f>
        <v>0</v>
      </c>
      <c r="E154" s="1">
        <f>IF(C154=0,ROUNDUP(0.03% * POWER(B154,1.5) * H153,0),0)</f>
        <v>518</v>
      </c>
      <c r="F154" s="1">
        <f t="shared" si="5"/>
        <v>12000</v>
      </c>
      <c r="G154" s="1">
        <f>IF(H153+D154-E154 &lt; F154,1,0)</f>
        <v>0</v>
      </c>
      <c r="H154" s="1">
        <f>IF(G154=1,25000-F154,H153+D154-E154-F154)</f>
        <v>482</v>
      </c>
      <c r="I154" s="1">
        <f t="shared" si="6"/>
        <v>0</v>
      </c>
      <c r="J154" s="1" t="str">
        <f>TEXT(A154,"mmmm")</f>
        <v>sierpień</v>
      </c>
      <c r="K154" s="1"/>
    </row>
    <row r="155" spans="1:11" x14ac:dyDescent="0.25">
      <c r="A155" s="3">
        <v>42248</v>
      </c>
      <c r="B155" s="4">
        <v>27</v>
      </c>
      <c r="C155" s="4">
        <v>2</v>
      </c>
      <c r="D155" s="1">
        <f>IF(700*C155 + H154 &gt; 25000, 25000-H154,700*C155)</f>
        <v>1400</v>
      </c>
      <c r="E155" s="1">
        <f>IF(C155=0,ROUNDUP(0.03% * POWER(B155,1.5) * H154,0),0)</f>
        <v>0</v>
      </c>
      <c r="F155" s="1">
        <f t="shared" si="5"/>
        <v>0</v>
      </c>
      <c r="G155" s="1">
        <f>IF(H154+D155-E155 &lt; F155,1,0)</f>
        <v>0</v>
      </c>
      <c r="H155" s="1">
        <f>IF(G155=1,25000-F155,H154+D155-E155-F155)</f>
        <v>1882</v>
      </c>
      <c r="I155" s="1">
        <f t="shared" si="6"/>
        <v>0</v>
      </c>
      <c r="J155" s="1" t="str">
        <f>TEXT(A155,"mmmm")</f>
        <v>wrzesień</v>
      </c>
      <c r="K155" s="1"/>
    </row>
    <row r="156" spans="1:11" x14ac:dyDescent="0.25">
      <c r="A156" s="3">
        <v>42249</v>
      </c>
      <c r="B156" s="4">
        <v>18</v>
      </c>
      <c r="C156" s="4">
        <v>0</v>
      </c>
      <c r="D156" s="1">
        <f>IF(700*C156 + H155 &gt; 25000, 25000-H155,700*C156)</f>
        <v>0</v>
      </c>
      <c r="E156" s="1">
        <f>IF(C156=0,ROUNDUP(0.03% * POWER(B156,1.5) * H155,0),0)</f>
        <v>44</v>
      </c>
      <c r="F156" s="1">
        <f t="shared" si="5"/>
        <v>12000</v>
      </c>
      <c r="G156" s="1">
        <f>IF(H155+D156-E156 &lt; F156,1,0)</f>
        <v>1</v>
      </c>
      <c r="H156" s="1">
        <f>IF(G156=1,25000-F156,H155+D156-E156-F156)</f>
        <v>13000</v>
      </c>
      <c r="I156" s="1">
        <f t="shared" si="6"/>
        <v>23162</v>
      </c>
      <c r="J156" s="1" t="str">
        <f>TEXT(A156,"mmmm")</f>
        <v>wrzesień</v>
      </c>
      <c r="K156" s="1"/>
    </row>
    <row r="157" spans="1:11" x14ac:dyDescent="0.25">
      <c r="A157" s="3">
        <v>42250</v>
      </c>
      <c r="B157" s="4">
        <v>17</v>
      </c>
      <c r="C157" s="4">
        <v>0</v>
      </c>
      <c r="D157" s="1">
        <f>IF(700*C157 + H156 &gt; 25000, 25000-H156,700*C157)</f>
        <v>0</v>
      </c>
      <c r="E157" s="1">
        <f>IF(C157=0,ROUNDUP(0.03% * POWER(B157,1.5) * H156,0),0)</f>
        <v>274</v>
      </c>
      <c r="F157" s="1">
        <f t="shared" si="5"/>
        <v>12000</v>
      </c>
      <c r="G157" s="1">
        <f>IF(H156+D157-E157 &lt; F157,1,0)</f>
        <v>0</v>
      </c>
      <c r="H157" s="1">
        <f>IF(G157=1,25000-F157,H156+D157-E157-F157)</f>
        <v>726</v>
      </c>
      <c r="I157" s="1">
        <f t="shared" si="6"/>
        <v>0</v>
      </c>
      <c r="J157" s="1" t="str">
        <f>TEXT(A157,"mmmm")</f>
        <v>wrzesień</v>
      </c>
      <c r="K157" s="1"/>
    </row>
    <row r="158" spans="1:11" x14ac:dyDescent="0.25">
      <c r="A158" s="3">
        <v>42251</v>
      </c>
      <c r="B158" s="4">
        <v>16</v>
      </c>
      <c r="C158" s="4">
        <v>0.1</v>
      </c>
      <c r="D158" s="1">
        <f>IF(700*C158 + H157 &gt; 25000, 25000-H157,700*C158)</f>
        <v>70</v>
      </c>
      <c r="E158" s="1">
        <f>IF(C158=0,ROUNDUP(0.03% * POWER(B158,1.5) * H157,0),0)</f>
        <v>0</v>
      </c>
      <c r="F158" s="1">
        <f t="shared" si="5"/>
        <v>12000</v>
      </c>
      <c r="G158" s="1">
        <f>IF(H157+D158-E158 &lt; F158,1,0)</f>
        <v>1</v>
      </c>
      <c r="H158" s="1">
        <f>IF(G158=1,25000-F158,H157+D158-E158-F158)</f>
        <v>13000</v>
      </c>
      <c r="I158" s="1">
        <f t="shared" si="6"/>
        <v>24204</v>
      </c>
      <c r="J158" s="1" t="str">
        <f>TEXT(A158,"mmmm")</f>
        <v>wrzesień</v>
      </c>
      <c r="K158" s="1"/>
    </row>
    <row r="159" spans="1:11" x14ac:dyDescent="0.25">
      <c r="A159" s="3">
        <v>42252</v>
      </c>
      <c r="B159" s="4">
        <v>15</v>
      </c>
      <c r="C159" s="4">
        <v>0</v>
      </c>
      <c r="D159" s="1">
        <f>IF(700*C159 + H158 &gt; 25000, 25000-H158,700*C159)</f>
        <v>0</v>
      </c>
      <c r="E159" s="1">
        <f>IF(C159=0,ROUNDUP(0.03% * POWER(B159,1.5) * H158,0),0)</f>
        <v>227</v>
      </c>
      <c r="F159" s="1">
        <f t="shared" si="5"/>
        <v>0</v>
      </c>
      <c r="G159" s="1">
        <f>IF(H158+D159-E159 &lt; F159,1,0)</f>
        <v>0</v>
      </c>
      <c r="H159" s="1">
        <f>IF(G159=1,25000-F159,H158+D159-E159-F159)</f>
        <v>12773</v>
      </c>
      <c r="I159" s="1">
        <f t="shared" si="6"/>
        <v>0</v>
      </c>
      <c r="J159" s="1" t="str">
        <f>TEXT(A159,"mmmm")</f>
        <v>wrzesień</v>
      </c>
      <c r="K159" s="1"/>
    </row>
    <row r="160" spans="1:11" x14ac:dyDescent="0.25">
      <c r="A160" s="3">
        <v>42253</v>
      </c>
      <c r="B160" s="4">
        <v>12</v>
      </c>
      <c r="C160" s="4">
        <v>4</v>
      </c>
      <c r="D160" s="1">
        <f>IF(700*C160 + H159 &gt; 25000, 25000-H159,700*C160)</f>
        <v>2800</v>
      </c>
      <c r="E160" s="1">
        <f>IF(C160=0,ROUNDUP(0.03% * POWER(B160,1.5) * H159,0),0)</f>
        <v>0</v>
      </c>
      <c r="F160" s="1">
        <f t="shared" si="5"/>
        <v>0</v>
      </c>
      <c r="G160" s="1">
        <f>IF(H159+D160-E160 &lt; F160,1,0)</f>
        <v>0</v>
      </c>
      <c r="H160" s="1">
        <f>IF(G160=1,25000-F160,H159+D160-E160-F160)</f>
        <v>15573</v>
      </c>
      <c r="I160" s="1">
        <f t="shared" si="6"/>
        <v>0</v>
      </c>
      <c r="J160" s="1" t="str">
        <f>TEXT(A160,"mmmm")</f>
        <v>wrzesień</v>
      </c>
      <c r="K160" s="1"/>
    </row>
    <row r="161" spans="1:11" x14ac:dyDescent="0.25">
      <c r="A161" s="3">
        <v>42254</v>
      </c>
      <c r="B161" s="4">
        <v>13</v>
      </c>
      <c r="C161" s="4">
        <v>0</v>
      </c>
      <c r="D161" s="1">
        <f>IF(700*C161 + H160 &gt; 25000, 25000-H160,700*C161)</f>
        <v>0</v>
      </c>
      <c r="E161" s="1">
        <f>IF(C161=0,ROUNDUP(0.03% * POWER(B161,1.5) * H160,0),0)</f>
        <v>219</v>
      </c>
      <c r="F161" s="1">
        <f t="shared" si="5"/>
        <v>0</v>
      </c>
      <c r="G161" s="1">
        <f>IF(H160+D161-E161 &lt; F161,1,0)</f>
        <v>0</v>
      </c>
      <c r="H161" s="1">
        <f>IF(G161=1,25000-F161,H160+D161-E161-F161)</f>
        <v>15354</v>
      </c>
      <c r="I161" s="1">
        <f t="shared" si="6"/>
        <v>0</v>
      </c>
      <c r="J161" s="1" t="str">
        <f>TEXT(A161,"mmmm")</f>
        <v>wrzesień</v>
      </c>
      <c r="K161" s="1"/>
    </row>
    <row r="162" spans="1:11" x14ac:dyDescent="0.25">
      <c r="A162" s="3">
        <v>42255</v>
      </c>
      <c r="B162" s="4">
        <v>11</v>
      </c>
      <c r="C162" s="4">
        <v>4</v>
      </c>
      <c r="D162" s="1">
        <f>IF(700*C162 + H161 &gt; 25000, 25000-H161,700*C162)</f>
        <v>2800</v>
      </c>
      <c r="E162" s="1">
        <f>IF(C162=0,ROUNDUP(0.03% * POWER(B162,1.5) * H161,0),0)</f>
        <v>0</v>
      </c>
      <c r="F162" s="1">
        <f t="shared" si="5"/>
        <v>0</v>
      </c>
      <c r="G162" s="1">
        <f>IF(H161+D162-E162 &lt; F162,1,0)</f>
        <v>0</v>
      </c>
      <c r="H162" s="1">
        <f>IF(G162=1,25000-F162,H161+D162-E162-F162)</f>
        <v>18154</v>
      </c>
      <c r="I162" s="1">
        <f t="shared" si="6"/>
        <v>0</v>
      </c>
      <c r="J162" s="1" t="str">
        <f>TEXT(A162,"mmmm")</f>
        <v>wrzesień</v>
      </c>
      <c r="K162" s="1"/>
    </row>
    <row r="163" spans="1:11" x14ac:dyDescent="0.25">
      <c r="A163" s="3">
        <v>42256</v>
      </c>
      <c r="B163" s="4">
        <v>11</v>
      </c>
      <c r="C163" s="4">
        <v>0</v>
      </c>
      <c r="D163" s="1">
        <f>IF(700*C163 + H162 &gt; 25000, 25000-H162,700*C163)</f>
        <v>0</v>
      </c>
      <c r="E163" s="1">
        <f>IF(C163=0,ROUNDUP(0.03% * POWER(B163,1.5) * H162,0),0)</f>
        <v>199</v>
      </c>
      <c r="F163" s="1">
        <f t="shared" si="5"/>
        <v>0</v>
      </c>
      <c r="G163" s="1">
        <f>IF(H162+D163-E163 &lt; F163,1,0)</f>
        <v>0</v>
      </c>
      <c r="H163" s="1">
        <f>IF(G163=1,25000-F163,H162+D163-E163-F163)</f>
        <v>17955</v>
      </c>
      <c r="I163" s="1">
        <f t="shared" si="6"/>
        <v>0</v>
      </c>
      <c r="J163" s="1" t="str">
        <f>TEXT(A163,"mmmm")</f>
        <v>wrzesień</v>
      </c>
      <c r="K163" s="1"/>
    </row>
    <row r="164" spans="1:11" x14ac:dyDescent="0.25">
      <c r="A164" s="3">
        <v>42257</v>
      </c>
      <c r="B164" s="4">
        <v>12</v>
      </c>
      <c r="C164" s="4">
        <v>0</v>
      </c>
      <c r="D164" s="1">
        <f>IF(700*C164 + H163 &gt; 25000, 25000-H163,700*C164)</f>
        <v>0</v>
      </c>
      <c r="E164" s="1">
        <f>IF(C164=0,ROUNDUP(0.03% * POWER(B164,1.5) * H163,0),0)</f>
        <v>224</v>
      </c>
      <c r="F164" s="1">
        <f t="shared" si="5"/>
        <v>0</v>
      </c>
      <c r="G164" s="1">
        <f>IF(H163+D164-E164 &lt; F164,1,0)</f>
        <v>0</v>
      </c>
      <c r="H164" s="1">
        <f>IF(G164=1,25000-F164,H163+D164-E164-F164)</f>
        <v>17731</v>
      </c>
      <c r="I164" s="1">
        <f t="shared" si="6"/>
        <v>0</v>
      </c>
      <c r="J164" s="1" t="str">
        <f>TEXT(A164,"mmmm")</f>
        <v>wrzesień</v>
      </c>
      <c r="K164" s="1"/>
    </row>
    <row r="165" spans="1:11" x14ac:dyDescent="0.25">
      <c r="A165" s="3">
        <v>42258</v>
      </c>
      <c r="B165" s="4">
        <v>16</v>
      </c>
      <c r="C165" s="4">
        <v>0.1</v>
      </c>
      <c r="D165" s="1">
        <f>IF(700*C165 + H164 &gt; 25000, 25000-H164,700*C165)</f>
        <v>70</v>
      </c>
      <c r="E165" s="1">
        <f>IF(C165=0,ROUNDUP(0.03% * POWER(B165,1.5) * H164,0),0)</f>
        <v>0</v>
      </c>
      <c r="F165" s="1">
        <f t="shared" si="5"/>
        <v>12000</v>
      </c>
      <c r="G165" s="1">
        <f>IF(H164+D165-E165 &lt; F165,1,0)</f>
        <v>0</v>
      </c>
      <c r="H165" s="1">
        <f>IF(G165=1,25000-F165,H164+D165-E165-F165)</f>
        <v>5801</v>
      </c>
      <c r="I165" s="1">
        <f t="shared" si="6"/>
        <v>0</v>
      </c>
      <c r="J165" s="1" t="str">
        <f>TEXT(A165,"mmmm")</f>
        <v>wrzesień</v>
      </c>
      <c r="K165" s="1"/>
    </row>
    <row r="166" spans="1:11" x14ac:dyDescent="0.25">
      <c r="A166" s="3">
        <v>42259</v>
      </c>
      <c r="B166" s="4">
        <v>18</v>
      </c>
      <c r="C166" s="4">
        <v>0</v>
      </c>
      <c r="D166" s="1">
        <f>IF(700*C166 + H165 &gt; 25000, 25000-H165,700*C166)</f>
        <v>0</v>
      </c>
      <c r="E166" s="1">
        <f>IF(C166=0,ROUNDUP(0.03% * POWER(B166,1.5) * H165,0),0)</f>
        <v>133</v>
      </c>
      <c r="F166" s="1">
        <f t="shared" si="5"/>
        <v>12000</v>
      </c>
      <c r="G166" s="1">
        <f>IF(H165+D166-E166 &lt; F166,1,0)</f>
        <v>1</v>
      </c>
      <c r="H166" s="1">
        <f>IF(G166=1,25000-F166,H165+D166-E166-F166)</f>
        <v>13000</v>
      </c>
      <c r="I166" s="1">
        <f t="shared" si="6"/>
        <v>19332</v>
      </c>
      <c r="J166" s="1" t="str">
        <f>TEXT(A166,"mmmm")</f>
        <v>wrzesień</v>
      </c>
      <c r="K166" s="1"/>
    </row>
    <row r="167" spans="1:11" x14ac:dyDescent="0.25">
      <c r="A167" s="3">
        <v>42260</v>
      </c>
      <c r="B167" s="4">
        <v>18</v>
      </c>
      <c r="C167" s="4">
        <v>0</v>
      </c>
      <c r="D167" s="1">
        <f>IF(700*C167 + H166 &gt; 25000, 25000-H166,700*C167)</f>
        <v>0</v>
      </c>
      <c r="E167" s="1">
        <f>IF(C167=0,ROUNDUP(0.03% * POWER(B167,1.5) * H166,0),0)</f>
        <v>298</v>
      </c>
      <c r="F167" s="1">
        <f t="shared" si="5"/>
        <v>12000</v>
      </c>
      <c r="G167" s="1">
        <f>IF(H166+D167-E167 &lt; F167,1,0)</f>
        <v>0</v>
      </c>
      <c r="H167" s="1">
        <f>IF(G167=1,25000-F167,H166+D167-E167-F167)</f>
        <v>702</v>
      </c>
      <c r="I167" s="1">
        <f t="shared" si="6"/>
        <v>0</v>
      </c>
      <c r="J167" s="1" t="str">
        <f>TEXT(A167,"mmmm")</f>
        <v>wrzesień</v>
      </c>
      <c r="K167" s="1"/>
    </row>
    <row r="168" spans="1:11" x14ac:dyDescent="0.25">
      <c r="A168" s="3">
        <v>42261</v>
      </c>
      <c r="B168" s="4">
        <v>19</v>
      </c>
      <c r="C168" s="4">
        <v>3</v>
      </c>
      <c r="D168" s="1">
        <f>IF(700*C168 + H167 &gt; 25000, 25000-H167,700*C168)</f>
        <v>2100</v>
      </c>
      <c r="E168" s="1">
        <f>IF(C168=0,ROUNDUP(0.03% * POWER(B168,1.5) * H167,0),0)</f>
        <v>0</v>
      </c>
      <c r="F168" s="1">
        <f t="shared" si="5"/>
        <v>0</v>
      </c>
      <c r="G168" s="1">
        <f>IF(H167+D168-E168 &lt; F168,1,0)</f>
        <v>0</v>
      </c>
      <c r="H168" s="1">
        <f>IF(G168=1,25000-F168,H167+D168-E168-F168)</f>
        <v>2802</v>
      </c>
      <c r="I168" s="1">
        <f t="shared" si="6"/>
        <v>0</v>
      </c>
      <c r="J168" s="1" t="str">
        <f>TEXT(A168,"mmmm")</f>
        <v>wrzesień</v>
      </c>
      <c r="K168" s="1"/>
    </row>
    <row r="169" spans="1:11" x14ac:dyDescent="0.25">
      <c r="A169" s="3">
        <v>42262</v>
      </c>
      <c r="B169" s="4">
        <v>16</v>
      </c>
      <c r="C169" s="4">
        <v>0.1</v>
      </c>
      <c r="D169" s="1">
        <f>IF(700*C169 + H168 &gt; 25000, 25000-H168,700*C169)</f>
        <v>70</v>
      </c>
      <c r="E169" s="1">
        <f>IF(C169=0,ROUNDUP(0.03% * POWER(B169,1.5) * H168,0),0)</f>
        <v>0</v>
      </c>
      <c r="F169" s="1">
        <f t="shared" si="5"/>
        <v>12000</v>
      </c>
      <c r="G169" s="1">
        <f>IF(H168+D169-E169 &lt; F169,1,0)</f>
        <v>1</v>
      </c>
      <c r="H169" s="1">
        <f>IF(G169=1,25000-F169,H168+D169-E169-F169)</f>
        <v>13000</v>
      </c>
      <c r="I169" s="1">
        <f t="shared" si="6"/>
        <v>22128</v>
      </c>
      <c r="J169" s="1" t="str">
        <f>TEXT(A169,"mmmm")</f>
        <v>wrzesień</v>
      </c>
      <c r="K169" s="1"/>
    </row>
    <row r="170" spans="1:11" x14ac:dyDescent="0.25">
      <c r="A170" s="3">
        <v>42263</v>
      </c>
      <c r="B170" s="4">
        <v>18</v>
      </c>
      <c r="C170" s="4">
        <v>0</v>
      </c>
      <c r="D170" s="1">
        <f>IF(700*C170 + H169 &gt; 25000, 25000-H169,700*C170)</f>
        <v>0</v>
      </c>
      <c r="E170" s="1">
        <f>IF(C170=0,ROUNDUP(0.03% * POWER(B170,1.5) * H169,0),0)</f>
        <v>298</v>
      </c>
      <c r="F170" s="1">
        <f t="shared" si="5"/>
        <v>12000</v>
      </c>
      <c r="G170" s="1">
        <f>IF(H169+D170-E170 &lt; F170,1,0)</f>
        <v>0</v>
      </c>
      <c r="H170" s="1">
        <f>IF(G170=1,25000-F170,H169+D170-E170-F170)</f>
        <v>702</v>
      </c>
      <c r="I170" s="1">
        <f t="shared" si="6"/>
        <v>0</v>
      </c>
      <c r="J170" s="1" t="str">
        <f>TEXT(A170,"mmmm")</f>
        <v>wrzesień</v>
      </c>
      <c r="K170" s="1"/>
    </row>
    <row r="171" spans="1:11" x14ac:dyDescent="0.25">
      <c r="A171" s="3">
        <v>42264</v>
      </c>
      <c r="B171" s="4">
        <v>22</v>
      </c>
      <c r="C171" s="4">
        <v>0.5</v>
      </c>
      <c r="D171" s="1">
        <f>IF(700*C171 + H170 &gt; 25000, 25000-H170,700*C171)</f>
        <v>350</v>
      </c>
      <c r="E171" s="1">
        <f>IF(C171=0,ROUNDUP(0.03% * POWER(B171,1.5) * H170,0),0)</f>
        <v>0</v>
      </c>
      <c r="F171" s="1">
        <f t="shared" si="5"/>
        <v>12000</v>
      </c>
      <c r="G171" s="1">
        <f>IF(H170+D171-E171 &lt; F171,1,0)</f>
        <v>1</v>
      </c>
      <c r="H171" s="1">
        <f>IF(G171=1,25000-F171,H170+D171-E171-F171)</f>
        <v>13000</v>
      </c>
      <c r="I171" s="1">
        <f t="shared" si="6"/>
        <v>23948</v>
      </c>
      <c r="J171" s="1" t="str">
        <f>TEXT(A171,"mmmm")</f>
        <v>wrzesień</v>
      </c>
      <c r="K171" s="1"/>
    </row>
    <row r="172" spans="1:11" x14ac:dyDescent="0.25">
      <c r="A172" s="3">
        <v>42265</v>
      </c>
      <c r="B172" s="4">
        <v>16</v>
      </c>
      <c r="C172" s="4">
        <v>0</v>
      </c>
      <c r="D172" s="1">
        <f>IF(700*C172 + H171 &gt; 25000, 25000-H171,700*C172)</f>
        <v>0</v>
      </c>
      <c r="E172" s="1">
        <f>IF(C172=0,ROUNDUP(0.03% * POWER(B172,1.5) * H171,0),0)</f>
        <v>250</v>
      </c>
      <c r="F172" s="1">
        <f t="shared" si="5"/>
        <v>12000</v>
      </c>
      <c r="G172" s="1">
        <f>IF(H171+D172-E172 &lt; F172,1,0)</f>
        <v>0</v>
      </c>
      <c r="H172" s="1">
        <f>IF(G172=1,25000-F172,H171+D172-E172-F172)</f>
        <v>750</v>
      </c>
      <c r="I172" s="1">
        <f t="shared" si="6"/>
        <v>0</v>
      </c>
      <c r="J172" s="1" t="str">
        <f>TEXT(A172,"mmmm")</f>
        <v>wrzesień</v>
      </c>
      <c r="K172" s="1"/>
    </row>
    <row r="173" spans="1:11" x14ac:dyDescent="0.25">
      <c r="A173" s="3">
        <v>42266</v>
      </c>
      <c r="B173" s="4">
        <v>15</v>
      </c>
      <c r="C173" s="4">
        <v>0</v>
      </c>
      <c r="D173" s="1">
        <f>IF(700*C173 + H172 &gt; 25000, 25000-H172,700*C173)</f>
        <v>0</v>
      </c>
      <c r="E173" s="1">
        <f>IF(C173=0,ROUNDUP(0.03% * POWER(B173,1.5) * H172,0),0)</f>
        <v>14</v>
      </c>
      <c r="F173" s="1">
        <f t="shared" si="5"/>
        <v>0</v>
      </c>
      <c r="G173" s="1">
        <f>IF(H172+D173-E173 &lt; F173,1,0)</f>
        <v>0</v>
      </c>
      <c r="H173" s="1">
        <f>IF(G173=1,25000-F173,H172+D173-E173-F173)</f>
        <v>736</v>
      </c>
      <c r="I173" s="1">
        <f t="shared" si="6"/>
        <v>0</v>
      </c>
      <c r="J173" s="1" t="str">
        <f>TEXT(A173,"mmmm")</f>
        <v>wrzesień</v>
      </c>
      <c r="K173" s="1"/>
    </row>
    <row r="174" spans="1:11" x14ac:dyDescent="0.25">
      <c r="A174" s="3">
        <v>42267</v>
      </c>
      <c r="B174" s="4">
        <v>14</v>
      </c>
      <c r="C174" s="4">
        <v>2</v>
      </c>
      <c r="D174" s="1">
        <f>IF(700*C174 + H173 &gt; 25000, 25000-H173,700*C174)</f>
        <v>1400</v>
      </c>
      <c r="E174" s="1">
        <f>IF(C174=0,ROUNDUP(0.03% * POWER(B174,1.5) * H173,0),0)</f>
        <v>0</v>
      </c>
      <c r="F174" s="1">
        <f t="shared" si="5"/>
        <v>0</v>
      </c>
      <c r="G174" s="1">
        <f>IF(H173+D174-E174 &lt; F174,1,0)</f>
        <v>0</v>
      </c>
      <c r="H174" s="1">
        <f>IF(G174=1,25000-F174,H173+D174-E174-F174)</f>
        <v>2136</v>
      </c>
      <c r="I174" s="1">
        <f t="shared" si="6"/>
        <v>0</v>
      </c>
      <c r="J174" s="1" t="str">
        <f>TEXT(A174,"mmmm")</f>
        <v>wrzesień</v>
      </c>
      <c r="K174" s="1"/>
    </row>
    <row r="175" spans="1:11" x14ac:dyDescent="0.25">
      <c r="A175" s="3">
        <v>42268</v>
      </c>
      <c r="B175" s="4">
        <v>12</v>
      </c>
      <c r="C175" s="4">
        <v>0</v>
      </c>
      <c r="D175" s="1">
        <f>IF(700*C175 + H174 &gt; 25000, 25000-H174,700*C175)</f>
        <v>0</v>
      </c>
      <c r="E175" s="1">
        <f>IF(C175=0,ROUNDUP(0.03% * POWER(B175,1.5) * H174,0),0)</f>
        <v>27</v>
      </c>
      <c r="F175" s="1">
        <f t="shared" si="5"/>
        <v>0</v>
      </c>
      <c r="G175" s="1">
        <f>IF(H174+D175-E175 &lt; F175,1,0)</f>
        <v>0</v>
      </c>
      <c r="H175" s="1">
        <f>IF(G175=1,25000-F175,H174+D175-E175-F175)</f>
        <v>2109</v>
      </c>
      <c r="I175" s="1">
        <f t="shared" si="6"/>
        <v>0</v>
      </c>
      <c r="J175" s="1" t="str">
        <f>TEXT(A175,"mmmm")</f>
        <v>wrzesień</v>
      </c>
      <c r="K175" s="1"/>
    </row>
    <row r="176" spans="1:11" x14ac:dyDescent="0.25">
      <c r="A176" s="3">
        <v>42269</v>
      </c>
      <c r="B176" s="4">
        <v>13</v>
      </c>
      <c r="C176" s="4">
        <v>0</v>
      </c>
      <c r="D176" s="1">
        <f>IF(700*C176 + H175 &gt; 25000, 25000-H175,700*C176)</f>
        <v>0</v>
      </c>
      <c r="E176" s="1">
        <f>IF(C176=0,ROUNDUP(0.03% * POWER(B176,1.5) * H175,0),0)</f>
        <v>30</v>
      </c>
      <c r="F176" s="1">
        <f t="shared" si="5"/>
        <v>0</v>
      </c>
      <c r="G176" s="1">
        <f>IF(H175+D176-E176 &lt; F176,1,0)</f>
        <v>0</v>
      </c>
      <c r="H176" s="1">
        <f>IF(G176=1,25000-F176,H175+D176-E176-F176)</f>
        <v>2079</v>
      </c>
      <c r="I176" s="1">
        <f t="shared" si="6"/>
        <v>0</v>
      </c>
      <c r="J176" s="1" t="str">
        <f>TEXT(A176,"mmmm")</f>
        <v>wrzesień</v>
      </c>
      <c r="K176" s="1"/>
    </row>
    <row r="177" spans="1:11" x14ac:dyDescent="0.25">
      <c r="A177" s="3">
        <v>42270</v>
      </c>
      <c r="B177" s="4">
        <v>15</v>
      </c>
      <c r="C177" s="4">
        <v>0</v>
      </c>
      <c r="D177" s="1">
        <f>IF(700*C177 + H176 &gt; 25000, 25000-H176,700*C177)</f>
        <v>0</v>
      </c>
      <c r="E177" s="1">
        <f>IF(C177=0,ROUNDUP(0.03% * POWER(B177,1.5) * H176,0),0)</f>
        <v>37</v>
      </c>
      <c r="F177" s="1">
        <f t="shared" si="5"/>
        <v>0</v>
      </c>
      <c r="G177" s="1">
        <f>IF(H176+D177-E177 &lt; F177,1,0)</f>
        <v>0</v>
      </c>
      <c r="H177" s="1">
        <f>IF(G177=1,25000-F177,H176+D177-E177-F177)</f>
        <v>2042</v>
      </c>
      <c r="I177" s="1">
        <f t="shared" si="6"/>
        <v>0</v>
      </c>
      <c r="J177" s="1" t="str">
        <f>TEXT(A177,"mmmm")</f>
        <v>wrzesień</v>
      </c>
      <c r="K177" s="1"/>
    </row>
    <row r="178" spans="1:11" x14ac:dyDescent="0.25">
      <c r="A178" s="3">
        <v>42271</v>
      </c>
      <c r="B178" s="4">
        <v>15</v>
      </c>
      <c r="C178" s="4">
        <v>0</v>
      </c>
      <c r="D178" s="1">
        <f>IF(700*C178 + H177 &gt; 25000, 25000-H177,700*C178)</f>
        <v>0</v>
      </c>
      <c r="E178" s="1">
        <f>IF(C178=0,ROUNDUP(0.03% * POWER(B178,1.5) * H177,0),0)</f>
        <v>36</v>
      </c>
      <c r="F178" s="1">
        <f t="shared" si="5"/>
        <v>0</v>
      </c>
      <c r="G178" s="1">
        <f>IF(H177+D178-E178 &lt; F178,1,0)</f>
        <v>0</v>
      </c>
      <c r="H178" s="1">
        <f>IF(G178=1,25000-F178,H177+D178-E178-F178)</f>
        <v>2006</v>
      </c>
      <c r="I178" s="1">
        <f t="shared" si="6"/>
        <v>0</v>
      </c>
      <c r="J178" s="1" t="str">
        <f>TEXT(A178,"mmmm")</f>
        <v>wrzesień</v>
      </c>
      <c r="K178" s="1"/>
    </row>
    <row r="179" spans="1:11" x14ac:dyDescent="0.25">
      <c r="A179" s="3">
        <v>42272</v>
      </c>
      <c r="B179" s="4">
        <v>14</v>
      </c>
      <c r="C179" s="4">
        <v>0</v>
      </c>
      <c r="D179" s="1">
        <f>IF(700*C179 + H178 &gt; 25000, 25000-H178,700*C179)</f>
        <v>0</v>
      </c>
      <c r="E179" s="1">
        <f>IF(C179=0,ROUNDUP(0.03% * POWER(B179,1.5) * H178,0),0)</f>
        <v>32</v>
      </c>
      <c r="F179" s="1">
        <f t="shared" si="5"/>
        <v>0</v>
      </c>
      <c r="G179" s="1">
        <f>IF(H178+D179-E179 &lt; F179,1,0)</f>
        <v>0</v>
      </c>
      <c r="H179" s="1">
        <f>IF(G179=1,25000-F179,H178+D179-E179-F179)</f>
        <v>1974</v>
      </c>
      <c r="I179" s="1">
        <f t="shared" si="6"/>
        <v>0</v>
      </c>
      <c r="J179" s="1" t="str">
        <f>TEXT(A179,"mmmm")</f>
        <v>wrzesień</v>
      </c>
      <c r="K179" s="1"/>
    </row>
    <row r="180" spans="1:11" x14ac:dyDescent="0.25">
      <c r="A180" s="3">
        <v>42273</v>
      </c>
      <c r="B180" s="4">
        <v>12</v>
      </c>
      <c r="C180" s="4">
        <v>0</v>
      </c>
      <c r="D180" s="1">
        <f>IF(700*C180 + H179 &gt; 25000, 25000-H179,700*C180)</f>
        <v>0</v>
      </c>
      <c r="E180" s="1">
        <f>IF(C180=0,ROUNDUP(0.03% * POWER(B180,1.5) * H179,0),0)</f>
        <v>25</v>
      </c>
      <c r="F180" s="1">
        <f t="shared" si="5"/>
        <v>0</v>
      </c>
      <c r="G180" s="1">
        <f>IF(H179+D180-E180 &lt; F180,1,0)</f>
        <v>0</v>
      </c>
      <c r="H180" s="1">
        <f>IF(G180=1,25000-F180,H179+D180-E180-F180)</f>
        <v>1949</v>
      </c>
      <c r="I180" s="1">
        <f t="shared" si="6"/>
        <v>0</v>
      </c>
      <c r="J180" s="1" t="str">
        <f>TEXT(A180,"mmmm")</f>
        <v>wrzesień</v>
      </c>
      <c r="K180" s="1"/>
    </row>
    <row r="181" spans="1:11" x14ac:dyDescent="0.25">
      <c r="A181" s="3">
        <v>42274</v>
      </c>
      <c r="B181" s="4">
        <v>11</v>
      </c>
      <c r="C181" s="4">
        <v>0</v>
      </c>
      <c r="D181" s="1">
        <f>IF(700*C181 + H180 &gt; 25000, 25000-H180,700*C181)</f>
        <v>0</v>
      </c>
      <c r="E181" s="1">
        <f>IF(C181=0,ROUNDUP(0.03% * POWER(B181,1.5) * H180,0),0)</f>
        <v>22</v>
      </c>
      <c r="F181" s="1">
        <f t="shared" si="5"/>
        <v>0</v>
      </c>
      <c r="G181" s="1">
        <f>IF(H180+D181-E181 &lt; F181,1,0)</f>
        <v>0</v>
      </c>
      <c r="H181" s="1">
        <f>IF(G181=1,25000-F181,H180+D181-E181-F181)</f>
        <v>1927</v>
      </c>
      <c r="I181" s="1">
        <f t="shared" si="6"/>
        <v>0</v>
      </c>
      <c r="J181" s="1" t="str">
        <f>TEXT(A181,"mmmm")</f>
        <v>wrzesień</v>
      </c>
      <c r="K181" s="1"/>
    </row>
    <row r="182" spans="1:11" x14ac:dyDescent="0.25">
      <c r="A182" s="3">
        <v>42275</v>
      </c>
      <c r="B182" s="4">
        <v>10</v>
      </c>
      <c r="C182" s="4">
        <v>0</v>
      </c>
      <c r="D182" s="1">
        <f>IF(700*C182 + H181 &gt; 25000, 25000-H181,700*C182)</f>
        <v>0</v>
      </c>
      <c r="E182" s="1">
        <f>IF(C182=0,ROUNDUP(0.03% * POWER(B182,1.5) * H181,0),0)</f>
        <v>19</v>
      </c>
      <c r="F182" s="1">
        <f t="shared" si="5"/>
        <v>0</v>
      </c>
      <c r="G182" s="1">
        <f>IF(H181+D182-E182 &lt; F182,1,0)</f>
        <v>0</v>
      </c>
      <c r="H182" s="1">
        <f>IF(G182=1,25000-F182,H181+D182-E182-F182)</f>
        <v>1908</v>
      </c>
      <c r="I182" s="1">
        <f t="shared" si="6"/>
        <v>0</v>
      </c>
      <c r="J182" s="1" t="str">
        <f>TEXT(A182,"mmmm")</f>
        <v>wrzesień</v>
      </c>
      <c r="K182" s="1"/>
    </row>
    <row r="183" spans="1:11" x14ac:dyDescent="0.25">
      <c r="A183" s="3">
        <v>42276</v>
      </c>
      <c r="B183" s="4">
        <v>10</v>
      </c>
      <c r="C183" s="4">
        <v>0</v>
      </c>
      <c r="D183" s="1">
        <f>IF(700*C183 + H182 &gt; 25000, 25000-H182,700*C183)</f>
        <v>0</v>
      </c>
      <c r="E183" s="1">
        <f>IF(C183=0,ROUNDUP(0.03% * POWER(B183,1.5) * H182,0),0)</f>
        <v>19</v>
      </c>
      <c r="F183" s="1">
        <f t="shared" si="5"/>
        <v>0</v>
      </c>
      <c r="G183" s="1">
        <f>IF(H182+D183-E183 &lt; F183,1,0)</f>
        <v>0</v>
      </c>
      <c r="H183" s="1">
        <f>IF(G183=1,25000-F183,H182+D183-E183-F183)</f>
        <v>1889</v>
      </c>
      <c r="I183" s="1">
        <f t="shared" si="6"/>
        <v>0</v>
      </c>
      <c r="J183" s="1" t="str">
        <f>TEXT(A183,"mmmm")</f>
        <v>wrzesień</v>
      </c>
      <c r="K183" s="1"/>
    </row>
    <row r="184" spans="1:11" x14ac:dyDescent="0.25">
      <c r="A184" s="3">
        <v>42277</v>
      </c>
      <c r="B184" s="4">
        <v>10</v>
      </c>
      <c r="C184" s="4">
        <v>0</v>
      </c>
      <c r="D184" s="1">
        <f>IF(700*C184 + H183 &gt; 25000, 25000-H183,700*C184)</f>
        <v>0</v>
      </c>
      <c r="E184" s="1">
        <f>IF(C184=0,ROUNDUP(0.03% * POWER(B184,1.5) * H183,0),0)</f>
        <v>18</v>
      </c>
      <c r="F184" s="1">
        <f t="shared" si="5"/>
        <v>0</v>
      </c>
      <c r="G184" s="1">
        <f>IF(H183+D184-E184 &lt; F184,1,0)</f>
        <v>0</v>
      </c>
      <c r="H184" s="1">
        <f>IF(G184=1,25000-F184,H183+D184-E184-F184)</f>
        <v>1871</v>
      </c>
      <c r="I184" s="1">
        <f t="shared" si="6"/>
        <v>0</v>
      </c>
      <c r="J184" s="1" t="str">
        <f>TEXT(A184,"mmmm")</f>
        <v>wrzesień</v>
      </c>
      <c r="K18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4</vt:i4>
      </vt:variant>
    </vt:vector>
  </HeadingPairs>
  <TitlesOfParts>
    <vt:vector size="9" baseType="lpstr">
      <vt:lpstr>dane</vt:lpstr>
      <vt:lpstr>1</vt:lpstr>
      <vt:lpstr>2</vt:lpstr>
      <vt:lpstr>Arkusz3</vt:lpstr>
      <vt:lpstr>3</vt:lpstr>
      <vt:lpstr>'1'!pogoda</vt:lpstr>
      <vt:lpstr>'2'!pogoda</vt:lpstr>
      <vt:lpstr>'3'!pogoda</vt:lpstr>
      <vt:lpstr>dane!pogoda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2015-06-05T18:17:20Z</dcterms:created>
  <dcterms:modified xsi:type="dcterms:W3CDTF">2022-10-10T16:07:29Z</dcterms:modified>
</cp:coreProperties>
</file>