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xamp\htdocs\kod\mat\matury - moje\2019_czerwiec(ok)\"/>
    </mc:Choice>
  </mc:AlternateContent>
  <xr:revisionPtr revIDLastSave="0" documentId="13_ncr:1_{906EFE1D-BA8B-48DE-8347-36B25186B03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5.2" sheetId="2" r:id="rId2"/>
    <sheet name="5.2_wykres" sheetId="3" r:id="rId3"/>
    <sheet name="5.3" sheetId="4" r:id="rId4"/>
    <sheet name="5.4" sheetId="5" r:id="rId5"/>
  </sheets>
  <definedNames>
    <definedName name="pogoda" localSheetId="1">'5.2'!$B$1:$C$184</definedName>
    <definedName name="pogoda" localSheetId="3">'5.3'!$B$1:$C$184</definedName>
    <definedName name="pogoda" localSheetId="4">'5.4'!$B$1:$C$184</definedName>
    <definedName name="pogoda" localSheetId="0">Sheet1!$B$1:$C$184</definedName>
  </definedNames>
  <calcPr calcId="181029"/>
  <pivotCaches>
    <pivotCache cacheId="3" r:id="rId6"/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5" l="1"/>
  <c r="K4" i="5"/>
  <c r="J4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2" i="5"/>
  <c r="N13" i="4"/>
  <c r="N14" i="4"/>
  <c r="N15" i="4"/>
  <c r="N16" i="4"/>
  <c r="N17" i="4"/>
  <c r="N12" i="4"/>
  <c r="M13" i="4"/>
  <c r="M14" i="4"/>
  <c r="M15" i="4"/>
  <c r="M16" i="4"/>
  <c r="M17" i="4"/>
  <c r="M1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2" i="4"/>
  <c r="G184" i="4"/>
  <c r="D184" i="4"/>
  <c r="G183" i="4"/>
  <c r="D183" i="4"/>
  <c r="G182" i="4"/>
  <c r="D182" i="4"/>
  <c r="G181" i="4"/>
  <c r="D181" i="4"/>
  <c r="G180" i="4"/>
  <c r="D180" i="4"/>
  <c r="G179" i="4"/>
  <c r="D179" i="4"/>
  <c r="G178" i="4"/>
  <c r="D178" i="4"/>
  <c r="G177" i="4"/>
  <c r="D177" i="4"/>
  <c r="G176" i="4"/>
  <c r="D176" i="4"/>
  <c r="G175" i="4"/>
  <c r="D175" i="4"/>
  <c r="G174" i="4"/>
  <c r="E174" i="4"/>
  <c r="D174" i="4"/>
  <c r="G173" i="4"/>
  <c r="D173" i="4"/>
  <c r="G172" i="4"/>
  <c r="D172" i="4"/>
  <c r="G171" i="4"/>
  <c r="E171" i="4"/>
  <c r="D171" i="4"/>
  <c r="G170" i="4"/>
  <c r="D170" i="4"/>
  <c r="G169" i="4"/>
  <c r="E169" i="4"/>
  <c r="D169" i="4"/>
  <c r="G168" i="4"/>
  <c r="E168" i="4"/>
  <c r="D168" i="4"/>
  <c r="G167" i="4"/>
  <c r="D167" i="4"/>
  <c r="G166" i="4"/>
  <c r="D166" i="4"/>
  <c r="G165" i="4"/>
  <c r="E165" i="4"/>
  <c r="D165" i="4"/>
  <c r="G164" i="4"/>
  <c r="D164" i="4"/>
  <c r="G163" i="4"/>
  <c r="D163" i="4"/>
  <c r="G162" i="4"/>
  <c r="E162" i="4"/>
  <c r="D162" i="4"/>
  <c r="G161" i="4"/>
  <c r="D161" i="4"/>
  <c r="G160" i="4"/>
  <c r="E160" i="4"/>
  <c r="D160" i="4"/>
  <c r="G159" i="4"/>
  <c r="D159" i="4"/>
  <c r="G158" i="4"/>
  <c r="E158" i="4"/>
  <c r="D158" i="4"/>
  <c r="G157" i="4"/>
  <c r="D157" i="4"/>
  <c r="G156" i="4"/>
  <c r="D156" i="4"/>
  <c r="G155" i="4"/>
  <c r="E155" i="4"/>
  <c r="D155" i="4"/>
  <c r="G154" i="4"/>
  <c r="D154" i="4"/>
  <c r="G153" i="4"/>
  <c r="D153" i="4"/>
  <c r="G152" i="4"/>
  <c r="E152" i="4"/>
  <c r="D152" i="4"/>
  <c r="G151" i="4"/>
  <c r="E151" i="4"/>
  <c r="D151" i="4"/>
  <c r="G150" i="4"/>
  <c r="D150" i="4"/>
  <c r="G149" i="4"/>
  <c r="E149" i="4"/>
  <c r="D149" i="4"/>
  <c r="G148" i="4"/>
  <c r="E148" i="4"/>
  <c r="D148" i="4"/>
  <c r="G147" i="4"/>
  <c r="E147" i="4"/>
  <c r="D147" i="4"/>
  <c r="G146" i="4"/>
  <c r="D146" i="4"/>
  <c r="G145" i="4"/>
  <c r="D145" i="4"/>
  <c r="G144" i="4"/>
  <c r="D144" i="4"/>
  <c r="G143" i="4"/>
  <c r="D143" i="4"/>
  <c r="G142" i="4"/>
  <c r="D142" i="4"/>
  <c r="G141" i="4"/>
  <c r="D141" i="4"/>
  <c r="G140" i="4"/>
  <c r="E140" i="4"/>
  <c r="D140" i="4"/>
  <c r="G139" i="4"/>
  <c r="D139" i="4"/>
  <c r="G138" i="4"/>
  <c r="E138" i="4"/>
  <c r="D138" i="4"/>
  <c r="G137" i="4"/>
  <c r="D137" i="4"/>
  <c r="G136" i="4"/>
  <c r="E136" i="4"/>
  <c r="D136" i="4"/>
  <c r="G135" i="4"/>
  <c r="E135" i="4"/>
  <c r="D135" i="4"/>
  <c r="G134" i="4"/>
  <c r="D134" i="4"/>
  <c r="G133" i="4"/>
  <c r="D133" i="4"/>
  <c r="G132" i="4"/>
  <c r="D132" i="4"/>
  <c r="G131" i="4"/>
  <c r="D131" i="4"/>
  <c r="G130" i="4"/>
  <c r="D130" i="4"/>
  <c r="G129" i="4"/>
  <c r="D129" i="4"/>
  <c r="G128" i="4"/>
  <c r="D128" i="4"/>
  <c r="G127" i="4"/>
  <c r="D127" i="4"/>
  <c r="G126" i="4"/>
  <c r="D126" i="4"/>
  <c r="G125" i="4"/>
  <c r="D125" i="4"/>
  <c r="G124" i="4"/>
  <c r="D124" i="4"/>
  <c r="G123" i="4"/>
  <c r="D123" i="4"/>
  <c r="G122" i="4"/>
  <c r="D122" i="4"/>
  <c r="G121" i="4"/>
  <c r="D121" i="4"/>
  <c r="G120" i="4"/>
  <c r="E120" i="4"/>
  <c r="D120" i="4"/>
  <c r="G119" i="4"/>
  <c r="E119" i="4"/>
  <c r="D119" i="4"/>
  <c r="G118" i="4"/>
  <c r="D118" i="4"/>
  <c r="G117" i="4"/>
  <c r="E117" i="4"/>
  <c r="D117" i="4"/>
  <c r="G116" i="4"/>
  <c r="D116" i="4"/>
  <c r="G115" i="4"/>
  <c r="D115" i="4"/>
  <c r="G114" i="4"/>
  <c r="D114" i="4"/>
  <c r="G113" i="4"/>
  <c r="E113" i="4"/>
  <c r="D113" i="4"/>
  <c r="G112" i="4"/>
  <c r="D112" i="4"/>
  <c r="G111" i="4"/>
  <c r="E111" i="4"/>
  <c r="D111" i="4"/>
  <c r="G110" i="4"/>
  <c r="D110" i="4"/>
  <c r="G109" i="4"/>
  <c r="D109" i="4"/>
  <c r="G108" i="4"/>
  <c r="D108" i="4"/>
  <c r="G107" i="4"/>
  <c r="D107" i="4"/>
  <c r="G106" i="4"/>
  <c r="D106" i="4"/>
  <c r="G105" i="4"/>
  <c r="E105" i="4"/>
  <c r="D105" i="4"/>
  <c r="G104" i="4"/>
  <c r="E104" i="4"/>
  <c r="D104" i="4"/>
  <c r="G103" i="4"/>
  <c r="D103" i="4"/>
  <c r="G102" i="4"/>
  <c r="E102" i="4"/>
  <c r="D102" i="4"/>
  <c r="G101" i="4"/>
  <c r="E101" i="4"/>
  <c r="D101" i="4"/>
  <c r="G100" i="4"/>
  <c r="E100" i="4"/>
  <c r="D100" i="4"/>
  <c r="G99" i="4"/>
  <c r="E99" i="4"/>
  <c r="D99" i="4"/>
  <c r="G98" i="4"/>
  <c r="D98" i="4"/>
  <c r="G97" i="4"/>
  <c r="D97" i="4"/>
  <c r="G96" i="4"/>
  <c r="D96" i="4"/>
  <c r="G95" i="4"/>
  <c r="D95" i="4"/>
  <c r="G94" i="4"/>
  <c r="D94" i="4"/>
  <c r="G93" i="4"/>
  <c r="D93" i="4"/>
  <c r="G92" i="4"/>
  <c r="D92" i="4"/>
  <c r="G91" i="4"/>
  <c r="D91" i="4"/>
  <c r="G90" i="4"/>
  <c r="D90" i="4"/>
  <c r="G89" i="4"/>
  <c r="E89" i="4"/>
  <c r="D89" i="4"/>
  <c r="G88" i="4"/>
  <c r="E88" i="4"/>
  <c r="D88" i="4"/>
  <c r="G87" i="4"/>
  <c r="D87" i="4"/>
  <c r="G86" i="4"/>
  <c r="D86" i="4"/>
  <c r="G85" i="4"/>
  <c r="E85" i="4"/>
  <c r="D85" i="4"/>
  <c r="G84" i="4"/>
  <c r="E84" i="4"/>
  <c r="D84" i="4"/>
  <c r="G83" i="4"/>
  <c r="D83" i="4"/>
  <c r="G82" i="4"/>
  <c r="E82" i="4"/>
  <c r="D82" i="4"/>
  <c r="G81" i="4"/>
  <c r="E81" i="4"/>
  <c r="D81" i="4"/>
  <c r="G80" i="4"/>
  <c r="E80" i="4"/>
  <c r="D80" i="4"/>
  <c r="G79" i="4"/>
  <c r="D79" i="4"/>
  <c r="G78" i="4"/>
  <c r="D78" i="4"/>
  <c r="G77" i="4"/>
  <c r="D77" i="4"/>
  <c r="G76" i="4"/>
  <c r="D76" i="4"/>
  <c r="G75" i="4"/>
  <c r="E75" i="4"/>
  <c r="D75" i="4"/>
  <c r="G74" i="4"/>
  <c r="E74" i="4"/>
  <c r="D74" i="4"/>
  <c r="G73" i="4"/>
  <c r="D73" i="4"/>
  <c r="G72" i="4"/>
  <c r="D72" i="4"/>
  <c r="G71" i="4"/>
  <c r="E71" i="4"/>
  <c r="D71" i="4"/>
  <c r="G70" i="4"/>
  <c r="E70" i="4"/>
  <c r="D70" i="4"/>
  <c r="G69" i="4"/>
  <c r="E69" i="4"/>
  <c r="D69" i="4"/>
  <c r="G68" i="4"/>
  <c r="D68" i="4"/>
  <c r="G67" i="4"/>
  <c r="D67" i="4"/>
  <c r="G66" i="4"/>
  <c r="D66" i="4"/>
  <c r="G65" i="4"/>
  <c r="D65" i="4"/>
  <c r="G64" i="4"/>
  <c r="E64" i="4"/>
  <c r="D64" i="4"/>
  <c r="G63" i="4"/>
  <c r="E63" i="4"/>
  <c r="D63" i="4"/>
  <c r="G62" i="4"/>
  <c r="D62" i="4"/>
  <c r="G61" i="4"/>
  <c r="D61" i="4"/>
  <c r="G60" i="4"/>
  <c r="D60" i="4"/>
  <c r="G59" i="4"/>
  <c r="E59" i="4"/>
  <c r="D59" i="4"/>
  <c r="G58" i="4"/>
  <c r="D58" i="4"/>
  <c r="G57" i="4"/>
  <c r="D57" i="4"/>
  <c r="G56" i="4"/>
  <c r="D56" i="4"/>
  <c r="G55" i="4"/>
  <c r="E55" i="4"/>
  <c r="D55" i="4"/>
  <c r="G54" i="4"/>
  <c r="E54" i="4"/>
  <c r="D54" i="4"/>
  <c r="G53" i="4"/>
  <c r="E53" i="4"/>
  <c r="D53" i="4"/>
  <c r="G52" i="4"/>
  <c r="E52" i="4"/>
  <c r="D52" i="4"/>
  <c r="G51" i="4"/>
  <c r="E51" i="4"/>
  <c r="D51" i="4"/>
  <c r="G50" i="4"/>
  <c r="E50" i="4"/>
  <c r="D50" i="4"/>
  <c r="G49" i="4"/>
  <c r="E49" i="4"/>
  <c r="D49" i="4"/>
  <c r="G48" i="4"/>
  <c r="E48" i="4"/>
  <c r="D48" i="4"/>
  <c r="G47" i="4"/>
  <c r="E47" i="4"/>
  <c r="D47" i="4"/>
  <c r="G46" i="4"/>
  <c r="D46" i="4"/>
  <c r="G45" i="4"/>
  <c r="D45" i="4"/>
  <c r="G44" i="4"/>
  <c r="D44" i="4"/>
  <c r="G43" i="4"/>
  <c r="E43" i="4"/>
  <c r="D43" i="4"/>
  <c r="G42" i="4"/>
  <c r="D42" i="4"/>
  <c r="G41" i="4"/>
  <c r="E41" i="4"/>
  <c r="D41" i="4"/>
  <c r="G40" i="4"/>
  <c r="E40" i="4"/>
  <c r="D40" i="4"/>
  <c r="G39" i="4"/>
  <c r="D39" i="4"/>
  <c r="G38" i="4"/>
  <c r="D38" i="4"/>
  <c r="G37" i="4"/>
  <c r="D37" i="4"/>
  <c r="G36" i="4"/>
  <c r="E36" i="4"/>
  <c r="D36" i="4"/>
  <c r="G35" i="4"/>
  <c r="E35" i="4"/>
  <c r="D35" i="4"/>
  <c r="G34" i="4"/>
  <c r="E34" i="4"/>
  <c r="D34" i="4"/>
  <c r="G33" i="4"/>
  <c r="E33" i="4"/>
  <c r="D33" i="4"/>
  <c r="G32" i="4"/>
  <c r="E32" i="4"/>
  <c r="D32" i="4"/>
  <c r="G31" i="4"/>
  <c r="D31" i="4"/>
  <c r="G30" i="4"/>
  <c r="D30" i="4"/>
  <c r="G29" i="4"/>
  <c r="E29" i="4"/>
  <c r="D29" i="4"/>
  <c r="G28" i="4"/>
  <c r="E28" i="4"/>
  <c r="D28" i="4"/>
  <c r="G27" i="4"/>
  <c r="D27" i="4"/>
  <c r="G26" i="4"/>
  <c r="E26" i="4"/>
  <c r="D26" i="4"/>
  <c r="G25" i="4"/>
  <c r="E25" i="4"/>
  <c r="D25" i="4"/>
  <c r="G24" i="4"/>
  <c r="E24" i="4"/>
  <c r="D24" i="4"/>
  <c r="G23" i="4"/>
  <c r="E23" i="4"/>
  <c r="D23" i="4"/>
  <c r="G22" i="4"/>
  <c r="E22" i="4"/>
  <c r="D22" i="4"/>
  <c r="G21" i="4"/>
  <c r="E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E14" i="4"/>
  <c r="D14" i="4"/>
  <c r="G13" i="4"/>
  <c r="E13" i="4"/>
  <c r="D13" i="4"/>
  <c r="G12" i="4"/>
  <c r="E12" i="4"/>
  <c r="D12" i="4"/>
  <c r="G11" i="4"/>
  <c r="E11" i="4"/>
  <c r="D11" i="4"/>
  <c r="G10" i="4"/>
  <c r="E10" i="4"/>
  <c r="D10" i="4"/>
  <c r="G9" i="4"/>
  <c r="E9" i="4"/>
  <c r="D9" i="4"/>
  <c r="G8" i="4"/>
  <c r="E8" i="4"/>
  <c r="D8" i="4"/>
  <c r="G7" i="4"/>
  <c r="D7" i="4"/>
  <c r="G6" i="4"/>
  <c r="D6" i="4"/>
  <c r="G5" i="4"/>
  <c r="E5" i="4"/>
  <c r="D5" i="4"/>
  <c r="G4" i="4"/>
  <c r="E4" i="4"/>
  <c r="D4" i="4"/>
  <c r="G3" i="4"/>
  <c r="E3" i="4"/>
  <c r="D3" i="4"/>
  <c r="G2" i="4"/>
  <c r="I2" i="4" s="1"/>
  <c r="D2" i="4"/>
  <c r="G184" i="2"/>
  <c r="D184" i="2"/>
  <c r="G183" i="2"/>
  <c r="D183" i="2"/>
  <c r="G182" i="2"/>
  <c r="D182" i="2"/>
  <c r="G181" i="2"/>
  <c r="D181" i="2"/>
  <c r="G180" i="2"/>
  <c r="D180" i="2"/>
  <c r="G179" i="2"/>
  <c r="D179" i="2"/>
  <c r="G178" i="2"/>
  <c r="D178" i="2"/>
  <c r="G177" i="2"/>
  <c r="D177" i="2"/>
  <c r="G176" i="2"/>
  <c r="D176" i="2"/>
  <c r="G175" i="2"/>
  <c r="D175" i="2"/>
  <c r="G174" i="2"/>
  <c r="E174" i="2"/>
  <c r="D174" i="2"/>
  <c r="G173" i="2"/>
  <c r="D173" i="2"/>
  <c r="G172" i="2"/>
  <c r="D172" i="2"/>
  <c r="G171" i="2"/>
  <c r="E171" i="2"/>
  <c r="D171" i="2"/>
  <c r="G170" i="2"/>
  <c r="D170" i="2"/>
  <c r="G169" i="2"/>
  <c r="E169" i="2"/>
  <c r="D169" i="2"/>
  <c r="G168" i="2"/>
  <c r="E168" i="2"/>
  <c r="D168" i="2"/>
  <c r="G167" i="2"/>
  <c r="D167" i="2"/>
  <c r="G166" i="2"/>
  <c r="D166" i="2"/>
  <c r="G165" i="2"/>
  <c r="E165" i="2"/>
  <c r="D165" i="2"/>
  <c r="G164" i="2"/>
  <c r="D164" i="2"/>
  <c r="G163" i="2"/>
  <c r="D163" i="2"/>
  <c r="G162" i="2"/>
  <c r="E162" i="2"/>
  <c r="D162" i="2"/>
  <c r="G161" i="2"/>
  <c r="D161" i="2"/>
  <c r="G160" i="2"/>
  <c r="E160" i="2"/>
  <c r="D160" i="2"/>
  <c r="G159" i="2"/>
  <c r="D159" i="2"/>
  <c r="G158" i="2"/>
  <c r="E158" i="2"/>
  <c r="D158" i="2"/>
  <c r="G157" i="2"/>
  <c r="D157" i="2"/>
  <c r="G156" i="2"/>
  <c r="D156" i="2"/>
  <c r="G155" i="2"/>
  <c r="E155" i="2"/>
  <c r="D155" i="2"/>
  <c r="G154" i="2"/>
  <c r="D154" i="2"/>
  <c r="G153" i="2"/>
  <c r="D153" i="2"/>
  <c r="G152" i="2"/>
  <c r="E152" i="2"/>
  <c r="D152" i="2"/>
  <c r="G151" i="2"/>
  <c r="E151" i="2"/>
  <c r="D151" i="2"/>
  <c r="G150" i="2"/>
  <c r="D150" i="2"/>
  <c r="G149" i="2"/>
  <c r="E149" i="2"/>
  <c r="D149" i="2"/>
  <c r="G148" i="2"/>
  <c r="E148" i="2"/>
  <c r="D148" i="2"/>
  <c r="G147" i="2"/>
  <c r="E147" i="2"/>
  <c r="D147" i="2"/>
  <c r="G146" i="2"/>
  <c r="D146" i="2"/>
  <c r="G145" i="2"/>
  <c r="D145" i="2"/>
  <c r="G144" i="2"/>
  <c r="D144" i="2"/>
  <c r="G143" i="2"/>
  <c r="D143" i="2"/>
  <c r="G142" i="2"/>
  <c r="D142" i="2"/>
  <c r="G141" i="2"/>
  <c r="D141" i="2"/>
  <c r="G140" i="2"/>
  <c r="E140" i="2"/>
  <c r="D140" i="2"/>
  <c r="G139" i="2"/>
  <c r="D139" i="2"/>
  <c r="G138" i="2"/>
  <c r="E138" i="2"/>
  <c r="D138" i="2"/>
  <c r="G137" i="2"/>
  <c r="D137" i="2"/>
  <c r="G136" i="2"/>
  <c r="E136" i="2"/>
  <c r="D136" i="2"/>
  <c r="G135" i="2"/>
  <c r="E135" i="2"/>
  <c r="D135" i="2"/>
  <c r="G134" i="2"/>
  <c r="D134" i="2"/>
  <c r="G133" i="2"/>
  <c r="D133" i="2"/>
  <c r="G132" i="2"/>
  <c r="D132" i="2"/>
  <c r="G131" i="2"/>
  <c r="D131" i="2"/>
  <c r="G130" i="2"/>
  <c r="D130" i="2"/>
  <c r="G129" i="2"/>
  <c r="D129" i="2"/>
  <c r="G128" i="2"/>
  <c r="D128" i="2"/>
  <c r="G127" i="2"/>
  <c r="D127" i="2"/>
  <c r="G126" i="2"/>
  <c r="D126" i="2"/>
  <c r="G125" i="2"/>
  <c r="D125" i="2"/>
  <c r="G124" i="2"/>
  <c r="D124" i="2"/>
  <c r="G123" i="2"/>
  <c r="D123" i="2"/>
  <c r="G122" i="2"/>
  <c r="D122" i="2"/>
  <c r="G121" i="2"/>
  <c r="D121" i="2"/>
  <c r="G120" i="2"/>
  <c r="E120" i="2"/>
  <c r="D120" i="2"/>
  <c r="G119" i="2"/>
  <c r="E119" i="2"/>
  <c r="D119" i="2"/>
  <c r="G118" i="2"/>
  <c r="D118" i="2"/>
  <c r="G117" i="2"/>
  <c r="E117" i="2"/>
  <c r="D117" i="2"/>
  <c r="G116" i="2"/>
  <c r="D116" i="2"/>
  <c r="G115" i="2"/>
  <c r="D115" i="2"/>
  <c r="G114" i="2"/>
  <c r="D114" i="2"/>
  <c r="G113" i="2"/>
  <c r="E113" i="2"/>
  <c r="D113" i="2"/>
  <c r="G112" i="2"/>
  <c r="D112" i="2"/>
  <c r="G111" i="2"/>
  <c r="E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E105" i="2"/>
  <c r="D105" i="2"/>
  <c r="G104" i="2"/>
  <c r="E104" i="2"/>
  <c r="D104" i="2"/>
  <c r="G103" i="2"/>
  <c r="D103" i="2"/>
  <c r="G102" i="2"/>
  <c r="E102" i="2"/>
  <c r="D102" i="2"/>
  <c r="G101" i="2"/>
  <c r="E101" i="2"/>
  <c r="D101" i="2"/>
  <c r="G100" i="2"/>
  <c r="E100" i="2"/>
  <c r="D100" i="2"/>
  <c r="G99" i="2"/>
  <c r="E99" i="2"/>
  <c r="D99" i="2"/>
  <c r="G98" i="2"/>
  <c r="D98" i="2"/>
  <c r="G97" i="2"/>
  <c r="D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E89" i="2"/>
  <c r="D89" i="2"/>
  <c r="G88" i="2"/>
  <c r="E88" i="2"/>
  <c r="D88" i="2"/>
  <c r="G87" i="2"/>
  <c r="D87" i="2"/>
  <c r="G86" i="2"/>
  <c r="D86" i="2"/>
  <c r="G85" i="2"/>
  <c r="E85" i="2"/>
  <c r="D85" i="2"/>
  <c r="G84" i="2"/>
  <c r="E84" i="2"/>
  <c r="D84" i="2"/>
  <c r="G83" i="2"/>
  <c r="D83" i="2"/>
  <c r="G82" i="2"/>
  <c r="E82" i="2"/>
  <c r="D82" i="2"/>
  <c r="G81" i="2"/>
  <c r="E81" i="2"/>
  <c r="D81" i="2"/>
  <c r="G80" i="2"/>
  <c r="E80" i="2"/>
  <c r="D80" i="2"/>
  <c r="G79" i="2"/>
  <c r="D79" i="2"/>
  <c r="G78" i="2"/>
  <c r="D78" i="2"/>
  <c r="G77" i="2"/>
  <c r="D77" i="2"/>
  <c r="G76" i="2"/>
  <c r="D76" i="2"/>
  <c r="G75" i="2"/>
  <c r="E75" i="2"/>
  <c r="D75" i="2"/>
  <c r="G74" i="2"/>
  <c r="E74" i="2"/>
  <c r="D74" i="2"/>
  <c r="G73" i="2"/>
  <c r="D73" i="2"/>
  <c r="G72" i="2"/>
  <c r="D72" i="2"/>
  <c r="G71" i="2"/>
  <c r="E71" i="2"/>
  <c r="D71" i="2"/>
  <c r="G70" i="2"/>
  <c r="E70" i="2"/>
  <c r="D70" i="2"/>
  <c r="G69" i="2"/>
  <c r="E69" i="2"/>
  <c r="D69" i="2"/>
  <c r="G68" i="2"/>
  <c r="D68" i="2"/>
  <c r="G67" i="2"/>
  <c r="D67" i="2"/>
  <c r="G66" i="2"/>
  <c r="D66" i="2"/>
  <c r="G65" i="2"/>
  <c r="D65" i="2"/>
  <c r="G64" i="2"/>
  <c r="E64" i="2"/>
  <c r="D64" i="2"/>
  <c r="G63" i="2"/>
  <c r="E63" i="2"/>
  <c r="D63" i="2"/>
  <c r="G62" i="2"/>
  <c r="D62" i="2"/>
  <c r="G61" i="2"/>
  <c r="D61" i="2"/>
  <c r="G60" i="2"/>
  <c r="D60" i="2"/>
  <c r="G59" i="2"/>
  <c r="E59" i="2"/>
  <c r="D59" i="2"/>
  <c r="G58" i="2"/>
  <c r="D58" i="2"/>
  <c r="G57" i="2"/>
  <c r="D57" i="2"/>
  <c r="G56" i="2"/>
  <c r="D56" i="2"/>
  <c r="G55" i="2"/>
  <c r="E55" i="2"/>
  <c r="D55" i="2"/>
  <c r="G54" i="2"/>
  <c r="E54" i="2"/>
  <c r="D54" i="2"/>
  <c r="G53" i="2"/>
  <c r="E53" i="2"/>
  <c r="D53" i="2"/>
  <c r="G52" i="2"/>
  <c r="E52" i="2"/>
  <c r="D52" i="2"/>
  <c r="G51" i="2"/>
  <c r="E51" i="2"/>
  <c r="D51" i="2"/>
  <c r="G50" i="2"/>
  <c r="E50" i="2"/>
  <c r="D50" i="2"/>
  <c r="G49" i="2"/>
  <c r="E49" i="2"/>
  <c r="D49" i="2"/>
  <c r="G48" i="2"/>
  <c r="E48" i="2"/>
  <c r="D48" i="2"/>
  <c r="G47" i="2"/>
  <c r="E47" i="2"/>
  <c r="D47" i="2"/>
  <c r="G46" i="2"/>
  <c r="D46" i="2"/>
  <c r="G45" i="2"/>
  <c r="D45" i="2"/>
  <c r="G44" i="2"/>
  <c r="D44" i="2"/>
  <c r="G43" i="2"/>
  <c r="E43" i="2"/>
  <c r="D43" i="2"/>
  <c r="G42" i="2"/>
  <c r="D42" i="2"/>
  <c r="G41" i="2"/>
  <c r="E41" i="2"/>
  <c r="D41" i="2"/>
  <c r="G40" i="2"/>
  <c r="E40" i="2"/>
  <c r="D40" i="2"/>
  <c r="G39" i="2"/>
  <c r="D39" i="2"/>
  <c r="G38" i="2"/>
  <c r="D38" i="2"/>
  <c r="G37" i="2"/>
  <c r="D37" i="2"/>
  <c r="G36" i="2"/>
  <c r="E36" i="2"/>
  <c r="D36" i="2"/>
  <c r="G35" i="2"/>
  <c r="E35" i="2"/>
  <c r="D35" i="2"/>
  <c r="G34" i="2"/>
  <c r="E34" i="2"/>
  <c r="D34" i="2"/>
  <c r="G33" i="2"/>
  <c r="E33" i="2"/>
  <c r="D33" i="2"/>
  <c r="G32" i="2"/>
  <c r="E32" i="2"/>
  <c r="D32" i="2"/>
  <c r="G31" i="2"/>
  <c r="D31" i="2"/>
  <c r="G30" i="2"/>
  <c r="D30" i="2"/>
  <c r="G29" i="2"/>
  <c r="E29" i="2"/>
  <c r="D29" i="2"/>
  <c r="G28" i="2"/>
  <c r="E28" i="2"/>
  <c r="D28" i="2"/>
  <c r="G27" i="2"/>
  <c r="D27" i="2"/>
  <c r="G26" i="2"/>
  <c r="E26" i="2"/>
  <c r="D26" i="2"/>
  <c r="G25" i="2"/>
  <c r="E25" i="2"/>
  <c r="D25" i="2"/>
  <c r="G24" i="2"/>
  <c r="E24" i="2"/>
  <c r="D24" i="2"/>
  <c r="G23" i="2"/>
  <c r="E23" i="2"/>
  <c r="D23" i="2"/>
  <c r="G22" i="2"/>
  <c r="E22" i="2"/>
  <c r="D22" i="2"/>
  <c r="G21" i="2"/>
  <c r="E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E14" i="2"/>
  <c r="D14" i="2"/>
  <c r="G13" i="2"/>
  <c r="E13" i="2"/>
  <c r="D13" i="2"/>
  <c r="G12" i="2"/>
  <c r="E12" i="2"/>
  <c r="D12" i="2"/>
  <c r="G11" i="2"/>
  <c r="E11" i="2"/>
  <c r="D11" i="2"/>
  <c r="G10" i="2"/>
  <c r="E10" i="2"/>
  <c r="D10" i="2"/>
  <c r="G9" i="2"/>
  <c r="E9" i="2"/>
  <c r="D9" i="2"/>
  <c r="G8" i="2"/>
  <c r="E8" i="2"/>
  <c r="D8" i="2"/>
  <c r="G7" i="2"/>
  <c r="D7" i="2"/>
  <c r="G6" i="2"/>
  <c r="D6" i="2"/>
  <c r="G5" i="2"/>
  <c r="E5" i="2"/>
  <c r="D5" i="2"/>
  <c r="G4" i="2"/>
  <c r="E4" i="2"/>
  <c r="D4" i="2"/>
  <c r="G3" i="2"/>
  <c r="E3" i="2"/>
  <c r="D3" i="2"/>
  <c r="G2" i="2"/>
  <c r="I2" i="2" s="1"/>
  <c r="D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2" i="1"/>
  <c r="H2" i="4" l="1"/>
  <c r="F3" i="4" s="1"/>
  <c r="I3" i="4"/>
  <c r="H2" i="2"/>
  <c r="F3" i="2" s="1"/>
  <c r="I3" i="2"/>
  <c r="I2" i="1"/>
  <c r="H2" i="1"/>
  <c r="E3" i="1"/>
  <c r="E4" i="1"/>
  <c r="E5" i="1"/>
  <c r="E8" i="1"/>
  <c r="E9" i="1"/>
  <c r="E10" i="1"/>
  <c r="E11" i="1"/>
  <c r="E12" i="1"/>
  <c r="E13" i="1"/>
  <c r="E14" i="1"/>
  <c r="E21" i="1"/>
  <c r="E22" i="1"/>
  <c r="E23" i="1"/>
  <c r="E24" i="1"/>
  <c r="E25" i="1"/>
  <c r="E26" i="1"/>
  <c r="E28" i="1"/>
  <c r="E29" i="1"/>
  <c r="E32" i="1"/>
  <c r="E33" i="1"/>
  <c r="E34" i="1"/>
  <c r="E35" i="1"/>
  <c r="E36" i="1"/>
  <c r="E40" i="1"/>
  <c r="E41" i="1"/>
  <c r="E43" i="1"/>
  <c r="E47" i="1"/>
  <c r="E48" i="1"/>
  <c r="E49" i="1"/>
  <c r="E50" i="1"/>
  <c r="E51" i="1"/>
  <c r="E52" i="1"/>
  <c r="E53" i="1"/>
  <c r="E54" i="1"/>
  <c r="E55" i="1"/>
  <c r="E59" i="1"/>
  <c r="E63" i="1"/>
  <c r="E64" i="1"/>
  <c r="E69" i="1"/>
  <c r="E70" i="1"/>
  <c r="E71" i="1"/>
  <c r="E74" i="1"/>
  <c r="E75" i="1"/>
  <c r="E80" i="1"/>
  <c r="E81" i="1"/>
  <c r="E82" i="1"/>
  <c r="E84" i="1"/>
  <c r="E85" i="1"/>
  <c r="E88" i="1"/>
  <c r="E89" i="1"/>
  <c r="E99" i="1"/>
  <c r="E100" i="1"/>
  <c r="E101" i="1"/>
  <c r="E102" i="1"/>
  <c r="E104" i="1"/>
  <c r="E105" i="1"/>
  <c r="E111" i="1"/>
  <c r="E113" i="1"/>
  <c r="E117" i="1"/>
  <c r="E119" i="1"/>
  <c r="E120" i="1"/>
  <c r="E135" i="1"/>
  <c r="E136" i="1"/>
  <c r="E138" i="1"/>
  <c r="E140" i="1"/>
  <c r="E147" i="1"/>
  <c r="E148" i="1"/>
  <c r="E149" i="1"/>
  <c r="E151" i="1"/>
  <c r="E152" i="1"/>
  <c r="E155" i="1"/>
  <c r="E158" i="1"/>
  <c r="E160" i="1"/>
  <c r="E162" i="1"/>
  <c r="E165" i="1"/>
  <c r="E168" i="1"/>
  <c r="E169" i="1"/>
  <c r="E171" i="1"/>
  <c r="E174" i="1"/>
  <c r="F3" i="1"/>
  <c r="I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2" i="1"/>
  <c r="H3" i="4" l="1"/>
  <c r="F4" i="4" s="1"/>
  <c r="H3" i="2"/>
  <c r="F4" i="2" s="1"/>
  <c r="H3" i="1"/>
  <c r="F4" i="1"/>
  <c r="I4" i="1" s="1"/>
  <c r="I4" i="4" l="1"/>
  <c r="I4" i="2"/>
  <c r="H4" i="1"/>
  <c r="F5" i="1" s="1"/>
  <c r="I5" i="1" s="1"/>
  <c r="H4" i="4" l="1"/>
  <c r="F5" i="4" s="1"/>
  <c r="H4" i="2"/>
  <c r="F5" i="2" s="1"/>
  <c r="H5" i="1"/>
  <c r="E6" i="1"/>
  <c r="F6" i="1" s="1"/>
  <c r="I6" i="1" s="1"/>
  <c r="I5" i="4" l="1"/>
  <c r="H5" i="4" s="1"/>
  <c r="I5" i="2"/>
  <c r="H5" i="2" s="1"/>
  <c r="H6" i="1"/>
  <c r="E7" i="1"/>
  <c r="F7" i="1" s="1"/>
  <c r="I7" i="1" s="1"/>
  <c r="E6" i="4" l="1"/>
  <c r="F6" i="4" s="1"/>
  <c r="E6" i="2"/>
  <c r="F6" i="2" s="1"/>
  <c r="H7" i="1"/>
  <c r="F8" i="1" s="1"/>
  <c r="I8" i="1" s="1"/>
  <c r="I6" i="4" l="1"/>
  <c r="H6" i="4" s="1"/>
  <c r="I6" i="2"/>
  <c r="H6" i="2" s="1"/>
  <c r="H8" i="1"/>
  <c r="F9" i="1" s="1"/>
  <c r="I9" i="1" s="1"/>
  <c r="E7" i="4" l="1"/>
  <c r="F7" i="4"/>
  <c r="E7" i="2"/>
  <c r="F7" i="2" s="1"/>
  <c r="H9" i="1"/>
  <c r="F10" i="1" s="1"/>
  <c r="I10" i="1" s="1"/>
  <c r="I7" i="4" l="1"/>
  <c r="H7" i="4"/>
  <c r="F8" i="4" s="1"/>
  <c r="I7" i="2"/>
  <c r="H7" i="2" s="1"/>
  <c r="F8" i="2" s="1"/>
  <c r="H10" i="1"/>
  <c r="F11" i="1" s="1"/>
  <c r="I11" i="1" s="1"/>
  <c r="H11" i="1"/>
  <c r="F12" i="1" s="1"/>
  <c r="I12" i="1" s="1"/>
  <c r="I8" i="4" l="1"/>
  <c r="H8" i="4" s="1"/>
  <c r="F9" i="4" s="1"/>
  <c r="I8" i="2"/>
  <c r="H8" i="2" s="1"/>
  <c r="F9" i="2" s="1"/>
  <c r="H12" i="1"/>
  <c r="F13" i="1" s="1"/>
  <c r="I13" i="1" s="1"/>
  <c r="I9" i="4" l="1"/>
  <c r="H9" i="4"/>
  <c r="F10" i="4" s="1"/>
  <c r="I9" i="2"/>
  <c r="H9" i="2" s="1"/>
  <c r="F10" i="2" s="1"/>
  <c r="H13" i="1"/>
  <c r="F14" i="1" s="1"/>
  <c r="I14" i="1" s="1"/>
  <c r="I10" i="4" l="1"/>
  <c r="H10" i="4" s="1"/>
  <c r="F11" i="4" s="1"/>
  <c r="I10" i="2"/>
  <c r="H10" i="2" s="1"/>
  <c r="F11" i="2" s="1"/>
  <c r="H14" i="1"/>
  <c r="I11" i="4" l="1"/>
  <c r="H11" i="4" s="1"/>
  <c r="F12" i="4" s="1"/>
  <c r="I11" i="2"/>
  <c r="H11" i="2" s="1"/>
  <c r="F12" i="2" s="1"/>
  <c r="E15" i="1"/>
  <c r="F15" i="1" s="1"/>
  <c r="I15" i="1" s="1"/>
  <c r="I12" i="4" l="1"/>
  <c r="H12" i="4" s="1"/>
  <c r="F13" i="4" s="1"/>
  <c r="I12" i="2"/>
  <c r="H12" i="2" s="1"/>
  <c r="F13" i="2" s="1"/>
  <c r="H15" i="1"/>
  <c r="I13" i="4" l="1"/>
  <c r="H13" i="4"/>
  <c r="F14" i="4" s="1"/>
  <c r="I13" i="2"/>
  <c r="H13" i="2" s="1"/>
  <c r="F14" i="2" s="1"/>
  <c r="E16" i="1"/>
  <c r="F16" i="1" s="1"/>
  <c r="I16" i="1" s="1"/>
  <c r="I14" i="4" l="1"/>
  <c r="H14" i="4" s="1"/>
  <c r="I14" i="2"/>
  <c r="H14" i="2" s="1"/>
  <c r="H16" i="1"/>
  <c r="E15" i="4" l="1"/>
  <c r="F15" i="4" s="1"/>
  <c r="E15" i="2"/>
  <c r="F15" i="2" s="1"/>
  <c r="E17" i="1"/>
  <c r="F17" i="1" s="1"/>
  <c r="I17" i="1" s="1"/>
  <c r="I15" i="4" l="1"/>
  <c r="H15" i="4"/>
  <c r="I15" i="2"/>
  <c r="H15" i="2" s="1"/>
  <c r="H17" i="1"/>
  <c r="E16" i="4" l="1"/>
  <c r="F16" i="4" s="1"/>
  <c r="E16" i="2"/>
  <c r="F16" i="2" s="1"/>
  <c r="E18" i="1"/>
  <c r="F18" i="1" s="1"/>
  <c r="I18" i="1" s="1"/>
  <c r="I16" i="4" l="1"/>
  <c r="H16" i="4" s="1"/>
  <c r="I16" i="2"/>
  <c r="H16" i="2" s="1"/>
  <c r="H18" i="1"/>
  <c r="E17" i="4" l="1"/>
  <c r="F17" i="4" s="1"/>
  <c r="E17" i="2"/>
  <c r="F17" i="2" s="1"/>
  <c r="E19" i="1"/>
  <c r="F19" i="1" s="1"/>
  <c r="I19" i="1" s="1"/>
  <c r="I17" i="4" l="1"/>
  <c r="H17" i="4" s="1"/>
  <c r="I17" i="2"/>
  <c r="H17" i="2" s="1"/>
  <c r="H19" i="1"/>
  <c r="E18" i="4" l="1"/>
  <c r="F18" i="4" s="1"/>
  <c r="E18" i="2"/>
  <c r="F18" i="2" s="1"/>
  <c r="E20" i="1"/>
  <c r="F20" i="1" s="1"/>
  <c r="I20" i="1" s="1"/>
  <c r="I18" i="4" l="1"/>
  <c r="H18" i="4" s="1"/>
  <c r="I18" i="2"/>
  <c r="H18" i="2" s="1"/>
  <c r="H20" i="1"/>
  <c r="F21" i="1" s="1"/>
  <c r="I21" i="1" s="1"/>
  <c r="E19" i="4" l="1"/>
  <c r="F19" i="4" s="1"/>
  <c r="E19" i="2"/>
  <c r="F19" i="2" s="1"/>
  <c r="H21" i="1"/>
  <c r="F22" i="1" s="1"/>
  <c r="I22" i="1" s="1"/>
  <c r="I19" i="4" l="1"/>
  <c r="H19" i="4" s="1"/>
  <c r="I19" i="2"/>
  <c r="H19" i="2" s="1"/>
  <c r="H22" i="1"/>
  <c r="F23" i="1" s="1"/>
  <c r="I23" i="1" s="1"/>
  <c r="E20" i="4" l="1"/>
  <c r="F20" i="4" s="1"/>
  <c r="E20" i="2"/>
  <c r="F20" i="2" s="1"/>
  <c r="H23" i="1"/>
  <c r="F24" i="1" s="1"/>
  <c r="I24" i="1" s="1"/>
  <c r="I20" i="4" l="1"/>
  <c r="H20" i="4" s="1"/>
  <c r="F21" i="4" s="1"/>
  <c r="I20" i="2"/>
  <c r="H20" i="2" s="1"/>
  <c r="F21" i="2" s="1"/>
  <c r="H24" i="1"/>
  <c r="F25" i="1" s="1"/>
  <c r="I25" i="1" s="1"/>
  <c r="I21" i="4" l="1"/>
  <c r="H21" i="4" s="1"/>
  <c r="F22" i="4" s="1"/>
  <c r="I21" i="2"/>
  <c r="H21" i="2" s="1"/>
  <c r="F22" i="2" s="1"/>
  <c r="H25" i="1"/>
  <c r="F26" i="1" s="1"/>
  <c r="I26" i="1" s="1"/>
  <c r="I22" i="4" l="1"/>
  <c r="H22" i="4" s="1"/>
  <c r="F23" i="4" s="1"/>
  <c r="I22" i="2"/>
  <c r="H22" i="2" s="1"/>
  <c r="F23" i="2" s="1"/>
  <c r="H26" i="1"/>
  <c r="I23" i="4" l="1"/>
  <c r="H23" i="4"/>
  <c r="F24" i="4" s="1"/>
  <c r="I23" i="2"/>
  <c r="H23" i="2" s="1"/>
  <c r="F24" i="2" s="1"/>
  <c r="E27" i="1"/>
  <c r="F27" i="1" s="1"/>
  <c r="I27" i="1" s="1"/>
  <c r="I24" i="4" l="1"/>
  <c r="H24" i="4" s="1"/>
  <c r="F25" i="4" s="1"/>
  <c r="I24" i="2"/>
  <c r="H24" i="2" s="1"/>
  <c r="F25" i="2" s="1"/>
  <c r="H27" i="1"/>
  <c r="F28" i="1" s="1"/>
  <c r="I28" i="1" s="1"/>
  <c r="I25" i="4" l="1"/>
  <c r="H25" i="4"/>
  <c r="F26" i="4" s="1"/>
  <c r="I25" i="2"/>
  <c r="H25" i="2" s="1"/>
  <c r="F26" i="2" s="1"/>
  <c r="H28" i="1"/>
  <c r="F29" i="1" s="1"/>
  <c r="I29" i="1" s="1"/>
  <c r="I26" i="4" l="1"/>
  <c r="H26" i="4" s="1"/>
  <c r="I26" i="2"/>
  <c r="H26" i="2" s="1"/>
  <c r="H29" i="1"/>
  <c r="E27" i="4" l="1"/>
  <c r="F27" i="4" s="1"/>
  <c r="E27" i="2"/>
  <c r="F27" i="2" s="1"/>
  <c r="E30" i="1"/>
  <c r="F30" i="1" s="1"/>
  <c r="I30" i="1" s="1"/>
  <c r="I27" i="4" l="1"/>
  <c r="H27" i="4" s="1"/>
  <c r="F28" i="4" s="1"/>
  <c r="I27" i="2"/>
  <c r="H27" i="2" s="1"/>
  <c r="F28" i="2" s="1"/>
  <c r="H30" i="1"/>
  <c r="I28" i="4" l="1"/>
  <c r="H28" i="4" s="1"/>
  <c r="F29" i="4" s="1"/>
  <c r="I28" i="2"/>
  <c r="H28" i="2" s="1"/>
  <c r="F29" i="2" s="1"/>
  <c r="E31" i="1"/>
  <c r="F31" i="1" s="1"/>
  <c r="I31" i="1" s="1"/>
  <c r="I29" i="4" l="1"/>
  <c r="H29" i="4" s="1"/>
  <c r="I29" i="2"/>
  <c r="H29" i="2" s="1"/>
  <c r="H31" i="1"/>
  <c r="F32" i="1" s="1"/>
  <c r="I32" i="1" s="1"/>
  <c r="E30" i="4" l="1"/>
  <c r="F30" i="4" s="1"/>
  <c r="E30" i="2"/>
  <c r="F30" i="2" s="1"/>
  <c r="H32" i="1"/>
  <c r="F33" i="1" s="1"/>
  <c r="I33" i="1" s="1"/>
  <c r="I30" i="4" l="1"/>
  <c r="H30" i="4" s="1"/>
  <c r="I30" i="2"/>
  <c r="H30" i="2" s="1"/>
  <c r="H33" i="1"/>
  <c r="F34" i="1" s="1"/>
  <c r="I34" i="1" s="1"/>
  <c r="E31" i="4" l="1"/>
  <c r="F31" i="4" s="1"/>
  <c r="E31" i="2"/>
  <c r="F31" i="2" s="1"/>
  <c r="H34" i="1"/>
  <c r="F35" i="1" s="1"/>
  <c r="I35" i="1" s="1"/>
  <c r="I31" i="4" l="1"/>
  <c r="H31" i="4"/>
  <c r="F32" i="4" s="1"/>
  <c r="I31" i="2"/>
  <c r="H31" i="2" s="1"/>
  <c r="F32" i="2" s="1"/>
  <c r="H35" i="1"/>
  <c r="F36" i="1" s="1"/>
  <c r="I36" i="1" s="1"/>
  <c r="I32" i="4" l="1"/>
  <c r="H32" i="4" s="1"/>
  <c r="F33" i="4" s="1"/>
  <c r="I32" i="2"/>
  <c r="H32" i="2" s="1"/>
  <c r="F33" i="2" s="1"/>
  <c r="H36" i="1"/>
  <c r="I33" i="4" l="1"/>
  <c r="H33" i="4" s="1"/>
  <c r="F34" i="4" s="1"/>
  <c r="I33" i="2"/>
  <c r="H33" i="2" s="1"/>
  <c r="F34" i="2" s="1"/>
  <c r="E37" i="1"/>
  <c r="F37" i="1" s="1"/>
  <c r="I37" i="1" s="1"/>
  <c r="I34" i="4" l="1"/>
  <c r="H34" i="4" s="1"/>
  <c r="F35" i="4" s="1"/>
  <c r="I34" i="2"/>
  <c r="H34" i="2" s="1"/>
  <c r="F35" i="2" s="1"/>
  <c r="H37" i="1"/>
  <c r="I35" i="4" l="1"/>
  <c r="H35" i="4" s="1"/>
  <c r="F36" i="4" s="1"/>
  <c r="I35" i="2"/>
  <c r="H35" i="2" s="1"/>
  <c r="F36" i="2" s="1"/>
  <c r="E38" i="1"/>
  <c r="F38" i="1" s="1"/>
  <c r="I38" i="1" s="1"/>
  <c r="I36" i="4" l="1"/>
  <c r="H36" i="4" s="1"/>
  <c r="I36" i="2"/>
  <c r="H36" i="2" s="1"/>
  <c r="H38" i="1"/>
  <c r="E37" i="4" l="1"/>
  <c r="F37" i="4"/>
  <c r="E37" i="2"/>
  <c r="F37" i="2" s="1"/>
  <c r="E39" i="1"/>
  <c r="F39" i="1" s="1"/>
  <c r="I39" i="1" s="1"/>
  <c r="I37" i="4" l="1"/>
  <c r="H37" i="4"/>
  <c r="I37" i="2"/>
  <c r="H37" i="2" s="1"/>
  <c r="H39" i="1"/>
  <c r="F40" i="1" s="1"/>
  <c r="I40" i="1" s="1"/>
  <c r="E38" i="4" l="1"/>
  <c r="F38" i="4" s="1"/>
  <c r="E38" i="2"/>
  <c r="F38" i="2" s="1"/>
  <c r="H40" i="1"/>
  <c r="F41" i="1" s="1"/>
  <c r="I41" i="1" s="1"/>
  <c r="I38" i="4" l="1"/>
  <c r="H38" i="4" s="1"/>
  <c r="I38" i="2"/>
  <c r="H38" i="2" s="1"/>
  <c r="H41" i="1"/>
  <c r="E39" i="4" l="1"/>
  <c r="F39" i="4" s="1"/>
  <c r="E39" i="2"/>
  <c r="F39" i="2" s="1"/>
  <c r="E42" i="1"/>
  <c r="F42" i="1" s="1"/>
  <c r="I42" i="1" s="1"/>
  <c r="I39" i="4" l="1"/>
  <c r="H39" i="4"/>
  <c r="F40" i="4" s="1"/>
  <c r="I39" i="2"/>
  <c r="H39" i="2" s="1"/>
  <c r="F40" i="2" s="1"/>
  <c r="H42" i="1"/>
  <c r="F43" i="1" s="1"/>
  <c r="I43" i="1" s="1"/>
  <c r="I40" i="4" l="1"/>
  <c r="H40" i="4" s="1"/>
  <c r="F41" i="4" s="1"/>
  <c r="I40" i="2"/>
  <c r="H40" i="2" s="1"/>
  <c r="F41" i="2" s="1"/>
  <c r="H43" i="1"/>
  <c r="I41" i="4" l="1"/>
  <c r="H41" i="4" s="1"/>
  <c r="I41" i="2"/>
  <c r="H41" i="2" s="1"/>
  <c r="E44" i="1"/>
  <c r="F44" i="1" s="1"/>
  <c r="I44" i="1" s="1"/>
  <c r="E42" i="4" l="1"/>
  <c r="F42" i="4" s="1"/>
  <c r="E42" i="2"/>
  <c r="F42" i="2" s="1"/>
  <c r="H44" i="1"/>
  <c r="I42" i="4" l="1"/>
  <c r="H42" i="4" s="1"/>
  <c r="F43" i="4" s="1"/>
  <c r="I42" i="2"/>
  <c r="H42" i="2" s="1"/>
  <c r="F43" i="2" s="1"/>
  <c r="E45" i="1"/>
  <c r="F45" i="1" s="1"/>
  <c r="I45" i="1" s="1"/>
  <c r="I43" i="4" l="1"/>
  <c r="H43" i="4" s="1"/>
  <c r="I43" i="2"/>
  <c r="H43" i="2" s="1"/>
  <c r="H45" i="1"/>
  <c r="E44" i="4" l="1"/>
  <c r="F44" i="4" s="1"/>
  <c r="E44" i="2"/>
  <c r="F44" i="2" s="1"/>
  <c r="E46" i="1"/>
  <c r="F46" i="1"/>
  <c r="I46" i="1" s="1"/>
  <c r="I44" i="4" l="1"/>
  <c r="H44" i="4" s="1"/>
  <c r="I44" i="2"/>
  <c r="H44" i="2" s="1"/>
  <c r="H46" i="1"/>
  <c r="F47" i="1" s="1"/>
  <c r="I47" i="1" s="1"/>
  <c r="E45" i="4" l="1"/>
  <c r="F45" i="4" s="1"/>
  <c r="E45" i="2"/>
  <c r="F45" i="2" s="1"/>
  <c r="H47" i="1"/>
  <c r="F48" i="1" s="1"/>
  <c r="I48" i="1" s="1"/>
  <c r="I45" i="4" l="1"/>
  <c r="H45" i="4" s="1"/>
  <c r="I45" i="2"/>
  <c r="H45" i="2" s="1"/>
  <c r="H48" i="1"/>
  <c r="F49" i="1" s="1"/>
  <c r="I49" i="1" s="1"/>
  <c r="E46" i="4" l="1"/>
  <c r="F46" i="4" s="1"/>
  <c r="E46" i="2"/>
  <c r="F46" i="2" s="1"/>
  <c r="H49" i="1"/>
  <c r="F50" i="1" s="1"/>
  <c r="I50" i="1" s="1"/>
  <c r="I46" i="4" l="1"/>
  <c r="H46" i="4" s="1"/>
  <c r="F47" i="4" s="1"/>
  <c r="I46" i="2"/>
  <c r="H46" i="2" s="1"/>
  <c r="F47" i="2" s="1"/>
  <c r="H50" i="1"/>
  <c r="F51" i="1" s="1"/>
  <c r="I51" i="1" s="1"/>
  <c r="I47" i="4" l="1"/>
  <c r="H47" i="4"/>
  <c r="F48" i="4" s="1"/>
  <c r="I47" i="2"/>
  <c r="H47" i="2" s="1"/>
  <c r="F48" i="2" s="1"/>
  <c r="H51" i="1"/>
  <c r="F52" i="1" s="1"/>
  <c r="I52" i="1" s="1"/>
  <c r="I48" i="4" l="1"/>
  <c r="H48" i="4" s="1"/>
  <c r="F49" i="4" s="1"/>
  <c r="I48" i="2"/>
  <c r="H48" i="2" s="1"/>
  <c r="F49" i="2" s="1"/>
  <c r="H52" i="1"/>
  <c r="F53" i="1" s="1"/>
  <c r="I53" i="1" s="1"/>
  <c r="I49" i="4" l="1"/>
  <c r="H49" i="4"/>
  <c r="F50" i="4" s="1"/>
  <c r="I49" i="2"/>
  <c r="H49" i="2" s="1"/>
  <c r="F50" i="2" s="1"/>
  <c r="H53" i="1"/>
  <c r="F54" i="1" s="1"/>
  <c r="I54" i="1" s="1"/>
  <c r="I50" i="4" l="1"/>
  <c r="H50" i="4" s="1"/>
  <c r="F51" i="4" s="1"/>
  <c r="I50" i="2"/>
  <c r="H50" i="2" s="1"/>
  <c r="F51" i="2" s="1"/>
  <c r="H54" i="1"/>
  <c r="F55" i="1" s="1"/>
  <c r="I55" i="1" s="1"/>
  <c r="I51" i="4" l="1"/>
  <c r="H51" i="4" s="1"/>
  <c r="F52" i="4" s="1"/>
  <c r="I51" i="2"/>
  <c r="H51" i="2" s="1"/>
  <c r="F52" i="2" s="1"/>
  <c r="H55" i="1"/>
  <c r="I52" i="4" l="1"/>
  <c r="H52" i="4" s="1"/>
  <c r="F53" i="4" s="1"/>
  <c r="I52" i="2"/>
  <c r="H52" i="2" s="1"/>
  <c r="F53" i="2" s="1"/>
  <c r="E56" i="1"/>
  <c r="F56" i="1" s="1"/>
  <c r="I56" i="1" s="1"/>
  <c r="I53" i="4" l="1"/>
  <c r="H53" i="4" s="1"/>
  <c r="F54" i="4" s="1"/>
  <c r="I53" i="2"/>
  <c r="H53" i="2" s="1"/>
  <c r="F54" i="2" s="1"/>
  <c r="H56" i="1"/>
  <c r="I54" i="4" l="1"/>
  <c r="H54" i="4" s="1"/>
  <c r="F55" i="4" s="1"/>
  <c r="I54" i="2"/>
  <c r="H54" i="2" s="1"/>
  <c r="F55" i="2" s="1"/>
  <c r="E57" i="1"/>
  <c r="F57" i="1" s="1"/>
  <c r="I57" i="1" s="1"/>
  <c r="I55" i="4" l="1"/>
  <c r="H55" i="4"/>
  <c r="I55" i="2"/>
  <c r="H55" i="2" s="1"/>
  <c r="H57" i="1"/>
  <c r="E56" i="4" l="1"/>
  <c r="F56" i="4" s="1"/>
  <c r="E56" i="2"/>
  <c r="F56" i="2" s="1"/>
  <c r="E58" i="1"/>
  <c r="F58" i="1" s="1"/>
  <c r="I58" i="1" s="1"/>
  <c r="I56" i="4" l="1"/>
  <c r="H56" i="4" s="1"/>
  <c r="I56" i="2"/>
  <c r="H56" i="2" s="1"/>
  <c r="H58" i="1"/>
  <c r="F59" i="1" s="1"/>
  <c r="I59" i="1" s="1"/>
  <c r="E57" i="4" l="1"/>
  <c r="F57" i="4" s="1"/>
  <c r="E57" i="2"/>
  <c r="F57" i="2"/>
  <c r="H59" i="1"/>
  <c r="I57" i="4" l="1"/>
  <c r="H57" i="4"/>
  <c r="I57" i="2"/>
  <c r="H57" i="2" s="1"/>
  <c r="E60" i="1"/>
  <c r="F60" i="1" s="1"/>
  <c r="I60" i="1" s="1"/>
  <c r="E58" i="4" l="1"/>
  <c r="F58" i="4" s="1"/>
  <c r="E58" i="2"/>
  <c r="F58" i="2" s="1"/>
  <c r="H60" i="1"/>
  <c r="I58" i="4" l="1"/>
  <c r="H58" i="4" s="1"/>
  <c r="F59" i="4" s="1"/>
  <c r="I58" i="2"/>
  <c r="H58" i="2" s="1"/>
  <c r="F59" i="2" s="1"/>
  <c r="E61" i="1"/>
  <c r="F61" i="1" s="1"/>
  <c r="I61" i="1" s="1"/>
  <c r="I59" i="4" l="1"/>
  <c r="H59" i="4" s="1"/>
  <c r="I59" i="2"/>
  <c r="H59" i="2" s="1"/>
  <c r="H61" i="1"/>
  <c r="E60" i="4" l="1"/>
  <c r="F60" i="4" s="1"/>
  <c r="E60" i="2"/>
  <c r="F60" i="2" s="1"/>
  <c r="E62" i="1"/>
  <c r="F62" i="1" s="1"/>
  <c r="I62" i="1" s="1"/>
  <c r="I60" i="4" l="1"/>
  <c r="H60" i="4" s="1"/>
  <c r="I60" i="2"/>
  <c r="H60" i="2" s="1"/>
  <c r="H62" i="1"/>
  <c r="F63" i="1" s="1"/>
  <c r="I63" i="1" s="1"/>
  <c r="E61" i="4" l="1"/>
  <c r="F61" i="4" s="1"/>
  <c r="E61" i="2"/>
  <c r="F61" i="2" s="1"/>
  <c r="H63" i="1"/>
  <c r="F64" i="1" s="1"/>
  <c r="I64" i="1" s="1"/>
  <c r="I61" i="4" l="1"/>
  <c r="H61" i="4" s="1"/>
  <c r="I61" i="2"/>
  <c r="H61" i="2" s="1"/>
  <c r="H64" i="1"/>
  <c r="E62" i="4" l="1"/>
  <c r="F62" i="4" s="1"/>
  <c r="E62" i="2"/>
  <c r="F62" i="2" s="1"/>
  <c r="E65" i="1"/>
  <c r="F65" i="1" s="1"/>
  <c r="I65" i="1" s="1"/>
  <c r="I62" i="4" l="1"/>
  <c r="H62" i="4" s="1"/>
  <c r="F63" i="4" s="1"/>
  <c r="I62" i="2"/>
  <c r="H62" i="2" s="1"/>
  <c r="F63" i="2" s="1"/>
  <c r="H65" i="1"/>
  <c r="I63" i="4" l="1"/>
  <c r="H63" i="4"/>
  <c r="F64" i="4" s="1"/>
  <c r="I63" i="2"/>
  <c r="H63" i="2" s="1"/>
  <c r="F64" i="2" s="1"/>
  <c r="E66" i="1"/>
  <c r="F66" i="1" s="1"/>
  <c r="I66" i="1" s="1"/>
  <c r="I64" i="4" l="1"/>
  <c r="H64" i="4" s="1"/>
  <c r="I64" i="2"/>
  <c r="H64" i="2" s="1"/>
  <c r="H66" i="1"/>
  <c r="E65" i="4" l="1"/>
  <c r="F65" i="4" s="1"/>
  <c r="E65" i="2"/>
  <c r="F65" i="2" s="1"/>
  <c r="E67" i="1"/>
  <c r="F67" i="1" s="1"/>
  <c r="I67" i="1" s="1"/>
  <c r="I65" i="4" l="1"/>
  <c r="H65" i="4" s="1"/>
  <c r="I65" i="2"/>
  <c r="H65" i="2" s="1"/>
  <c r="H67" i="1"/>
  <c r="E66" i="4" l="1"/>
  <c r="F66" i="4" s="1"/>
  <c r="E66" i="2"/>
  <c r="F66" i="2" s="1"/>
  <c r="E68" i="1"/>
  <c r="F68" i="1" s="1"/>
  <c r="I68" i="1" s="1"/>
  <c r="I66" i="4" l="1"/>
  <c r="H66" i="4" s="1"/>
  <c r="I66" i="2"/>
  <c r="H66" i="2" s="1"/>
  <c r="H68" i="1"/>
  <c r="F69" i="1" s="1"/>
  <c r="I69" i="1" s="1"/>
  <c r="E67" i="4" l="1"/>
  <c r="F67" i="4" s="1"/>
  <c r="E67" i="2"/>
  <c r="F67" i="2" s="1"/>
  <c r="H69" i="1"/>
  <c r="F70" i="1" s="1"/>
  <c r="I70" i="1" s="1"/>
  <c r="I67" i="4" l="1"/>
  <c r="H67" i="4" s="1"/>
  <c r="I67" i="2"/>
  <c r="H67" i="2" s="1"/>
  <c r="H70" i="1"/>
  <c r="F71" i="1" s="1"/>
  <c r="I71" i="1" s="1"/>
  <c r="E68" i="4" l="1"/>
  <c r="F68" i="4" s="1"/>
  <c r="E68" i="2"/>
  <c r="F68" i="2" s="1"/>
  <c r="H71" i="1"/>
  <c r="I68" i="4" l="1"/>
  <c r="H68" i="4" s="1"/>
  <c r="F69" i="4" s="1"/>
  <c r="I68" i="2"/>
  <c r="H68" i="2" s="1"/>
  <c r="F69" i="2" s="1"/>
  <c r="E72" i="1"/>
  <c r="F72" i="1" s="1"/>
  <c r="I72" i="1" s="1"/>
  <c r="I69" i="4" l="1"/>
  <c r="H69" i="4" s="1"/>
  <c r="F70" i="4" s="1"/>
  <c r="I69" i="2"/>
  <c r="H69" i="2" s="1"/>
  <c r="F70" i="2" s="1"/>
  <c r="H72" i="1"/>
  <c r="I70" i="4" l="1"/>
  <c r="H70" i="4" s="1"/>
  <c r="F71" i="4" s="1"/>
  <c r="I70" i="2"/>
  <c r="H70" i="2" s="1"/>
  <c r="F71" i="2" s="1"/>
  <c r="E73" i="1"/>
  <c r="F73" i="1" s="1"/>
  <c r="I73" i="1" s="1"/>
  <c r="I71" i="4" l="1"/>
  <c r="H71" i="4"/>
  <c r="I71" i="2"/>
  <c r="H71" i="2" s="1"/>
  <c r="H73" i="1"/>
  <c r="F74" i="1" s="1"/>
  <c r="I74" i="1" s="1"/>
  <c r="E72" i="4" l="1"/>
  <c r="F72" i="4" s="1"/>
  <c r="E72" i="2"/>
  <c r="F72" i="2" s="1"/>
  <c r="H74" i="1"/>
  <c r="F75" i="1" s="1"/>
  <c r="I75" i="1" s="1"/>
  <c r="I72" i="4" l="1"/>
  <c r="H72" i="4" s="1"/>
  <c r="I72" i="2"/>
  <c r="H72" i="2" s="1"/>
  <c r="H75" i="1"/>
  <c r="E73" i="4" l="1"/>
  <c r="F73" i="4" s="1"/>
  <c r="E73" i="2"/>
  <c r="F73" i="2" s="1"/>
  <c r="E76" i="1"/>
  <c r="F76" i="1" s="1"/>
  <c r="I76" i="1" s="1"/>
  <c r="I73" i="4" l="1"/>
  <c r="H73" i="4"/>
  <c r="F74" i="4" s="1"/>
  <c r="I73" i="2"/>
  <c r="H73" i="2" s="1"/>
  <c r="F74" i="2" s="1"/>
  <c r="H76" i="1"/>
  <c r="I74" i="4" l="1"/>
  <c r="H74" i="4" s="1"/>
  <c r="F75" i="4" s="1"/>
  <c r="I74" i="2"/>
  <c r="H74" i="2" s="1"/>
  <c r="F75" i="2" s="1"/>
  <c r="E77" i="1"/>
  <c r="F77" i="1" s="1"/>
  <c r="I77" i="1" s="1"/>
  <c r="I75" i="4" l="1"/>
  <c r="H75" i="4" s="1"/>
  <c r="I75" i="2"/>
  <c r="H75" i="2" s="1"/>
  <c r="H77" i="1"/>
  <c r="E76" i="4" l="1"/>
  <c r="F76" i="4"/>
  <c r="E76" i="2"/>
  <c r="F76" i="2" s="1"/>
  <c r="E78" i="1"/>
  <c r="F78" i="1"/>
  <c r="I78" i="1" s="1"/>
  <c r="I76" i="4" l="1"/>
  <c r="H76" i="4" s="1"/>
  <c r="I76" i="2"/>
  <c r="H76" i="2" s="1"/>
  <c r="H78" i="1"/>
  <c r="E77" i="4" l="1"/>
  <c r="F77" i="4" s="1"/>
  <c r="E77" i="2"/>
  <c r="F77" i="2" s="1"/>
  <c r="E79" i="1"/>
  <c r="F79" i="1" s="1"/>
  <c r="I79" i="1" s="1"/>
  <c r="I77" i="4" l="1"/>
  <c r="H77" i="4" s="1"/>
  <c r="I77" i="2"/>
  <c r="H77" i="2" s="1"/>
  <c r="H79" i="1"/>
  <c r="F80" i="1" s="1"/>
  <c r="I80" i="1" s="1"/>
  <c r="E78" i="4" l="1"/>
  <c r="F78" i="4" s="1"/>
  <c r="E78" i="2"/>
  <c r="F78" i="2" s="1"/>
  <c r="H80" i="1"/>
  <c r="F81" i="1" s="1"/>
  <c r="I81" i="1" s="1"/>
  <c r="I78" i="4" l="1"/>
  <c r="H78" i="4" s="1"/>
  <c r="I78" i="2"/>
  <c r="H78" i="2" s="1"/>
  <c r="H81" i="1"/>
  <c r="F82" i="1" s="1"/>
  <c r="I82" i="1" s="1"/>
  <c r="E79" i="4" l="1"/>
  <c r="F79" i="4" s="1"/>
  <c r="E79" i="2"/>
  <c r="F79" i="2" s="1"/>
  <c r="H82" i="1"/>
  <c r="I79" i="4" l="1"/>
  <c r="H79" i="4"/>
  <c r="F80" i="4" s="1"/>
  <c r="I79" i="2"/>
  <c r="H79" i="2" s="1"/>
  <c r="F80" i="2" s="1"/>
  <c r="E83" i="1"/>
  <c r="F83" i="1" s="1"/>
  <c r="I83" i="1" s="1"/>
  <c r="I80" i="4" l="1"/>
  <c r="H80" i="4" s="1"/>
  <c r="F81" i="4" s="1"/>
  <c r="I80" i="2"/>
  <c r="H80" i="2" s="1"/>
  <c r="F81" i="2" s="1"/>
  <c r="H83" i="1"/>
  <c r="F84" i="1" s="1"/>
  <c r="I84" i="1" s="1"/>
  <c r="I81" i="4" l="1"/>
  <c r="H81" i="4"/>
  <c r="F82" i="4" s="1"/>
  <c r="I81" i="2"/>
  <c r="H81" i="2" s="1"/>
  <c r="F82" i="2" s="1"/>
  <c r="H84" i="1"/>
  <c r="F85" i="1" s="1"/>
  <c r="I85" i="1" s="1"/>
  <c r="I82" i="4" l="1"/>
  <c r="H82" i="4" s="1"/>
  <c r="I82" i="2"/>
  <c r="H82" i="2" s="1"/>
  <c r="H85" i="1"/>
  <c r="E83" i="4" l="1"/>
  <c r="F83" i="4" s="1"/>
  <c r="E83" i="2"/>
  <c r="F83" i="2" s="1"/>
  <c r="E86" i="1"/>
  <c r="F86" i="1" s="1"/>
  <c r="I86" i="1" s="1"/>
  <c r="I83" i="4" l="1"/>
  <c r="H83" i="4" s="1"/>
  <c r="F84" i="4" s="1"/>
  <c r="I83" i="2"/>
  <c r="H83" i="2" s="1"/>
  <c r="F84" i="2" s="1"/>
  <c r="H86" i="1"/>
  <c r="I84" i="4" l="1"/>
  <c r="H84" i="4" s="1"/>
  <c r="F85" i="4" s="1"/>
  <c r="I84" i="2"/>
  <c r="H84" i="2" s="1"/>
  <c r="F85" i="2" s="1"/>
  <c r="E87" i="1"/>
  <c r="F87" i="1" s="1"/>
  <c r="I87" i="1" s="1"/>
  <c r="I85" i="4" l="1"/>
  <c r="H85" i="4" s="1"/>
  <c r="I85" i="2"/>
  <c r="H85" i="2" s="1"/>
  <c r="H87" i="1"/>
  <c r="F88" i="1" s="1"/>
  <c r="I88" i="1" s="1"/>
  <c r="E86" i="4" l="1"/>
  <c r="F86" i="4" s="1"/>
  <c r="E86" i="2"/>
  <c r="F86" i="2" s="1"/>
  <c r="H88" i="1"/>
  <c r="F89" i="1" s="1"/>
  <c r="I89" i="1" s="1"/>
  <c r="I86" i="4" l="1"/>
  <c r="H86" i="4" s="1"/>
  <c r="I86" i="2"/>
  <c r="H86" i="2" s="1"/>
  <c r="H89" i="1"/>
  <c r="E87" i="4" l="1"/>
  <c r="F87" i="4"/>
  <c r="E87" i="2"/>
  <c r="F87" i="2" s="1"/>
  <c r="E90" i="1"/>
  <c r="F90" i="1" s="1"/>
  <c r="I90" i="1" s="1"/>
  <c r="I87" i="4" l="1"/>
  <c r="H87" i="4" s="1"/>
  <c r="F88" i="4" s="1"/>
  <c r="I87" i="2"/>
  <c r="H87" i="2" s="1"/>
  <c r="F88" i="2" s="1"/>
  <c r="H90" i="1"/>
  <c r="I88" i="4" l="1"/>
  <c r="H88" i="4" s="1"/>
  <c r="F89" i="4" s="1"/>
  <c r="I88" i="2"/>
  <c r="H88" i="2" s="1"/>
  <c r="F89" i="2" s="1"/>
  <c r="E91" i="1"/>
  <c r="F91" i="1" s="1"/>
  <c r="I91" i="1" s="1"/>
  <c r="I89" i="4" l="1"/>
  <c r="H89" i="4" s="1"/>
  <c r="I89" i="2"/>
  <c r="H89" i="2" s="1"/>
  <c r="H91" i="1"/>
  <c r="E90" i="4" l="1"/>
  <c r="F90" i="4" s="1"/>
  <c r="E90" i="2"/>
  <c r="F90" i="2" s="1"/>
  <c r="E92" i="1"/>
  <c r="F92" i="1"/>
  <c r="I92" i="1" s="1"/>
  <c r="I90" i="4" l="1"/>
  <c r="H90" i="4" s="1"/>
  <c r="I90" i="2"/>
  <c r="H90" i="2" s="1"/>
  <c r="H92" i="1"/>
  <c r="E91" i="4" l="1"/>
  <c r="F91" i="4" s="1"/>
  <c r="E91" i="2"/>
  <c r="F91" i="2" s="1"/>
  <c r="E93" i="1"/>
  <c r="F93" i="1" s="1"/>
  <c r="I93" i="1" s="1"/>
  <c r="I91" i="4" l="1"/>
  <c r="H91" i="4" s="1"/>
  <c r="I91" i="2"/>
  <c r="H91" i="2" s="1"/>
  <c r="H93" i="1"/>
  <c r="E92" i="4" l="1"/>
  <c r="F92" i="4" s="1"/>
  <c r="E92" i="2"/>
  <c r="F92" i="2" s="1"/>
  <c r="E94" i="1"/>
  <c r="F94" i="1" s="1"/>
  <c r="I94" i="1" s="1"/>
  <c r="I92" i="4" l="1"/>
  <c r="H92" i="4" s="1"/>
  <c r="I92" i="2"/>
  <c r="H92" i="2" s="1"/>
  <c r="H94" i="1"/>
  <c r="E93" i="4" l="1"/>
  <c r="F93" i="4" s="1"/>
  <c r="E93" i="2"/>
  <c r="F93" i="2" s="1"/>
  <c r="E95" i="1"/>
  <c r="F95" i="1" s="1"/>
  <c r="I95" i="1" s="1"/>
  <c r="I93" i="4" l="1"/>
  <c r="H93" i="4" s="1"/>
  <c r="I93" i="2"/>
  <c r="H93" i="2" s="1"/>
  <c r="H95" i="1"/>
  <c r="E94" i="4" l="1"/>
  <c r="F94" i="4" s="1"/>
  <c r="E94" i="2"/>
  <c r="F94" i="2" s="1"/>
  <c r="E96" i="1"/>
  <c r="F96" i="1" s="1"/>
  <c r="I96" i="1" s="1"/>
  <c r="I94" i="4" l="1"/>
  <c r="H94" i="4" s="1"/>
  <c r="I94" i="2"/>
  <c r="H94" i="2" s="1"/>
  <c r="H96" i="1"/>
  <c r="E95" i="4" l="1"/>
  <c r="F95" i="4" s="1"/>
  <c r="E95" i="2"/>
  <c r="F95" i="2" s="1"/>
  <c r="E97" i="1"/>
  <c r="F97" i="1" s="1"/>
  <c r="I97" i="1" s="1"/>
  <c r="I95" i="4" l="1"/>
  <c r="H95" i="4"/>
  <c r="I95" i="2"/>
  <c r="H95" i="2" s="1"/>
  <c r="H97" i="1"/>
  <c r="E96" i="4" l="1"/>
  <c r="F96" i="4" s="1"/>
  <c r="E96" i="2"/>
  <c r="F96" i="2" s="1"/>
  <c r="E98" i="1"/>
  <c r="F98" i="1" s="1"/>
  <c r="I98" i="1" s="1"/>
  <c r="I96" i="4" l="1"/>
  <c r="H96" i="4" s="1"/>
  <c r="I96" i="2"/>
  <c r="H96" i="2" s="1"/>
  <c r="H98" i="1"/>
  <c r="F99" i="1" s="1"/>
  <c r="I99" i="1" s="1"/>
  <c r="E97" i="4" l="1"/>
  <c r="F97" i="4" s="1"/>
  <c r="E97" i="2"/>
  <c r="F97" i="2" s="1"/>
  <c r="H99" i="1"/>
  <c r="F100" i="1" s="1"/>
  <c r="I100" i="1" s="1"/>
  <c r="I97" i="4" l="1"/>
  <c r="H97" i="4"/>
  <c r="I97" i="2"/>
  <c r="H97" i="2" s="1"/>
  <c r="H100" i="1"/>
  <c r="F101" i="1" s="1"/>
  <c r="I101" i="1" s="1"/>
  <c r="E98" i="4" l="1"/>
  <c r="F98" i="4" s="1"/>
  <c r="E98" i="2"/>
  <c r="F98" i="2" s="1"/>
  <c r="H101" i="1"/>
  <c r="F102" i="1" s="1"/>
  <c r="I102" i="1" s="1"/>
  <c r="I98" i="4" l="1"/>
  <c r="H98" i="4" s="1"/>
  <c r="F99" i="4" s="1"/>
  <c r="I98" i="2"/>
  <c r="H98" i="2" s="1"/>
  <c r="F99" i="2" s="1"/>
  <c r="H102" i="1"/>
  <c r="I99" i="4" l="1"/>
  <c r="H99" i="4" s="1"/>
  <c r="F100" i="4" s="1"/>
  <c r="I99" i="2"/>
  <c r="H99" i="2" s="1"/>
  <c r="F100" i="2" s="1"/>
  <c r="E103" i="1"/>
  <c r="F103" i="1" s="1"/>
  <c r="I103" i="1" s="1"/>
  <c r="I100" i="4" l="1"/>
  <c r="H100" i="4" s="1"/>
  <c r="F101" i="4" s="1"/>
  <c r="I100" i="2"/>
  <c r="H100" i="2" s="1"/>
  <c r="F101" i="2" s="1"/>
  <c r="H103" i="1"/>
  <c r="F104" i="1" s="1"/>
  <c r="I104" i="1" s="1"/>
  <c r="I101" i="4" l="1"/>
  <c r="H101" i="4" s="1"/>
  <c r="F102" i="4" s="1"/>
  <c r="I101" i="2"/>
  <c r="H101" i="2" s="1"/>
  <c r="F102" i="2" s="1"/>
  <c r="H104" i="1"/>
  <c r="F105" i="1" s="1"/>
  <c r="I105" i="1" s="1"/>
  <c r="I102" i="4" l="1"/>
  <c r="H102" i="4" s="1"/>
  <c r="I102" i="2"/>
  <c r="H102" i="2" s="1"/>
  <c r="H105" i="1"/>
  <c r="E103" i="4" l="1"/>
  <c r="F103" i="4" s="1"/>
  <c r="E103" i="2"/>
  <c r="F103" i="2" s="1"/>
  <c r="E106" i="1"/>
  <c r="F106" i="1" s="1"/>
  <c r="I106" i="1" s="1"/>
  <c r="I103" i="4" l="1"/>
  <c r="H103" i="4"/>
  <c r="F104" i="4" s="1"/>
  <c r="I103" i="2"/>
  <c r="H103" i="2" s="1"/>
  <c r="F104" i="2" s="1"/>
  <c r="H106" i="1"/>
  <c r="I104" i="4" l="1"/>
  <c r="H104" i="4" s="1"/>
  <c r="F105" i="4" s="1"/>
  <c r="I104" i="2"/>
  <c r="H104" i="2" s="1"/>
  <c r="F105" i="2" s="1"/>
  <c r="E107" i="1"/>
  <c r="F107" i="1" s="1"/>
  <c r="I107" i="1" s="1"/>
  <c r="I105" i="4" l="1"/>
  <c r="H105" i="4"/>
  <c r="I105" i="2"/>
  <c r="H105" i="2" s="1"/>
  <c r="H107" i="1"/>
  <c r="E106" i="4" l="1"/>
  <c r="F106" i="4" s="1"/>
  <c r="E106" i="2"/>
  <c r="F106" i="2" s="1"/>
  <c r="E108" i="1"/>
  <c r="F108" i="1" s="1"/>
  <c r="I108" i="1" s="1"/>
  <c r="I106" i="4" l="1"/>
  <c r="H106" i="4" s="1"/>
  <c r="I106" i="2"/>
  <c r="H106" i="2" s="1"/>
  <c r="H108" i="1"/>
  <c r="E107" i="4" l="1"/>
  <c r="F107" i="4" s="1"/>
  <c r="E107" i="2"/>
  <c r="F107" i="2" s="1"/>
  <c r="E109" i="1"/>
  <c r="F109" i="1" s="1"/>
  <c r="I109" i="1" s="1"/>
  <c r="I107" i="4" l="1"/>
  <c r="H107" i="4" s="1"/>
  <c r="I107" i="2"/>
  <c r="H107" i="2" s="1"/>
  <c r="H109" i="1"/>
  <c r="E108" i="4" l="1"/>
  <c r="F108" i="4" s="1"/>
  <c r="E108" i="2"/>
  <c r="F108" i="2" s="1"/>
  <c r="E110" i="1"/>
  <c r="F110" i="1" s="1"/>
  <c r="I110" i="1" s="1"/>
  <c r="I108" i="4" l="1"/>
  <c r="H108" i="4" s="1"/>
  <c r="I108" i="2"/>
  <c r="H108" i="2" s="1"/>
  <c r="H110" i="1"/>
  <c r="F111" i="1" s="1"/>
  <c r="I111" i="1" s="1"/>
  <c r="E109" i="4" l="1"/>
  <c r="F109" i="4" s="1"/>
  <c r="E109" i="2"/>
  <c r="F109" i="2" s="1"/>
  <c r="H111" i="1"/>
  <c r="I109" i="4" l="1"/>
  <c r="H109" i="4" s="1"/>
  <c r="I109" i="2"/>
  <c r="H109" i="2" s="1"/>
  <c r="E112" i="1"/>
  <c r="F112" i="1" s="1"/>
  <c r="I112" i="1" s="1"/>
  <c r="E110" i="4" l="1"/>
  <c r="F110" i="4" s="1"/>
  <c r="E110" i="2"/>
  <c r="F110" i="2" s="1"/>
  <c r="H112" i="1"/>
  <c r="F113" i="1" s="1"/>
  <c r="I113" i="1" s="1"/>
  <c r="I110" i="4" l="1"/>
  <c r="H110" i="4" s="1"/>
  <c r="F111" i="4" s="1"/>
  <c r="I110" i="2"/>
  <c r="H110" i="2" s="1"/>
  <c r="F111" i="2" s="1"/>
  <c r="H113" i="1"/>
  <c r="I111" i="4" l="1"/>
  <c r="H111" i="4" s="1"/>
  <c r="I111" i="2"/>
  <c r="H111" i="2" s="1"/>
  <c r="E114" i="1"/>
  <c r="F114" i="1" s="1"/>
  <c r="I114" i="1" s="1"/>
  <c r="E112" i="4" l="1"/>
  <c r="F112" i="4" s="1"/>
  <c r="E112" i="2"/>
  <c r="F112" i="2" s="1"/>
  <c r="H114" i="1"/>
  <c r="I112" i="4" l="1"/>
  <c r="H112" i="4" s="1"/>
  <c r="F113" i="4" s="1"/>
  <c r="I112" i="2"/>
  <c r="H112" i="2" s="1"/>
  <c r="F113" i="2" s="1"/>
  <c r="E115" i="1"/>
  <c r="F115" i="1" s="1"/>
  <c r="I115" i="1" s="1"/>
  <c r="I113" i="4" l="1"/>
  <c r="H113" i="4" s="1"/>
  <c r="I113" i="2"/>
  <c r="H113" i="2" s="1"/>
  <c r="H115" i="1"/>
  <c r="E114" i="4" l="1"/>
  <c r="F114" i="4" s="1"/>
  <c r="E114" i="2"/>
  <c r="F114" i="2" s="1"/>
  <c r="E116" i="1"/>
  <c r="F116" i="1" s="1"/>
  <c r="I116" i="1" s="1"/>
  <c r="I114" i="4" l="1"/>
  <c r="H114" i="4" s="1"/>
  <c r="I114" i="2"/>
  <c r="H114" i="2" s="1"/>
  <c r="H116" i="1"/>
  <c r="F117" i="1" s="1"/>
  <c r="I117" i="1" s="1"/>
  <c r="E115" i="4" l="1"/>
  <c r="F115" i="4" s="1"/>
  <c r="E115" i="2"/>
  <c r="F115" i="2" s="1"/>
  <c r="H117" i="1"/>
  <c r="I115" i="4" l="1"/>
  <c r="H115" i="4" s="1"/>
  <c r="I115" i="2"/>
  <c r="H115" i="2" s="1"/>
  <c r="E118" i="1"/>
  <c r="F118" i="1" s="1"/>
  <c r="I118" i="1" s="1"/>
  <c r="E116" i="4" l="1"/>
  <c r="F116" i="4" s="1"/>
  <c r="E116" i="2"/>
  <c r="F116" i="2" s="1"/>
  <c r="H118" i="1"/>
  <c r="F119" i="1" s="1"/>
  <c r="I119" i="1" s="1"/>
  <c r="I116" i="4" l="1"/>
  <c r="H116" i="4" s="1"/>
  <c r="F117" i="4" s="1"/>
  <c r="I116" i="2"/>
  <c r="H116" i="2" s="1"/>
  <c r="F117" i="2" s="1"/>
  <c r="H119" i="1"/>
  <c r="F120" i="1" s="1"/>
  <c r="I120" i="1" s="1"/>
  <c r="I117" i="4" l="1"/>
  <c r="H117" i="4" s="1"/>
  <c r="I117" i="2"/>
  <c r="H117" i="2" s="1"/>
  <c r="H120" i="1"/>
  <c r="E118" i="4" l="1"/>
  <c r="F118" i="4" s="1"/>
  <c r="E118" i="2"/>
  <c r="F118" i="2" s="1"/>
  <c r="E121" i="1"/>
  <c r="F121" i="1" s="1"/>
  <c r="I121" i="1" s="1"/>
  <c r="I118" i="4" l="1"/>
  <c r="H118" i="4" s="1"/>
  <c r="F119" i="4" s="1"/>
  <c r="I118" i="2"/>
  <c r="H118" i="2" s="1"/>
  <c r="F119" i="2" s="1"/>
  <c r="H121" i="1"/>
  <c r="I119" i="4" l="1"/>
  <c r="H119" i="4" s="1"/>
  <c r="F120" i="4" s="1"/>
  <c r="I119" i="2"/>
  <c r="H119" i="2" s="1"/>
  <c r="F120" i="2" s="1"/>
  <c r="E122" i="1"/>
  <c r="F122" i="1" s="1"/>
  <c r="I122" i="1" s="1"/>
  <c r="I120" i="4" l="1"/>
  <c r="H120" i="4" s="1"/>
  <c r="I120" i="2"/>
  <c r="H120" i="2" s="1"/>
  <c r="H122" i="1"/>
  <c r="E121" i="4" l="1"/>
  <c r="F121" i="4" s="1"/>
  <c r="E121" i="2"/>
  <c r="F121" i="2" s="1"/>
  <c r="E123" i="1"/>
  <c r="F123" i="1" s="1"/>
  <c r="I123" i="1" s="1"/>
  <c r="I121" i="4" l="1"/>
  <c r="H121" i="4"/>
  <c r="I121" i="2"/>
  <c r="H121" i="2" s="1"/>
  <c r="H123" i="1"/>
  <c r="E122" i="4" l="1"/>
  <c r="F122" i="4" s="1"/>
  <c r="E122" i="2"/>
  <c r="F122" i="2" s="1"/>
  <c r="E124" i="1"/>
  <c r="F124" i="1" s="1"/>
  <c r="I124" i="1" s="1"/>
  <c r="I122" i="4" l="1"/>
  <c r="H122" i="4" s="1"/>
  <c r="I122" i="2"/>
  <c r="H122" i="2" s="1"/>
  <c r="H124" i="1"/>
  <c r="E123" i="4" l="1"/>
  <c r="F123" i="4" s="1"/>
  <c r="E123" i="2"/>
  <c r="F123" i="2" s="1"/>
  <c r="E125" i="1"/>
  <c r="F125" i="1" s="1"/>
  <c r="I125" i="1" s="1"/>
  <c r="I123" i="4" l="1"/>
  <c r="H123" i="4" s="1"/>
  <c r="I123" i="2"/>
  <c r="H123" i="2" s="1"/>
  <c r="H125" i="1"/>
  <c r="E124" i="4" l="1"/>
  <c r="F124" i="4"/>
  <c r="E124" i="2"/>
  <c r="F124" i="2" s="1"/>
  <c r="E126" i="1"/>
  <c r="F126" i="1" s="1"/>
  <c r="I126" i="1" s="1"/>
  <c r="I124" i="4" l="1"/>
  <c r="H124" i="4" s="1"/>
  <c r="I124" i="2"/>
  <c r="H124" i="2" s="1"/>
  <c r="H126" i="1"/>
  <c r="E125" i="4" l="1"/>
  <c r="F125" i="4" s="1"/>
  <c r="E125" i="2"/>
  <c r="F125" i="2" s="1"/>
  <c r="E127" i="1"/>
  <c r="F127" i="1" s="1"/>
  <c r="I127" i="1" s="1"/>
  <c r="I125" i="4" l="1"/>
  <c r="H125" i="4" s="1"/>
  <c r="I125" i="2"/>
  <c r="H125" i="2" s="1"/>
  <c r="H127" i="1"/>
  <c r="E126" i="4" l="1"/>
  <c r="F126" i="4" s="1"/>
  <c r="E126" i="2"/>
  <c r="F126" i="2" s="1"/>
  <c r="E128" i="1"/>
  <c r="F128" i="1" s="1"/>
  <c r="I128" i="1" s="1"/>
  <c r="I126" i="4" l="1"/>
  <c r="H126" i="4" s="1"/>
  <c r="I126" i="2"/>
  <c r="H126" i="2" s="1"/>
  <c r="H128" i="1"/>
  <c r="E127" i="4" l="1"/>
  <c r="F127" i="4" s="1"/>
  <c r="E127" i="2"/>
  <c r="F127" i="2" s="1"/>
  <c r="E129" i="1"/>
  <c r="F129" i="1" s="1"/>
  <c r="I129" i="1" s="1"/>
  <c r="I127" i="4" l="1"/>
  <c r="H127" i="4"/>
  <c r="I127" i="2"/>
  <c r="H127" i="2" s="1"/>
  <c r="H129" i="1"/>
  <c r="E128" i="4" l="1"/>
  <c r="F128" i="4" s="1"/>
  <c r="E128" i="2"/>
  <c r="F128" i="2" s="1"/>
  <c r="E130" i="1"/>
  <c r="F130" i="1" s="1"/>
  <c r="I130" i="1" s="1"/>
  <c r="I128" i="4" l="1"/>
  <c r="H128" i="4" s="1"/>
  <c r="I128" i="2"/>
  <c r="H128" i="2" s="1"/>
  <c r="H130" i="1"/>
  <c r="E129" i="4" l="1"/>
  <c r="F129" i="4" s="1"/>
  <c r="E129" i="2"/>
  <c r="F129" i="2" s="1"/>
  <c r="E131" i="1"/>
  <c r="F131" i="1" s="1"/>
  <c r="I131" i="1" s="1"/>
  <c r="I129" i="4" l="1"/>
  <c r="H129" i="4"/>
  <c r="I129" i="2"/>
  <c r="H129" i="2" s="1"/>
  <c r="H131" i="1"/>
  <c r="E130" i="4" l="1"/>
  <c r="F130" i="4" s="1"/>
  <c r="E130" i="2"/>
  <c r="F130" i="2" s="1"/>
  <c r="E132" i="1"/>
  <c r="F132" i="1" s="1"/>
  <c r="I132" i="1" s="1"/>
  <c r="I130" i="4" l="1"/>
  <c r="H130" i="4" s="1"/>
  <c r="I130" i="2"/>
  <c r="H130" i="2" s="1"/>
  <c r="H132" i="1"/>
  <c r="E131" i="4" l="1"/>
  <c r="F131" i="4" s="1"/>
  <c r="E131" i="2"/>
  <c r="F131" i="2" s="1"/>
  <c r="E133" i="1"/>
  <c r="F133" i="1" s="1"/>
  <c r="I133" i="1" s="1"/>
  <c r="I131" i="4" l="1"/>
  <c r="H131" i="4" s="1"/>
  <c r="I131" i="2"/>
  <c r="H131" i="2" s="1"/>
  <c r="H133" i="1"/>
  <c r="E132" i="4" l="1"/>
  <c r="F132" i="4" s="1"/>
  <c r="E132" i="2"/>
  <c r="F132" i="2" s="1"/>
  <c r="E134" i="1"/>
  <c r="F134" i="1"/>
  <c r="I134" i="1" s="1"/>
  <c r="I132" i="4" l="1"/>
  <c r="H132" i="4" s="1"/>
  <c r="I132" i="2"/>
  <c r="H132" i="2" s="1"/>
  <c r="H134" i="1"/>
  <c r="F135" i="1" s="1"/>
  <c r="I135" i="1" s="1"/>
  <c r="E133" i="4" l="1"/>
  <c r="F133" i="4"/>
  <c r="E133" i="2"/>
  <c r="F133" i="2" s="1"/>
  <c r="H135" i="1"/>
  <c r="F136" i="1" s="1"/>
  <c r="I136" i="1" s="1"/>
  <c r="I133" i="4" l="1"/>
  <c r="H133" i="4" s="1"/>
  <c r="I133" i="2"/>
  <c r="H133" i="2" s="1"/>
  <c r="H136" i="1"/>
  <c r="E134" i="4" l="1"/>
  <c r="F134" i="4" s="1"/>
  <c r="E134" i="2"/>
  <c r="F134" i="2" s="1"/>
  <c r="E137" i="1"/>
  <c r="F137" i="1" s="1"/>
  <c r="I137" i="1" s="1"/>
  <c r="I134" i="4" l="1"/>
  <c r="H134" i="4" s="1"/>
  <c r="F135" i="4" s="1"/>
  <c r="I134" i="2"/>
  <c r="H134" i="2" s="1"/>
  <c r="F135" i="2" s="1"/>
  <c r="H137" i="1"/>
  <c r="F138" i="1" s="1"/>
  <c r="I138" i="1" s="1"/>
  <c r="I135" i="4" l="1"/>
  <c r="H135" i="4" s="1"/>
  <c r="F136" i="4" s="1"/>
  <c r="I135" i="2"/>
  <c r="H135" i="2" s="1"/>
  <c r="F136" i="2" s="1"/>
  <c r="H138" i="1"/>
  <c r="I136" i="4" l="1"/>
  <c r="H136" i="4" s="1"/>
  <c r="I136" i="2"/>
  <c r="H136" i="2" s="1"/>
  <c r="E139" i="1"/>
  <c r="F139" i="1" s="1"/>
  <c r="I139" i="1" s="1"/>
  <c r="E137" i="4" l="1"/>
  <c r="F137" i="4" s="1"/>
  <c r="E137" i="2"/>
  <c r="F137" i="2" s="1"/>
  <c r="H139" i="1"/>
  <c r="F140" i="1" s="1"/>
  <c r="I140" i="1" s="1"/>
  <c r="I137" i="4" l="1"/>
  <c r="H137" i="4" s="1"/>
  <c r="F138" i="4" s="1"/>
  <c r="I137" i="2"/>
  <c r="H137" i="2" s="1"/>
  <c r="F138" i="2" s="1"/>
  <c r="H140" i="1"/>
  <c r="I138" i="4" l="1"/>
  <c r="H138" i="4" s="1"/>
  <c r="I138" i="2"/>
  <c r="H138" i="2" s="1"/>
  <c r="E141" i="1"/>
  <c r="F141" i="1" s="1"/>
  <c r="I141" i="1" s="1"/>
  <c r="E139" i="4" l="1"/>
  <c r="F139" i="4" s="1"/>
  <c r="E139" i="2"/>
  <c r="F139" i="2" s="1"/>
  <c r="H141" i="1"/>
  <c r="I139" i="4" l="1"/>
  <c r="H139" i="4"/>
  <c r="F140" i="4" s="1"/>
  <c r="I139" i="2"/>
  <c r="H139" i="2" s="1"/>
  <c r="F140" i="2" s="1"/>
  <c r="E142" i="1"/>
  <c r="F142" i="1" s="1"/>
  <c r="I142" i="1" s="1"/>
  <c r="I140" i="4" l="1"/>
  <c r="H140" i="4" s="1"/>
  <c r="I140" i="2"/>
  <c r="H140" i="2" s="1"/>
  <c r="H142" i="1"/>
  <c r="E141" i="4" l="1"/>
  <c r="F141" i="4" s="1"/>
  <c r="E141" i="2"/>
  <c r="F141" i="2" s="1"/>
  <c r="E143" i="1"/>
  <c r="F143" i="1" s="1"/>
  <c r="I143" i="1" s="1"/>
  <c r="I141" i="4" l="1"/>
  <c r="H141" i="4" s="1"/>
  <c r="I141" i="2"/>
  <c r="H141" i="2" s="1"/>
  <c r="H143" i="1"/>
  <c r="E142" i="4" l="1"/>
  <c r="F142" i="4" s="1"/>
  <c r="E142" i="2"/>
  <c r="F142" i="2" s="1"/>
  <c r="E144" i="1"/>
  <c r="F144" i="1" s="1"/>
  <c r="I144" i="1" s="1"/>
  <c r="I142" i="4" l="1"/>
  <c r="H142" i="4" s="1"/>
  <c r="I142" i="2"/>
  <c r="H142" i="2" s="1"/>
  <c r="H144" i="1"/>
  <c r="E143" i="4" l="1"/>
  <c r="F143" i="4" s="1"/>
  <c r="E143" i="2"/>
  <c r="F143" i="2" s="1"/>
  <c r="E145" i="1"/>
  <c r="F145" i="1" s="1"/>
  <c r="I145" i="1" s="1"/>
  <c r="I143" i="4" l="1"/>
  <c r="H143" i="4"/>
  <c r="I143" i="2"/>
  <c r="H143" i="2" s="1"/>
  <c r="H145" i="1"/>
  <c r="E144" i="4" l="1"/>
  <c r="F144" i="4" s="1"/>
  <c r="E144" i="2"/>
  <c r="F144" i="2" s="1"/>
  <c r="E146" i="1"/>
  <c r="F146" i="1" s="1"/>
  <c r="I146" i="1" s="1"/>
  <c r="I144" i="4" l="1"/>
  <c r="H144" i="4" s="1"/>
  <c r="I144" i="2"/>
  <c r="H144" i="2" s="1"/>
  <c r="H146" i="1"/>
  <c r="F147" i="1" s="1"/>
  <c r="I147" i="1" s="1"/>
  <c r="E145" i="4" l="1"/>
  <c r="F145" i="4" s="1"/>
  <c r="E145" i="2"/>
  <c r="F145" i="2" s="1"/>
  <c r="H147" i="1"/>
  <c r="F148" i="1" s="1"/>
  <c r="I148" i="1" s="1"/>
  <c r="I145" i="4" l="1"/>
  <c r="H145" i="4" s="1"/>
  <c r="I145" i="2"/>
  <c r="H145" i="2" s="1"/>
  <c r="H148" i="1"/>
  <c r="F149" i="1" s="1"/>
  <c r="I149" i="1" s="1"/>
  <c r="E146" i="4" l="1"/>
  <c r="F146" i="4" s="1"/>
  <c r="E146" i="2"/>
  <c r="F146" i="2" s="1"/>
  <c r="H149" i="1"/>
  <c r="I146" i="4" l="1"/>
  <c r="H146" i="4" s="1"/>
  <c r="F147" i="4" s="1"/>
  <c r="I146" i="2"/>
  <c r="H146" i="2" s="1"/>
  <c r="F147" i="2" s="1"/>
  <c r="E150" i="1"/>
  <c r="F150" i="1" s="1"/>
  <c r="I150" i="1" s="1"/>
  <c r="I147" i="4" l="1"/>
  <c r="H147" i="4" s="1"/>
  <c r="F148" i="4" s="1"/>
  <c r="I147" i="2"/>
  <c r="H147" i="2" s="1"/>
  <c r="F148" i="2" s="1"/>
  <c r="H150" i="1"/>
  <c r="F151" i="1" s="1"/>
  <c r="I151" i="1" s="1"/>
  <c r="I148" i="4" l="1"/>
  <c r="H148" i="4" s="1"/>
  <c r="F149" i="4" s="1"/>
  <c r="I148" i="2"/>
  <c r="H148" i="2" s="1"/>
  <c r="F149" i="2" s="1"/>
  <c r="H151" i="1"/>
  <c r="F152" i="1" s="1"/>
  <c r="I152" i="1" s="1"/>
  <c r="I149" i="4" l="1"/>
  <c r="H149" i="4" s="1"/>
  <c r="I149" i="2"/>
  <c r="H149" i="2" s="1"/>
  <c r="H152" i="1"/>
  <c r="E150" i="4" l="1"/>
  <c r="F150" i="4" s="1"/>
  <c r="E150" i="2"/>
  <c r="F150" i="2" s="1"/>
  <c r="E153" i="1"/>
  <c r="F153" i="1" s="1"/>
  <c r="I153" i="1" s="1"/>
  <c r="I150" i="4" l="1"/>
  <c r="H150" i="4" s="1"/>
  <c r="F151" i="4" s="1"/>
  <c r="I150" i="2"/>
  <c r="H150" i="2" s="1"/>
  <c r="F151" i="2" s="1"/>
  <c r="H153" i="1"/>
  <c r="I151" i="4" l="1"/>
  <c r="H151" i="4" s="1"/>
  <c r="F152" i="4" s="1"/>
  <c r="I151" i="2"/>
  <c r="H151" i="2" s="1"/>
  <c r="F152" i="2" s="1"/>
  <c r="E154" i="1"/>
  <c r="F154" i="1" s="1"/>
  <c r="I154" i="1" s="1"/>
  <c r="I152" i="4" l="1"/>
  <c r="H152" i="4" s="1"/>
  <c r="I152" i="2"/>
  <c r="H152" i="2" s="1"/>
  <c r="H154" i="1"/>
  <c r="F155" i="1" s="1"/>
  <c r="I155" i="1" s="1"/>
  <c r="E153" i="4" l="1"/>
  <c r="F153" i="4" s="1"/>
  <c r="E153" i="2"/>
  <c r="F153" i="2" s="1"/>
  <c r="H155" i="1"/>
  <c r="I153" i="4" l="1"/>
  <c r="H153" i="4"/>
  <c r="I153" i="2"/>
  <c r="H153" i="2" s="1"/>
  <c r="E156" i="1"/>
  <c r="F156" i="1" s="1"/>
  <c r="I156" i="1" s="1"/>
  <c r="E154" i="4" l="1"/>
  <c r="F154" i="4" s="1"/>
  <c r="E154" i="2"/>
  <c r="F154" i="2" s="1"/>
  <c r="H156" i="1"/>
  <c r="I154" i="4" l="1"/>
  <c r="H154" i="4" s="1"/>
  <c r="F155" i="4" s="1"/>
  <c r="I154" i="2"/>
  <c r="H154" i="2" s="1"/>
  <c r="F155" i="2" s="1"/>
  <c r="E157" i="1"/>
  <c r="F157" i="1" s="1"/>
  <c r="I157" i="1" s="1"/>
  <c r="I155" i="4" l="1"/>
  <c r="H155" i="4" s="1"/>
  <c r="I155" i="2"/>
  <c r="H155" i="2" s="1"/>
  <c r="H157" i="1"/>
  <c r="F158" i="1" s="1"/>
  <c r="I158" i="1" s="1"/>
  <c r="E156" i="4" l="1"/>
  <c r="F156" i="4" s="1"/>
  <c r="E156" i="2"/>
  <c r="F156" i="2" s="1"/>
  <c r="H158" i="1"/>
  <c r="I156" i="4" l="1"/>
  <c r="H156" i="4" s="1"/>
  <c r="I156" i="2"/>
  <c r="H156" i="2" s="1"/>
  <c r="E159" i="1"/>
  <c r="F159" i="1" s="1"/>
  <c r="I159" i="1" s="1"/>
  <c r="E157" i="4" l="1"/>
  <c r="F157" i="4" s="1"/>
  <c r="E157" i="2"/>
  <c r="F157" i="2" s="1"/>
  <c r="H159" i="1"/>
  <c r="F160" i="1" s="1"/>
  <c r="I160" i="1" s="1"/>
  <c r="I157" i="4" l="1"/>
  <c r="H157" i="4" s="1"/>
  <c r="F158" i="4" s="1"/>
  <c r="I157" i="2"/>
  <c r="H157" i="2"/>
  <c r="F158" i="2" s="1"/>
  <c r="H160" i="1"/>
  <c r="I158" i="4" l="1"/>
  <c r="H158" i="4" s="1"/>
  <c r="I158" i="2"/>
  <c r="H158" i="2" s="1"/>
  <c r="E161" i="1"/>
  <c r="F161" i="1" s="1"/>
  <c r="I161" i="1" s="1"/>
  <c r="E159" i="4" l="1"/>
  <c r="F159" i="4" s="1"/>
  <c r="E159" i="2"/>
  <c r="F159" i="2" s="1"/>
  <c r="H161" i="1"/>
  <c r="F162" i="1" s="1"/>
  <c r="I162" i="1" s="1"/>
  <c r="I159" i="4" l="1"/>
  <c r="H159" i="4" s="1"/>
  <c r="F160" i="4" s="1"/>
  <c r="I159" i="2"/>
  <c r="H159" i="2"/>
  <c r="F160" i="2" s="1"/>
  <c r="H162" i="1"/>
  <c r="I160" i="4" l="1"/>
  <c r="H160" i="4" s="1"/>
  <c r="I160" i="2"/>
  <c r="H160" i="2" s="1"/>
  <c r="E163" i="1"/>
  <c r="F163" i="1" s="1"/>
  <c r="I163" i="1" s="1"/>
  <c r="E161" i="4" l="1"/>
  <c r="F161" i="4" s="1"/>
  <c r="E161" i="2"/>
  <c r="F161" i="2" s="1"/>
  <c r="H163" i="1"/>
  <c r="I161" i="4" l="1"/>
  <c r="H161" i="4"/>
  <c r="F162" i="4" s="1"/>
  <c r="I161" i="2"/>
  <c r="H161" i="2"/>
  <c r="F162" i="2" s="1"/>
  <c r="E164" i="1"/>
  <c r="F164" i="1" s="1"/>
  <c r="I164" i="1" s="1"/>
  <c r="I162" i="4" l="1"/>
  <c r="H162" i="4" s="1"/>
  <c r="I162" i="2"/>
  <c r="H162" i="2" s="1"/>
  <c r="H164" i="1"/>
  <c r="F165" i="1" s="1"/>
  <c r="I165" i="1" s="1"/>
  <c r="E163" i="4" l="1"/>
  <c r="F163" i="4" s="1"/>
  <c r="E163" i="2"/>
  <c r="F163" i="2" s="1"/>
  <c r="H165" i="1"/>
  <c r="I163" i="4" l="1"/>
  <c r="H163" i="4" s="1"/>
  <c r="I163" i="2"/>
  <c r="H163" i="2"/>
  <c r="E166" i="1"/>
  <c r="F166" i="1" s="1"/>
  <c r="I166" i="1" s="1"/>
  <c r="E164" i="4" l="1"/>
  <c r="F164" i="4" s="1"/>
  <c r="E164" i="2"/>
  <c r="F164" i="2" s="1"/>
  <c r="H166" i="1"/>
  <c r="I164" i="4" l="1"/>
  <c r="H164" i="4" s="1"/>
  <c r="F165" i="4" s="1"/>
  <c r="I164" i="2"/>
  <c r="H164" i="2" s="1"/>
  <c r="F165" i="2" s="1"/>
  <c r="E167" i="1"/>
  <c r="F167" i="1" s="1"/>
  <c r="I167" i="1" s="1"/>
  <c r="I165" i="4" l="1"/>
  <c r="H165" i="4" s="1"/>
  <c r="I165" i="2"/>
  <c r="H165" i="2"/>
  <c r="H167" i="1"/>
  <c r="F168" i="1" s="1"/>
  <c r="I168" i="1" s="1"/>
  <c r="E166" i="4" l="1"/>
  <c r="F166" i="4" s="1"/>
  <c r="E166" i="2"/>
  <c r="F166" i="2" s="1"/>
  <c r="H168" i="1"/>
  <c r="F169" i="1" s="1"/>
  <c r="I169" i="1" s="1"/>
  <c r="I166" i="4" l="1"/>
  <c r="H166" i="4" s="1"/>
  <c r="I166" i="2"/>
  <c r="H166" i="2" s="1"/>
  <c r="H169" i="1"/>
  <c r="E167" i="4" l="1"/>
  <c r="F167" i="4" s="1"/>
  <c r="E167" i="2"/>
  <c r="F167" i="2" s="1"/>
  <c r="E170" i="1"/>
  <c r="F170" i="1" s="1"/>
  <c r="I170" i="1" s="1"/>
  <c r="I167" i="4" l="1"/>
  <c r="H167" i="4" s="1"/>
  <c r="F168" i="4" s="1"/>
  <c r="I167" i="2"/>
  <c r="H167" i="2"/>
  <c r="F168" i="2" s="1"/>
  <c r="H170" i="1"/>
  <c r="F171" i="1" s="1"/>
  <c r="I171" i="1" s="1"/>
  <c r="I168" i="4" l="1"/>
  <c r="H168" i="4" s="1"/>
  <c r="F169" i="4" s="1"/>
  <c r="I168" i="2"/>
  <c r="H168" i="2" s="1"/>
  <c r="F169" i="2" s="1"/>
  <c r="H171" i="1"/>
  <c r="I169" i="4" l="1"/>
  <c r="H169" i="4"/>
  <c r="I169" i="2"/>
  <c r="H169" i="2"/>
  <c r="E172" i="1"/>
  <c r="F172" i="1" s="1"/>
  <c r="I172" i="1" s="1"/>
  <c r="E170" i="4" l="1"/>
  <c r="F170" i="4" s="1"/>
  <c r="E170" i="2"/>
  <c r="F170" i="2" s="1"/>
  <c r="H172" i="1"/>
  <c r="I170" i="4" l="1"/>
  <c r="H170" i="4" s="1"/>
  <c r="F171" i="4" s="1"/>
  <c r="I170" i="2"/>
  <c r="H170" i="2" s="1"/>
  <c r="F171" i="2" s="1"/>
  <c r="E173" i="1"/>
  <c r="F173" i="1" s="1"/>
  <c r="I173" i="1" s="1"/>
  <c r="I171" i="4" l="1"/>
  <c r="H171" i="4" s="1"/>
  <c r="I171" i="2"/>
  <c r="H171" i="2"/>
  <c r="H173" i="1"/>
  <c r="F174" i="1" s="1"/>
  <c r="I174" i="1" s="1"/>
  <c r="E172" i="4" l="1"/>
  <c r="F172" i="4" s="1"/>
  <c r="E172" i="2"/>
  <c r="F172" i="2" s="1"/>
  <c r="H174" i="1"/>
  <c r="I172" i="4" l="1"/>
  <c r="H172" i="4" s="1"/>
  <c r="I172" i="2"/>
  <c r="H172" i="2" s="1"/>
  <c r="E175" i="1"/>
  <c r="F175" i="1" s="1"/>
  <c r="I175" i="1" s="1"/>
  <c r="E173" i="4" l="1"/>
  <c r="F173" i="4" s="1"/>
  <c r="E173" i="2"/>
  <c r="F173" i="2" s="1"/>
  <c r="H175" i="1"/>
  <c r="I173" i="4" l="1"/>
  <c r="H173" i="4" s="1"/>
  <c r="F174" i="4" s="1"/>
  <c r="I173" i="2"/>
  <c r="H173" i="2"/>
  <c r="F174" i="2" s="1"/>
  <c r="E176" i="1"/>
  <c r="F176" i="1" s="1"/>
  <c r="I176" i="1" s="1"/>
  <c r="I174" i="4" l="1"/>
  <c r="H174" i="4" s="1"/>
  <c r="I174" i="2"/>
  <c r="H174" i="2" s="1"/>
  <c r="H176" i="1"/>
  <c r="E175" i="4" l="1"/>
  <c r="F175" i="4" s="1"/>
  <c r="E175" i="2"/>
  <c r="F175" i="2" s="1"/>
  <c r="E177" i="1"/>
  <c r="F177" i="1" s="1"/>
  <c r="I177" i="1" s="1"/>
  <c r="I175" i="4" l="1"/>
  <c r="H175" i="4" s="1"/>
  <c r="I175" i="2"/>
  <c r="H175" i="2"/>
  <c r="H177" i="1"/>
  <c r="E176" i="4" l="1"/>
  <c r="F176" i="4"/>
  <c r="E176" i="2"/>
  <c r="F176" i="2" s="1"/>
  <c r="E178" i="1"/>
  <c r="F178" i="1" s="1"/>
  <c r="I178" i="1" s="1"/>
  <c r="I176" i="4" l="1"/>
  <c r="H176" i="4" s="1"/>
  <c r="I176" i="2"/>
  <c r="H176" i="2"/>
  <c r="H178" i="1"/>
  <c r="E177" i="4" l="1"/>
  <c r="F177" i="4" s="1"/>
  <c r="E177" i="2"/>
  <c r="F177" i="2" s="1"/>
  <c r="E179" i="1"/>
  <c r="F179" i="1" s="1"/>
  <c r="I179" i="1" s="1"/>
  <c r="I177" i="4" l="1"/>
  <c r="H177" i="4" s="1"/>
  <c r="I177" i="2"/>
  <c r="H177" i="2"/>
  <c r="H179" i="1"/>
  <c r="E178" i="4" l="1"/>
  <c r="F178" i="4" s="1"/>
  <c r="E178" i="2"/>
  <c r="F178" i="2" s="1"/>
  <c r="E180" i="1"/>
  <c r="F180" i="1" s="1"/>
  <c r="I180" i="1" s="1"/>
  <c r="I178" i="4" l="1"/>
  <c r="H178" i="4" s="1"/>
  <c r="I178" i="2"/>
  <c r="H178" i="2"/>
  <c r="H180" i="1"/>
  <c r="E179" i="4" l="1"/>
  <c r="F179" i="4" s="1"/>
  <c r="E179" i="2"/>
  <c r="F179" i="2" s="1"/>
  <c r="E181" i="1"/>
  <c r="F181" i="1" s="1"/>
  <c r="I181" i="1" s="1"/>
  <c r="I179" i="4" l="1"/>
  <c r="H179" i="4" s="1"/>
  <c r="I179" i="2"/>
  <c r="H179" i="2"/>
  <c r="H181" i="1"/>
  <c r="E180" i="4" l="1"/>
  <c r="F180" i="4" s="1"/>
  <c r="E180" i="2"/>
  <c r="F180" i="2" s="1"/>
  <c r="E182" i="1"/>
  <c r="F182" i="1" s="1"/>
  <c r="I182" i="1" s="1"/>
  <c r="I180" i="4" l="1"/>
  <c r="H180" i="4" s="1"/>
  <c r="I180" i="2"/>
  <c r="H180" i="2"/>
  <c r="H182" i="1"/>
  <c r="E181" i="4" l="1"/>
  <c r="F181" i="4" s="1"/>
  <c r="E181" i="2"/>
  <c r="F181" i="2" s="1"/>
  <c r="E183" i="1"/>
  <c r="F183" i="1" s="1"/>
  <c r="I183" i="1" s="1"/>
  <c r="I181" i="4" l="1"/>
  <c r="H181" i="4" s="1"/>
  <c r="I181" i="2"/>
  <c r="H181" i="2"/>
  <c r="H183" i="1"/>
  <c r="E182" i="4" l="1"/>
  <c r="F182" i="4" s="1"/>
  <c r="E182" i="2"/>
  <c r="F182" i="2" s="1"/>
  <c r="E184" i="1"/>
  <c r="F184" i="1" s="1"/>
  <c r="I184" i="1" s="1"/>
  <c r="I182" i="4" l="1"/>
  <c r="H182" i="4" s="1"/>
  <c r="I182" i="2"/>
  <c r="H182" i="2"/>
  <c r="H184" i="1"/>
  <c r="L2" i="1"/>
  <c r="E183" i="4" l="1"/>
  <c r="F183" i="4" s="1"/>
  <c r="E183" i="2"/>
  <c r="F183" i="2" s="1"/>
  <c r="I183" i="4" l="1"/>
  <c r="H183" i="4" s="1"/>
  <c r="I183" i="2"/>
  <c r="H183" i="2" s="1"/>
  <c r="E184" i="4" l="1"/>
  <c r="F184" i="4" s="1"/>
  <c r="E184" i="2"/>
  <c r="F184" i="2" s="1"/>
  <c r="I184" i="4" l="1"/>
  <c r="I184" i="2"/>
  <c r="L2" i="2" s="1"/>
  <c r="H184" i="2"/>
  <c r="H184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0C5047-668E-4051-8AF7-77C80234BBBE}" name="pogoda" type="6" refreshedVersion="8" background="1" saveData="1">
    <textPr codePage="852" sourceFile="E:\xamp\htdocs\kod\mat\matury - moje\2019_czerwiec(ok)\pogoda.txt" decimal="," thousands=" ">
      <textFields count="2">
        <textField/>
        <textField/>
      </textFields>
    </textPr>
  </connection>
  <connection id="2" xr16:uid="{3D7B7E84-7693-411F-9CA6-D52859FCE393}" name="pogoda1" type="6" refreshedVersion="8" background="1" saveData="1">
    <textPr codePage="852" sourceFile="E:\xamp\htdocs\kod\mat\matury - moje\2019_czerwiec(ok)\pogoda.txt" decimal="," thousands=" ">
      <textFields count="2">
        <textField/>
        <textField/>
      </textFields>
    </textPr>
  </connection>
  <connection id="3" xr16:uid="{67BD0E06-FCAC-4478-84A0-0FFABBDB23B9}" name="pogoda11" type="6" refreshedVersion="8" background="1" saveData="1">
    <textPr codePage="852" sourceFile="E:\xamp\htdocs\kod\mat\matury - moje\2019_czerwiec(ok)\pogoda.txt" decimal="," thousands=" ">
      <textFields count="2">
        <textField/>
        <textField/>
      </textFields>
    </textPr>
  </connection>
  <connection id="4" xr16:uid="{F78FDA6F-87F7-4B21-9572-40EAF312CBE9}" name="pogoda111" type="6" refreshedVersion="8" background="1" saveData="1">
    <textPr codePage="852" sourceFile="E:\xamp\htdocs\kod\mat\matury - moje\2019_czerwiec(ok)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<sst xmlns="http://schemas.openxmlformats.org/spreadsheetml/2006/main" count="245" uniqueCount="212">
  <si>
    <t>temperatura_srednia</t>
  </si>
  <si>
    <t>opady</t>
  </si>
  <si>
    <t>data</t>
  </si>
  <si>
    <t>parowanie</t>
  </si>
  <si>
    <t>podlewanie</t>
  </si>
  <si>
    <t xml:space="preserve">opady </t>
  </si>
  <si>
    <t>wodociag</t>
  </si>
  <si>
    <t>suma z wodociag</t>
  </si>
  <si>
    <t>zbiornik po podlaniu (21)</t>
  </si>
  <si>
    <t>zbiornik przed podlaniem (20)</t>
  </si>
  <si>
    <t>Etykiety wierszy</t>
  </si>
  <si>
    <t>(puste)</t>
  </si>
  <si>
    <t>Suma końcowa</t>
  </si>
  <si>
    <t>01.kwi</t>
  </si>
  <si>
    <t>02.kwi</t>
  </si>
  <si>
    <t>03.kwi</t>
  </si>
  <si>
    <t>04.kwi</t>
  </si>
  <si>
    <t>05.kwi</t>
  </si>
  <si>
    <t>06.kwi</t>
  </si>
  <si>
    <t>07.kwi</t>
  </si>
  <si>
    <t>08.kwi</t>
  </si>
  <si>
    <t>09.kwi</t>
  </si>
  <si>
    <t>10.kwi</t>
  </si>
  <si>
    <t>11.kwi</t>
  </si>
  <si>
    <t>12.kwi</t>
  </si>
  <si>
    <t>13.kwi</t>
  </si>
  <si>
    <t>14.kwi</t>
  </si>
  <si>
    <t>15.kwi</t>
  </si>
  <si>
    <t>16.kwi</t>
  </si>
  <si>
    <t>17.kwi</t>
  </si>
  <si>
    <t>18.kwi</t>
  </si>
  <si>
    <t>19.kwi</t>
  </si>
  <si>
    <t>20.kwi</t>
  </si>
  <si>
    <t>21.kwi</t>
  </si>
  <si>
    <t>22.kwi</t>
  </si>
  <si>
    <t>23.kwi</t>
  </si>
  <si>
    <t>24.kwi</t>
  </si>
  <si>
    <t>25.kwi</t>
  </si>
  <si>
    <t>26.kwi</t>
  </si>
  <si>
    <t>27.kwi</t>
  </si>
  <si>
    <t>28.kwi</t>
  </si>
  <si>
    <t>29.kwi</t>
  </si>
  <si>
    <t>30.kwi</t>
  </si>
  <si>
    <t>maj</t>
  </si>
  <si>
    <t>01.maj</t>
  </si>
  <si>
    <t>02.maj</t>
  </si>
  <si>
    <t>03.maj</t>
  </si>
  <si>
    <t>04.maj</t>
  </si>
  <si>
    <t>05.maj</t>
  </si>
  <si>
    <t>06.maj</t>
  </si>
  <si>
    <t>07.maj</t>
  </si>
  <si>
    <t>08.maj</t>
  </si>
  <si>
    <t>09.maj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</si>
  <si>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</si>
  <si>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</si>
  <si>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</si>
  <si>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</si>
  <si>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</si>
  <si>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</si>
  <si>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</si>
  <si>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</si>
  <si>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</si>
  <si>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</si>
  <si>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</si>
  <si>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</si>
  <si>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</si>
  <si>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</si>
  <si>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</si>
  <si>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</si>
  <si>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</si>
  <si>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</si>
  <si>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</si>
  <si>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</si>
  <si>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</si>
  <si>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</si>
  <si>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01.cze</t>
  </si>
  <si>
    <t>02.cze</t>
  </si>
  <si>
    <t>03.cze</t>
  </si>
  <si>
    <t>04.cze</t>
  </si>
  <si>
    <t>05.cze</t>
  </si>
  <si>
    <t>06.cze</t>
  </si>
  <si>
    <t>07.cze</t>
  </si>
  <si>
    <t>08.cze</t>
  </si>
  <si>
    <t>09.cze</t>
  </si>
  <si>
    <t>10.cze</t>
  </si>
  <si>
    <t>11.cze</t>
  </si>
  <si>
    <t>12.cze</t>
  </si>
  <si>
    <t>13.cze</t>
  </si>
  <si>
    <t>14.cze</t>
  </si>
  <si>
    <t>15.cze</t>
  </si>
  <si>
    <t>16.cze</t>
  </si>
  <si>
    <t>17.cze</t>
  </si>
  <si>
    <t>18.cze</t>
  </si>
  <si>
    <t>19.cze</t>
  </si>
  <si>
    <t>20.cze</t>
  </si>
  <si>
    <t>21.cze</t>
  </si>
  <si>
    <t>22.cze</t>
  </si>
  <si>
    <t>23.cze</t>
  </si>
  <si>
    <t>24.cze</t>
  </si>
  <si>
    <t>25.cze</t>
  </si>
  <si>
    <t>26.cze</t>
  </si>
  <si>
    <t>27.cze</t>
  </si>
  <si>
    <t>28.cze</t>
  </si>
  <si>
    <t>29.cze</t>
  </si>
  <si>
    <t>30.cze</t>
  </si>
  <si>
    <t>01.lip</t>
  </si>
  <si>
    <t>02.lip</t>
  </si>
  <si>
    <t>03.lip</t>
  </si>
  <si>
    <t>04.lip</t>
  </si>
  <si>
    <t>05.lip</t>
  </si>
  <si>
    <t>06.lip</t>
  </si>
  <si>
    <t>07.lip</t>
  </si>
  <si>
    <t>08.lip</t>
  </si>
  <si>
    <t>09.lip</t>
  </si>
  <si>
    <t>10.lip</t>
  </si>
  <si>
    <t>11.lip</t>
  </si>
  <si>
    <t>12.lip</t>
  </si>
  <si>
    <t>13.lip</t>
  </si>
  <si>
    <t>14.lip</t>
  </si>
  <si>
    <t>15.lip</t>
  </si>
  <si>
    <t>16.lip</t>
  </si>
  <si>
    <t>17.lip</t>
  </si>
  <si>
    <t>18.lip</t>
  </si>
  <si>
    <t>19.lip</t>
  </si>
  <si>
    <t>20.lip</t>
  </si>
  <si>
    <t>21.lip</t>
  </si>
  <si>
    <t>22.lip</t>
  </si>
  <si>
    <t>23.lip</t>
  </si>
  <si>
    <t>24.lip</t>
  </si>
  <si>
    <t>25.lip</t>
  </si>
  <si>
    <t>26.lip</t>
  </si>
  <si>
    <t>27.lip</t>
  </si>
  <si>
    <t>28.lip</t>
  </si>
  <si>
    <t>29.lip</t>
  </si>
  <si>
    <t>30.lip</t>
  </si>
  <si>
    <t>31.lip</t>
  </si>
  <si>
    <t>01.sie</t>
  </si>
  <si>
    <t>02.sie</t>
  </si>
  <si>
    <t>03.sie</t>
  </si>
  <si>
    <t>04.sie</t>
  </si>
  <si>
    <t>05.sie</t>
  </si>
  <si>
    <t>06.sie</t>
  </si>
  <si>
    <t>07.sie</t>
  </si>
  <si>
    <t>08.sie</t>
  </si>
  <si>
    <t>09.sie</t>
  </si>
  <si>
    <t>10.sie</t>
  </si>
  <si>
    <t>11.sie</t>
  </si>
  <si>
    <t>12.sie</t>
  </si>
  <si>
    <t>13.sie</t>
  </si>
  <si>
    <t>14.sie</t>
  </si>
  <si>
    <t>15.sie</t>
  </si>
  <si>
    <t>16.sie</t>
  </si>
  <si>
    <t>17.sie</t>
  </si>
  <si>
    <t>18.sie</t>
  </si>
  <si>
    <t>19.sie</t>
  </si>
  <si>
    <t>20.sie</t>
  </si>
  <si>
    <t>21.sie</t>
  </si>
  <si>
    <t>22.sie</t>
  </si>
  <si>
    <t>23.sie</t>
  </si>
  <si>
    <t>24.sie</t>
  </si>
  <si>
    <t>25.sie</t>
  </si>
  <si>
    <t>26.sie</t>
  </si>
  <si>
    <t>27.sie</t>
  </si>
  <si>
    <t>28.sie</t>
  </si>
  <si>
    <t>29.sie</t>
  </si>
  <si>
    <t>30.sie</t>
  </si>
  <si>
    <t>31.sie</t>
  </si>
  <si>
    <t>01.wrz</t>
  </si>
  <si>
    <t>02.wrz</t>
  </si>
  <si>
    <t>03.wrz</t>
  </si>
  <si>
    <t>04.wrz</t>
  </si>
  <si>
    <t>05.wrz</t>
  </si>
  <si>
    <t>06.wrz</t>
  </si>
  <si>
    <t>07.wrz</t>
  </si>
  <si>
    <t>08.wrz</t>
  </si>
  <si>
    <t>09.wrz</t>
  </si>
  <si>
    <t>10.wrz</t>
  </si>
  <si>
    <t>11.wrz</t>
  </si>
  <si>
    <t>12.wrz</t>
  </si>
  <si>
    <t>13.wrz</t>
  </si>
  <si>
    <t>14.wrz</t>
  </si>
  <si>
    <t>15.wrz</t>
  </si>
  <si>
    <t>16.wrz</t>
  </si>
  <si>
    <t>17.wrz</t>
  </si>
  <si>
    <t>18.wrz</t>
  </si>
  <si>
    <t>19.wrz</t>
  </si>
  <si>
    <t>20.wrz</t>
  </si>
  <si>
    <t>21.wrz</t>
  </si>
  <si>
    <t>22.wrz</t>
  </si>
  <si>
    <t>23.wrz</t>
  </si>
  <si>
    <t>24.wrz</t>
  </si>
  <si>
    <t>25.wrz</t>
  </si>
  <si>
    <t>26.wrz</t>
  </si>
  <si>
    <t>27.wrz</t>
  </si>
  <si>
    <t>28.wrz</t>
  </si>
  <si>
    <t>29.wrz</t>
  </si>
  <si>
    <t>30.wrz</t>
  </si>
  <si>
    <t>Suma z zbiornik po podlaniu (21)</t>
  </si>
  <si>
    <t>miesiąc</t>
  </si>
  <si>
    <t>kwiecień</t>
  </si>
  <si>
    <t>czerwiec</t>
  </si>
  <si>
    <t>lipiec</t>
  </si>
  <si>
    <t>sierpień</t>
  </si>
  <si>
    <t>wrzesień</t>
  </si>
  <si>
    <t>Suma z wodociag</t>
  </si>
  <si>
    <t>miesiac</t>
  </si>
  <si>
    <t>litry</t>
  </si>
  <si>
    <t>m3</t>
  </si>
  <si>
    <t>cena</t>
  </si>
  <si>
    <t>t &lt;= 15</t>
  </si>
  <si>
    <t>t &gt; 15 i o ,=0,6</t>
  </si>
  <si>
    <t>t&gt; 15i o &gt; 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</si>
</sst>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\ &quot;zł&quot;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6"/>
      <name val="Calibri"/>
      <family val="2"/>
      <scheme val="minor"/>
    </font>
    <font>
      <sz val="16"/>
      <color rgb="FF9C0006"/>
      <name val="Calibri"/>
      <family val="2"/>
      <charset val="238"/>
      <scheme val="minor"/>
    </font>
    <font>
      <sz val="16"/>
      <color rgb="FF9C57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6">
    <xf numFmtId="0" fontId="0" fillId="0" borderId="0" xfId="0"/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0" xfId="2" applyFont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8" fillId="4" borderId="1" xfId="3" applyFont="1" applyAlignment="1">
      <alignment horizontal="center" vertical="center"/>
    </xf>
    <xf numFmtId="14" fontId="5" fillId="2" borderId="0" xfId="1" applyNumberFormat="1" applyFont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4" fillId="0" borderId="0" xfId="0" applyNumberFormat="1" applyFont="1" applyAlignment="1">
      <alignment horizontal="center" vertical="center"/>
    </xf>
    <xf numFmtId="167" fontId="0" fillId="0" borderId="0" xfId="0" applyNumberFormat="1"/>
    <xf numFmtId="49" fontId="4" fillId="0" borderId="0" xfId="0" applyNumberFormat="1" applyFont="1" applyAlignment="1">
      <alignment horizontal="center" vertical="center"/>
    </xf>
    <xf numFmtId="49" fontId="6" fillId="3" borderId="0" xfId="2" applyNumberFormat="1" applyFont="1" applyAlignment="1">
      <alignment horizontal="center" vertical="center"/>
    </xf>
  </cellXfs>
  <cellStyles count="4">
    <cellStyle name="Dane wejściowe" xfId="3" builtinId="20"/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[5.xlsx]5.2!Tabela przestawna1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'5.2'!$K$4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'5.2'!$J$5:$J$188</c:f>
              <c:strCache>
                <c:ptCount val="183"/>
                <c:pt idx="0">
                  <c:v>01.kwi</c:v>
                </c:pt>
                <c:pt idx="1">
                  <c:v>02.kwi</c:v>
                </c:pt>
                <c:pt idx="2">
                  <c:v>03.kwi</c:v>
                </c:pt>
                <c:pt idx="3">
                  <c:v>04.kwi</c:v>
                </c:pt>
                <c:pt idx="4">
                  <c:v>05.kwi</c:v>
                </c:pt>
                <c:pt idx="5">
                  <c:v>06.kwi</c:v>
                </c:pt>
                <c:pt idx="6">
                  <c:v>07.kwi</c:v>
                </c:pt>
                <c:pt idx="7">
                  <c:v>08.kwi</c:v>
                </c:pt>
                <c:pt idx="8">
                  <c:v>09.kwi</c:v>
                </c:pt>
                <c:pt idx="9">
                  <c:v>10.kwi</c:v>
                </c:pt>
                <c:pt idx="10">
                  <c:v>11.kwi</c:v>
                </c:pt>
                <c:pt idx="11">
                  <c:v>12.kwi</c:v>
                </c:pt>
                <c:pt idx="12">
                  <c:v>13.kwi</c:v>
                </c:pt>
                <c:pt idx="13">
                  <c:v>14.kwi</c:v>
                </c:pt>
                <c:pt idx="14">
                  <c:v>15.kwi</c:v>
                </c:pt>
                <c:pt idx="15">
                  <c:v>16.kwi</c:v>
                </c:pt>
                <c:pt idx="16">
                  <c:v>17.kwi</c:v>
                </c:pt>
                <c:pt idx="17">
                  <c:v>18.kwi</c:v>
                </c:pt>
                <c:pt idx="18">
                  <c:v>19.kwi</c:v>
                </c:pt>
                <c:pt idx="19">
                  <c:v>20.kwi</c:v>
                </c:pt>
                <c:pt idx="20">
                  <c:v>21.kwi</c:v>
                </c:pt>
                <c:pt idx="21">
                  <c:v>22.kwi</c:v>
                </c:pt>
                <c:pt idx="22">
                  <c:v>23.kwi</c:v>
                </c:pt>
                <c:pt idx="23">
                  <c:v>24.kwi</c:v>
                </c:pt>
                <c:pt idx="24">
                  <c:v>25.kwi</c:v>
                </c:pt>
                <c:pt idx="25">
                  <c:v>26.kwi</c:v>
                </c:pt>
                <c:pt idx="26">
                  <c:v>27.kwi</c:v>
                </c:pt>
                <c:pt idx="27">
                  <c:v>28.kwi</c:v>
                </c:pt>
                <c:pt idx="28">
                  <c:v>29.kwi</c:v>
                </c:pt>
                <c:pt idx="29">
                  <c:v>30.kwi</c:v>
                </c:pt>
                <c:pt idx="30">
                  <c:v>01.maj</c:v>
                </c:pt>
                <c:pt idx="31">
                  <c:v>02.maj</c:v>
                </c:pt>
                <c:pt idx="32">
                  <c:v>03.maj</c:v>
                </c:pt>
                <c:pt idx="33">
                  <c:v>04.maj</c:v>
                </c:pt>
                <c:pt idx="34">
                  <c:v>05.maj</c:v>
                </c:pt>
                <c:pt idx="35">
                  <c:v>06.maj</c:v>
                </c:pt>
                <c:pt idx="36">
                  <c:v>07.maj</c:v>
                </c:pt>
                <c:pt idx="37">
                  <c:v>08.maj</c:v>
                </c:pt>
                <c:pt idx="38">
                  <c:v>09.maj</c:v>
                </c:pt>
                <c:pt idx="39">
                  <c:v>10.maj</c:v>
                </c:pt>
                <c:pt idx="40">
                  <c:v>11.maj</c:v>
                </c:pt>
                <c:pt idx="41">
                  <c:v>12.maj</c:v>
                </c:pt>
                <c:pt idx="42">
                  <c:v>13.maj</c:v>
                </c:pt>
                <c:pt idx="43">
                  <c:v>14.maj</c:v>
                </c:pt>
                <c:pt idx="44">
                  <c:v>15.maj</c:v>
                </c:pt>
                <c:pt idx="45">
                  <c:v>16.maj</c:v>
                </c:pt>
                <c:pt idx="46">
                  <c:v>17.maj</c:v>
                </c:pt>
                <c:pt idx="47">
                  <c:v>18.maj</c:v>
                </c:pt>
                <c:pt idx="48">
                  <c:v>19.maj</c:v>
                </c:pt>
                <c:pt idx="49">
                  <c:v>20.maj</c:v>
                </c:pt>
                <c:pt idx="50">
                  <c:v>21.maj</c:v>
                </c:pt>
                <c:pt idx="51">
                  <c:v>22.maj</c:v>
                </c:pt>
                <c:pt idx="52">
                  <c:v>23.maj</c:v>
                </c:pt>
                <c:pt idx="53">
                  <c:v>24.maj</c:v>
                </c:pt>
                <c:pt idx="54">
                  <c:v>25.maj</c:v>
                </c:pt>
                <c:pt idx="55">
                  <c:v>26.maj</c:v>
                </c:pt>
                <c:pt idx="56">
                  <c:v>27.maj</c:v>
                </c:pt>
                <c:pt idx="57">
                  <c:v>28.maj</c:v>
                </c:pt>
                <c:pt idx="58">
                  <c:v>29.maj</c:v>
                </c:pt>
                <c:pt idx="59">
                  <c:v>30.maj</c:v>
                </c:pt>
                <c:pt idx="60">
                  <c:v>31.maj</c:v>
                </c:pt>
                <c:pt idx="61">
                  <c:v>01.cze</c:v>
                </c:pt>
                <c:pt idx="62">
                  <c:v>02.cze</c:v>
                </c:pt>
                <c:pt idx="63">
                  <c:v>03.cze</c:v>
                </c:pt>
                <c:pt idx="64">
                  <c:v>04.cze</c:v>
                </c:pt>
                <c:pt idx="65">
                  <c:v>05.cze</c:v>
                </c:pt>
                <c:pt idx="66">
                  <c:v>06.cze</c:v>
                </c:pt>
                <c:pt idx="67">
                  <c:v>07.cze</c:v>
                </c:pt>
                <c:pt idx="68">
                  <c:v>08.cze</c:v>
                </c:pt>
                <c:pt idx="69">
                  <c:v>09.cze</c:v>
                </c:pt>
                <c:pt idx="70">
                  <c:v>10.cze</c:v>
                </c:pt>
                <c:pt idx="71">
                  <c:v>11.cze</c:v>
                </c:pt>
                <c:pt idx="72">
                  <c:v>12.cze</c:v>
                </c:pt>
                <c:pt idx="73">
                  <c:v>13.cze</c:v>
                </c:pt>
                <c:pt idx="74">
                  <c:v>14.cze</c:v>
                </c:pt>
                <c:pt idx="75">
                  <c:v>15.cze</c:v>
                </c:pt>
                <c:pt idx="76">
                  <c:v>16.cze</c:v>
                </c:pt>
                <c:pt idx="77">
                  <c:v>17.cze</c:v>
                </c:pt>
                <c:pt idx="78">
                  <c:v>18.cze</c:v>
                </c:pt>
                <c:pt idx="79">
                  <c:v>19.cze</c:v>
                </c:pt>
                <c:pt idx="80">
                  <c:v>20.cze</c:v>
                </c:pt>
                <c:pt idx="81">
                  <c:v>21.cze</c:v>
                </c:pt>
                <c:pt idx="82">
                  <c:v>22.cze</c:v>
                </c:pt>
                <c:pt idx="83">
                  <c:v>23.cze</c:v>
                </c:pt>
                <c:pt idx="84">
                  <c:v>24.cze</c:v>
                </c:pt>
                <c:pt idx="85">
                  <c:v>25.cze</c:v>
                </c:pt>
                <c:pt idx="86">
                  <c:v>26.cze</c:v>
                </c:pt>
                <c:pt idx="87">
                  <c:v>27.cze</c:v>
                </c:pt>
                <c:pt idx="88">
                  <c:v>28.cze</c:v>
                </c:pt>
                <c:pt idx="89">
                  <c:v>29.cze</c:v>
                </c:pt>
                <c:pt idx="90">
                  <c:v>30.cze</c:v>
                </c:pt>
                <c:pt idx="91">
                  <c:v>01.lip</c:v>
                </c:pt>
                <c:pt idx="92">
                  <c:v>02.lip</c:v>
                </c:pt>
                <c:pt idx="93">
                  <c:v>03.lip</c:v>
                </c:pt>
                <c:pt idx="94">
                  <c:v>04.lip</c:v>
                </c:pt>
                <c:pt idx="95">
                  <c:v>05.lip</c:v>
                </c:pt>
                <c:pt idx="96">
                  <c:v>06.lip</c:v>
                </c:pt>
                <c:pt idx="97">
                  <c:v>07.lip</c:v>
                </c:pt>
                <c:pt idx="98">
                  <c:v>08.lip</c:v>
                </c:pt>
                <c:pt idx="99">
                  <c:v>09.lip</c:v>
                </c:pt>
                <c:pt idx="100">
                  <c:v>10.lip</c:v>
                </c:pt>
                <c:pt idx="101">
                  <c:v>11.lip</c:v>
                </c:pt>
                <c:pt idx="102">
                  <c:v>12.lip</c:v>
                </c:pt>
                <c:pt idx="103">
                  <c:v>13.lip</c:v>
                </c:pt>
                <c:pt idx="104">
                  <c:v>14.lip</c:v>
                </c:pt>
                <c:pt idx="105">
                  <c:v>15.lip</c:v>
                </c:pt>
                <c:pt idx="106">
                  <c:v>16.lip</c:v>
                </c:pt>
                <c:pt idx="107">
                  <c:v>17.lip</c:v>
                </c:pt>
                <c:pt idx="108">
                  <c:v>18.lip</c:v>
                </c:pt>
                <c:pt idx="109">
                  <c:v>19.lip</c:v>
                </c:pt>
                <c:pt idx="110">
                  <c:v>20.lip</c:v>
                </c:pt>
                <c:pt idx="111">
                  <c:v>21.lip</c:v>
                </c:pt>
                <c:pt idx="112">
                  <c:v>22.lip</c:v>
                </c:pt>
                <c:pt idx="113">
                  <c:v>23.lip</c:v>
                </c:pt>
                <c:pt idx="114">
                  <c:v>24.lip</c:v>
                </c:pt>
                <c:pt idx="115">
                  <c:v>25.lip</c:v>
                </c:pt>
                <c:pt idx="116">
                  <c:v>26.lip</c:v>
                </c:pt>
                <c:pt idx="117">
                  <c:v>27.lip</c:v>
                </c:pt>
                <c:pt idx="118">
                  <c:v>28.lip</c:v>
                </c:pt>
                <c:pt idx="119">
                  <c:v>29.lip</c:v>
                </c:pt>
                <c:pt idx="120">
                  <c:v>30.lip</c:v>
                </c:pt>
                <c:pt idx="121">
                  <c:v>31.lip</c:v>
                </c:pt>
                <c:pt idx="122">
                  <c:v>01.sie</c:v>
                </c:pt>
                <c:pt idx="123">
                  <c:v>02.sie</c:v>
                </c:pt>
                <c:pt idx="124">
                  <c:v>03.sie</c:v>
                </c:pt>
                <c:pt idx="125">
                  <c:v>04.sie</c:v>
                </c:pt>
                <c:pt idx="126">
                  <c:v>05.sie</c:v>
                </c:pt>
                <c:pt idx="127">
                  <c:v>06.sie</c:v>
                </c:pt>
                <c:pt idx="128">
                  <c:v>07.sie</c:v>
                </c:pt>
                <c:pt idx="129">
                  <c:v>08.sie</c:v>
                </c:pt>
                <c:pt idx="130">
                  <c:v>09.sie</c:v>
                </c:pt>
                <c:pt idx="131">
                  <c:v>10.sie</c:v>
                </c:pt>
                <c:pt idx="132">
                  <c:v>11.sie</c:v>
                </c:pt>
                <c:pt idx="133">
                  <c:v>12.sie</c:v>
                </c:pt>
                <c:pt idx="134">
                  <c:v>13.sie</c:v>
                </c:pt>
                <c:pt idx="135">
                  <c:v>14.sie</c:v>
                </c:pt>
                <c:pt idx="136">
                  <c:v>15.sie</c:v>
                </c:pt>
                <c:pt idx="137">
                  <c:v>16.sie</c:v>
                </c:pt>
                <c:pt idx="138">
                  <c:v>17.sie</c:v>
                </c:pt>
                <c:pt idx="139">
                  <c:v>18.sie</c:v>
                </c:pt>
                <c:pt idx="140">
                  <c:v>19.sie</c:v>
                </c:pt>
                <c:pt idx="141">
                  <c:v>20.sie</c:v>
                </c:pt>
                <c:pt idx="142">
                  <c:v>21.sie</c:v>
                </c:pt>
                <c:pt idx="143">
                  <c:v>22.sie</c:v>
                </c:pt>
                <c:pt idx="144">
                  <c:v>23.sie</c:v>
                </c:pt>
                <c:pt idx="145">
                  <c:v>24.sie</c:v>
                </c:pt>
                <c:pt idx="146">
                  <c:v>25.sie</c:v>
                </c:pt>
                <c:pt idx="147">
                  <c:v>26.sie</c:v>
                </c:pt>
                <c:pt idx="148">
                  <c:v>27.sie</c:v>
                </c:pt>
                <c:pt idx="149">
                  <c:v>28.sie</c:v>
                </c:pt>
                <c:pt idx="150">
                  <c:v>29.sie</c:v>
                </c:pt>
                <c:pt idx="151">
                  <c:v>30.sie</c:v>
                </c:pt>
                <c:pt idx="152">
                  <c:v>31.sie</c:v>
                </c:pt>
                <c:pt idx="153">
                  <c:v>01.wrz</c:v>
                </c:pt>
                <c:pt idx="154">
                  <c:v>02.wrz</c:v>
                </c:pt>
                <c:pt idx="155">
                  <c:v>03.wrz</c:v>
                </c:pt>
                <c:pt idx="156">
                  <c:v>04.wrz</c:v>
                </c:pt>
                <c:pt idx="157">
                  <c:v>05.wrz</c:v>
                </c:pt>
                <c:pt idx="158">
                  <c:v>06.wrz</c:v>
                </c:pt>
                <c:pt idx="159">
                  <c:v>07.wrz</c:v>
                </c:pt>
                <c:pt idx="160">
                  <c:v>08.wrz</c:v>
                </c:pt>
                <c:pt idx="161">
                  <c:v>09.wrz</c:v>
                </c:pt>
                <c:pt idx="162">
                  <c:v>10.wrz</c:v>
                </c:pt>
                <c:pt idx="163">
                  <c:v>11.wrz</c:v>
                </c:pt>
                <c:pt idx="164">
                  <c:v>12.wrz</c:v>
                </c:pt>
                <c:pt idx="165">
                  <c:v>13.wrz</c:v>
                </c:pt>
                <c:pt idx="166">
                  <c:v>14.wrz</c:v>
                </c:pt>
                <c:pt idx="167">
                  <c:v>15.wrz</c:v>
                </c:pt>
                <c:pt idx="168">
                  <c:v>16.wrz</c:v>
                </c:pt>
                <c:pt idx="169">
                  <c:v>17.wrz</c:v>
                </c:pt>
                <c:pt idx="170">
                  <c:v>18.wrz</c:v>
                </c:pt>
                <c:pt idx="171">
                  <c:v>19.wrz</c:v>
                </c:pt>
                <c:pt idx="172">
                  <c:v>20.wrz</c:v>
                </c:pt>
                <c:pt idx="173">
                  <c:v>21.wrz</c:v>
                </c:pt>
                <c:pt idx="174">
                  <c:v>22.wrz</c:v>
                </c:pt>
                <c:pt idx="175">
                  <c:v>23.wrz</c:v>
                </c:pt>
                <c:pt idx="176">
                  <c:v>24.wrz</c:v>
                </c:pt>
                <c:pt idx="177">
                  <c:v>25.wrz</c:v>
                </c:pt>
                <c:pt idx="178">
                  <c:v>26.wrz</c:v>
                </c:pt>
                <c:pt idx="179">
                  <c:v>27.wrz</c:v>
                </c:pt>
                <c:pt idx="180">
                  <c:v>28.wrz</c:v>
                </c:pt>
                <c:pt idx="181">
                  <c:v>29.wrz</c:v>
                </c:pt>
                <c:pt idx="182">
                  <c:v>30.wrz</c:v>
                </c:pt>
              </c:strCache>
            </c:strRef>
          </c:cat>
          <c:val>
            <c:numRef>
              <c:f>'5.2'!$K$5:$K$188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4-46BD-80B7-14AE4F95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01391"/>
        <c:axId val="450790991"/>
      </c:lineChart>
      <c:catAx>
        <c:axId val="45080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90991"/>
        <c:crosses val="autoZero"/>
        <c:auto val="1"/>
        <c:lblAlgn val="ctr"/>
        <c:lblOffset val="100"/>
        <c:noMultiLvlLbl val="0"/>
      </c:catAx>
      <c:valAx>
        <c:axId val="4507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8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[5.xlsx]5.2!Tabela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2400">
                <a:solidFill>
                  <a:sysClr val="windowText" lastClr="000000"/>
                </a:solidFill>
              </a:rPr>
              <a:t>Stan zbiornika po podlaniu dla</a:t>
            </a:r>
            <a:r>
              <a:rPr lang="pl-PL" sz="2400" baseline="0">
                <a:solidFill>
                  <a:sysClr val="windowText" lastClr="000000"/>
                </a:solidFill>
              </a:rPr>
              <a:t> okresu 1 kwietnia - 30 września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'5.2'!$K$4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'5.2'!$J$5:$J$188</c:f>
              <c:strCache>
                <c:ptCount val="183"/>
                <c:pt idx="0">
                  <c:v>01.kwi</c:v>
                </c:pt>
                <c:pt idx="1">
                  <c:v>02.kwi</c:v>
                </c:pt>
                <c:pt idx="2">
                  <c:v>03.kwi</c:v>
                </c:pt>
                <c:pt idx="3">
                  <c:v>04.kwi</c:v>
                </c:pt>
                <c:pt idx="4">
                  <c:v>05.kwi</c:v>
                </c:pt>
                <c:pt idx="5">
                  <c:v>06.kwi</c:v>
                </c:pt>
                <c:pt idx="6">
                  <c:v>07.kwi</c:v>
                </c:pt>
                <c:pt idx="7">
                  <c:v>08.kwi</c:v>
                </c:pt>
                <c:pt idx="8">
                  <c:v>09.kwi</c:v>
                </c:pt>
                <c:pt idx="9">
                  <c:v>10.kwi</c:v>
                </c:pt>
                <c:pt idx="10">
                  <c:v>11.kwi</c:v>
                </c:pt>
                <c:pt idx="11">
                  <c:v>12.kwi</c:v>
                </c:pt>
                <c:pt idx="12">
                  <c:v>13.kwi</c:v>
                </c:pt>
                <c:pt idx="13">
                  <c:v>14.kwi</c:v>
                </c:pt>
                <c:pt idx="14">
                  <c:v>15.kwi</c:v>
                </c:pt>
                <c:pt idx="15">
                  <c:v>16.kwi</c:v>
                </c:pt>
                <c:pt idx="16">
                  <c:v>17.kwi</c:v>
                </c:pt>
                <c:pt idx="17">
                  <c:v>18.kwi</c:v>
                </c:pt>
                <c:pt idx="18">
                  <c:v>19.kwi</c:v>
                </c:pt>
                <c:pt idx="19">
                  <c:v>20.kwi</c:v>
                </c:pt>
                <c:pt idx="20">
                  <c:v>21.kwi</c:v>
                </c:pt>
                <c:pt idx="21">
                  <c:v>22.kwi</c:v>
                </c:pt>
                <c:pt idx="22">
                  <c:v>23.kwi</c:v>
                </c:pt>
                <c:pt idx="23">
                  <c:v>24.kwi</c:v>
                </c:pt>
                <c:pt idx="24">
                  <c:v>25.kwi</c:v>
                </c:pt>
                <c:pt idx="25">
                  <c:v>26.kwi</c:v>
                </c:pt>
                <c:pt idx="26">
                  <c:v>27.kwi</c:v>
                </c:pt>
                <c:pt idx="27">
                  <c:v>28.kwi</c:v>
                </c:pt>
                <c:pt idx="28">
                  <c:v>29.kwi</c:v>
                </c:pt>
                <c:pt idx="29">
                  <c:v>30.kwi</c:v>
                </c:pt>
                <c:pt idx="30">
                  <c:v>01.maj</c:v>
                </c:pt>
                <c:pt idx="31">
                  <c:v>02.maj</c:v>
                </c:pt>
                <c:pt idx="32">
                  <c:v>03.maj</c:v>
                </c:pt>
                <c:pt idx="33">
                  <c:v>04.maj</c:v>
                </c:pt>
                <c:pt idx="34">
                  <c:v>05.maj</c:v>
                </c:pt>
                <c:pt idx="35">
                  <c:v>06.maj</c:v>
                </c:pt>
                <c:pt idx="36">
                  <c:v>07.maj</c:v>
                </c:pt>
                <c:pt idx="37">
                  <c:v>08.maj</c:v>
                </c:pt>
                <c:pt idx="38">
                  <c:v>09.maj</c:v>
                </c:pt>
                <c:pt idx="39">
                  <c:v>10.maj</c:v>
                </c:pt>
                <c:pt idx="40">
                  <c:v>11.maj</c:v>
                </c:pt>
                <c:pt idx="41">
                  <c:v>12.maj</c:v>
                </c:pt>
                <c:pt idx="42">
                  <c:v>13.maj</c:v>
                </c:pt>
                <c:pt idx="43">
                  <c:v>14.maj</c:v>
                </c:pt>
                <c:pt idx="44">
                  <c:v>15.maj</c:v>
                </c:pt>
                <c:pt idx="45">
                  <c:v>16.maj</c:v>
                </c:pt>
                <c:pt idx="46">
                  <c:v>17.maj</c:v>
                </c:pt>
                <c:pt idx="47">
                  <c:v>18.maj</c:v>
                </c:pt>
                <c:pt idx="48">
                  <c:v>19.maj</c:v>
                </c:pt>
                <c:pt idx="49">
                  <c:v>20.maj</c:v>
                </c:pt>
                <c:pt idx="50">
                  <c:v>21.maj</c:v>
                </c:pt>
                <c:pt idx="51">
                  <c:v>22.maj</c:v>
                </c:pt>
                <c:pt idx="52">
                  <c:v>23.maj</c:v>
                </c:pt>
                <c:pt idx="53">
                  <c:v>24.maj</c:v>
                </c:pt>
                <c:pt idx="54">
                  <c:v>25.maj</c:v>
                </c:pt>
                <c:pt idx="55">
                  <c:v>26.maj</c:v>
                </c:pt>
                <c:pt idx="56">
                  <c:v>27.maj</c:v>
                </c:pt>
                <c:pt idx="57">
                  <c:v>28.maj</c:v>
                </c:pt>
                <c:pt idx="58">
                  <c:v>29.maj</c:v>
                </c:pt>
                <c:pt idx="59">
                  <c:v>30.maj</c:v>
                </c:pt>
                <c:pt idx="60">
                  <c:v>31.maj</c:v>
                </c:pt>
                <c:pt idx="61">
                  <c:v>01.cze</c:v>
                </c:pt>
                <c:pt idx="62">
                  <c:v>02.cze</c:v>
                </c:pt>
                <c:pt idx="63">
                  <c:v>03.cze</c:v>
                </c:pt>
                <c:pt idx="64">
                  <c:v>04.cze</c:v>
                </c:pt>
                <c:pt idx="65">
                  <c:v>05.cze</c:v>
                </c:pt>
                <c:pt idx="66">
                  <c:v>06.cze</c:v>
                </c:pt>
                <c:pt idx="67">
                  <c:v>07.cze</c:v>
                </c:pt>
                <c:pt idx="68">
                  <c:v>08.cze</c:v>
                </c:pt>
                <c:pt idx="69">
                  <c:v>09.cze</c:v>
                </c:pt>
                <c:pt idx="70">
                  <c:v>10.cze</c:v>
                </c:pt>
                <c:pt idx="71">
                  <c:v>11.cze</c:v>
                </c:pt>
                <c:pt idx="72">
                  <c:v>12.cze</c:v>
                </c:pt>
                <c:pt idx="73">
                  <c:v>13.cze</c:v>
                </c:pt>
                <c:pt idx="74">
                  <c:v>14.cze</c:v>
                </c:pt>
                <c:pt idx="75">
                  <c:v>15.cze</c:v>
                </c:pt>
                <c:pt idx="76">
                  <c:v>16.cze</c:v>
                </c:pt>
                <c:pt idx="77">
                  <c:v>17.cze</c:v>
                </c:pt>
                <c:pt idx="78">
                  <c:v>18.cze</c:v>
                </c:pt>
                <c:pt idx="79">
                  <c:v>19.cze</c:v>
                </c:pt>
                <c:pt idx="80">
                  <c:v>20.cze</c:v>
                </c:pt>
                <c:pt idx="81">
                  <c:v>21.cze</c:v>
                </c:pt>
                <c:pt idx="82">
                  <c:v>22.cze</c:v>
                </c:pt>
                <c:pt idx="83">
                  <c:v>23.cze</c:v>
                </c:pt>
                <c:pt idx="84">
                  <c:v>24.cze</c:v>
                </c:pt>
                <c:pt idx="85">
                  <c:v>25.cze</c:v>
                </c:pt>
                <c:pt idx="86">
                  <c:v>26.cze</c:v>
                </c:pt>
                <c:pt idx="87">
                  <c:v>27.cze</c:v>
                </c:pt>
                <c:pt idx="88">
                  <c:v>28.cze</c:v>
                </c:pt>
                <c:pt idx="89">
                  <c:v>29.cze</c:v>
                </c:pt>
                <c:pt idx="90">
                  <c:v>30.cze</c:v>
                </c:pt>
                <c:pt idx="91">
                  <c:v>01.lip</c:v>
                </c:pt>
                <c:pt idx="92">
                  <c:v>02.lip</c:v>
                </c:pt>
                <c:pt idx="93">
                  <c:v>03.lip</c:v>
                </c:pt>
                <c:pt idx="94">
                  <c:v>04.lip</c:v>
                </c:pt>
                <c:pt idx="95">
                  <c:v>05.lip</c:v>
                </c:pt>
                <c:pt idx="96">
                  <c:v>06.lip</c:v>
                </c:pt>
                <c:pt idx="97">
                  <c:v>07.lip</c:v>
                </c:pt>
                <c:pt idx="98">
                  <c:v>08.lip</c:v>
                </c:pt>
                <c:pt idx="99">
                  <c:v>09.lip</c:v>
                </c:pt>
                <c:pt idx="100">
                  <c:v>10.lip</c:v>
                </c:pt>
                <c:pt idx="101">
                  <c:v>11.lip</c:v>
                </c:pt>
                <c:pt idx="102">
                  <c:v>12.lip</c:v>
                </c:pt>
                <c:pt idx="103">
                  <c:v>13.lip</c:v>
                </c:pt>
                <c:pt idx="104">
                  <c:v>14.lip</c:v>
                </c:pt>
                <c:pt idx="105">
                  <c:v>15.lip</c:v>
                </c:pt>
                <c:pt idx="106">
                  <c:v>16.lip</c:v>
                </c:pt>
                <c:pt idx="107">
                  <c:v>17.lip</c:v>
                </c:pt>
                <c:pt idx="108">
                  <c:v>18.lip</c:v>
                </c:pt>
                <c:pt idx="109">
                  <c:v>19.lip</c:v>
                </c:pt>
                <c:pt idx="110">
                  <c:v>20.lip</c:v>
                </c:pt>
                <c:pt idx="111">
                  <c:v>21.lip</c:v>
                </c:pt>
                <c:pt idx="112">
                  <c:v>22.lip</c:v>
                </c:pt>
                <c:pt idx="113">
                  <c:v>23.lip</c:v>
                </c:pt>
                <c:pt idx="114">
                  <c:v>24.lip</c:v>
                </c:pt>
                <c:pt idx="115">
                  <c:v>25.lip</c:v>
                </c:pt>
                <c:pt idx="116">
                  <c:v>26.lip</c:v>
                </c:pt>
                <c:pt idx="117">
                  <c:v>27.lip</c:v>
                </c:pt>
                <c:pt idx="118">
                  <c:v>28.lip</c:v>
                </c:pt>
                <c:pt idx="119">
                  <c:v>29.lip</c:v>
                </c:pt>
                <c:pt idx="120">
                  <c:v>30.lip</c:v>
                </c:pt>
                <c:pt idx="121">
                  <c:v>31.lip</c:v>
                </c:pt>
                <c:pt idx="122">
                  <c:v>01.sie</c:v>
                </c:pt>
                <c:pt idx="123">
                  <c:v>02.sie</c:v>
                </c:pt>
                <c:pt idx="124">
                  <c:v>03.sie</c:v>
                </c:pt>
                <c:pt idx="125">
                  <c:v>04.sie</c:v>
                </c:pt>
                <c:pt idx="126">
                  <c:v>05.sie</c:v>
                </c:pt>
                <c:pt idx="127">
                  <c:v>06.sie</c:v>
                </c:pt>
                <c:pt idx="128">
                  <c:v>07.sie</c:v>
                </c:pt>
                <c:pt idx="129">
                  <c:v>08.sie</c:v>
                </c:pt>
                <c:pt idx="130">
                  <c:v>09.sie</c:v>
                </c:pt>
                <c:pt idx="131">
                  <c:v>10.sie</c:v>
                </c:pt>
                <c:pt idx="132">
                  <c:v>11.sie</c:v>
                </c:pt>
                <c:pt idx="133">
                  <c:v>12.sie</c:v>
                </c:pt>
                <c:pt idx="134">
                  <c:v>13.sie</c:v>
                </c:pt>
                <c:pt idx="135">
                  <c:v>14.sie</c:v>
                </c:pt>
                <c:pt idx="136">
                  <c:v>15.sie</c:v>
                </c:pt>
                <c:pt idx="137">
                  <c:v>16.sie</c:v>
                </c:pt>
                <c:pt idx="138">
                  <c:v>17.sie</c:v>
                </c:pt>
                <c:pt idx="139">
                  <c:v>18.sie</c:v>
                </c:pt>
                <c:pt idx="140">
                  <c:v>19.sie</c:v>
                </c:pt>
                <c:pt idx="141">
                  <c:v>20.sie</c:v>
                </c:pt>
                <c:pt idx="142">
                  <c:v>21.sie</c:v>
                </c:pt>
                <c:pt idx="143">
                  <c:v>22.sie</c:v>
                </c:pt>
                <c:pt idx="144">
                  <c:v>23.sie</c:v>
                </c:pt>
                <c:pt idx="145">
                  <c:v>24.sie</c:v>
                </c:pt>
                <c:pt idx="146">
                  <c:v>25.sie</c:v>
                </c:pt>
                <c:pt idx="147">
                  <c:v>26.sie</c:v>
                </c:pt>
                <c:pt idx="148">
                  <c:v>27.sie</c:v>
                </c:pt>
                <c:pt idx="149">
                  <c:v>28.sie</c:v>
                </c:pt>
                <c:pt idx="150">
                  <c:v>29.sie</c:v>
                </c:pt>
                <c:pt idx="151">
                  <c:v>30.sie</c:v>
                </c:pt>
                <c:pt idx="152">
                  <c:v>31.sie</c:v>
                </c:pt>
                <c:pt idx="153">
                  <c:v>01.wrz</c:v>
                </c:pt>
                <c:pt idx="154">
                  <c:v>02.wrz</c:v>
                </c:pt>
                <c:pt idx="155">
                  <c:v>03.wrz</c:v>
                </c:pt>
                <c:pt idx="156">
                  <c:v>04.wrz</c:v>
                </c:pt>
                <c:pt idx="157">
                  <c:v>05.wrz</c:v>
                </c:pt>
                <c:pt idx="158">
                  <c:v>06.wrz</c:v>
                </c:pt>
                <c:pt idx="159">
                  <c:v>07.wrz</c:v>
                </c:pt>
                <c:pt idx="160">
                  <c:v>08.wrz</c:v>
                </c:pt>
                <c:pt idx="161">
                  <c:v>09.wrz</c:v>
                </c:pt>
                <c:pt idx="162">
                  <c:v>10.wrz</c:v>
                </c:pt>
                <c:pt idx="163">
                  <c:v>11.wrz</c:v>
                </c:pt>
                <c:pt idx="164">
                  <c:v>12.wrz</c:v>
                </c:pt>
                <c:pt idx="165">
                  <c:v>13.wrz</c:v>
                </c:pt>
                <c:pt idx="166">
                  <c:v>14.wrz</c:v>
                </c:pt>
                <c:pt idx="167">
                  <c:v>15.wrz</c:v>
                </c:pt>
                <c:pt idx="168">
                  <c:v>16.wrz</c:v>
                </c:pt>
                <c:pt idx="169">
                  <c:v>17.wrz</c:v>
                </c:pt>
                <c:pt idx="170">
                  <c:v>18.wrz</c:v>
                </c:pt>
                <c:pt idx="171">
                  <c:v>19.wrz</c:v>
                </c:pt>
                <c:pt idx="172">
                  <c:v>20.wrz</c:v>
                </c:pt>
                <c:pt idx="173">
                  <c:v>21.wrz</c:v>
                </c:pt>
                <c:pt idx="174">
                  <c:v>22.wrz</c:v>
                </c:pt>
                <c:pt idx="175">
                  <c:v>23.wrz</c:v>
                </c:pt>
                <c:pt idx="176">
                  <c:v>24.wrz</c:v>
                </c:pt>
                <c:pt idx="177">
                  <c:v>25.wrz</c:v>
                </c:pt>
                <c:pt idx="178">
                  <c:v>26.wrz</c:v>
                </c:pt>
                <c:pt idx="179">
                  <c:v>27.wrz</c:v>
                </c:pt>
                <c:pt idx="180">
                  <c:v>28.wrz</c:v>
                </c:pt>
                <c:pt idx="181">
                  <c:v>29.wrz</c:v>
                </c:pt>
                <c:pt idx="182">
                  <c:v>30.wrz</c:v>
                </c:pt>
              </c:strCache>
            </c:strRef>
          </c:cat>
          <c:val>
            <c:numRef>
              <c:f>'5.2'!$K$5:$K$188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C-4348-AC25-3C50725D5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01391"/>
        <c:axId val="450790991"/>
      </c:lineChart>
      <c:dateAx>
        <c:axId val="45080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400">
                    <a:solidFill>
                      <a:sysClr val="windowText" lastClr="000000"/>
                    </a:solidFill>
                  </a:rPr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790991"/>
        <c:crosses val="autoZero"/>
        <c:auto val="0"/>
        <c:lblOffset val="100"/>
        <c:baseTimeUnit val="days"/>
        <c:majorUnit val="5"/>
      </c:dateAx>
      <c:valAx>
        <c:axId val="4507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>
                    <a:solidFill>
                      <a:sysClr val="windowText" lastClr="000000"/>
                    </a:solidFill>
                  </a:rPr>
                  <a:t>Stan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80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170</xdr:row>
      <xdr:rowOff>147637</xdr:rowOff>
    </xdr:from>
    <xdr:to>
      <xdr:col>9</xdr:col>
      <xdr:colOff>657225</xdr:colOff>
      <xdr:row>180</xdr:row>
      <xdr:rowOff>223837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5A1E86-8535-5C00-DA1F-9507C5F35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247650</xdr:colOff>
      <xdr:row>39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59FACD2-87D2-450B-BC17-D9002ADE5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02.879184722224" createdVersion="8" refreshedVersion="8" minRefreshableVersion="3" recordCount="184" xr:uid="{714D8284-01BD-4128-9C1C-1205946219E9}">
  <cacheSource type="worksheet">
    <worksheetSource ref="A1:I1048576" sheet="5.2"/>
  </cacheSource>
  <cacheFields count="10">
    <cacheField name="data" numFmtId="14">
      <sharedItems containsNonDate="0" containsDate="1" containsString="0" containsBlank="1" minDate="2015-04-01T00:00:00" maxDate="2015-10-01T00:00:00" count="184"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m/>
      </sharedItems>
      <fieldGroup par="9" base="0">
        <rangePr groupBy="days" startDate="2015-04-01T00:00:00" endDate="2015-10-01T00:00:00"/>
        <groupItems count="368">
          <s v="(puste)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5"/>
        </groupItems>
      </fieldGroup>
    </cacheField>
    <cacheField name="temperatura_srednia" numFmtId="0">
      <sharedItems containsString="0" containsBlank="1" containsNumber="1" containsInteger="1" minValue="2" maxValue="33"/>
    </cacheField>
    <cacheField name="opady" numFmtId="0">
      <sharedItems containsString="0" containsBlank="1" containsNumber="1" minValue="0" maxValue="18"/>
    </cacheField>
    <cacheField name="opady " numFmtId="0">
      <sharedItems containsString="0" containsBlank="1" containsNumber="1" minValue="0" maxValue="12600"/>
    </cacheField>
    <cacheField name="parowanie" numFmtId="0">
      <sharedItems containsString="0" containsBlank="1" containsNumber="1" containsInteger="1" minValue="0" maxValue="828"/>
    </cacheField>
    <cacheField name="zbiornik przed podlaniem (20)" numFmtId="0">
      <sharedItems containsString="0" containsBlank="1" containsNumber="1" containsInteger="1" minValue="407" maxValue="25000"/>
    </cacheField>
    <cacheField name="podlewanie" numFmtId="0">
      <sharedItems containsString="0" containsBlank="1" containsNumber="1" containsInteger="1" minValue="0" maxValue="24000"/>
    </cacheField>
    <cacheField name="zbiornik po podlaniu (21)" numFmtId="0">
      <sharedItems containsString="0" containsBlank="1" containsNumber="1" containsInteger="1" minValue="242" maxValue="25000"/>
    </cacheField>
    <cacheField name="wodociag" numFmtId="0">
      <sharedItems containsString="0" containsBlank="1" containsNumber="1" containsInteger="1" minValue="0" maxValue="24593"/>
    </cacheField>
    <cacheField name="Miesiące" numFmtId="0" databaseField="0">
      <fieldGroup base="0">
        <rangePr groupBy="months" startDate="2015-04-01T00:00:00" endDate="2015-10-01T00:00:00"/>
        <groupItems count="14">
          <s v="&lt;01.04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02.888172222221" createdVersion="8" refreshedVersion="8" minRefreshableVersion="3" recordCount="196" xr:uid="{5583D466-8E01-4AD7-85E9-1D2C356FEFDE}">
  <cacheSource type="worksheet">
    <worksheetSource ref="I1:J1048576" sheet="5.3"/>
  </cacheSource>
  <cacheFields count="2">
    <cacheField name="wodociag" numFmtId="0">
      <sharedItems containsString="0" containsBlank="1" containsNumber="1" containsInteger="1" minValue="0" maxValue="24593"/>
    </cacheField>
    <cacheField name="miesiąc" numFmtId="0">
      <sharedItems containsBlank="1" count="7">
        <s v="kwiecień"/>
        <s v="maj"/>
        <s v="czerwiec"/>
        <s v="lipiec"/>
        <s v="sierpień"/>
        <s v="wrzesień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n v="4"/>
    <n v="2"/>
    <n v="1400"/>
    <n v="0"/>
    <n v="25000"/>
    <n v="0"/>
    <n v="25000"/>
    <n v="0"/>
  </r>
  <r>
    <x v="1"/>
    <n v="2"/>
    <n v="6"/>
    <n v="4200"/>
    <n v="0"/>
    <n v="25000"/>
    <n v="0"/>
    <n v="25000"/>
    <n v="0"/>
  </r>
  <r>
    <x v="2"/>
    <n v="4"/>
    <n v="1"/>
    <n v="700"/>
    <n v="0"/>
    <n v="25000"/>
    <n v="0"/>
    <n v="25000"/>
    <n v="0"/>
  </r>
  <r>
    <x v="3"/>
    <n v="4"/>
    <n v="0.8"/>
    <n v="560"/>
    <n v="0"/>
    <n v="25000"/>
    <n v="0"/>
    <n v="25000"/>
    <n v="0"/>
  </r>
  <r>
    <x v="4"/>
    <n v="3"/>
    <n v="0"/>
    <n v="0"/>
    <n v="39"/>
    <n v="24961"/>
    <n v="0"/>
    <n v="24961"/>
    <n v="0"/>
  </r>
  <r>
    <x v="5"/>
    <n v="4"/>
    <n v="0"/>
    <n v="0"/>
    <n v="60"/>
    <n v="24901"/>
    <n v="0"/>
    <n v="24901"/>
    <n v="0"/>
  </r>
  <r>
    <x v="6"/>
    <n v="4"/>
    <n v="1"/>
    <n v="700"/>
    <n v="0"/>
    <n v="25000"/>
    <n v="0"/>
    <n v="25000"/>
    <n v="0"/>
  </r>
  <r>
    <x v="7"/>
    <n v="8"/>
    <n v="1"/>
    <n v="700"/>
    <n v="0"/>
    <n v="25000"/>
    <n v="0"/>
    <n v="25000"/>
    <n v="0"/>
  </r>
  <r>
    <x v="8"/>
    <n v="6"/>
    <n v="2"/>
    <n v="1400"/>
    <n v="0"/>
    <n v="25000"/>
    <n v="0"/>
    <n v="25000"/>
    <n v="0"/>
  </r>
  <r>
    <x v="9"/>
    <n v="9"/>
    <n v="2"/>
    <n v="1400"/>
    <n v="0"/>
    <n v="25000"/>
    <n v="0"/>
    <n v="25000"/>
    <n v="0"/>
  </r>
  <r>
    <x v="10"/>
    <n v="12"/>
    <n v="3"/>
    <n v="2100"/>
    <n v="0"/>
    <n v="25000"/>
    <n v="0"/>
    <n v="25000"/>
    <n v="0"/>
  </r>
  <r>
    <x v="11"/>
    <n v="10"/>
    <n v="2"/>
    <n v="1400"/>
    <n v="0"/>
    <n v="25000"/>
    <n v="0"/>
    <n v="25000"/>
    <n v="0"/>
  </r>
  <r>
    <x v="12"/>
    <n v="8"/>
    <n v="1"/>
    <n v="700"/>
    <n v="0"/>
    <n v="25000"/>
    <n v="0"/>
    <n v="25000"/>
    <n v="0"/>
  </r>
  <r>
    <x v="13"/>
    <n v="6"/>
    <n v="0"/>
    <n v="0"/>
    <n v="111"/>
    <n v="24889"/>
    <n v="0"/>
    <n v="24889"/>
    <n v="0"/>
  </r>
  <r>
    <x v="14"/>
    <n v="14"/>
    <n v="0"/>
    <n v="0"/>
    <n v="392"/>
    <n v="24497"/>
    <n v="0"/>
    <n v="24497"/>
    <n v="0"/>
  </r>
  <r>
    <x v="15"/>
    <n v="10"/>
    <n v="0"/>
    <n v="0"/>
    <n v="233"/>
    <n v="24264"/>
    <n v="0"/>
    <n v="24264"/>
    <n v="0"/>
  </r>
  <r>
    <x v="16"/>
    <n v="6"/>
    <n v="0"/>
    <n v="0"/>
    <n v="107"/>
    <n v="24157"/>
    <n v="0"/>
    <n v="24157"/>
    <n v="0"/>
  </r>
  <r>
    <x v="17"/>
    <n v="4"/>
    <n v="0"/>
    <n v="0"/>
    <n v="58"/>
    <n v="24099"/>
    <n v="0"/>
    <n v="24099"/>
    <n v="0"/>
  </r>
  <r>
    <x v="18"/>
    <n v="7"/>
    <n v="0"/>
    <n v="0"/>
    <n v="134"/>
    <n v="23965"/>
    <n v="0"/>
    <n v="23965"/>
    <n v="0"/>
  </r>
  <r>
    <x v="19"/>
    <n v="10"/>
    <n v="1"/>
    <n v="700"/>
    <n v="0"/>
    <n v="24665"/>
    <n v="0"/>
    <n v="24665"/>
    <n v="0"/>
  </r>
  <r>
    <x v="20"/>
    <n v="11"/>
    <n v="3.2"/>
    <n v="2240"/>
    <n v="0"/>
    <n v="25000"/>
    <n v="0"/>
    <n v="25000"/>
    <n v="0"/>
  </r>
  <r>
    <x v="21"/>
    <n v="8"/>
    <n v="2.2000000000000002"/>
    <n v="1540.0000000000002"/>
    <n v="0"/>
    <n v="25000"/>
    <n v="0"/>
    <n v="25000"/>
    <n v="0"/>
  </r>
  <r>
    <x v="22"/>
    <n v="11"/>
    <n v="1"/>
    <n v="700"/>
    <n v="0"/>
    <n v="25000"/>
    <n v="0"/>
    <n v="25000"/>
    <n v="0"/>
  </r>
  <r>
    <x v="23"/>
    <n v="12"/>
    <n v="1"/>
    <n v="700"/>
    <n v="0"/>
    <n v="25000"/>
    <n v="0"/>
    <n v="25000"/>
    <n v="0"/>
  </r>
  <r>
    <x v="24"/>
    <n v="14"/>
    <n v="1"/>
    <n v="700"/>
    <n v="0"/>
    <n v="25000"/>
    <n v="0"/>
    <n v="25000"/>
    <n v="0"/>
  </r>
  <r>
    <x v="25"/>
    <n v="16"/>
    <n v="0"/>
    <n v="0"/>
    <n v="480"/>
    <n v="24520"/>
    <n v="12000"/>
    <n v="12520"/>
    <n v="0"/>
  </r>
  <r>
    <x v="26"/>
    <n v="16"/>
    <n v="1"/>
    <n v="700"/>
    <n v="0"/>
    <n v="13220"/>
    <n v="0"/>
    <n v="13220"/>
    <n v="0"/>
  </r>
  <r>
    <x v="27"/>
    <n v="6"/>
    <n v="2"/>
    <n v="1400"/>
    <n v="0"/>
    <n v="14620"/>
    <n v="0"/>
    <n v="14620"/>
    <n v="0"/>
  </r>
  <r>
    <x v="28"/>
    <n v="7"/>
    <n v="0"/>
    <n v="0"/>
    <n v="82"/>
    <n v="14538"/>
    <n v="0"/>
    <n v="14538"/>
    <n v="0"/>
  </r>
  <r>
    <x v="29"/>
    <n v="10"/>
    <n v="0"/>
    <n v="0"/>
    <n v="138"/>
    <n v="14400"/>
    <n v="0"/>
    <n v="14400"/>
    <n v="0"/>
  </r>
  <r>
    <x v="30"/>
    <n v="10"/>
    <n v="4"/>
    <n v="2800"/>
    <n v="0"/>
    <n v="17200"/>
    <n v="0"/>
    <n v="17200"/>
    <n v="0"/>
  </r>
  <r>
    <x v="31"/>
    <n v="7"/>
    <n v="5"/>
    <n v="3500"/>
    <n v="0"/>
    <n v="20700"/>
    <n v="0"/>
    <n v="20700"/>
    <n v="0"/>
  </r>
  <r>
    <x v="32"/>
    <n v="9"/>
    <n v="4"/>
    <n v="2800"/>
    <n v="0"/>
    <n v="23500"/>
    <n v="0"/>
    <n v="23500"/>
    <n v="0"/>
  </r>
  <r>
    <x v="33"/>
    <n v="15"/>
    <n v="0.4"/>
    <n v="280"/>
    <n v="0"/>
    <n v="23780"/>
    <n v="0"/>
    <n v="23780"/>
    <n v="0"/>
  </r>
  <r>
    <x v="34"/>
    <n v="18"/>
    <n v="0.4"/>
    <n v="280"/>
    <n v="0"/>
    <n v="24060"/>
    <n v="12000"/>
    <n v="12060"/>
    <n v="0"/>
  </r>
  <r>
    <x v="35"/>
    <n v="16"/>
    <n v="0"/>
    <n v="0"/>
    <n v="232"/>
    <n v="11828"/>
    <n v="12000"/>
    <n v="13000"/>
    <n v="13172"/>
  </r>
  <r>
    <x v="36"/>
    <n v="14"/>
    <n v="0"/>
    <n v="0"/>
    <n v="205"/>
    <n v="12795"/>
    <n v="0"/>
    <n v="12795"/>
    <n v="0"/>
  </r>
  <r>
    <x v="37"/>
    <n v="10"/>
    <n v="0"/>
    <n v="0"/>
    <n v="122"/>
    <n v="12673"/>
    <n v="0"/>
    <n v="12673"/>
    <n v="0"/>
  </r>
  <r>
    <x v="38"/>
    <n v="14"/>
    <n v="0.3"/>
    <n v="210"/>
    <n v="0"/>
    <n v="12883"/>
    <n v="0"/>
    <n v="12883"/>
    <n v="0"/>
  </r>
  <r>
    <x v="39"/>
    <n v="12"/>
    <n v="0.1"/>
    <n v="70"/>
    <n v="0"/>
    <n v="12953"/>
    <n v="0"/>
    <n v="12953"/>
    <n v="0"/>
  </r>
  <r>
    <x v="40"/>
    <n v="11"/>
    <n v="0"/>
    <n v="0"/>
    <n v="142"/>
    <n v="12811"/>
    <n v="0"/>
    <n v="12811"/>
    <n v="0"/>
  </r>
  <r>
    <x v="41"/>
    <n v="16"/>
    <n v="3"/>
    <n v="2100"/>
    <n v="0"/>
    <n v="14911"/>
    <n v="0"/>
    <n v="14911"/>
    <n v="0"/>
  </r>
  <r>
    <x v="42"/>
    <n v="12"/>
    <n v="0"/>
    <n v="0"/>
    <n v="186"/>
    <n v="14725"/>
    <n v="0"/>
    <n v="14725"/>
    <n v="0"/>
  </r>
  <r>
    <x v="43"/>
    <n v="10"/>
    <n v="0"/>
    <n v="0"/>
    <n v="140"/>
    <n v="14585"/>
    <n v="0"/>
    <n v="14585"/>
    <n v="0"/>
  </r>
  <r>
    <x v="44"/>
    <n v="12"/>
    <n v="0"/>
    <n v="0"/>
    <n v="182"/>
    <n v="14403"/>
    <n v="0"/>
    <n v="14403"/>
    <n v="0"/>
  </r>
  <r>
    <x v="45"/>
    <n v="10"/>
    <n v="1.8"/>
    <n v="1260"/>
    <n v="0"/>
    <n v="15663"/>
    <n v="0"/>
    <n v="15663"/>
    <n v="0"/>
  </r>
  <r>
    <x v="46"/>
    <n v="11"/>
    <n v="2.8"/>
    <n v="1959.9999999999998"/>
    <n v="0"/>
    <n v="17623"/>
    <n v="0"/>
    <n v="17623"/>
    <n v="0"/>
  </r>
  <r>
    <x v="47"/>
    <n v="12"/>
    <n v="1.9"/>
    <n v="1330"/>
    <n v="0"/>
    <n v="18953"/>
    <n v="0"/>
    <n v="18953"/>
    <n v="0"/>
  </r>
  <r>
    <x v="48"/>
    <n v="16"/>
    <n v="2.2000000000000002"/>
    <n v="1540.0000000000002"/>
    <n v="0"/>
    <n v="20493"/>
    <n v="0"/>
    <n v="20493"/>
    <n v="0"/>
  </r>
  <r>
    <x v="49"/>
    <n v="13"/>
    <n v="2.2999999999999998"/>
    <n v="1609.9999999999998"/>
    <n v="0"/>
    <n v="22103"/>
    <n v="0"/>
    <n v="22103"/>
    <n v="0"/>
  </r>
  <r>
    <x v="50"/>
    <n v="11"/>
    <n v="5.4"/>
    <n v="3780.0000000000005"/>
    <n v="0"/>
    <n v="25000"/>
    <n v="0"/>
    <n v="25000"/>
    <n v="0"/>
  </r>
  <r>
    <x v="51"/>
    <n v="12"/>
    <n v="5.5"/>
    <n v="3850"/>
    <n v="0"/>
    <n v="25000"/>
    <n v="0"/>
    <n v="25000"/>
    <n v="0"/>
  </r>
  <r>
    <x v="52"/>
    <n v="12"/>
    <n v="5.2"/>
    <n v="3640"/>
    <n v="0"/>
    <n v="25000"/>
    <n v="0"/>
    <n v="25000"/>
    <n v="0"/>
  </r>
  <r>
    <x v="53"/>
    <n v="14"/>
    <n v="3"/>
    <n v="2100"/>
    <n v="0"/>
    <n v="25000"/>
    <n v="0"/>
    <n v="25000"/>
    <n v="0"/>
  </r>
  <r>
    <x v="54"/>
    <n v="15"/>
    <n v="0"/>
    <n v="0"/>
    <n v="436"/>
    <n v="24564"/>
    <n v="0"/>
    <n v="24564"/>
    <n v="0"/>
  </r>
  <r>
    <x v="55"/>
    <n v="14"/>
    <n v="0"/>
    <n v="0"/>
    <n v="387"/>
    <n v="24177"/>
    <n v="0"/>
    <n v="24177"/>
    <n v="0"/>
  </r>
  <r>
    <x v="56"/>
    <n v="10"/>
    <n v="0"/>
    <n v="0"/>
    <n v="230"/>
    <n v="23947"/>
    <n v="0"/>
    <n v="23947"/>
    <n v="0"/>
  </r>
  <r>
    <x v="57"/>
    <n v="12"/>
    <n v="0.1"/>
    <n v="70"/>
    <n v="0"/>
    <n v="24017"/>
    <n v="0"/>
    <n v="24017"/>
    <n v="0"/>
  </r>
  <r>
    <x v="58"/>
    <n v="14"/>
    <n v="0"/>
    <n v="0"/>
    <n v="378"/>
    <n v="23639"/>
    <n v="0"/>
    <n v="23639"/>
    <n v="0"/>
  </r>
  <r>
    <x v="59"/>
    <n v="13"/>
    <n v="0"/>
    <n v="0"/>
    <n v="333"/>
    <n v="23306"/>
    <n v="0"/>
    <n v="23306"/>
    <n v="0"/>
  </r>
  <r>
    <x v="60"/>
    <n v="12"/>
    <n v="0"/>
    <n v="0"/>
    <n v="291"/>
    <n v="23015"/>
    <n v="0"/>
    <n v="23015"/>
    <n v="0"/>
  </r>
  <r>
    <x v="61"/>
    <n v="18"/>
    <n v="4"/>
    <n v="2800"/>
    <n v="0"/>
    <n v="25000"/>
    <n v="0"/>
    <n v="25000"/>
    <n v="0"/>
  </r>
  <r>
    <x v="62"/>
    <n v="18"/>
    <n v="3"/>
    <n v="2100"/>
    <n v="0"/>
    <n v="25000"/>
    <n v="0"/>
    <n v="25000"/>
    <n v="0"/>
  </r>
  <r>
    <x v="63"/>
    <n v="22"/>
    <n v="0"/>
    <n v="0"/>
    <n v="774"/>
    <n v="24226"/>
    <n v="12000"/>
    <n v="12226"/>
    <n v="0"/>
  </r>
  <r>
    <x v="64"/>
    <n v="15"/>
    <n v="0"/>
    <n v="0"/>
    <n v="214"/>
    <n v="12012"/>
    <n v="0"/>
    <n v="12012"/>
    <n v="0"/>
  </r>
  <r>
    <x v="65"/>
    <n v="18"/>
    <n v="0"/>
    <n v="0"/>
    <n v="276"/>
    <n v="11736"/>
    <n v="12000"/>
    <n v="13000"/>
    <n v="13264"/>
  </r>
  <r>
    <x v="66"/>
    <n v="22"/>
    <n v="0"/>
    <n v="0"/>
    <n v="403"/>
    <n v="12597"/>
    <n v="12000"/>
    <n v="597"/>
    <n v="0"/>
  </r>
  <r>
    <x v="67"/>
    <n v="14"/>
    <n v="8"/>
    <n v="5600"/>
    <n v="0"/>
    <n v="6197"/>
    <n v="0"/>
    <n v="6197"/>
    <n v="0"/>
  </r>
  <r>
    <x v="68"/>
    <n v="14"/>
    <n v="5.9"/>
    <n v="4130"/>
    <n v="0"/>
    <n v="10327"/>
    <n v="0"/>
    <n v="10327"/>
    <n v="0"/>
  </r>
  <r>
    <x v="69"/>
    <n v="12"/>
    <n v="5"/>
    <n v="3500"/>
    <n v="0"/>
    <n v="13827"/>
    <n v="0"/>
    <n v="13827"/>
    <n v="0"/>
  </r>
  <r>
    <x v="70"/>
    <n v="16"/>
    <n v="0"/>
    <n v="0"/>
    <n v="266"/>
    <n v="13561"/>
    <n v="12000"/>
    <n v="1561"/>
    <n v="0"/>
  </r>
  <r>
    <x v="71"/>
    <n v="16"/>
    <n v="0"/>
    <n v="0"/>
    <n v="30"/>
    <n v="1531"/>
    <n v="12000"/>
    <n v="13000"/>
    <n v="23469"/>
  </r>
  <r>
    <x v="72"/>
    <n v="18"/>
    <n v="5"/>
    <n v="3500"/>
    <n v="0"/>
    <n v="16500"/>
    <n v="0"/>
    <n v="16500"/>
    <n v="0"/>
  </r>
  <r>
    <x v="73"/>
    <n v="19"/>
    <n v="1"/>
    <n v="700"/>
    <n v="0"/>
    <n v="17200"/>
    <n v="0"/>
    <n v="17200"/>
    <n v="0"/>
  </r>
  <r>
    <x v="74"/>
    <n v="22"/>
    <n v="0"/>
    <n v="0"/>
    <n v="533"/>
    <n v="16667"/>
    <n v="12000"/>
    <n v="4667"/>
    <n v="0"/>
  </r>
  <r>
    <x v="75"/>
    <n v="16"/>
    <n v="0"/>
    <n v="0"/>
    <n v="90"/>
    <n v="4577"/>
    <n v="12000"/>
    <n v="13000"/>
    <n v="20423"/>
  </r>
  <r>
    <x v="76"/>
    <n v="12"/>
    <n v="0"/>
    <n v="0"/>
    <n v="163"/>
    <n v="12837"/>
    <n v="0"/>
    <n v="12837"/>
    <n v="0"/>
  </r>
  <r>
    <x v="77"/>
    <n v="14"/>
    <n v="0"/>
    <n v="0"/>
    <n v="202"/>
    <n v="12635"/>
    <n v="0"/>
    <n v="12635"/>
    <n v="0"/>
  </r>
  <r>
    <x v="78"/>
    <n v="16"/>
    <n v="0.3"/>
    <n v="210"/>
    <n v="0"/>
    <n v="12845"/>
    <n v="12000"/>
    <n v="845"/>
    <n v="0"/>
  </r>
  <r>
    <x v="79"/>
    <n v="12"/>
    <n v="3"/>
    <n v="2100"/>
    <n v="0"/>
    <n v="2945"/>
    <n v="0"/>
    <n v="2945"/>
    <n v="0"/>
  </r>
  <r>
    <x v="80"/>
    <n v="13"/>
    <n v="2"/>
    <n v="1400"/>
    <n v="0"/>
    <n v="4345"/>
    <n v="0"/>
    <n v="4345"/>
    <n v="0"/>
  </r>
  <r>
    <x v="81"/>
    <n v="12"/>
    <n v="0"/>
    <n v="0"/>
    <n v="55"/>
    <n v="4290"/>
    <n v="0"/>
    <n v="4290"/>
    <n v="0"/>
  </r>
  <r>
    <x v="82"/>
    <n v="12"/>
    <n v="3"/>
    <n v="2100"/>
    <n v="0"/>
    <n v="6390"/>
    <n v="0"/>
    <n v="6390"/>
    <n v="0"/>
  </r>
  <r>
    <x v="83"/>
    <n v="13"/>
    <n v="3"/>
    <n v="2100"/>
    <n v="0"/>
    <n v="8490"/>
    <n v="0"/>
    <n v="8490"/>
    <n v="0"/>
  </r>
  <r>
    <x v="84"/>
    <n v="12"/>
    <n v="0"/>
    <n v="0"/>
    <n v="106"/>
    <n v="8384"/>
    <n v="0"/>
    <n v="8384"/>
    <n v="0"/>
  </r>
  <r>
    <x v="85"/>
    <n v="16"/>
    <n v="0"/>
    <n v="0"/>
    <n v="161"/>
    <n v="8223"/>
    <n v="12000"/>
    <n v="13000"/>
    <n v="16777"/>
  </r>
  <r>
    <x v="86"/>
    <n v="16"/>
    <n v="7"/>
    <n v="4900"/>
    <n v="0"/>
    <n v="17900"/>
    <n v="0"/>
    <n v="17900"/>
    <n v="0"/>
  </r>
  <r>
    <x v="87"/>
    <n v="18"/>
    <n v="6"/>
    <n v="4200"/>
    <n v="0"/>
    <n v="22100"/>
    <n v="0"/>
    <n v="22100"/>
    <n v="0"/>
  </r>
  <r>
    <x v="88"/>
    <n v="16"/>
    <n v="0"/>
    <n v="0"/>
    <n v="425"/>
    <n v="21675"/>
    <n v="12000"/>
    <n v="9675"/>
    <n v="0"/>
  </r>
  <r>
    <x v="89"/>
    <n v="16"/>
    <n v="0"/>
    <n v="0"/>
    <n v="186"/>
    <n v="9489"/>
    <n v="12000"/>
    <n v="13000"/>
    <n v="15511"/>
  </r>
  <r>
    <x v="90"/>
    <n v="19"/>
    <n v="0"/>
    <n v="0"/>
    <n v="323"/>
    <n v="12677"/>
    <n v="12000"/>
    <n v="677"/>
    <n v="0"/>
  </r>
  <r>
    <x v="91"/>
    <n v="18"/>
    <n v="0"/>
    <n v="0"/>
    <n v="16"/>
    <n v="661"/>
    <n v="12000"/>
    <n v="13000"/>
    <n v="24339"/>
  </r>
  <r>
    <x v="92"/>
    <n v="20"/>
    <n v="0"/>
    <n v="0"/>
    <n v="349"/>
    <n v="12651"/>
    <n v="12000"/>
    <n v="651"/>
    <n v="0"/>
  </r>
  <r>
    <x v="93"/>
    <n v="22"/>
    <n v="0"/>
    <n v="0"/>
    <n v="21"/>
    <n v="630"/>
    <n v="12000"/>
    <n v="13000"/>
    <n v="24370"/>
  </r>
  <r>
    <x v="94"/>
    <n v="25"/>
    <n v="0"/>
    <n v="0"/>
    <n v="488"/>
    <n v="12512"/>
    <n v="12000"/>
    <n v="512"/>
    <n v="0"/>
  </r>
  <r>
    <x v="95"/>
    <n v="26"/>
    <n v="0"/>
    <n v="0"/>
    <n v="21"/>
    <n v="491"/>
    <n v="12000"/>
    <n v="13000"/>
    <n v="24509"/>
  </r>
  <r>
    <x v="96"/>
    <n v="22"/>
    <n v="0"/>
    <n v="0"/>
    <n v="403"/>
    <n v="12597"/>
    <n v="12000"/>
    <n v="597"/>
    <n v="0"/>
  </r>
  <r>
    <x v="97"/>
    <n v="22"/>
    <n v="18"/>
    <n v="12600"/>
    <n v="0"/>
    <n v="13197"/>
    <n v="0"/>
    <n v="13197"/>
    <n v="0"/>
  </r>
  <r>
    <x v="98"/>
    <n v="20"/>
    <n v="3"/>
    <n v="2100"/>
    <n v="0"/>
    <n v="15297"/>
    <n v="0"/>
    <n v="15297"/>
    <n v="0"/>
  </r>
  <r>
    <x v="99"/>
    <n v="16"/>
    <n v="0.2"/>
    <n v="140"/>
    <n v="0"/>
    <n v="15437"/>
    <n v="12000"/>
    <n v="3437"/>
    <n v="0"/>
  </r>
  <r>
    <x v="100"/>
    <n v="13"/>
    <n v="12.2"/>
    <n v="8540"/>
    <n v="0"/>
    <n v="11977"/>
    <n v="0"/>
    <n v="11977"/>
    <n v="0"/>
  </r>
  <r>
    <x v="101"/>
    <n v="16"/>
    <n v="0"/>
    <n v="0"/>
    <n v="230"/>
    <n v="11747"/>
    <n v="12000"/>
    <n v="13000"/>
    <n v="13253"/>
  </r>
  <r>
    <x v="102"/>
    <n v="18"/>
    <n v="2"/>
    <n v="1400"/>
    <n v="0"/>
    <n v="14400"/>
    <n v="0"/>
    <n v="14400"/>
    <n v="0"/>
  </r>
  <r>
    <x v="103"/>
    <n v="18"/>
    <n v="12"/>
    <n v="8400"/>
    <n v="0"/>
    <n v="22800"/>
    <n v="0"/>
    <n v="22800"/>
    <n v="0"/>
  </r>
  <r>
    <x v="104"/>
    <n v="18"/>
    <n v="0"/>
    <n v="0"/>
    <n v="523"/>
    <n v="22277"/>
    <n v="12000"/>
    <n v="10277"/>
    <n v="0"/>
  </r>
  <r>
    <x v="105"/>
    <n v="18"/>
    <n v="0"/>
    <n v="0"/>
    <n v="236"/>
    <n v="10041"/>
    <n v="12000"/>
    <n v="13000"/>
    <n v="14959"/>
  </r>
  <r>
    <x v="106"/>
    <n v="16"/>
    <n v="0"/>
    <n v="0"/>
    <n v="250"/>
    <n v="12750"/>
    <n v="12000"/>
    <n v="750"/>
    <n v="0"/>
  </r>
  <r>
    <x v="107"/>
    <n v="21"/>
    <n v="0"/>
    <n v="0"/>
    <n v="22"/>
    <n v="728"/>
    <n v="12000"/>
    <n v="13000"/>
    <n v="24272"/>
  </r>
  <r>
    <x v="108"/>
    <n v="26"/>
    <n v="0"/>
    <n v="0"/>
    <n v="518"/>
    <n v="12482"/>
    <n v="12000"/>
    <n v="482"/>
    <n v="0"/>
  </r>
  <r>
    <x v="109"/>
    <n v="23"/>
    <n v="18"/>
    <n v="12600"/>
    <n v="0"/>
    <n v="13082"/>
    <n v="0"/>
    <n v="13082"/>
    <n v="0"/>
  </r>
  <r>
    <x v="110"/>
    <n v="19"/>
    <n v="0"/>
    <n v="0"/>
    <n v="326"/>
    <n v="12756"/>
    <n v="12000"/>
    <n v="756"/>
    <n v="0"/>
  </r>
  <r>
    <x v="111"/>
    <n v="20"/>
    <n v="6"/>
    <n v="4200"/>
    <n v="0"/>
    <n v="4956"/>
    <n v="0"/>
    <n v="4956"/>
    <n v="0"/>
  </r>
  <r>
    <x v="112"/>
    <n v="22"/>
    <n v="0"/>
    <n v="0"/>
    <n v="154"/>
    <n v="4802"/>
    <n v="12000"/>
    <n v="13000"/>
    <n v="20198"/>
  </r>
  <r>
    <x v="113"/>
    <n v="20"/>
    <n v="0"/>
    <n v="0"/>
    <n v="349"/>
    <n v="12651"/>
    <n v="12000"/>
    <n v="651"/>
    <n v="0"/>
  </r>
  <r>
    <x v="114"/>
    <n v="20"/>
    <n v="0"/>
    <n v="0"/>
    <n v="18"/>
    <n v="633"/>
    <n v="12000"/>
    <n v="13000"/>
    <n v="24367"/>
  </r>
  <r>
    <x v="115"/>
    <n v="23"/>
    <n v="0.1"/>
    <n v="70"/>
    <n v="0"/>
    <n v="13070"/>
    <n v="12000"/>
    <n v="1070"/>
    <n v="0"/>
  </r>
  <r>
    <x v="116"/>
    <n v="16"/>
    <n v="0"/>
    <n v="0"/>
    <n v="21"/>
    <n v="1049"/>
    <n v="12000"/>
    <n v="13000"/>
    <n v="23951"/>
  </r>
  <r>
    <x v="117"/>
    <n v="16"/>
    <n v="0.1"/>
    <n v="70"/>
    <n v="0"/>
    <n v="13070"/>
    <n v="12000"/>
    <n v="1070"/>
    <n v="0"/>
  </r>
  <r>
    <x v="118"/>
    <n v="18"/>
    <n v="0.3"/>
    <n v="210"/>
    <n v="0"/>
    <n v="1280"/>
    <n v="12000"/>
    <n v="13000"/>
    <n v="23720"/>
  </r>
  <r>
    <x v="119"/>
    <n v="18"/>
    <n v="0"/>
    <n v="0"/>
    <n v="298"/>
    <n v="12702"/>
    <n v="12000"/>
    <n v="702"/>
    <n v="0"/>
  </r>
  <r>
    <x v="120"/>
    <n v="14"/>
    <n v="0"/>
    <n v="0"/>
    <n v="12"/>
    <n v="690"/>
    <n v="0"/>
    <n v="690"/>
    <n v="0"/>
  </r>
  <r>
    <x v="121"/>
    <n v="14"/>
    <n v="0"/>
    <n v="0"/>
    <n v="11"/>
    <n v="679"/>
    <n v="0"/>
    <n v="679"/>
    <n v="0"/>
  </r>
  <r>
    <x v="122"/>
    <n v="16"/>
    <n v="0"/>
    <n v="0"/>
    <n v="14"/>
    <n v="665"/>
    <n v="12000"/>
    <n v="13000"/>
    <n v="24335"/>
  </r>
  <r>
    <x v="123"/>
    <n v="22"/>
    <n v="0"/>
    <n v="0"/>
    <n v="403"/>
    <n v="12597"/>
    <n v="12000"/>
    <n v="597"/>
    <n v="0"/>
  </r>
  <r>
    <x v="124"/>
    <n v="22"/>
    <n v="0"/>
    <n v="0"/>
    <n v="19"/>
    <n v="578"/>
    <n v="12000"/>
    <n v="13000"/>
    <n v="24422"/>
  </r>
  <r>
    <x v="125"/>
    <n v="25"/>
    <n v="0"/>
    <n v="0"/>
    <n v="488"/>
    <n v="12512"/>
    <n v="12000"/>
    <n v="512"/>
    <n v="0"/>
  </r>
  <r>
    <x v="126"/>
    <n v="24"/>
    <n v="0"/>
    <n v="0"/>
    <n v="19"/>
    <n v="493"/>
    <n v="12000"/>
    <n v="13000"/>
    <n v="24507"/>
  </r>
  <r>
    <x v="127"/>
    <n v="24"/>
    <n v="0"/>
    <n v="0"/>
    <n v="459"/>
    <n v="12541"/>
    <n v="12000"/>
    <n v="541"/>
    <n v="0"/>
  </r>
  <r>
    <x v="128"/>
    <n v="28"/>
    <n v="0"/>
    <n v="0"/>
    <n v="25"/>
    <n v="516"/>
    <n v="12000"/>
    <n v="13000"/>
    <n v="24484"/>
  </r>
  <r>
    <x v="129"/>
    <n v="28"/>
    <n v="0"/>
    <n v="0"/>
    <n v="578"/>
    <n v="12422"/>
    <n v="12000"/>
    <n v="422"/>
    <n v="0"/>
  </r>
  <r>
    <x v="130"/>
    <n v="24"/>
    <n v="0"/>
    <n v="0"/>
    <n v="15"/>
    <n v="407"/>
    <n v="12000"/>
    <n v="13000"/>
    <n v="24593"/>
  </r>
  <r>
    <x v="131"/>
    <n v="24"/>
    <n v="0"/>
    <n v="0"/>
    <n v="459"/>
    <n v="12541"/>
    <n v="12000"/>
    <n v="541"/>
    <n v="0"/>
  </r>
  <r>
    <x v="132"/>
    <n v="26"/>
    <n v="0"/>
    <n v="0"/>
    <n v="22"/>
    <n v="519"/>
    <n v="12000"/>
    <n v="13000"/>
    <n v="24481"/>
  </r>
  <r>
    <x v="133"/>
    <n v="32"/>
    <n v="0.6"/>
    <n v="420"/>
    <n v="0"/>
    <n v="13420"/>
    <n v="24000"/>
    <n v="1000"/>
    <n v="11580"/>
  </r>
  <r>
    <x v="134"/>
    <n v="31"/>
    <n v="0.1"/>
    <n v="70"/>
    <n v="0"/>
    <n v="1070"/>
    <n v="24000"/>
    <n v="1000"/>
    <n v="23930"/>
  </r>
  <r>
    <x v="135"/>
    <n v="33"/>
    <n v="0"/>
    <n v="0"/>
    <n v="57"/>
    <n v="943"/>
    <n v="24000"/>
    <n v="1000"/>
    <n v="24057"/>
  </r>
  <r>
    <x v="136"/>
    <n v="31"/>
    <n v="12"/>
    <n v="8400"/>
    <n v="0"/>
    <n v="9400"/>
    <n v="0"/>
    <n v="9400"/>
    <n v="0"/>
  </r>
  <r>
    <x v="137"/>
    <n v="22"/>
    <n v="0"/>
    <n v="0"/>
    <n v="291"/>
    <n v="9109"/>
    <n v="12000"/>
    <n v="13000"/>
    <n v="15891"/>
  </r>
  <r>
    <x v="138"/>
    <n v="24"/>
    <n v="0.2"/>
    <n v="140"/>
    <n v="0"/>
    <n v="13140"/>
    <n v="12000"/>
    <n v="1140"/>
    <n v="0"/>
  </r>
  <r>
    <x v="139"/>
    <n v="22"/>
    <n v="0"/>
    <n v="0"/>
    <n v="36"/>
    <n v="1104"/>
    <n v="12000"/>
    <n v="13000"/>
    <n v="23896"/>
  </r>
  <r>
    <x v="140"/>
    <n v="19"/>
    <n v="0"/>
    <n v="0"/>
    <n v="323"/>
    <n v="12677"/>
    <n v="12000"/>
    <n v="677"/>
    <n v="0"/>
  </r>
  <r>
    <x v="141"/>
    <n v="18"/>
    <n v="0"/>
    <n v="0"/>
    <n v="16"/>
    <n v="661"/>
    <n v="12000"/>
    <n v="13000"/>
    <n v="24339"/>
  </r>
  <r>
    <x v="142"/>
    <n v="18"/>
    <n v="0"/>
    <n v="0"/>
    <n v="298"/>
    <n v="12702"/>
    <n v="12000"/>
    <n v="702"/>
    <n v="0"/>
  </r>
  <r>
    <x v="143"/>
    <n v="18"/>
    <n v="0"/>
    <n v="0"/>
    <n v="17"/>
    <n v="685"/>
    <n v="12000"/>
    <n v="13000"/>
    <n v="24315"/>
  </r>
  <r>
    <x v="144"/>
    <n v="19"/>
    <n v="0"/>
    <n v="0"/>
    <n v="323"/>
    <n v="12677"/>
    <n v="12000"/>
    <n v="677"/>
    <n v="0"/>
  </r>
  <r>
    <x v="145"/>
    <n v="21"/>
    <n v="5.5"/>
    <n v="3850"/>
    <n v="0"/>
    <n v="4527"/>
    <n v="0"/>
    <n v="4527"/>
    <n v="0"/>
  </r>
  <r>
    <x v="146"/>
    <n v="18"/>
    <n v="18"/>
    <n v="12600"/>
    <n v="0"/>
    <n v="17127"/>
    <n v="0"/>
    <n v="17127"/>
    <n v="0"/>
  </r>
  <r>
    <x v="147"/>
    <n v="19"/>
    <n v="12"/>
    <n v="8400"/>
    <n v="0"/>
    <n v="25000"/>
    <n v="0"/>
    <n v="25000"/>
    <n v="0"/>
  </r>
  <r>
    <x v="148"/>
    <n v="23"/>
    <n v="0"/>
    <n v="0"/>
    <n v="828"/>
    <n v="24172"/>
    <n v="12000"/>
    <n v="12172"/>
    <n v="0"/>
  </r>
  <r>
    <x v="149"/>
    <n v="17"/>
    <n v="0.1"/>
    <n v="70"/>
    <n v="0"/>
    <n v="12242"/>
    <n v="12000"/>
    <n v="242"/>
    <n v="0"/>
  </r>
  <r>
    <x v="150"/>
    <n v="16"/>
    <n v="14"/>
    <n v="9800"/>
    <n v="0"/>
    <n v="10042"/>
    <n v="0"/>
    <n v="10042"/>
    <n v="0"/>
  </r>
  <r>
    <x v="151"/>
    <n v="22"/>
    <n v="0"/>
    <n v="0"/>
    <n v="311"/>
    <n v="9731"/>
    <n v="12000"/>
    <n v="13000"/>
    <n v="15269"/>
  </r>
  <r>
    <x v="152"/>
    <n v="26"/>
    <n v="0"/>
    <n v="0"/>
    <n v="518"/>
    <n v="12482"/>
    <n v="12000"/>
    <n v="482"/>
    <n v="0"/>
  </r>
  <r>
    <x v="153"/>
    <n v="27"/>
    <n v="2"/>
    <n v="1400"/>
    <n v="0"/>
    <n v="1882"/>
    <n v="0"/>
    <n v="1882"/>
    <n v="0"/>
  </r>
  <r>
    <x v="154"/>
    <n v="18"/>
    <n v="0"/>
    <n v="0"/>
    <n v="44"/>
    <n v="1838"/>
    <n v="12000"/>
    <n v="13000"/>
    <n v="23162"/>
  </r>
  <r>
    <x v="155"/>
    <n v="17"/>
    <n v="0"/>
    <n v="0"/>
    <n v="274"/>
    <n v="12726"/>
    <n v="12000"/>
    <n v="726"/>
    <n v="0"/>
  </r>
  <r>
    <x v="156"/>
    <n v="16"/>
    <n v="0.1"/>
    <n v="70"/>
    <n v="0"/>
    <n v="796"/>
    <n v="12000"/>
    <n v="13000"/>
    <n v="24204"/>
  </r>
  <r>
    <x v="157"/>
    <n v="15"/>
    <n v="0"/>
    <n v="0"/>
    <n v="227"/>
    <n v="12773"/>
    <n v="0"/>
    <n v="12773"/>
    <n v="0"/>
  </r>
  <r>
    <x v="158"/>
    <n v="12"/>
    <n v="4"/>
    <n v="2800"/>
    <n v="0"/>
    <n v="15573"/>
    <n v="0"/>
    <n v="15573"/>
    <n v="0"/>
  </r>
  <r>
    <x v="159"/>
    <n v="13"/>
    <n v="0"/>
    <n v="0"/>
    <n v="219"/>
    <n v="15354"/>
    <n v="0"/>
    <n v="15354"/>
    <n v="0"/>
  </r>
  <r>
    <x v="160"/>
    <n v="11"/>
    <n v="4"/>
    <n v="2800"/>
    <n v="0"/>
    <n v="18154"/>
    <n v="0"/>
    <n v="18154"/>
    <n v="0"/>
  </r>
  <r>
    <x v="161"/>
    <n v="11"/>
    <n v="0"/>
    <n v="0"/>
    <n v="199"/>
    <n v="17955"/>
    <n v="0"/>
    <n v="17955"/>
    <n v="0"/>
  </r>
  <r>
    <x v="162"/>
    <n v="12"/>
    <n v="0"/>
    <n v="0"/>
    <n v="224"/>
    <n v="17731"/>
    <n v="0"/>
    <n v="17731"/>
    <n v="0"/>
  </r>
  <r>
    <x v="163"/>
    <n v="16"/>
    <n v="0.1"/>
    <n v="70"/>
    <n v="0"/>
    <n v="17801"/>
    <n v="12000"/>
    <n v="5801"/>
    <n v="0"/>
  </r>
  <r>
    <x v="164"/>
    <n v="18"/>
    <n v="0"/>
    <n v="0"/>
    <n v="133"/>
    <n v="5668"/>
    <n v="12000"/>
    <n v="13000"/>
    <n v="19332"/>
  </r>
  <r>
    <x v="165"/>
    <n v="18"/>
    <n v="0"/>
    <n v="0"/>
    <n v="298"/>
    <n v="12702"/>
    <n v="12000"/>
    <n v="702"/>
    <n v="0"/>
  </r>
  <r>
    <x v="166"/>
    <n v="19"/>
    <n v="3"/>
    <n v="2100"/>
    <n v="0"/>
    <n v="2802"/>
    <n v="0"/>
    <n v="2802"/>
    <n v="0"/>
  </r>
  <r>
    <x v="167"/>
    <n v="16"/>
    <n v="0.1"/>
    <n v="70"/>
    <n v="0"/>
    <n v="2872"/>
    <n v="12000"/>
    <n v="13000"/>
    <n v="22128"/>
  </r>
  <r>
    <x v="168"/>
    <n v="18"/>
    <n v="0"/>
    <n v="0"/>
    <n v="298"/>
    <n v="12702"/>
    <n v="12000"/>
    <n v="702"/>
    <n v="0"/>
  </r>
  <r>
    <x v="169"/>
    <n v="22"/>
    <n v="0.5"/>
    <n v="350"/>
    <n v="0"/>
    <n v="1052"/>
    <n v="12000"/>
    <n v="13000"/>
    <n v="23948"/>
  </r>
  <r>
    <x v="170"/>
    <n v="16"/>
    <n v="0"/>
    <n v="0"/>
    <n v="250"/>
    <n v="12750"/>
    <n v="12000"/>
    <n v="750"/>
    <n v="0"/>
  </r>
  <r>
    <x v="171"/>
    <n v="15"/>
    <n v="0"/>
    <n v="0"/>
    <n v="14"/>
    <n v="736"/>
    <n v="0"/>
    <n v="736"/>
    <n v="0"/>
  </r>
  <r>
    <x v="172"/>
    <n v="14"/>
    <n v="2"/>
    <n v="1400"/>
    <n v="0"/>
    <n v="2136"/>
    <n v="0"/>
    <n v="2136"/>
    <n v="0"/>
  </r>
  <r>
    <x v="173"/>
    <n v="12"/>
    <n v="0"/>
    <n v="0"/>
    <n v="27"/>
    <n v="2109"/>
    <n v="0"/>
    <n v="2109"/>
    <n v="0"/>
  </r>
  <r>
    <x v="174"/>
    <n v="13"/>
    <n v="0"/>
    <n v="0"/>
    <n v="30"/>
    <n v="2079"/>
    <n v="0"/>
    <n v="2079"/>
    <n v="0"/>
  </r>
  <r>
    <x v="175"/>
    <n v="15"/>
    <n v="0"/>
    <n v="0"/>
    <n v="37"/>
    <n v="2042"/>
    <n v="0"/>
    <n v="2042"/>
    <n v="0"/>
  </r>
  <r>
    <x v="176"/>
    <n v="15"/>
    <n v="0"/>
    <n v="0"/>
    <n v="36"/>
    <n v="2006"/>
    <n v="0"/>
    <n v="2006"/>
    <n v="0"/>
  </r>
  <r>
    <x v="177"/>
    <n v="14"/>
    <n v="0"/>
    <n v="0"/>
    <n v="32"/>
    <n v="1974"/>
    <n v="0"/>
    <n v="1974"/>
    <n v="0"/>
  </r>
  <r>
    <x v="178"/>
    <n v="12"/>
    <n v="0"/>
    <n v="0"/>
    <n v="25"/>
    <n v="1949"/>
    <n v="0"/>
    <n v="1949"/>
    <n v="0"/>
  </r>
  <r>
    <x v="179"/>
    <n v="11"/>
    <n v="0"/>
    <n v="0"/>
    <n v="22"/>
    <n v="1927"/>
    <n v="0"/>
    <n v="1927"/>
    <n v="0"/>
  </r>
  <r>
    <x v="180"/>
    <n v="10"/>
    <n v="0"/>
    <n v="0"/>
    <n v="19"/>
    <n v="1908"/>
    <n v="0"/>
    <n v="1908"/>
    <n v="0"/>
  </r>
  <r>
    <x v="181"/>
    <n v="10"/>
    <n v="0"/>
    <n v="0"/>
    <n v="19"/>
    <n v="1889"/>
    <n v="0"/>
    <n v="1889"/>
    <n v="0"/>
  </r>
  <r>
    <x v="182"/>
    <n v="10"/>
    <n v="0"/>
    <n v="0"/>
    <n v="18"/>
    <n v="1871"/>
    <n v="0"/>
    <n v="1871"/>
    <n v="0"/>
  </r>
  <r>
    <x v="183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0"/>
  </r>
  <r>
    <n v="0"/>
    <x v="1"/>
  </r>
  <r>
    <n v="0"/>
    <x v="1"/>
  </r>
  <r>
    <n v="0"/>
    <x v="1"/>
  </r>
  <r>
    <n v="0"/>
    <x v="1"/>
  </r>
  <r>
    <n v="0"/>
    <x v="1"/>
  </r>
  <r>
    <n v="13172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1"/>
  </r>
  <r>
    <n v="0"/>
    <x v="2"/>
  </r>
  <r>
    <n v="0"/>
    <x v="2"/>
  </r>
  <r>
    <n v="0"/>
    <x v="2"/>
  </r>
  <r>
    <n v="0"/>
    <x v="2"/>
  </r>
  <r>
    <n v="13264"/>
    <x v="2"/>
  </r>
  <r>
    <n v="0"/>
    <x v="2"/>
  </r>
  <r>
    <n v="0"/>
    <x v="2"/>
  </r>
  <r>
    <n v="0"/>
    <x v="2"/>
  </r>
  <r>
    <n v="0"/>
    <x v="2"/>
  </r>
  <r>
    <n v="0"/>
    <x v="2"/>
  </r>
  <r>
    <n v="23469"/>
    <x v="2"/>
  </r>
  <r>
    <n v="0"/>
    <x v="2"/>
  </r>
  <r>
    <n v="0"/>
    <x v="2"/>
  </r>
  <r>
    <n v="0"/>
    <x v="2"/>
  </r>
  <r>
    <n v="20423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0"/>
    <x v="2"/>
  </r>
  <r>
    <n v="16777"/>
    <x v="2"/>
  </r>
  <r>
    <n v="0"/>
    <x v="2"/>
  </r>
  <r>
    <n v="0"/>
    <x v="2"/>
  </r>
  <r>
    <n v="0"/>
    <x v="2"/>
  </r>
  <r>
    <n v="15511"/>
    <x v="2"/>
  </r>
  <r>
    <n v="0"/>
    <x v="2"/>
  </r>
  <r>
    <n v="24339"/>
    <x v="3"/>
  </r>
  <r>
    <n v="0"/>
    <x v="3"/>
  </r>
  <r>
    <n v="24370"/>
    <x v="3"/>
  </r>
  <r>
    <n v="0"/>
    <x v="3"/>
  </r>
  <r>
    <n v="24509"/>
    <x v="3"/>
  </r>
  <r>
    <n v="0"/>
    <x v="3"/>
  </r>
  <r>
    <n v="0"/>
    <x v="3"/>
  </r>
  <r>
    <n v="0"/>
    <x v="3"/>
  </r>
  <r>
    <n v="0"/>
    <x v="3"/>
  </r>
  <r>
    <n v="0"/>
    <x v="3"/>
  </r>
  <r>
    <n v="13253"/>
    <x v="3"/>
  </r>
  <r>
    <n v="0"/>
    <x v="3"/>
  </r>
  <r>
    <n v="0"/>
    <x v="3"/>
  </r>
  <r>
    <n v="0"/>
    <x v="3"/>
  </r>
  <r>
    <n v="14959"/>
    <x v="3"/>
  </r>
  <r>
    <n v="0"/>
    <x v="3"/>
  </r>
  <r>
    <n v="24272"/>
    <x v="3"/>
  </r>
  <r>
    <n v="0"/>
    <x v="3"/>
  </r>
  <r>
    <n v="0"/>
    <x v="3"/>
  </r>
  <r>
    <n v="0"/>
    <x v="3"/>
  </r>
  <r>
    <n v="0"/>
    <x v="3"/>
  </r>
  <r>
    <n v="20198"/>
    <x v="3"/>
  </r>
  <r>
    <n v="0"/>
    <x v="3"/>
  </r>
  <r>
    <n v="24367"/>
    <x v="3"/>
  </r>
  <r>
    <n v="0"/>
    <x v="3"/>
  </r>
  <r>
    <n v="23951"/>
    <x v="3"/>
  </r>
  <r>
    <n v="0"/>
    <x v="3"/>
  </r>
  <r>
    <n v="23720"/>
    <x v="3"/>
  </r>
  <r>
    <n v="0"/>
    <x v="3"/>
  </r>
  <r>
    <n v="0"/>
    <x v="3"/>
  </r>
  <r>
    <n v="0"/>
    <x v="3"/>
  </r>
  <r>
    <n v="24335"/>
    <x v="4"/>
  </r>
  <r>
    <n v="0"/>
    <x v="4"/>
  </r>
  <r>
    <n v="24422"/>
    <x v="4"/>
  </r>
  <r>
    <n v="0"/>
    <x v="4"/>
  </r>
  <r>
    <n v="24507"/>
    <x v="4"/>
  </r>
  <r>
    <n v="0"/>
    <x v="4"/>
  </r>
  <r>
    <n v="24484"/>
    <x v="4"/>
  </r>
  <r>
    <n v="0"/>
    <x v="4"/>
  </r>
  <r>
    <n v="24593"/>
    <x v="4"/>
  </r>
  <r>
    <n v="0"/>
    <x v="4"/>
  </r>
  <r>
    <n v="24481"/>
    <x v="4"/>
  </r>
  <r>
    <n v="11580"/>
    <x v="4"/>
  </r>
  <r>
    <n v="23930"/>
    <x v="4"/>
  </r>
  <r>
    <n v="24057"/>
    <x v="4"/>
  </r>
  <r>
    <n v="0"/>
    <x v="4"/>
  </r>
  <r>
    <n v="15891"/>
    <x v="4"/>
  </r>
  <r>
    <n v="0"/>
    <x v="4"/>
  </r>
  <r>
    <n v="23896"/>
    <x v="4"/>
  </r>
  <r>
    <n v="0"/>
    <x v="4"/>
  </r>
  <r>
    <n v="24339"/>
    <x v="4"/>
  </r>
  <r>
    <n v="0"/>
    <x v="4"/>
  </r>
  <r>
    <n v="24315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0"/>
    <x v="4"/>
  </r>
  <r>
    <n v="15269"/>
    <x v="4"/>
  </r>
  <r>
    <n v="0"/>
    <x v="4"/>
  </r>
  <r>
    <n v="0"/>
    <x v="5"/>
  </r>
  <r>
    <n v="23162"/>
    <x v="5"/>
  </r>
  <r>
    <n v="0"/>
    <x v="5"/>
  </r>
  <r>
    <n v="24204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19332"/>
    <x v="5"/>
  </r>
  <r>
    <n v="0"/>
    <x v="5"/>
  </r>
  <r>
    <n v="0"/>
    <x v="5"/>
  </r>
  <r>
    <n v="22128"/>
    <x v="5"/>
  </r>
  <r>
    <n v="0"/>
    <x v="5"/>
  </r>
  <r>
    <n v="23948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n v="0"/>
    <x v="5"/>
  </r>
  <r>
    <m/>
    <x v="6"/>
  </r>
  <r>
    <m/>
    <x v="6"/>
  </r>
  <r>
    <m/>
    <x v="6"/>
  </r>
  <r>
    <m/>
    <x v="6"/>
  </r>
  <r>
    <m/>
    <x v="6"/>
  </r>
  <r>
    <m/>
    <x v="6"/>
  </r>
  <r>
    <m/>
    <x v="6"/>
  </r>
  <r>
    <m/>
    <x v="6"/>
  </r>
  <r>
    <m/>
    <x v="6"/>
  </r>
  <r>
    <m/>
    <x v="6"/>
  </r>
  <r>
    <m/>
    <x v="6"/>
  </r>
  <r>
    <m/>
    <x v="6"/>
  </r>
  <r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442F6-5794-4686-9CF7-73CABEC8AC8C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J4:K188" firstHeaderRow="1" firstDataRow="1" firstDataCol="1"/>
  <pivotFields count="10">
    <pivotField axis="axisRow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36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84"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 t="grand">
      <x/>
    </i>
  </rowItems>
  <colItems count="1">
    <i/>
  </colItems>
  <dataFields count="1">
    <dataField name="Suma z zbiornik po podlaniu (21)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077A7-E30D-4345-A8E6-6F3DA6BA1ADB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K1:L9" firstHeaderRow="1" firstDataRow="1" firstDataCol="1"/>
  <pivotFields count="2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z wodociag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218B5C0D-09BB-4808-B5E0-3CF463AEB32B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2" xr16:uid="{7B38A40A-74BD-4E01-BF67-B028F1CB91F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3" xr16:uid="{9D0D5934-8A05-464F-961E-8A4B402FFB6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4" xr16:uid="{96835C78-30A1-4E72-A4A6-9DF2C02D902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4"/>
  <sheetViews>
    <sheetView topLeftCell="A28" workbookViewId="0">
      <selection activeCell="J38" sqref="J38"/>
    </sheetView>
  </sheetViews>
  <sheetFormatPr defaultRowHeight="21" x14ac:dyDescent="0.25"/>
  <cols>
    <col min="1" max="1" width="15.85546875" style="1" bestFit="1" customWidth="1"/>
    <col min="2" max="2" width="28.28515625" style="2" customWidth="1"/>
    <col min="3" max="3" width="12.42578125" style="2" customWidth="1"/>
    <col min="4" max="4" width="12.28515625" style="2" bestFit="1" customWidth="1"/>
    <col min="5" max="5" width="14.140625" style="2" customWidth="1"/>
    <col min="6" max="6" width="29.140625" style="3" customWidth="1"/>
    <col min="7" max="7" width="17.85546875" style="2" customWidth="1"/>
    <col min="8" max="8" width="30.85546875" style="4" customWidth="1"/>
    <col min="9" max="9" width="16.42578125" style="5" customWidth="1"/>
    <col min="10" max="10" width="26.42578125" style="2" customWidth="1"/>
    <col min="11" max="11" width="9.140625" style="2"/>
    <col min="12" max="12" width="14.5703125" style="2" bestFit="1" customWidth="1"/>
    <col min="13" max="16384" width="9.140625" style="2"/>
  </cols>
  <sheetData>
    <row r="1" spans="1:12" ht="60.75" customHeight="1" x14ac:dyDescent="0.25">
      <c r="A1" s="1" t="s">
        <v>2</v>
      </c>
      <c r="B1" s="2" t="s">
        <v>0</v>
      </c>
      <c r="C1" s="2" t="s">
        <v>1</v>
      </c>
      <c r="D1" s="2" t="s">
        <v>5</v>
      </c>
      <c r="E1" s="2" t="s">
        <v>3</v>
      </c>
      <c r="F1" s="3" t="s">
        <v>9</v>
      </c>
      <c r="G1" s="2" t="s">
        <v>4</v>
      </c>
      <c r="H1" s="4" t="s">
        <v>8</v>
      </c>
      <c r="I1" s="5" t="s">
        <v>6</v>
      </c>
    </row>
    <row r="2" spans="1:12" x14ac:dyDescent="0.25">
      <c r="A2" s="1">
        <v>42095</v>
      </c>
      <c r="B2" s="2">
        <v>4</v>
      </c>
      <c r="C2" s="2">
        <v>2</v>
      </c>
      <c r="D2" s="2">
        <f>700*C2</f>
        <v>1400</v>
      </c>
      <c r="E2" s="2">
        <v>0</v>
      </c>
      <c r="F2" s="3">
        <v>25000</v>
      </c>
      <c r="G2" s="2">
        <f>IF(AND(C2&lt;=0.6,B2&gt;15),IF(B2&gt;30,24000,12000),0)</f>
        <v>0</v>
      </c>
      <c r="H2" s="4">
        <f t="shared" ref="H2:H4" si="0">F2+I2-G2</f>
        <v>25000</v>
      </c>
      <c r="I2" s="5">
        <f>IF(G2 &gt; F2, 25000 - F2,0)</f>
        <v>0</v>
      </c>
      <c r="J2" s="2" t="s">
        <v>7</v>
      </c>
      <c r="L2" s="2">
        <f>SUM(I:I)</f>
        <v>743427</v>
      </c>
    </row>
    <row r="3" spans="1:12" x14ac:dyDescent="0.25">
      <c r="A3" s="1">
        <v>42096</v>
      </c>
      <c r="B3" s="2">
        <v>2</v>
      </c>
      <c r="C3" s="2">
        <v>6</v>
      </c>
      <c r="D3" s="2">
        <f t="shared" ref="D3:D66" si="1">700*C3</f>
        <v>4200</v>
      </c>
      <c r="E3" s="2">
        <f t="shared" ref="E3:E6" si="2">IF(C3=0,ROUNDUP(0.03%*POWER(B3,1.5)*H2,0),0)</f>
        <v>0</v>
      </c>
      <c r="F3" s="3">
        <f>IF(H2+D3-E3 &gt; 25000,25000, H2+D3-E3)</f>
        <v>25000</v>
      </c>
      <c r="G3" s="2">
        <f t="shared" ref="G3:G66" si="3">IF(AND(C3&lt;=0.6,B3&gt;15),IF(B3&gt;30,24000,12000),0)</f>
        <v>0</v>
      </c>
      <c r="H3" s="4">
        <f t="shared" si="0"/>
        <v>25000</v>
      </c>
      <c r="I3" s="5">
        <f t="shared" ref="I3:K66" si="4">IF(G3 &gt; F3, 25000 - F3,0)</f>
        <v>0</v>
      </c>
    </row>
    <row r="4" spans="1:12" x14ac:dyDescent="0.25">
      <c r="A4" s="1">
        <v>42097</v>
      </c>
      <c r="B4" s="2">
        <v>4</v>
      </c>
      <c r="C4" s="2">
        <v>1</v>
      </c>
      <c r="D4" s="2">
        <f t="shared" si="1"/>
        <v>700</v>
      </c>
      <c r="E4" s="2">
        <f t="shared" si="2"/>
        <v>0</v>
      </c>
      <c r="F4" s="3">
        <f t="shared" ref="F4:F67" si="5">IF(H3+D4-E4 &gt; 25000,25000, H3+D4-E4)</f>
        <v>25000</v>
      </c>
      <c r="G4" s="2">
        <f t="shared" si="3"/>
        <v>0</v>
      </c>
      <c r="H4" s="4">
        <f t="shared" si="0"/>
        <v>25000</v>
      </c>
      <c r="I4" s="5">
        <f t="shared" si="4"/>
        <v>0</v>
      </c>
    </row>
    <row r="5" spans="1:12" x14ac:dyDescent="0.25">
      <c r="A5" s="1">
        <v>42098</v>
      </c>
      <c r="B5" s="2">
        <v>4</v>
      </c>
      <c r="C5" s="2">
        <v>0.8</v>
      </c>
      <c r="D5" s="2">
        <f t="shared" si="1"/>
        <v>560</v>
      </c>
      <c r="E5" s="2">
        <f t="shared" si="2"/>
        <v>0</v>
      </c>
      <c r="F5" s="3">
        <f t="shared" si="5"/>
        <v>25000</v>
      </c>
      <c r="G5" s="2">
        <f t="shared" si="3"/>
        <v>0</v>
      </c>
      <c r="H5" s="4">
        <f>F5+I5-G5</f>
        <v>25000</v>
      </c>
      <c r="I5" s="5">
        <f t="shared" si="4"/>
        <v>0</v>
      </c>
    </row>
    <row r="6" spans="1:12" x14ac:dyDescent="0.25">
      <c r="A6" s="1">
        <v>42099</v>
      </c>
      <c r="B6" s="2">
        <v>3</v>
      </c>
      <c r="C6" s="2">
        <v>0</v>
      </c>
      <c r="D6" s="2">
        <f t="shared" si="1"/>
        <v>0</v>
      </c>
      <c r="E6" s="2">
        <f t="shared" si="2"/>
        <v>39</v>
      </c>
      <c r="F6" s="3">
        <f t="shared" si="5"/>
        <v>24961</v>
      </c>
      <c r="G6" s="2">
        <f t="shared" si="3"/>
        <v>0</v>
      </c>
      <c r="H6" s="4">
        <f t="shared" ref="H6:H69" si="6">F6+I6-G6</f>
        <v>24961</v>
      </c>
      <c r="I6" s="5">
        <f t="shared" si="4"/>
        <v>0</v>
      </c>
    </row>
    <row r="7" spans="1:12" x14ac:dyDescent="0.25">
      <c r="A7" s="1">
        <v>42100</v>
      </c>
      <c r="B7" s="2">
        <v>4</v>
      </c>
      <c r="C7" s="2">
        <v>0</v>
      </c>
      <c r="D7" s="2">
        <f t="shared" si="1"/>
        <v>0</v>
      </c>
      <c r="E7" s="2">
        <f t="shared" ref="E7:E70" si="7">IF(C7=0,ROUNDUP(0.03%*POWER(B7,1.5)*H6,0),0)</f>
        <v>60</v>
      </c>
      <c r="F7" s="3">
        <f t="shared" si="5"/>
        <v>24901</v>
      </c>
      <c r="G7" s="2">
        <f t="shared" si="3"/>
        <v>0</v>
      </c>
      <c r="H7" s="4">
        <f t="shared" si="6"/>
        <v>24901</v>
      </c>
      <c r="I7" s="5">
        <f t="shared" si="4"/>
        <v>0</v>
      </c>
    </row>
    <row r="8" spans="1:12" x14ac:dyDescent="0.25">
      <c r="A8" s="1">
        <v>42101</v>
      </c>
      <c r="B8" s="2">
        <v>4</v>
      </c>
      <c r="C8" s="2">
        <v>1</v>
      </c>
      <c r="D8" s="2">
        <f t="shared" si="1"/>
        <v>700</v>
      </c>
      <c r="E8" s="2">
        <f t="shared" si="7"/>
        <v>0</v>
      </c>
      <c r="F8" s="3">
        <f t="shared" si="5"/>
        <v>25000</v>
      </c>
      <c r="G8" s="2">
        <f t="shared" si="3"/>
        <v>0</v>
      </c>
      <c r="H8" s="4">
        <f t="shared" si="6"/>
        <v>25000</v>
      </c>
      <c r="I8" s="5">
        <f t="shared" si="4"/>
        <v>0</v>
      </c>
    </row>
    <row r="9" spans="1:12" x14ac:dyDescent="0.25">
      <c r="A9" s="1">
        <v>42102</v>
      </c>
      <c r="B9" s="2">
        <v>8</v>
      </c>
      <c r="C9" s="2">
        <v>1</v>
      </c>
      <c r="D9" s="2">
        <f t="shared" si="1"/>
        <v>700</v>
      </c>
      <c r="E9" s="2">
        <f t="shared" si="7"/>
        <v>0</v>
      </c>
      <c r="F9" s="3">
        <f t="shared" si="5"/>
        <v>25000</v>
      </c>
      <c r="G9" s="2">
        <f t="shared" si="3"/>
        <v>0</v>
      </c>
      <c r="H9" s="4">
        <f t="shared" si="6"/>
        <v>25000</v>
      </c>
      <c r="I9" s="5">
        <f t="shared" si="4"/>
        <v>0</v>
      </c>
    </row>
    <row r="10" spans="1:12" x14ac:dyDescent="0.25">
      <c r="A10" s="1">
        <v>42103</v>
      </c>
      <c r="B10" s="2">
        <v>6</v>
      </c>
      <c r="C10" s="2">
        <v>2</v>
      </c>
      <c r="D10" s="2">
        <f t="shared" si="1"/>
        <v>1400</v>
      </c>
      <c r="E10" s="2">
        <f t="shared" si="7"/>
        <v>0</v>
      </c>
      <c r="F10" s="3">
        <f t="shared" si="5"/>
        <v>25000</v>
      </c>
      <c r="G10" s="2">
        <f t="shared" si="3"/>
        <v>0</v>
      </c>
      <c r="H10" s="4">
        <f t="shared" si="6"/>
        <v>25000</v>
      </c>
      <c r="I10" s="5">
        <f t="shared" si="4"/>
        <v>0</v>
      </c>
    </row>
    <row r="11" spans="1:12" x14ac:dyDescent="0.25">
      <c r="A11" s="1">
        <v>42104</v>
      </c>
      <c r="B11" s="2">
        <v>9</v>
      </c>
      <c r="C11" s="2">
        <v>2</v>
      </c>
      <c r="D11" s="2">
        <f t="shared" si="1"/>
        <v>1400</v>
      </c>
      <c r="E11" s="2">
        <f t="shared" si="7"/>
        <v>0</v>
      </c>
      <c r="F11" s="3">
        <f t="shared" si="5"/>
        <v>25000</v>
      </c>
      <c r="G11" s="2">
        <f t="shared" si="3"/>
        <v>0</v>
      </c>
      <c r="H11" s="4">
        <f t="shared" si="6"/>
        <v>25000</v>
      </c>
      <c r="I11" s="5">
        <f t="shared" si="4"/>
        <v>0</v>
      </c>
    </row>
    <row r="12" spans="1:12" x14ac:dyDescent="0.25">
      <c r="A12" s="1">
        <v>42105</v>
      </c>
      <c r="B12" s="2">
        <v>12</v>
      </c>
      <c r="C12" s="2">
        <v>3</v>
      </c>
      <c r="D12" s="2">
        <f t="shared" si="1"/>
        <v>2100</v>
      </c>
      <c r="E12" s="2">
        <f t="shared" si="7"/>
        <v>0</v>
      </c>
      <c r="F12" s="3">
        <f t="shared" si="5"/>
        <v>25000</v>
      </c>
      <c r="G12" s="2">
        <f t="shared" si="3"/>
        <v>0</v>
      </c>
      <c r="H12" s="4">
        <f t="shared" si="6"/>
        <v>25000</v>
      </c>
      <c r="I12" s="5">
        <f t="shared" si="4"/>
        <v>0</v>
      </c>
    </row>
    <row r="13" spans="1:12" x14ac:dyDescent="0.25">
      <c r="A13" s="1">
        <v>42106</v>
      </c>
      <c r="B13" s="2">
        <v>10</v>
      </c>
      <c r="C13" s="2">
        <v>2</v>
      </c>
      <c r="D13" s="2">
        <f t="shared" si="1"/>
        <v>1400</v>
      </c>
      <c r="E13" s="2">
        <f t="shared" si="7"/>
        <v>0</v>
      </c>
      <c r="F13" s="3">
        <f t="shared" si="5"/>
        <v>25000</v>
      </c>
      <c r="G13" s="2">
        <f t="shared" si="3"/>
        <v>0</v>
      </c>
      <c r="H13" s="4">
        <f t="shared" si="6"/>
        <v>25000</v>
      </c>
      <c r="I13" s="5">
        <f t="shared" si="4"/>
        <v>0</v>
      </c>
    </row>
    <row r="14" spans="1:12" x14ac:dyDescent="0.25">
      <c r="A14" s="1">
        <v>42107</v>
      </c>
      <c r="B14" s="2">
        <v>8</v>
      </c>
      <c r="C14" s="2">
        <v>1</v>
      </c>
      <c r="D14" s="2">
        <f t="shared" si="1"/>
        <v>700</v>
      </c>
      <c r="E14" s="2">
        <f t="shared" si="7"/>
        <v>0</v>
      </c>
      <c r="F14" s="3">
        <f t="shared" si="5"/>
        <v>25000</v>
      </c>
      <c r="G14" s="2">
        <f t="shared" si="3"/>
        <v>0</v>
      </c>
      <c r="H14" s="4">
        <f t="shared" si="6"/>
        <v>25000</v>
      </c>
      <c r="I14" s="5">
        <f t="shared" si="4"/>
        <v>0</v>
      </c>
    </row>
    <row r="15" spans="1:12" x14ac:dyDescent="0.25">
      <c r="A15" s="1">
        <v>42108</v>
      </c>
      <c r="B15" s="2">
        <v>6</v>
      </c>
      <c r="C15" s="2">
        <v>0</v>
      </c>
      <c r="D15" s="2">
        <f t="shared" si="1"/>
        <v>0</v>
      </c>
      <c r="E15" s="2">
        <f t="shared" si="7"/>
        <v>111</v>
      </c>
      <c r="F15" s="3">
        <f t="shared" si="5"/>
        <v>24889</v>
      </c>
      <c r="G15" s="2">
        <f t="shared" si="3"/>
        <v>0</v>
      </c>
      <c r="H15" s="4">
        <f t="shared" si="6"/>
        <v>24889</v>
      </c>
      <c r="I15" s="5">
        <f t="shared" si="4"/>
        <v>0</v>
      </c>
    </row>
    <row r="16" spans="1:12" x14ac:dyDescent="0.25">
      <c r="A16" s="1">
        <v>42109</v>
      </c>
      <c r="B16" s="2">
        <v>14</v>
      </c>
      <c r="C16" s="2">
        <v>0</v>
      </c>
      <c r="D16" s="2">
        <f t="shared" si="1"/>
        <v>0</v>
      </c>
      <c r="E16" s="2">
        <f t="shared" si="7"/>
        <v>392</v>
      </c>
      <c r="F16" s="3">
        <f t="shared" si="5"/>
        <v>24497</v>
      </c>
      <c r="G16" s="2">
        <f t="shared" si="3"/>
        <v>0</v>
      </c>
      <c r="H16" s="4">
        <f t="shared" si="6"/>
        <v>24497</v>
      </c>
      <c r="I16" s="5">
        <f t="shared" si="4"/>
        <v>0</v>
      </c>
    </row>
    <row r="17" spans="1:9" x14ac:dyDescent="0.25">
      <c r="A17" s="1">
        <v>42110</v>
      </c>
      <c r="B17" s="2">
        <v>10</v>
      </c>
      <c r="C17" s="2">
        <v>0</v>
      </c>
      <c r="D17" s="2">
        <f t="shared" si="1"/>
        <v>0</v>
      </c>
      <c r="E17" s="2">
        <f t="shared" si="7"/>
        <v>233</v>
      </c>
      <c r="F17" s="3">
        <f t="shared" si="5"/>
        <v>24264</v>
      </c>
      <c r="G17" s="2">
        <f t="shared" si="3"/>
        <v>0</v>
      </c>
      <c r="H17" s="4">
        <f t="shared" si="6"/>
        <v>24264</v>
      </c>
      <c r="I17" s="5">
        <f t="shared" si="4"/>
        <v>0</v>
      </c>
    </row>
    <row r="18" spans="1:9" x14ac:dyDescent="0.25">
      <c r="A18" s="1">
        <v>42111</v>
      </c>
      <c r="B18" s="2">
        <v>6</v>
      </c>
      <c r="C18" s="2">
        <v>0</v>
      </c>
      <c r="D18" s="2">
        <f t="shared" si="1"/>
        <v>0</v>
      </c>
      <c r="E18" s="2">
        <f t="shared" si="7"/>
        <v>107</v>
      </c>
      <c r="F18" s="3">
        <f t="shared" si="5"/>
        <v>24157</v>
      </c>
      <c r="G18" s="2">
        <f t="shared" si="3"/>
        <v>0</v>
      </c>
      <c r="H18" s="4">
        <f t="shared" si="6"/>
        <v>24157</v>
      </c>
      <c r="I18" s="5">
        <f t="shared" si="4"/>
        <v>0</v>
      </c>
    </row>
    <row r="19" spans="1:9" x14ac:dyDescent="0.25">
      <c r="A19" s="1">
        <v>42112</v>
      </c>
      <c r="B19" s="2">
        <v>4</v>
      </c>
      <c r="C19" s="2">
        <v>0</v>
      </c>
      <c r="D19" s="2">
        <f t="shared" si="1"/>
        <v>0</v>
      </c>
      <c r="E19" s="2">
        <f t="shared" si="7"/>
        <v>58</v>
      </c>
      <c r="F19" s="3">
        <f t="shared" si="5"/>
        <v>24099</v>
      </c>
      <c r="G19" s="2">
        <f t="shared" si="3"/>
        <v>0</v>
      </c>
      <c r="H19" s="4">
        <f t="shared" si="6"/>
        <v>24099</v>
      </c>
      <c r="I19" s="5">
        <f t="shared" si="4"/>
        <v>0</v>
      </c>
    </row>
    <row r="20" spans="1:9" x14ac:dyDescent="0.25">
      <c r="A20" s="1">
        <v>42113</v>
      </c>
      <c r="B20" s="2">
        <v>7</v>
      </c>
      <c r="C20" s="2">
        <v>0</v>
      </c>
      <c r="D20" s="2">
        <f t="shared" si="1"/>
        <v>0</v>
      </c>
      <c r="E20" s="2">
        <f t="shared" si="7"/>
        <v>134</v>
      </c>
      <c r="F20" s="3">
        <f t="shared" si="5"/>
        <v>23965</v>
      </c>
      <c r="G20" s="2">
        <f t="shared" si="3"/>
        <v>0</v>
      </c>
      <c r="H20" s="4">
        <f t="shared" si="6"/>
        <v>23965</v>
      </c>
      <c r="I20" s="5">
        <f t="shared" si="4"/>
        <v>0</v>
      </c>
    </row>
    <row r="21" spans="1:9" x14ac:dyDescent="0.25">
      <c r="A21" s="1">
        <v>42114</v>
      </c>
      <c r="B21" s="2">
        <v>10</v>
      </c>
      <c r="C21" s="2">
        <v>1</v>
      </c>
      <c r="D21" s="2">
        <f t="shared" si="1"/>
        <v>700</v>
      </c>
      <c r="E21" s="2">
        <f t="shared" si="7"/>
        <v>0</v>
      </c>
      <c r="F21" s="3">
        <f t="shared" si="5"/>
        <v>24665</v>
      </c>
      <c r="G21" s="2">
        <f t="shared" si="3"/>
        <v>0</v>
      </c>
      <c r="H21" s="4">
        <f t="shared" si="6"/>
        <v>24665</v>
      </c>
      <c r="I21" s="5">
        <f t="shared" si="4"/>
        <v>0</v>
      </c>
    </row>
    <row r="22" spans="1:9" x14ac:dyDescent="0.25">
      <c r="A22" s="1">
        <v>42115</v>
      </c>
      <c r="B22" s="2">
        <v>11</v>
      </c>
      <c r="C22" s="2">
        <v>3.2</v>
      </c>
      <c r="D22" s="2">
        <f t="shared" si="1"/>
        <v>2240</v>
      </c>
      <c r="E22" s="2">
        <f t="shared" si="7"/>
        <v>0</v>
      </c>
      <c r="F22" s="3">
        <f t="shared" si="5"/>
        <v>25000</v>
      </c>
      <c r="G22" s="2">
        <f t="shared" si="3"/>
        <v>0</v>
      </c>
      <c r="H22" s="4">
        <f t="shared" si="6"/>
        <v>25000</v>
      </c>
      <c r="I22" s="5">
        <f t="shared" si="4"/>
        <v>0</v>
      </c>
    </row>
    <row r="23" spans="1:9" x14ac:dyDescent="0.25">
      <c r="A23" s="1">
        <v>42116</v>
      </c>
      <c r="B23" s="2">
        <v>8</v>
      </c>
      <c r="C23" s="2">
        <v>2.2000000000000002</v>
      </c>
      <c r="D23" s="2">
        <f t="shared" si="1"/>
        <v>1540.0000000000002</v>
      </c>
      <c r="E23" s="2">
        <f t="shared" si="7"/>
        <v>0</v>
      </c>
      <c r="F23" s="3">
        <f t="shared" si="5"/>
        <v>25000</v>
      </c>
      <c r="G23" s="2">
        <f t="shared" si="3"/>
        <v>0</v>
      </c>
      <c r="H23" s="4">
        <f t="shared" si="6"/>
        <v>25000</v>
      </c>
      <c r="I23" s="5">
        <f t="shared" si="4"/>
        <v>0</v>
      </c>
    </row>
    <row r="24" spans="1:9" x14ac:dyDescent="0.25">
      <c r="A24" s="1">
        <v>42117</v>
      </c>
      <c r="B24" s="2">
        <v>11</v>
      </c>
      <c r="C24" s="2">
        <v>1</v>
      </c>
      <c r="D24" s="2">
        <f t="shared" si="1"/>
        <v>700</v>
      </c>
      <c r="E24" s="2">
        <f t="shared" si="7"/>
        <v>0</v>
      </c>
      <c r="F24" s="3">
        <f t="shared" si="5"/>
        <v>25000</v>
      </c>
      <c r="G24" s="2">
        <f t="shared" si="3"/>
        <v>0</v>
      </c>
      <c r="H24" s="4">
        <f t="shared" si="6"/>
        <v>25000</v>
      </c>
      <c r="I24" s="5">
        <f t="shared" si="4"/>
        <v>0</v>
      </c>
    </row>
    <row r="25" spans="1:9" x14ac:dyDescent="0.25">
      <c r="A25" s="1">
        <v>42118</v>
      </c>
      <c r="B25" s="2">
        <v>12</v>
      </c>
      <c r="C25" s="2">
        <v>1</v>
      </c>
      <c r="D25" s="2">
        <f t="shared" si="1"/>
        <v>700</v>
      </c>
      <c r="E25" s="2">
        <f t="shared" si="7"/>
        <v>0</v>
      </c>
      <c r="F25" s="3">
        <f t="shared" si="5"/>
        <v>25000</v>
      </c>
      <c r="G25" s="2">
        <f t="shared" si="3"/>
        <v>0</v>
      </c>
      <c r="H25" s="4">
        <f t="shared" si="6"/>
        <v>25000</v>
      </c>
      <c r="I25" s="5">
        <f t="shared" si="4"/>
        <v>0</v>
      </c>
    </row>
    <row r="26" spans="1:9" x14ac:dyDescent="0.25">
      <c r="A26" s="1">
        <v>42119</v>
      </c>
      <c r="B26" s="2">
        <v>14</v>
      </c>
      <c r="C26" s="2">
        <v>1</v>
      </c>
      <c r="D26" s="2">
        <f t="shared" si="1"/>
        <v>700</v>
      </c>
      <c r="E26" s="2">
        <f t="shared" si="7"/>
        <v>0</v>
      </c>
      <c r="F26" s="3">
        <f t="shared" si="5"/>
        <v>25000</v>
      </c>
      <c r="G26" s="2">
        <f t="shared" si="3"/>
        <v>0</v>
      </c>
      <c r="H26" s="4">
        <f t="shared" si="6"/>
        <v>25000</v>
      </c>
      <c r="I26" s="5">
        <f t="shared" si="4"/>
        <v>0</v>
      </c>
    </row>
    <row r="27" spans="1:9" x14ac:dyDescent="0.25">
      <c r="A27" s="1">
        <v>42120</v>
      </c>
      <c r="B27" s="2">
        <v>16</v>
      </c>
      <c r="C27" s="2">
        <v>0</v>
      </c>
      <c r="D27" s="2">
        <f t="shared" si="1"/>
        <v>0</v>
      </c>
      <c r="E27" s="2">
        <f t="shared" si="7"/>
        <v>480</v>
      </c>
      <c r="F27" s="3">
        <f t="shared" si="5"/>
        <v>24520</v>
      </c>
      <c r="G27" s="2">
        <f t="shared" si="3"/>
        <v>12000</v>
      </c>
      <c r="H27" s="4">
        <f t="shared" si="6"/>
        <v>12520</v>
      </c>
      <c r="I27" s="5">
        <f t="shared" si="4"/>
        <v>0</v>
      </c>
    </row>
    <row r="28" spans="1:9" x14ac:dyDescent="0.25">
      <c r="A28" s="1">
        <v>42121</v>
      </c>
      <c r="B28" s="2">
        <v>16</v>
      </c>
      <c r="C28" s="2">
        <v>1</v>
      </c>
      <c r="D28" s="2">
        <f t="shared" si="1"/>
        <v>700</v>
      </c>
      <c r="E28" s="2">
        <f t="shared" si="7"/>
        <v>0</v>
      </c>
      <c r="F28" s="3">
        <f t="shared" si="5"/>
        <v>13220</v>
      </c>
      <c r="G28" s="2">
        <f t="shared" si="3"/>
        <v>0</v>
      </c>
      <c r="H28" s="4">
        <f t="shared" si="6"/>
        <v>13220</v>
      </c>
      <c r="I28" s="5">
        <f t="shared" si="4"/>
        <v>0</v>
      </c>
    </row>
    <row r="29" spans="1:9" x14ac:dyDescent="0.25">
      <c r="A29" s="1">
        <v>42122</v>
      </c>
      <c r="B29" s="2">
        <v>6</v>
      </c>
      <c r="C29" s="2">
        <v>2</v>
      </c>
      <c r="D29" s="2">
        <f t="shared" si="1"/>
        <v>1400</v>
      </c>
      <c r="E29" s="2">
        <f t="shared" si="7"/>
        <v>0</v>
      </c>
      <c r="F29" s="3">
        <f t="shared" si="5"/>
        <v>14620</v>
      </c>
      <c r="G29" s="2">
        <f t="shared" si="3"/>
        <v>0</v>
      </c>
      <c r="H29" s="4">
        <f t="shared" si="6"/>
        <v>14620</v>
      </c>
      <c r="I29" s="5">
        <f t="shared" si="4"/>
        <v>0</v>
      </c>
    </row>
    <row r="30" spans="1:9" x14ac:dyDescent="0.25">
      <c r="A30" s="1">
        <v>42123</v>
      </c>
      <c r="B30" s="2">
        <v>7</v>
      </c>
      <c r="C30" s="2">
        <v>0</v>
      </c>
      <c r="D30" s="2">
        <f t="shared" si="1"/>
        <v>0</v>
      </c>
      <c r="E30" s="2">
        <f t="shared" si="7"/>
        <v>82</v>
      </c>
      <c r="F30" s="3">
        <f t="shared" si="5"/>
        <v>14538</v>
      </c>
      <c r="G30" s="2">
        <f t="shared" si="3"/>
        <v>0</v>
      </c>
      <c r="H30" s="4">
        <f t="shared" si="6"/>
        <v>14538</v>
      </c>
      <c r="I30" s="5">
        <f t="shared" si="4"/>
        <v>0</v>
      </c>
    </row>
    <row r="31" spans="1:9" x14ac:dyDescent="0.25">
      <c r="A31" s="1">
        <v>42124</v>
      </c>
      <c r="B31" s="2">
        <v>10</v>
      </c>
      <c r="C31" s="2">
        <v>0</v>
      </c>
      <c r="D31" s="2">
        <f t="shared" si="1"/>
        <v>0</v>
      </c>
      <c r="E31" s="2">
        <f t="shared" si="7"/>
        <v>138</v>
      </c>
      <c r="F31" s="3">
        <f t="shared" si="5"/>
        <v>14400</v>
      </c>
      <c r="G31" s="2">
        <f t="shared" si="3"/>
        <v>0</v>
      </c>
      <c r="H31" s="4">
        <f t="shared" si="6"/>
        <v>14400</v>
      </c>
      <c r="I31" s="5">
        <f t="shared" si="4"/>
        <v>0</v>
      </c>
    </row>
    <row r="32" spans="1:9" x14ac:dyDescent="0.25">
      <c r="A32" s="1">
        <v>42125</v>
      </c>
      <c r="B32" s="2">
        <v>10</v>
      </c>
      <c r="C32" s="2">
        <v>4</v>
      </c>
      <c r="D32" s="2">
        <f t="shared" si="1"/>
        <v>2800</v>
      </c>
      <c r="E32" s="2">
        <f t="shared" si="7"/>
        <v>0</v>
      </c>
      <c r="F32" s="3">
        <f t="shared" si="5"/>
        <v>17200</v>
      </c>
      <c r="G32" s="2">
        <f t="shared" si="3"/>
        <v>0</v>
      </c>
      <c r="H32" s="4">
        <f t="shared" si="6"/>
        <v>17200</v>
      </c>
      <c r="I32" s="5">
        <f t="shared" si="4"/>
        <v>0</v>
      </c>
    </row>
    <row r="33" spans="1:11" x14ac:dyDescent="0.25">
      <c r="A33" s="1">
        <v>42126</v>
      </c>
      <c r="B33" s="2">
        <v>7</v>
      </c>
      <c r="C33" s="2">
        <v>5</v>
      </c>
      <c r="D33" s="2">
        <f t="shared" si="1"/>
        <v>3500</v>
      </c>
      <c r="E33" s="2">
        <f t="shared" si="7"/>
        <v>0</v>
      </c>
      <c r="F33" s="3">
        <f t="shared" si="5"/>
        <v>20700</v>
      </c>
      <c r="G33" s="2">
        <f t="shared" si="3"/>
        <v>0</v>
      </c>
      <c r="H33" s="4">
        <f t="shared" si="6"/>
        <v>20700</v>
      </c>
      <c r="I33" s="5">
        <f t="shared" si="4"/>
        <v>0</v>
      </c>
    </row>
    <row r="34" spans="1:11" x14ac:dyDescent="0.25">
      <c r="A34" s="1">
        <v>42127</v>
      </c>
      <c r="B34" s="2">
        <v>9</v>
      </c>
      <c r="C34" s="2">
        <v>4</v>
      </c>
      <c r="D34" s="2">
        <f t="shared" si="1"/>
        <v>2800</v>
      </c>
      <c r="E34" s="2">
        <f t="shared" si="7"/>
        <v>0</v>
      </c>
      <c r="F34" s="3">
        <f t="shared" si="5"/>
        <v>23500</v>
      </c>
      <c r="G34" s="2">
        <f t="shared" si="3"/>
        <v>0</v>
      </c>
      <c r="H34" s="4">
        <f t="shared" si="6"/>
        <v>23500</v>
      </c>
      <c r="I34" s="5">
        <f t="shared" si="4"/>
        <v>0</v>
      </c>
      <c r="J34" s="1">
        <v>42130</v>
      </c>
      <c r="K34" s="5">
        <v>13172</v>
      </c>
    </row>
    <row r="35" spans="1:11" x14ac:dyDescent="0.25">
      <c r="A35" s="1">
        <v>42128</v>
      </c>
      <c r="B35" s="2">
        <v>15</v>
      </c>
      <c r="C35" s="2">
        <v>0.4</v>
      </c>
      <c r="D35" s="2">
        <f t="shared" si="1"/>
        <v>280</v>
      </c>
      <c r="E35" s="2">
        <f t="shared" si="7"/>
        <v>0</v>
      </c>
      <c r="F35" s="3">
        <f t="shared" si="5"/>
        <v>23780</v>
      </c>
      <c r="G35" s="2">
        <f t="shared" si="3"/>
        <v>0</v>
      </c>
      <c r="H35" s="4">
        <f t="shared" si="6"/>
        <v>23780</v>
      </c>
      <c r="I35" s="5">
        <f t="shared" si="4"/>
        <v>0</v>
      </c>
    </row>
    <row r="36" spans="1:11" x14ac:dyDescent="0.25">
      <c r="A36" s="1">
        <v>42129</v>
      </c>
      <c r="B36" s="2">
        <v>18</v>
      </c>
      <c r="C36" s="2">
        <v>0.4</v>
      </c>
      <c r="D36" s="2">
        <f t="shared" si="1"/>
        <v>280</v>
      </c>
      <c r="E36" s="2">
        <f t="shared" si="7"/>
        <v>0</v>
      </c>
      <c r="F36" s="3">
        <f t="shared" si="5"/>
        <v>24060</v>
      </c>
      <c r="G36" s="2">
        <f t="shared" si="3"/>
        <v>12000</v>
      </c>
      <c r="H36" s="4">
        <f t="shared" si="6"/>
        <v>12060</v>
      </c>
      <c r="I36" s="5">
        <f t="shared" si="4"/>
        <v>0</v>
      </c>
    </row>
    <row r="37" spans="1:11" x14ac:dyDescent="0.25">
      <c r="A37" s="1">
        <v>42130</v>
      </c>
      <c r="B37" s="2">
        <v>16</v>
      </c>
      <c r="C37" s="2">
        <v>0</v>
      </c>
      <c r="D37" s="2">
        <f t="shared" si="1"/>
        <v>0</v>
      </c>
      <c r="E37" s="2">
        <f t="shared" si="7"/>
        <v>232</v>
      </c>
      <c r="F37" s="3">
        <f t="shared" si="5"/>
        <v>11828</v>
      </c>
      <c r="G37" s="2">
        <f t="shared" si="3"/>
        <v>12000</v>
      </c>
      <c r="H37" s="4">
        <f t="shared" si="6"/>
        <v>13000</v>
      </c>
      <c r="I37" s="5">
        <f t="shared" si="4"/>
        <v>13172</v>
      </c>
    </row>
    <row r="38" spans="1:11" x14ac:dyDescent="0.25">
      <c r="A38" s="1">
        <v>42131</v>
      </c>
      <c r="B38" s="2">
        <v>14</v>
      </c>
      <c r="C38" s="2">
        <v>0</v>
      </c>
      <c r="D38" s="2">
        <f t="shared" si="1"/>
        <v>0</v>
      </c>
      <c r="E38" s="2">
        <f t="shared" si="7"/>
        <v>205</v>
      </c>
      <c r="F38" s="3">
        <f t="shared" si="5"/>
        <v>12795</v>
      </c>
      <c r="G38" s="2">
        <f t="shared" si="3"/>
        <v>0</v>
      </c>
      <c r="H38" s="4">
        <f t="shared" si="6"/>
        <v>12795</v>
      </c>
      <c r="I38" s="5">
        <f t="shared" si="4"/>
        <v>0</v>
      </c>
    </row>
    <row r="39" spans="1:11" x14ac:dyDescent="0.25">
      <c r="A39" s="1">
        <v>42132</v>
      </c>
      <c r="B39" s="2">
        <v>10</v>
      </c>
      <c r="C39" s="2">
        <v>0</v>
      </c>
      <c r="D39" s="2">
        <f t="shared" si="1"/>
        <v>0</v>
      </c>
      <c r="E39" s="2">
        <f t="shared" si="7"/>
        <v>122</v>
      </c>
      <c r="F39" s="3">
        <f t="shared" si="5"/>
        <v>12673</v>
      </c>
      <c r="G39" s="2">
        <f t="shared" si="3"/>
        <v>0</v>
      </c>
      <c r="H39" s="4">
        <f t="shared" si="6"/>
        <v>12673</v>
      </c>
      <c r="I39" s="5">
        <f t="shared" si="4"/>
        <v>0</v>
      </c>
    </row>
    <row r="40" spans="1:11" x14ac:dyDescent="0.25">
      <c r="A40" s="1">
        <v>42133</v>
      </c>
      <c r="B40" s="2">
        <v>14</v>
      </c>
      <c r="C40" s="2">
        <v>0.3</v>
      </c>
      <c r="D40" s="2">
        <f t="shared" si="1"/>
        <v>210</v>
      </c>
      <c r="E40" s="2">
        <f t="shared" si="7"/>
        <v>0</v>
      </c>
      <c r="F40" s="3">
        <f t="shared" si="5"/>
        <v>12883</v>
      </c>
      <c r="G40" s="2">
        <f t="shared" si="3"/>
        <v>0</v>
      </c>
      <c r="H40" s="4">
        <f t="shared" si="6"/>
        <v>12883</v>
      </c>
      <c r="I40" s="5">
        <f t="shared" si="4"/>
        <v>0</v>
      </c>
    </row>
    <row r="41" spans="1:11" x14ac:dyDescent="0.25">
      <c r="A41" s="1">
        <v>42134</v>
      </c>
      <c r="B41" s="2">
        <v>12</v>
      </c>
      <c r="C41" s="2">
        <v>0.1</v>
      </c>
      <c r="D41" s="2">
        <f t="shared" si="1"/>
        <v>70</v>
      </c>
      <c r="E41" s="2">
        <f t="shared" si="7"/>
        <v>0</v>
      </c>
      <c r="F41" s="3">
        <f t="shared" si="5"/>
        <v>12953</v>
      </c>
      <c r="G41" s="2">
        <f t="shared" si="3"/>
        <v>0</v>
      </c>
      <c r="H41" s="4">
        <f t="shared" si="6"/>
        <v>12953</v>
      </c>
      <c r="I41" s="5">
        <f t="shared" si="4"/>
        <v>0</v>
      </c>
    </row>
    <row r="42" spans="1:11" x14ac:dyDescent="0.25">
      <c r="A42" s="1">
        <v>42135</v>
      </c>
      <c r="B42" s="2">
        <v>11</v>
      </c>
      <c r="C42" s="2">
        <v>0</v>
      </c>
      <c r="D42" s="2">
        <f t="shared" si="1"/>
        <v>0</v>
      </c>
      <c r="E42" s="2">
        <f t="shared" si="7"/>
        <v>142</v>
      </c>
      <c r="F42" s="3">
        <f t="shared" si="5"/>
        <v>12811</v>
      </c>
      <c r="G42" s="2">
        <f t="shared" si="3"/>
        <v>0</v>
      </c>
      <c r="H42" s="4">
        <f t="shared" si="6"/>
        <v>12811</v>
      </c>
      <c r="I42" s="5">
        <f t="shared" si="4"/>
        <v>0</v>
      </c>
    </row>
    <row r="43" spans="1:11" x14ac:dyDescent="0.25">
      <c r="A43" s="1">
        <v>42136</v>
      </c>
      <c r="B43" s="2">
        <v>16</v>
      </c>
      <c r="C43" s="2">
        <v>3</v>
      </c>
      <c r="D43" s="2">
        <f t="shared" si="1"/>
        <v>2100</v>
      </c>
      <c r="E43" s="2">
        <f t="shared" si="7"/>
        <v>0</v>
      </c>
      <c r="F43" s="3">
        <f t="shared" si="5"/>
        <v>14911</v>
      </c>
      <c r="G43" s="2">
        <f t="shared" si="3"/>
        <v>0</v>
      </c>
      <c r="H43" s="4">
        <f t="shared" si="6"/>
        <v>14911</v>
      </c>
      <c r="I43" s="5">
        <f t="shared" si="4"/>
        <v>0</v>
      </c>
    </row>
    <row r="44" spans="1:11" x14ac:dyDescent="0.25">
      <c r="A44" s="1">
        <v>42137</v>
      </c>
      <c r="B44" s="2">
        <v>12</v>
      </c>
      <c r="C44" s="2">
        <v>0</v>
      </c>
      <c r="D44" s="2">
        <f t="shared" si="1"/>
        <v>0</v>
      </c>
      <c r="E44" s="2">
        <f t="shared" si="7"/>
        <v>186</v>
      </c>
      <c r="F44" s="3">
        <f t="shared" si="5"/>
        <v>14725</v>
      </c>
      <c r="G44" s="2">
        <f t="shared" si="3"/>
        <v>0</v>
      </c>
      <c r="H44" s="4">
        <f t="shared" si="6"/>
        <v>14725</v>
      </c>
      <c r="I44" s="5">
        <f t="shared" si="4"/>
        <v>0</v>
      </c>
    </row>
    <row r="45" spans="1:11" x14ac:dyDescent="0.25">
      <c r="A45" s="1">
        <v>42138</v>
      </c>
      <c r="B45" s="2">
        <v>10</v>
      </c>
      <c r="C45" s="2">
        <v>0</v>
      </c>
      <c r="D45" s="2">
        <f t="shared" si="1"/>
        <v>0</v>
      </c>
      <c r="E45" s="2">
        <f t="shared" si="7"/>
        <v>140</v>
      </c>
      <c r="F45" s="3">
        <f t="shared" si="5"/>
        <v>14585</v>
      </c>
      <c r="G45" s="2">
        <f t="shared" si="3"/>
        <v>0</v>
      </c>
      <c r="H45" s="4">
        <f t="shared" si="6"/>
        <v>14585</v>
      </c>
      <c r="I45" s="5">
        <f t="shared" si="4"/>
        <v>0</v>
      </c>
    </row>
    <row r="46" spans="1:11" x14ac:dyDescent="0.25">
      <c r="A46" s="1">
        <v>42139</v>
      </c>
      <c r="B46" s="2">
        <v>12</v>
      </c>
      <c r="C46" s="2">
        <v>0</v>
      </c>
      <c r="D46" s="2">
        <f t="shared" si="1"/>
        <v>0</v>
      </c>
      <c r="E46" s="2">
        <f t="shared" si="7"/>
        <v>182</v>
      </c>
      <c r="F46" s="3">
        <f t="shared" si="5"/>
        <v>14403</v>
      </c>
      <c r="G46" s="2">
        <f t="shared" si="3"/>
        <v>0</v>
      </c>
      <c r="H46" s="4">
        <f t="shared" si="6"/>
        <v>14403</v>
      </c>
      <c r="I46" s="5">
        <f t="shared" si="4"/>
        <v>0</v>
      </c>
    </row>
    <row r="47" spans="1:11" x14ac:dyDescent="0.25">
      <c r="A47" s="1">
        <v>42140</v>
      </c>
      <c r="B47" s="2">
        <v>10</v>
      </c>
      <c r="C47" s="2">
        <v>1.8</v>
      </c>
      <c r="D47" s="2">
        <f t="shared" si="1"/>
        <v>1260</v>
      </c>
      <c r="E47" s="2">
        <f t="shared" si="7"/>
        <v>0</v>
      </c>
      <c r="F47" s="3">
        <f t="shared" si="5"/>
        <v>15663</v>
      </c>
      <c r="G47" s="2">
        <f t="shared" si="3"/>
        <v>0</v>
      </c>
      <c r="H47" s="4">
        <f t="shared" si="6"/>
        <v>15663</v>
      </c>
      <c r="I47" s="5">
        <f t="shared" si="4"/>
        <v>0</v>
      </c>
    </row>
    <row r="48" spans="1:11" x14ac:dyDescent="0.25">
      <c r="A48" s="1">
        <v>42141</v>
      </c>
      <c r="B48" s="2">
        <v>11</v>
      </c>
      <c r="C48" s="2">
        <v>2.8</v>
      </c>
      <c r="D48" s="2">
        <f t="shared" si="1"/>
        <v>1959.9999999999998</v>
      </c>
      <c r="E48" s="2">
        <f t="shared" si="7"/>
        <v>0</v>
      </c>
      <c r="F48" s="3">
        <f t="shared" si="5"/>
        <v>17623</v>
      </c>
      <c r="G48" s="2">
        <f t="shared" si="3"/>
        <v>0</v>
      </c>
      <c r="H48" s="4">
        <f t="shared" si="6"/>
        <v>17623</v>
      </c>
      <c r="I48" s="5">
        <f t="shared" si="4"/>
        <v>0</v>
      </c>
    </row>
    <row r="49" spans="1:9" x14ac:dyDescent="0.25">
      <c r="A49" s="1">
        <v>42142</v>
      </c>
      <c r="B49" s="2">
        <v>12</v>
      </c>
      <c r="C49" s="2">
        <v>1.9</v>
      </c>
      <c r="D49" s="2">
        <f t="shared" si="1"/>
        <v>1330</v>
      </c>
      <c r="E49" s="2">
        <f t="shared" si="7"/>
        <v>0</v>
      </c>
      <c r="F49" s="3">
        <f t="shared" si="5"/>
        <v>18953</v>
      </c>
      <c r="G49" s="2">
        <f t="shared" si="3"/>
        <v>0</v>
      </c>
      <c r="H49" s="4">
        <f t="shared" si="6"/>
        <v>18953</v>
      </c>
      <c r="I49" s="5">
        <f t="shared" si="4"/>
        <v>0</v>
      </c>
    </row>
    <row r="50" spans="1:9" x14ac:dyDescent="0.25">
      <c r="A50" s="1">
        <v>42143</v>
      </c>
      <c r="B50" s="2">
        <v>16</v>
      </c>
      <c r="C50" s="2">
        <v>2.2000000000000002</v>
      </c>
      <c r="D50" s="2">
        <f t="shared" si="1"/>
        <v>1540.0000000000002</v>
      </c>
      <c r="E50" s="2">
        <f t="shared" si="7"/>
        <v>0</v>
      </c>
      <c r="F50" s="3">
        <f t="shared" si="5"/>
        <v>20493</v>
      </c>
      <c r="G50" s="2">
        <f t="shared" si="3"/>
        <v>0</v>
      </c>
      <c r="H50" s="4">
        <f t="shared" si="6"/>
        <v>20493</v>
      </c>
      <c r="I50" s="5">
        <f t="shared" si="4"/>
        <v>0</v>
      </c>
    </row>
    <row r="51" spans="1:9" x14ac:dyDescent="0.25">
      <c r="A51" s="1">
        <v>42144</v>
      </c>
      <c r="B51" s="2">
        <v>13</v>
      </c>
      <c r="C51" s="2">
        <v>2.2999999999999998</v>
      </c>
      <c r="D51" s="2">
        <f t="shared" si="1"/>
        <v>1609.9999999999998</v>
      </c>
      <c r="E51" s="2">
        <f t="shared" si="7"/>
        <v>0</v>
      </c>
      <c r="F51" s="3">
        <f t="shared" si="5"/>
        <v>22103</v>
      </c>
      <c r="G51" s="2">
        <f t="shared" si="3"/>
        <v>0</v>
      </c>
      <c r="H51" s="4">
        <f t="shared" si="6"/>
        <v>22103</v>
      </c>
      <c r="I51" s="5">
        <f t="shared" si="4"/>
        <v>0</v>
      </c>
    </row>
    <row r="52" spans="1:9" x14ac:dyDescent="0.25">
      <c r="A52" s="1">
        <v>42145</v>
      </c>
      <c r="B52" s="2">
        <v>11</v>
      </c>
      <c r="C52" s="2">
        <v>5.4</v>
      </c>
      <c r="D52" s="2">
        <f t="shared" si="1"/>
        <v>3780.0000000000005</v>
      </c>
      <c r="E52" s="2">
        <f t="shared" si="7"/>
        <v>0</v>
      </c>
      <c r="F52" s="3">
        <f t="shared" si="5"/>
        <v>25000</v>
      </c>
      <c r="G52" s="2">
        <f t="shared" si="3"/>
        <v>0</v>
      </c>
      <c r="H52" s="4">
        <f t="shared" si="6"/>
        <v>25000</v>
      </c>
      <c r="I52" s="5">
        <f t="shared" si="4"/>
        <v>0</v>
      </c>
    </row>
    <row r="53" spans="1:9" x14ac:dyDescent="0.25">
      <c r="A53" s="1">
        <v>42146</v>
      </c>
      <c r="B53" s="2">
        <v>12</v>
      </c>
      <c r="C53" s="2">
        <v>5.5</v>
      </c>
      <c r="D53" s="2">
        <f t="shared" si="1"/>
        <v>3850</v>
      </c>
      <c r="E53" s="2">
        <f t="shared" si="7"/>
        <v>0</v>
      </c>
      <c r="F53" s="3">
        <f t="shared" si="5"/>
        <v>25000</v>
      </c>
      <c r="G53" s="2">
        <f t="shared" si="3"/>
        <v>0</v>
      </c>
      <c r="H53" s="4">
        <f t="shared" si="6"/>
        <v>25000</v>
      </c>
      <c r="I53" s="5">
        <f t="shared" si="4"/>
        <v>0</v>
      </c>
    </row>
    <row r="54" spans="1:9" x14ac:dyDescent="0.25">
      <c r="A54" s="1">
        <v>42147</v>
      </c>
      <c r="B54" s="2">
        <v>12</v>
      </c>
      <c r="C54" s="2">
        <v>5.2</v>
      </c>
      <c r="D54" s="2">
        <f t="shared" si="1"/>
        <v>3640</v>
      </c>
      <c r="E54" s="2">
        <f t="shared" si="7"/>
        <v>0</v>
      </c>
      <c r="F54" s="3">
        <f t="shared" si="5"/>
        <v>25000</v>
      </c>
      <c r="G54" s="2">
        <f t="shared" si="3"/>
        <v>0</v>
      </c>
      <c r="H54" s="4">
        <f t="shared" si="6"/>
        <v>25000</v>
      </c>
      <c r="I54" s="5">
        <f t="shared" si="4"/>
        <v>0</v>
      </c>
    </row>
    <row r="55" spans="1:9" x14ac:dyDescent="0.25">
      <c r="A55" s="1">
        <v>42148</v>
      </c>
      <c r="B55" s="2">
        <v>14</v>
      </c>
      <c r="C55" s="2">
        <v>3</v>
      </c>
      <c r="D55" s="2">
        <f t="shared" si="1"/>
        <v>2100</v>
      </c>
      <c r="E55" s="2">
        <f t="shared" si="7"/>
        <v>0</v>
      </c>
      <c r="F55" s="3">
        <f t="shared" si="5"/>
        <v>25000</v>
      </c>
      <c r="G55" s="2">
        <f t="shared" si="3"/>
        <v>0</v>
      </c>
      <c r="H55" s="4">
        <f t="shared" si="6"/>
        <v>25000</v>
      </c>
      <c r="I55" s="5">
        <f t="shared" si="4"/>
        <v>0</v>
      </c>
    </row>
    <row r="56" spans="1:9" x14ac:dyDescent="0.25">
      <c r="A56" s="1">
        <v>42149</v>
      </c>
      <c r="B56" s="2">
        <v>15</v>
      </c>
      <c r="C56" s="2">
        <v>0</v>
      </c>
      <c r="D56" s="2">
        <f t="shared" si="1"/>
        <v>0</v>
      </c>
      <c r="E56" s="2">
        <f t="shared" si="7"/>
        <v>436</v>
      </c>
      <c r="F56" s="3">
        <f t="shared" si="5"/>
        <v>24564</v>
      </c>
      <c r="G56" s="2">
        <f t="shared" si="3"/>
        <v>0</v>
      </c>
      <c r="H56" s="4">
        <f t="shared" si="6"/>
        <v>24564</v>
      </c>
      <c r="I56" s="5">
        <f t="shared" si="4"/>
        <v>0</v>
      </c>
    </row>
    <row r="57" spans="1:9" x14ac:dyDescent="0.25">
      <c r="A57" s="1">
        <v>42150</v>
      </c>
      <c r="B57" s="2">
        <v>14</v>
      </c>
      <c r="C57" s="2">
        <v>0</v>
      </c>
      <c r="D57" s="2">
        <f t="shared" si="1"/>
        <v>0</v>
      </c>
      <c r="E57" s="2">
        <f t="shared" si="7"/>
        <v>387</v>
      </c>
      <c r="F57" s="3">
        <f t="shared" si="5"/>
        <v>24177</v>
      </c>
      <c r="G57" s="2">
        <f t="shared" si="3"/>
        <v>0</v>
      </c>
      <c r="H57" s="4">
        <f t="shared" si="6"/>
        <v>24177</v>
      </c>
      <c r="I57" s="5">
        <f t="shared" si="4"/>
        <v>0</v>
      </c>
    </row>
    <row r="58" spans="1:9" x14ac:dyDescent="0.25">
      <c r="A58" s="1">
        <v>42151</v>
      </c>
      <c r="B58" s="2">
        <v>10</v>
      </c>
      <c r="C58" s="2">
        <v>0</v>
      </c>
      <c r="D58" s="2">
        <f t="shared" si="1"/>
        <v>0</v>
      </c>
      <c r="E58" s="2">
        <f t="shared" si="7"/>
        <v>230</v>
      </c>
      <c r="F58" s="3">
        <f t="shared" si="5"/>
        <v>23947</v>
      </c>
      <c r="G58" s="2">
        <f t="shared" si="3"/>
        <v>0</v>
      </c>
      <c r="H58" s="4">
        <f t="shared" si="6"/>
        <v>23947</v>
      </c>
      <c r="I58" s="5">
        <f t="shared" si="4"/>
        <v>0</v>
      </c>
    </row>
    <row r="59" spans="1:9" x14ac:dyDescent="0.25">
      <c r="A59" s="1">
        <v>42152</v>
      </c>
      <c r="B59" s="2">
        <v>12</v>
      </c>
      <c r="C59" s="2">
        <v>0.1</v>
      </c>
      <c r="D59" s="2">
        <f t="shared" si="1"/>
        <v>70</v>
      </c>
      <c r="E59" s="2">
        <f t="shared" si="7"/>
        <v>0</v>
      </c>
      <c r="F59" s="3">
        <f t="shared" si="5"/>
        <v>24017</v>
      </c>
      <c r="G59" s="2">
        <f t="shared" si="3"/>
        <v>0</v>
      </c>
      <c r="H59" s="4">
        <f t="shared" si="6"/>
        <v>24017</v>
      </c>
      <c r="I59" s="5">
        <f t="shared" si="4"/>
        <v>0</v>
      </c>
    </row>
    <row r="60" spans="1:9" x14ac:dyDescent="0.25">
      <c r="A60" s="1">
        <v>42153</v>
      </c>
      <c r="B60" s="2">
        <v>14</v>
      </c>
      <c r="C60" s="2">
        <v>0</v>
      </c>
      <c r="D60" s="2">
        <f t="shared" si="1"/>
        <v>0</v>
      </c>
      <c r="E60" s="2">
        <f t="shared" si="7"/>
        <v>378</v>
      </c>
      <c r="F60" s="3">
        <f t="shared" si="5"/>
        <v>23639</v>
      </c>
      <c r="G60" s="2">
        <f t="shared" si="3"/>
        <v>0</v>
      </c>
      <c r="H60" s="4">
        <f t="shared" si="6"/>
        <v>23639</v>
      </c>
      <c r="I60" s="5">
        <f t="shared" si="4"/>
        <v>0</v>
      </c>
    </row>
    <row r="61" spans="1:9" x14ac:dyDescent="0.25">
      <c r="A61" s="1">
        <v>42154</v>
      </c>
      <c r="B61" s="2">
        <v>13</v>
      </c>
      <c r="C61" s="2">
        <v>0</v>
      </c>
      <c r="D61" s="2">
        <f t="shared" si="1"/>
        <v>0</v>
      </c>
      <c r="E61" s="2">
        <f t="shared" si="7"/>
        <v>333</v>
      </c>
      <c r="F61" s="3">
        <f t="shared" si="5"/>
        <v>23306</v>
      </c>
      <c r="G61" s="2">
        <f t="shared" si="3"/>
        <v>0</v>
      </c>
      <c r="H61" s="4">
        <f t="shared" si="6"/>
        <v>23306</v>
      </c>
      <c r="I61" s="5">
        <f t="shared" si="4"/>
        <v>0</v>
      </c>
    </row>
    <row r="62" spans="1:9" x14ac:dyDescent="0.25">
      <c r="A62" s="1">
        <v>42155</v>
      </c>
      <c r="B62" s="2">
        <v>12</v>
      </c>
      <c r="C62" s="2">
        <v>0</v>
      </c>
      <c r="D62" s="2">
        <f t="shared" si="1"/>
        <v>0</v>
      </c>
      <c r="E62" s="2">
        <f t="shared" si="7"/>
        <v>291</v>
      </c>
      <c r="F62" s="3">
        <f t="shared" si="5"/>
        <v>23015</v>
      </c>
      <c r="G62" s="2">
        <f t="shared" si="3"/>
        <v>0</v>
      </c>
      <c r="H62" s="4">
        <f t="shared" si="6"/>
        <v>23015</v>
      </c>
      <c r="I62" s="5">
        <f t="shared" si="4"/>
        <v>0</v>
      </c>
    </row>
    <row r="63" spans="1:9" x14ac:dyDescent="0.25">
      <c r="A63" s="1">
        <v>42156</v>
      </c>
      <c r="B63" s="2">
        <v>18</v>
      </c>
      <c r="C63" s="2">
        <v>4</v>
      </c>
      <c r="D63" s="2">
        <f t="shared" si="1"/>
        <v>2800</v>
      </c>
      <c r="E63" s="2">
        <f t="shared" si="7"/>
        <v>0</v>
      </c>
      <c r="F63" s="3">
        <f t="shared" si="5"/>
        <v>25000</v>
      </c>
      <c r="G63" s="2">
        <f t="shared" si="3"/>
        <v>0</v>
      </c>
      <c r="H63" s="4">
        <f t="shared" si="6"/>
        <v>25000</v>
      </c>
      <c r="I63" s="5">
        <f t="shared" si="4"/>
        <v>0</v>
      </c>
    </row>
    <row r="64" spans="1:9" x14ac:dyDescent="0.25">
      <c r="A64" s="1">
        <v>42157</v>
      </c>
      <c r="B64" s="2">
        <v>18</v>
      </c>
      <c r="C64" s="2">
        <v>3</v>
      </c>
      <c r="D64" s="2">
        <f t="shared" si="1"/>
        <v>2100</v>
      </c>
      <c r="E64" s="2">
        <f t="shared" si="7"/>
        <v>0</v>
      </c>
      <c r="F64" s="3">
        <f t="shared" si="5"/>
        <v>25000</v>
      </c>
      <c r="G64" s="2">
        <f t="shared" si="3"/>
        <v>0</v>
      </c>
      <c r="H64" s="4">
        <f t="shared" si="6"/>
        <v>25000</v>
      </c>
      <c r="I64" s="5">
        <f t="shared" si="4"/>
        <v>0</v>
      </c>
    </row>
    <row r="65" spans="1:9" x14ac:dyDescent="0.25">
      <c r="A65" s="1">
        <v>42158</v>
      </c>
      <c r="B65" s="2">
        <v>22</v>
      </c>
      <c r="C65" s="2">
        <v>0</v>
      </c>
      <c r="D65" s="2">
        <f t="shared" si="1"/>
        <v>0</v>
      </c>
      <c r="E65" s="2">
        <f t="shared" si="7"/>
        <v>774</v>
      </c>
      <c r="F65" s="3">
        <f t="shared" si="5"/>
        <v>24226</v>
      </c>
      <c r="G65" s="2">
        <f t="shared" si="3"/>
        <v>12000</v>
      </c>
      <c r="H65" s="4">
        <f t="shared" si="6"/>
        <v>12226</v>
      </c>
      <c r="I65" s="5">
        <f t="shared" si="4"/>
        <v>0</v>
      </c>
    </row>
    <row r="66" spans="1:9" x14ac:dyDescent="0.25">
      <c r="A66" s="1">
        <v>42159</v>
      </c>
      <c r="B66" s="2">
        <v>15</v>
      </c>
      <c r="C66" s="2">
        <v>0</v>
      </c>
      <c r="D66" s="2">
        <f t="shared" si="1"/>
        <v>0</v>
      </c>
      <c r="E66" s="2">
        <f t="shared" si="7"/>
        <v>214</v>
      </c>
      <c r="F66" s="3">
        <f t="shared" si="5"/>
        <v>12012</v>
      </c>
      <c r="G66" s="2">
        <f t="shared" si="3"/>
        <v>0</v>
      </c>
      <c r="H66" s="4">
        <f t="shared" si="6"/>
        <v>12012</v>
      </c>
      <c r="I66" s="5">
        <f t="shared" si="4"/>
        <v>0</v>
      </c>
    </row>
    <row r="67" spans="1:9" x14ac:dyDescent="0.25">
      <c r="A67" s="1">
        <v>42160</v>
      </c>
      <c r="B67" s="2">
        <v>18</v>
      </c>
      <c r="C67" s="2">
        <v>0</v>
      </c>
      <c r="D67" s="2">
        <f t="shared" ref="D67:D130" si="8">700*C67</f>
        <v>0</v>
      </c>
      <c r="E67" s="2">
        <f t="shared" si="7"/>
        <v>276</v>
      </c>
      <c r="F67" s="3">
        <f t="shared" si="5"/>
        <v>11736</v>
      </c>
      <c r="G67" s="2">
        <f t="shared" ref="G67:G130" si="9">IF(AND(C67&lt;=0.6,B67&gt;15),IF(B67&gt;30,24000,12000),0)</f>
        <v>12000</v>
      </c>
      <c r="H67" s="4">
        <f t="shared" si="6"/>
        <v>13000</v>
      </c>
      <c r="I67" s="5">
        <f t="shared" ref="I67:I130" si="10">IF(G67 &gt; F67, 25000 - F67,0)</f>
        <v>13264</v>
      </c>
    </row>
    <row r="68" spans="1:9" x14ac:dyDescent="0.25">
      <c r="A68" s="1">
        <v>42161</v>
      </c>
      <c r="B68" s="2">
        <v>22</v>
      </c>
      <c r="C68" s="2">
        <v>0</v>
      </c>
      <c r="D68" s="2">
        <f t="shared" si="8"/>
        <v>0</v>
      </c>
      <c r="E68" s="2">
        <f t="shared" si="7"/>
        <v>403</v>
      </c>
      <c r="F68" s="3">
        <f t="shared" ref="F68:F131" si="11">IF(H67+D68-E68 &gt; 25000,25000, H67+D68-E68)</f>
        <v>12597</v>
      </c>
      <c r="G68" s="2">
        <f t="shared" si="9"/>
        <v>12000</v>
      </c>
      <c r="H68" s="4">
        <f t="shared" si="6"/>
        <v>597</v>
      </c>
      <c r="I68" s="5">
        <f t="shared" si="10"/>
        <v>0</v>
      </c>
    </row>
    <row r="69" spans="1:9" x14ac:dyDescent="0.25">
      <c r="A69" s="1">
        <v>42162</v>
      </c>
      <c r="B69" s="2">
        <v>14</v>
      </c>
      <c r="C69" s="2">
        <v>8</v>
      </c>
      <c r="D69" s="2">
        <f t="shared" si="8"/>
        <v>5600</v>
      </c>
      <c r="E69" s="2">
        <f t="shared" si="7"/>
        <v>0</v>
      </c>
      <c r="F69" s="3">
        <f t="shared" si="11"/>
        <v>6197</v>
      </c>
      <c r="G69" s="2">
        <f t="shared" si="9"/>
        <v>0</v>
      </c>
      <c r="H69" s="4">
        <f t="shared" si="6"/>
        <v>6197</v>
      </c>
      <c r="I69" s="5">
        <f t="shared" si="10"/>
        <v>0</v>
      </c>
    </row>
    <row r="70" spans="1:9" x14ac:dyDescent="0.25">
      <c r="A70" s="1">
        <v>42163</v>
      </c>
      <c r="B70" s="2">
        <v>14</v>
      </c>
      <c r="C70" s="2">
        <v>5.9</v>
      </c>
      <c r="D70" s="2">
        <f t="shared" si="8"/>
        <v>4130</v>
      </c>
      <c r="E70" s="2">
        <f t="shared" si="7"/>
        <v>0</v>
      </c>
      <c r="F70" s="3">
        <f t="shared" si="11"/>
        <v>10327</v>
      </c>
      <c r="G70" s="2">
        <f t="shared" si="9"/>
        <v>0</v>
      </c>
      <c r="H70" s="4">
        <f t="shared" ref="H70:H133" si="12">F70+I70-G70</f>
        <v>10327</v>
      </c>
      <c r="I70" s="5">
        <f t="shared" si="10"/>
        <v>0</v>
      </c>
    </row>
    <row r="71" spans="1:9" x14ac:dyDescent="0.25">
      <c r="A71" s="1">
        <v>42164</v>
      </c>
      <c r="B71" s="2">
        <v>12</v>
      </c>
      <c r="C71" s="2">
        <v>5</v>
      </c>
      <c r="D71" s="2">
        <f t="shared" si="8"/>
        <v>3500</v>
      </c>
      <c r="E71" s="2">
        <f t="shared" ref="E71:E134" si="13">IF(C71=0,ROUNDUP(0.03%*POWER(B71,1.5)*H70,0),0)</f>
        <v>0</v>
      </c>
      <c r="F71" s="3">
        <f t="shared" si="11"/>
        <v>13827</v>
      </c>
      <c r="G71" s="2">
        <f t="shared" si="9"/>
        <v>0</v>
      </c>
      <c r="H71" s="4">
        <f t="shared" si="12"/>
        <v>13827</v>
      </c>
      <c r="I71" s="5">
        <f t="shared" si="10"/>
        <v>0</v>
      </c>
    </row>
    <row r="72" spans="1:9" x14ac:dyDescent="0.25">
      <c r="A72" s="1">
        <v>42165</v>
      </c>
      <c r="B72" s="2">
        <v>16</v>
      </c>
      <c r="C72" s="2">
        <v>0</v>
      </c>
      <c r="D72" s="2">
        <f t="shared" si="8"/>
        <v>0</v>
      </c>
      <c r="E72" s="2">
        <f t="shared" si="13"/>
        <v>266</v>
      </c>
      <c r="F72" s="3">
        <f t="shared" si="11"/>
        <v>13561</v>
      </c>
      <c r="G72" s="2">
        <f t="shared" si="9"/>
        <v>12000</v>
      </c>
      <c r="H72" s="4">
        <f t="shared" si="12"/>
        <v>1561</v>
      </c>
      <c r="I72" s="5">
        <f t="shared" si="10"/>
        <v>0</v>
      </c>
    </row>
    <row r="73" spans="1:9" x14ac:dyDescent="0.25">
      <c r="A73" s="1">
        <v>42166</v>
      </c>
      <c r="B73" s="2">
        <v>16</v>
      </c>
      <c r="C73" s="2">
        <v>0</v>
      </c>
      <c r="D73" s="2">
        <f t="shared" si="8"/>
        <v>0</v>
      </c>
      <c r="E73" s="2">
        <f t="shared" si="13"/>
        <v>30</v>
      </c>
      <c r="F73" s="3">
        <f t="shared" si="11"/>
        <v>1531</v>
      </c>
      <c r="G73" s="2">
        <f t="shared" si="9"/>
        <v>12000</v>
      </c>
      <c r="H73" s="4">
        <f t="shared" si="12"/>
        <v>13000</v>
      </c>
      <c r="I73" s="5">
        <f t="shared" si="10"/>
        <v>23469</v>
      </c>
    </row>
    <row r="74" spans="1:9" x14ac:dyDescent="0.25">
      <c r="A74" s="1">
        <v>42167</v>
      </c>
      <c r="B74" s="2">
        <v>18</v>
      </c>
      <c r="C74" s="2">
        <v>5</v>
      </c>
      <c r="D74" s="2">
        <f t="shared" si="8"/>
        <v>3500</v>
      </c>
      <c r="E74" s="2">
        <f t="shared" si="13"/>
        <v>0</v>
      </c>
      <c r="F74" s="3">
        <f t="shared" si="11"/>
        <v>16500</v>
      </c>
      <c r="G74" s="2">
        <f t="shared" si="9"/>
        <v>0</v>
      </c>
      <c r="H74" s="4">
        <f t="shared" si="12"/>
        <v>16500</v>
      </c>
      <c r="I74" s="5">
        <f t="shared" si="10"/>
        <v>0</v>
      </c>
    </row>
    <row r="75" spans="1:9" x14ac:dyDescent="0.25">
      <c r="A75" s="1">
        <v>42168</v>
      </c>
      <c r="B75" s="2">
        <v>19</v>
      </c>
      <c r="C75" s="2">
        <v>1</v>
      </c>
      <c r="D75" s="2">
        <f t="shared" si="8"/>
        <v>700</v>
      </c>
      <c r="E75" s="2">
        <f t="shared" si="13"/>
        <v>0</v>
      </c>
      <c r="F75" s="3">
        <f t="shared" si="11"/>
        <v>17200</v>
      </c>
      <c r="G75" s="2">
        <f t="shared" si="9"/>
        <v>0</v>
      </c>
      <c r="H75" s="4">
        <f t="shared" si="12"/>
        <v>17200</v>
      </c>
      <c r="I75" s="5">
        <f t="shared" si="10"/>
        <v>0</v>
      </c>
    </row>
    <row r="76" spans="1:9" x14ac:dyDescent="0.25">
      <c r="A76" s="1">
        <v>42169</v>
      </c>
      <c r="B76" s="2">
        <v>22</v>
      </c>
      <c r="C76" s="2">
        <v>0</v>
      </c>
      <c r="D76" s="2">
        <f t="shared" si="8"/>
        <v>0</v>
      </c>
      <c r="E76" s="2">
        <f t="shared" si="13"/>
        <v>533</v>
      </c>
      <c r="F76" s="3">
        <f t="shared" si="11"/>
        <v>16667</v>
      </c>
      <c r="G76" s="2">
        <f t="shared" si="9"/>
        <v>12000</v>
      </c>
      <c r="H76" s="4">
        <f t="shared" si="12"/>
        <v>4667</v>
      </c>
      <c r="I76" s="5">
        <f t="shared" si="10"/>
        <v>0</v>
      </c>
    </row>
    <row r="77" spans="1:9" x14ac:dyDescent="0.25">
      <c r="A77" s="1">
        <v>42170</v>
      </c>
      <c r="B77" s="2">
        <v>16</v>
      </c>
      <c r="C77" s="2">
        <v>0</v>
      </c>
      <c r="D77" s="2">
        <f t="shared" si="8"/>
        <v>0</v>
      </c>
      <c r="E77" s="2">
        <f t="shared" si="13"/>
        <v>90</v>
      </c>
      <c r="F77" s="3">
        <f t="shared" si="11"/>
        <v>4577</v>
      </c>
      <c r="G77" s="2">
        <f t="shared" si="9"/>
        <v>12000</v>
      </c>
      <c r="H77" s="4">
        <f t="shared" si="12"/>
        <v>13000</v>
      </c>
      <c r="I77" s="5">
        <f t="shared" si="10"/>
        <v>20423</v>
      </c>
    </row>
    <row r="78" spans="1:9" x14ac:dyDescent="0.25">
      <c r="A78" s="1">
        <v>42171</v>
      </c>
      <c r="B78" s="2">
        <v>12</v>
      </c>
      <c r="C78" s="2">
        <v>0</v>
      </c>
      <c r="D78" s="2">
        <f t="shared" si="8"/>
        <v>0</v>
      </c>
      <c r="E78" s="2">
        <f t="shared" si="13"/>
        <v>163</v>
      </c>
      <c r="F78" s="3">
        <f t="shared" si="11"/>
        <v>12837</v>
      </c>
      <c r="G78" s="2">
        <f t="shared" si="9"/>
        <v>0</v>
      </c>
      <c r="H78" s="4">
        <f t="shared" si="12"/>
        <v>12837</v>
      </c>
      <c r="I78" s="5">
        <f t="shared" si="10"/>
        <v>0</v>
      </c>
    </row>
    <row r="79" spans="1:9" x14ac:dyDescent="0.25">
      <c r="A79" s="1">
        <v>42172</v>
      </c>
      <c r="B79" s="2">
        <v>14</v>
      </c>
      <c r="C79" s="2">
        <v>0</v>
      </c>
      <c r="D79" s="2">
        <f t="shared" si="8"/>
        <v>0</v>
      </c>
      <c r="E79" s="2">
        <f t="shared" si="13"/>
        <v>202</v>
      </c>
      <c r="F79" s="3">
        <f t="shared" si="11"/>
        <v>12635</v>
      </c>
      <c r="G79" s="2">
        <f t="shared" si="9"/>
        <v>0</v>
      </c>
      <c r="H79" s="4">
        <f t="shared" si="12"/>
        <v>12635</v>
      </c>
      <c r="I79" s="5">
        <f t="shared" si="10"/>
        <v>0</v>
      </c>
    </row>
    <row r="80" spans="1:9" x14ac:dyDescent="0.25">
      <c r="A80" s="1">
        <v>42173</v>
      </c>
      <c r="B80" s="2">
        <v>16</v>
      </c>
      <c r="C80" s="2">
        <v>0.3</v>
      </c>
      <c r="D80" s="2">
        <f t="shared" si="8"/>
        <v>210</v>
      </c>
      <c r="E80" s="2">
        <f t="shared" si="13"/>
        <v>0</v>
      </c>
      <c r="F80" s="3">
        <f t="shared" si="11"/>
        <v>12845</v>
      </c>
      <c r="G80" s="2">
        <f t="shared" si="9"/>
        <v>12000</v>
      </c>
      <c r="H80" s="4">
        <f t="shared" si="12"/>
        <v>845</v>
      </c>
      <c r="I80" s="5">
        <f t="shared" si="10"/>
        <v>0</v>
      </c>
    </row>
    <row r="81" spans="1:9" x14ac:dyDescent="0.25">
      <c r="A81" s="1">
        <v>42174</v>
      </c>
      <c r="B81" s="2">
        <v>12</v>
      </c>
      <c r="C81" s="2">
        <v>3</v>
      </c>
      <c r="D81" s="2">
        <f t="shared" si="8"/>
        <v>2100</v>
      </c>
      <c r="E81" s="2">
        <f t="shared" si="13"/>
        <v>0</v>
      </c>
      <c r="F81" s="3">
        <f t="shared" si="11"/>
        <v>2945</v>
      </c>
      <c r="G81" s="2">
        <f t="shared" si="9"/>
        <v>0</v>
      </c>
      <c r="H81" s="4">
        <f t="shared" si="12"/>
        <v>2945</v>
      </c>
      <c r="I81" s="5">
        <f t="shared" si="10"/>
        <v>0</v>
      </c>
    </row>
    <row r="82" spans="1:9" x14ac:dyDescent="0.25">
      <c r="A82" s="1">
        <v>42175</v>
      </c>
      <c r="B82" s="2">
        <v>13</v>
      </c>
      <c r="C82" s="2">
        <v>2</v>
      </c>
      <c r="D82" s="2">
        <f t="shared" si="8"/>
        <v>1400</v>
      </c>
      <c r="E82" s="2">
        <f t="shared" si="13"/>
        <v>0</v>
      </c>
      <c r="F82" s="3">
        <f t="shared" si="11"/>
        <v>4345</v>
      </c>
      <c r="G82" s="2">
        <f t="shared" si="9"/>
        <v>0</v>
      </c>
      <c r="H82" s="4">
        <f t="shared" si="12"/>
        <v>4345</v>
      </c>
      <c r="I82" s="5">
        <f t="shared" si="10"/>
        <v>0</v>
      </c>
    </row>
    <row r="83" spans="1:9" x14ac:dyDescent="0.25">
      <c r="A83" s="1">
        <v>42176</v>
      </c>
      <c r="B83" s="2">
        <v>12</v>
      </c>
      <c r="C83" s="2">
        <v>0</v>
      </c>
      <c r="D83" s="2">
        <f t="shared" si="8"/>
        <v>0</v>
      </c>
      <c r="E83" s="2">
        <f t="shared" si="13"/>
        <v>55</v>
      </c>
      <c r="F83" s="3">
        <f t="shared" si="11"/>
        <v>4290</v>
      </c>
      <c r="G83" s="2">
        <f t="shared" si="9"/>
        <v>0</v>
      </c>
      <c r="H83" s="4">
        <f t="shared" si="12"/>
        <v>4290</v>
      </c>
      <c r="I83" s="5">
        <f t="shared" si="10"/>
        <v>0</v>
      </c>
    </row>
    <row r="84" spans="1:9" x14ac:dyDescent="0.25">
      <c r="A84" s="1">
        <v>42177</v>
      </c>
      <c r="B84" s="2">
        <v>12</v>
      </c>
      <c r="C84" s="2">
        <v>3</v>
      </c>
      <c r="D84" s="2">
        <f t="shared" si="8"/>
        <v>2100</v>
      </c>
      <c r="E84" s="2">
        <f t="shared" si="13"/>
        <v>0</v>
      </c>
      <c r="F84" s="3">
        <f t="shared" si="11"/>
        <v>6390</v>
      </c>
      <c r="G84" s="2">
        <f t="shared" si="9"/>
        <v>0</v>
      </c>
      <c r="H84" s="4">
        <f t="shared" si="12"/>
        <v>6390</v>
      </c>
      <c r="I84" s="5">
        <f t="shared" si="10"/>
        <v>0</v>
      </c>
    </row>
    <row r="85" spans="1:9" x14ac:dyDescent="0.25">
      <c r="A85" s="1">
        <v>42178</v>
      </c>
      <c r="B85" s="2">
        <v>13</v>
      </c>
      <c r="C85" s="2">
        <v>3</v>
      </c>
      <c r="D85" s="2">
        <f t="shared" si="8"/>
        <v>2100</v>
      </c>
      <c r="E85" s="2">
        <f t="shared" si="13"/>
        <v>0</v>
      </c>
      <c r="F85" s="3">
        <f t="shared" si="11"/>
        <v>8490</v>
      </c>
      <c r="G85" s="2">
        <f t="shared" si="9"/>
        <v>0</v>
      </c>
      <c r="H85" s="4">
        <f t="shared" si="12"/>
        <v>8490</v>
      </c>
      <c r="I85" s="5">
        <f t="shared" si="10"/>
        <v>0</v>
      </c>
    </row>
    <row r="86" spans="1:9" x14ac:dyDescent="0.25">
      <c r="A86" s="1">
        <v>42179</v>
      </c>
      <c r="B86" s="2">
        <v>12</v>
      </c>
      <c r="C86" s="2">
        <v>0</v>
      </c>
      <c r="D86" s="2">
        <f t="shared" si="8"/>
        <v>0</v>
      </c>
      <c r="E86" s="2">
        <f t="shared" si="13"/>
        <v>106</v>
      </c>
      <c r="F86" s="3">
        <f t="shared" si="11"/>
        <v>8384</v>
      </c>
      <c r="G86" s="2">
        <f t="shared" si="9"/>
        <v>0</v>
      </c>
      <c r="H86" s="4">
        <f t="shared" si="12"/>
        <v>8384</v>
      </c>
      <c r="I86" s="5">
        <f t="shared" si="10"/>
        <v>0</v>
      </c>
    </row>
    <row r="87" spans="1:9" x14ac:dyDescent="0.25">
      <c r="A87" s="1">
        <v>42180</v>
      </c>
      <c r="B87" s="2">
        <v>16</v>
      </c>
      <c r="C87" s="2">
        <v>0</v>
      </c>
      <c r="D87" s="2">
        <f t="shared" si="8"/>
        <v>0</v>
      </c>
      <c r="E87" s="2">
        <f t="shared" si="13"/>
        <v>161</v>
      </c>
      <c r="F87" s="3">
        <f t="shared" si="11"/>
        <v>8223</v>
      </c>
      <c r="G87" s="2">
        <f t="shared" si="9"/>
        <v>12000</v>
      </c>
      <c r="H87" s="4">
        <f t="shared" si="12"/>
        <v>13000</v>
      </c>
      <c r="I87" s="5">
        <f t="shared" si="10"/>
        <v>16777</v>
      </c>
    </row>
    <row r="88" spans="1:9" x14ac:dyDescent="0.25">
      <c r="A88" s="1">
        <v>42181</v>
      </c>
      <c r="B88" s="2">
        <v>16</v>
      </c>
      <c r="C88" s="2">
        <v>7</v>
      </c>
      <c r="D88" s="2">
        <f t="shared" si="8"/>
        <v>4900</v>
      </c>
      <c r="E88" s="2">
        <f t="shared" si="13"/>
        <v>0</v>
      </c>
      <c r="F88" s="3">
        <f t="shared" si="11"/>
        <v>17900</v>
      </c>
      <c r="G88" s="2">
        <f t="shared" si="9"/>
        <v>0</v>
      </c>
      <c r="H88" s="4">
        <f t="shared" si="12"/>
        <v>17900</v>
      </c>
      <c r="I88" s="5">
        <f t="shared" si="10"/>
        <v>0</v>
      </c>
    </row>
    <row r="89" spans="1:9" x14ac:dyDescent="0.25">
      <c r="A89" s="1">
        <v>42182</v>
      </c>
      <c r="B89" s="2">
        <v>18</v>
      </c>
      <c r="C89" s="2">
        <v>6</v>
      </c>
      <c r="D89" s="2">
        <f t="shared" si="8"/>
        <v>4200</v>
      </c>
      <c r="E89" s="2">
        <f t="shared" si="13"/>
        <v>0</v>
      </c>
      <c r="F89" s="3">
        <f t="shared" si="11"/>
        <v>22100</v>
      </c>
      <c r="G89" s="2">
        <f t="shared" si="9"/>
        <v>0</v>
      </c>
      <c r="H89" s="4">
        <f t="shared" si="12"/>
        <v>22100</v>
      </c>
      <c r="I89" s="5">
        <f t="shared" si="10"/>
        <v>0</v>
      </c>
    </row>
    <row r="90" spans="1:9" x14ac:dyDescent="0.25">
      <c r="A90" s="1">
        <v>42183</v>
      </c>
      <c r="B90" s="2">
        <v>16</v>
      </c>
      <c r="C90" s="2">
        <v>0</v>
      </c>
      <c r="D90" s="2">
        <f t="shared" si="8"/>
        <v>0</v>
      </c>
      <c r="E90" s="2">
        <f t="shared" si="13"/>
        <v>425</v>
      </c>
      <c r="F90" s="3">
        <f t="shared" si="11"/>
        <v>21675</v>
      </c>
      <c r="G90" s="2">
        <f t="shared" si="9"/>
        <v>12000</v>
      </c>
      <c r="H90" s="4">
        <f t="shared" si="12"/>
        <v>9675</v>
      </c>
      <c r="I90" s="5">
        <f t="shared" si="10"/>
        <v>0</v>
      </c>
    </row>
    <row r="91" spans="1:9" x14ac:dyDescent="0.25">
      <c r="A91" s="1">
        <v>42184</v>
      </c>
      <c r="B91" s="2">
        <v>16</v>
      </c>
      <c r="C91" s="2">
        <v>0</v>
      </c>
      <c r="D91" s="2">
        <f t="shared" si="8"/>
        <v>0</v>
      </c>
      <c r="E91" s="2">
        <f t="shared" si="13"/>
        <v>186</v>
      </c>
      <c r="F91" s="3">
        <f t="shared" si="11"/>
        <v>9489</v>
      </c>
      <c r="G91" s="2">
        <f t="shared" si="9"/>
        <v>12000</v>
      </c>
      <c r="H91" s="4">
        <f t="shared" si="12"/>
        <v>13000</v>
      </c>
      <c r="I91" s="5">
        <f t="shared" si="10"/>
        <v>15511</v>
      </c>
    </row>
    <row r="92" spans="1:9" x14ac:dyDescent="0.25">
      <c r="A92" s="1">
        <v>42185</v>
      </c>
      <c r="B92" s="2">
        <v>19</v>
      </c>
      <c r="C92" s="2">
        <v>0</v>
      </c>
      <c r="D92" s="2">
        <f t="shared" si="8"/>
        <v>0</v>
      </c>
      <c r="E92" s="2">
        <f t="shared" si="13"/>
        <v>323</v>
      </c>
      <c r="F92" s="3">
        <f t="shared" si="11"/>
        <v>12677</v>
      </c>
      <c r="G92" s="2">
        <f t="shared" si="9"/>
        <v>12000</v>
      </c>
      <c r="H92" s="4">
        <f t="shared" si="12"/>
        <v>677</v>
      </c>
      <c r="I92" s="5">
        <f t="shared" si="10"/>
        <v>0</v>
      </c>
    </row>
    <row r="93" spans="1:9" x14ac:dyDescent="0.25">
      <c r="A93" s="1">
        <v>42186</v>
      </c>
      <c r="B93" s="2">
        <v>18</v>
      </c>
      <c r="C93" s="2">
        <v>0</v>
      </c>
      <c r="D93" s="2">
        <f t="shared" si="8"/>
        <v>0</v>
      </c>
      <c r="E93" s="2">
        <f t="shared" si="13"/>
        <v>16</v>
      </c>
      <c r="F93" s="3">
        <f t="shared" si="11"/>
        <v>661</v>
      </c>
      <c r="G93" s="2">
        <f t="shared" si="9"/>
        <v>12000</v>
      </c>
      <c r="H93" s="4">
        <f t="shared" si="12"/>
        <v>13000</v>
      </c>
      <c r="I93" s="5">
        <f t="shared" si="10"/>
        <v>24339</v>
      </c>
    </row>
    <row r="94" spans="1:9" x14ac:dyDescent="0.25">
      <c r="A94" s="1">
        <v>42187</v>
      </c>
      <c r="B94" s="2">
        <v>20</v>
      </c>
      <c r="C94" s="2">
        <v>0</v>
      </c>
      <c r="D94" s="2">
        <f t="shared" si="8"/>
        <v>0</v>
      </c>
      <c r="E94" s="2">
        <f t="shared" si="13"/>
        <v>349</v>
      </c>
      <c r="F94" s="3">
        <f t="shared" si="11"/>
        <v>12651</v>
      </c>
      <c r="G94" s="2">
        <f t="shared" si="9"/>
        <v>12000</v>
      </c>
      <c r="H94" s="4">
        <f t="shared" si="12"/>
        <v>651</v>
      </c>
      <c r="I94" s="5">
        <f t="shared" si="10"/>
        <v>0</v>
      </c>
    </row>
    <row r="95" spans="1:9" x14ac:dyDescent="0.25">
      <c r="A95" s="1">
        <v>42188</v>
      </c>
      <c r="B95" s="2">
        <v>22</v>
      </c>
      <c r="C95" s="2">
        <v>0</v>
      </c>
      <c r="D95" s="2">
        <f t="shared" si="8"/>
        <v>0</v>
      </c>
      <c r="E95" s="2">
        <f t="shared" si="13"/>
        <v>21</v>
      </c>
      <c r="F95" s="3">
        <f t="shared" si="11"/>
        <v>630</v>
      </c>
      <c r="G95" s="2">
        <f t="shared" si="9"/>
        <v>12000</v>
      </c>
      <c r="H95" s="4">
        <f t="shared" si="12"/>
        <v>13000</v>
      </c>
      <c r="I95" s="5">
        <f t="shared" si="10"/>
        <v>24370</v>
      </c>
    </row>
    <row r="96" spans="1:9" x14ac:dyDescent="0.25">
      <c r="A96" s="1">
        <v>42189</v>
      </c>
      <c r="B96" s="2">
        <v>25</v>
      </c>
      <c r="C96" s="2">
        <v>0</v>
      </c>
      <c r="D96" s="2">
        <f t="shared" si="8"/>
        <v>0</v>
      </c>
      <c r="E96" s="2">
        <f t="shared" si="13"/>
        <v>488</v>
      </c>
      <c r="F96" s="3">
        <f t="shared" si="11"/>
        <v>12512</v>
      </c>
      <c r="G96" s="2">
        <f t="shared" si="9"/>
        <v>12000</v>
      </c>
      <c r="H96" s="4">
        <f t="shared" si="12"/>
        <v>512</v>
      </c>
      <c r="I96" s="5">
        <f t="shared" si="10"/>
        <v>0</v>
      </c>
    </row>
    <row r="97" spans="1:9" x14ac:dyDescent="0.25">
      <c r="A97" s="1">
        <v>42190</v>
      </c>
      <c r="B97" s="2">
        <v>26</v>
      </c>
      <c r="C97" s="2">
        <v>0</v>
      </c>
      <c r="D97" s="2">
        <f t="shared" si="8"/>
        <v>0</v>
      </c>
      <c r="E97" s="2">
        <f t="shared" si="13"/>
        <v>21</v>
      </c>
      <c r="F97" s="3">
        <f t="shared" si="11"/>
        <v>491</v>
      </c>
      <c r="G97" s="2">
        <f t="shared" si="9"/>
        <v>12000</v>
      </c>
      <c r="H97" s="4">
        <f t="shared" si="12"/>
        <v>13000</v>
      </c>
      <c r="I97" s="5">
        <f t="shared" si="10"/>
        <v>24509</v>
      </c>
    </row>
    <row r="98" spans="1:9" x14ac:dyDescent="0.25">
      <c r="A98" s="1">
        <v>42191</v>
      </c>
      <c r="B98" s="2">
        <v>22</v>
      </c>
      <c r="C98" s="2">
        <v>0</v>
      </c>
      <c r="D98" s="2">
        <f t="shared" si="8"/>
        <v>0</v>
      </c>
      <c r="E98" s="2">
        <f t="shared" si="13"/>
        <v>403</v>
      </c>
      <c r="F98" s="3">
        <f t="shared" si="11"/>
        <v>12597</v>
      </c>
      <c r="G98" s="2">
        <f t="shared" si="9"/>
        <v>12000</v>
      </c>
      <c r="H98" s="4">
        <f t="shared" si="12"/>
        <v>597</v>
      </c>
      <c r="I98" s="5">
        <f t="shared" si="10"/>
        <v>0</v>
      </c>
    </row>
    <row r="99" spans="1:9" x14ac:dyDescent="0.25">
      <c r="A99" s="1">
        <v>42192</v>
      </c>
      <c r="B99" s="2">
        <v>22</v>
      </c>
      <c r="C99" s="2">
        <v>18</v>
      </c>
      <c r="D99" s="2">
        <f t="shared" si="8"/>
        <v>12600</v>
      </c>
      <c r="E99" s="2">
        <f t="shared" si="13"/>
        <v>0</v>
      </c>
      <c r="F99" s="3">
        <f t="shared" si="11"/>
        <v>13197</v>
      </c>
      <c r="G99" s="2">
        <f t="shared" si="9"/>
        <v>0</v>
      </c>
      <c r="H99" s="4">
        <f t="shared" si="12"/>
        <v>13197</v>
      </c>
      <c r="I99" s="5">
        <f t="shared" si="10"/>
        <v>0</v>
      </c>
    </row>
    <row r="100" spans="1:9" x14ac:dyDescent="0.25">
      <c r="A100" s="1">
        <v>42193</v>
      </c>
      <c r="B100" s="2">
        <v>20</v>
      </c>
      <c r="C100" s="2">
        <v>3</v>
      </c>
      <c r="D100" s="2">
        <f t="shared" si="8"/>
        <v>2100</v>
      </c>
      <c r="E100" s="2">
        <f t="shared" si="13"/>
        <v>0</v>
      </c>
      <c r="F100" s="3">
        <f t="shared" si="11"/>
        <v>15297</v>
      </c>
      <c r="G100" s="2">
        <f t="shared" si="9"/>
        <v>0</v>
      </c>
      <c r="H100" s="4">
        <f t="shared" si="12"/>
        <v>15297</v>
      </c>
      <c r="I100" s="5">
        <f t="shared" si="10"/>
        <v>0</v>
      </c>
    </row>
    <row r="101" spans="1:9" x14ac:dyDescent="0.25">
      <c r="A101" s="1">
        <v>42194</v>
      </c>
      <c r="B101" s="2">
        <v>16</v>
      </c>
      <c r="C101" s="2">
        <v>0.2</v>
      </c>
      <c r="D101" s="2">
        <f t="shared" si="8"/>
        <v>140</v>
      </c>
      <c r="E101" s="2">
        <f t="shared" si="13"/>
        <v>0</v>
      </c>
      <c r="F101" s="3">
        <f t="shared" si="11"/>
        <v>15437</v>
      </c>
      <c r="G101" s="2">
        <f t="shared" si="9"/>
        <v>12000</v>
      </c>
      <c r="H101" s="4">
        <f t="shared" si="12"/>
        <v>3437</v>
      </c>
      <c r="I101" s="5">
        <f t="shared" si="10"/>
        <v>0</v>
      </c>
    </row>
    <row r="102" spans="1:9" x14ac:dyDescent="0.25">
      <c r="A102" s="1">
        <v>42195</v>
      </c>
      <c r="B102" s="2">
        <v>13</v>
      </c>
      <c r="C102" s="2">
        <v>12.2</v>
      </c>
      <c r="D102" s="2">
        <f t="shared" si="8"/>
        <v>8540</v>
      </c>
      <c r="E102" s="2">
        <f t="shared" si="13"/>
        <v>0</v>
      </c>
      <c r="F102" s="3">
        <f t="shared" si="11"/>
        <v>11977</v>
      </c>
      <c r="G102" s="2">
        <f t="shared" si="9"/>
        <v>0</v>
      </c>
      <c r="H102" s="4">
        <f t="shared" si="12"/>
        <v>11977</v>
      </c>
      <c r="I102" s="5">
        <f t="shared" si="10"/>
        <v>0</v>
      </c>
    </row>
    <row r="103" spans="1:9" x14ac:dyDescent="0.25">
      <c r="A103" s="1">
        <v>42196</v>
      </c>
      <c r="B103" s="2">
        <v>16</v>
      </c>
      <c r="C103" s="2">
        <v>0</v>
      </c>
      <c r="D103" s="2">
        <f t="shared" si="8"/>
        <v>0</v>
      </c>
      <c r="E103" s="2">
        <f t="shared" si="13"/>
        <v>230</v>
      </c>
      <c r="F103" s="3">
        <f t="shared" si="11"/>
        <v>11747</v>
      </c>
      <c r="G103" s="2">
        <f t="shared" si="9"/>
        <v>12000</v>
      </c>
      <c r="H103" s="4">
        <f t="shared" si="12"/>
        <v>13000</v>
      </c>
      <c r="I103" s="5">
        <f t="shared" si="10"/>
        <v>13253</v>
      </c>
    </row>
    <row r="104" spans="1:9" x14ac:dyDescent="0.25">
      <c r="A104" s="1">
        <v>42197</v>
      </c>
      <c r="B104" s="2">
        <v>18</v>
      </c>
      <c r="C104" s="2">
        <v>2</v>
      </c>
      <c r="D104" s="2">
        <f t="shared" si="8"/>
        <v>1400</v>
      </c>
      <c r="E104" s="2">
        <f t="shared" si="13"/>
        <v>0</v>
      </c>
      <c r="F104" s="3">
        <f t="shared" si="11"/>
        <v>14400</v>
      </c>
      <c r="G104" s="2">
        <f t="shared" si="9"/>
        <v>0</v>
      </c>
      <c r="H104" s="4">
        <f t="shared" si="12"/>
        <v>14400</v>
      </c>
      <c r="I104" s="5">
        <f t="shared" si="10"/>
        <v>0</v>
      </c>
    </row>
    <row r="105" spans="1:9" x14ac:dyDescent="0.25">
      <c r="A105" s="1">
        <v>42198</v>
      </c>
      <c r="B105" s="2">
        <v>18</v>
      </c>
      <c r="C105" s="2">
        <v>12</v>
      </c>
      <c r="D105" s="2">
        <f t="shared" si="8"/>
        <v>8400</v>
      </c>
      <c r="E105" s="2">
        <f t="shared" si="13"/>
        <v>0</v>
      </c>
      <c r="F105" s="3">
        <f t="shared" si="11"/>
        <v>22800</v>
      </c>
      <c r="G105" s="2">
        <f t="shared" si="9"/>
        <v>0</v>
      </c>
      <c r="H105" s="4">
        <f t="shared" si="12"/>
        <v>22800</v>
      </c>
      <c r="I105" s="5">
        <f t="shared" si="10"/>
        <v>0</v>
      </c>
    </row>
    <row r="106" spans="1:9" x14ac:dyDescent="0.25">
      <c r="A106" s="1">
        <v>42199</v>
      </c>
      <c r="B106" s="2">
        <v>18</v>
      </c>
      <c r="C106" s="2">
        <v>0</v>
      </c>
      <c r="D106" s="2">
        <f t="shared" si="8"/>
        <v>0</v>
      </c>
      <c r="E106" s="2">
        <f t="shared" si="13"/>
        <v>523</v>
      </c>
      <c r="F106" s="3">
        <f t="shared" si="11"/>
        <v>22277</v>
      </c>
      <c r="G106" s="2">
        <f t="shared" si="9"/>
        <v>12000</v>
      </c>
      <c r="H106" s="4">
        <f t="shared" si="12"/>
        <v>10277</v>
      </c>
      <c r="I106" s="5">
        <f t="shared" si="10"/>
        <v>0</v>
      </c>
    </row>
    <row r="107" spans="1:9" x14ac:dyDescent="0.25">
      <c r="A107" s="1">
        <v>42200</v>
      </c>
      <c r="B107" s="2">
        <v>18</v>
      </c>
      <c r="C107" s="2">
        <v>0</v>
      </c>
      <c r="D107" s="2">
        <f t="shared" si="8"/>
        <v>0</v>
      </c>
      <c r="E107" s="2">
        <f t="shared" si="13"/>
        <v>236</v>
      </c>
      <c r="F107" s="3">
        <f t="shared" si="11"/>
        <v>10041</v>
      </c>
      <c r="G107" s="2">
        <f t="shared" si="9"/>
        <v>12000</v>
      </c>
      <c r="H107" s="4">
        <f t="shared" si="12"/>
        <v>13000</v>
      </c>
      <c r="I107" s="5">
        <f t="shared" si="10"/>
        <v>14959</v>
      </c>
    </row>
    <row r="108" spans="1:9" x14ac:dyDescent="0.25">
      <c r="A108" s="1">
        <v>42201</v>
      </c>
      <c r="B108" s="2">
        <v>16</v>
      </c>
      <c r="C108" s="2">
        <v>0</v>
      </c>
      <c r="D108" s="2">
        <f t="shared" si="8"/>
        <v>0</v>
      </c>
      <c r="E108" s="2">
        <f t="shared" si="13"/>
        <v>250</v>
      </c>
      <c r="F108" s="3">
        <f t="shared" si="11"/>
        <v>12750</v>
      </c>
      <c r="G108" s="2">
        <f t="shared" si="9"/>
        <v>12000</v>
      </c>
      <c r="H108" s="4">
        <f t="shared" si="12"/>
        <v>750</v>
      </c>
      <c r="I108" s="5">
        <f t="shared" si="10"/>
        <v>0</v>
      </c>
    </row>
    <row r="109" spans="1:9" x14ac:dyDescent="0.25">
      <c r="A109" s="1">
        <v>42202</v>
      </c>
      <c r="B109" s="2">
        <v>21</v>
      </c>
      <c r="C109" s="2">
        <v>0</v>
      </c>
      <c r="D109" s="2">
        <f t="shared" si="8"/>
        <v>0</v>
      </c>
      <c r="E109" s="2">
        <f t="shared" si="13"/>
        <v>22</v>
      </c>
      <c r="F109" s="3">
        <f t="shared" si="11"/>
        <v>728</v>
      </c>
      <c r="G109" s="2">
        <f t="shared" si="9"/>
        <v>12000</v>
      </c>
      <c r="H109" s="4">
        <f t="shared" si="12"/>
        <v>13000</v>
      </c>
      <c r="I109" s="5">
        <f t="shared" si="10"/>
        <v>24272</v>
      </c>
    </row>
    <row r="110" spans="1:9" x14ac:dyDescent="0.25">
      <c r="A110" s="1">
        <v>42203</v>
      </c>
      <c r="B110" s="2">
        <v>26</v>
      </c>
      <c r="C110" s="2">
        <v>0</v>
      </c>
      <c r="D110" s="2">
        <f t="shared" si="8"/>
        <v>0</v>
      </c>
      <c r="E110" s="2">
        <f t="shared" si="13"/>
        <v>518</v>
      </c>
      <c r="F110" s="3">
        <f t="shared" si="11"/>
        <v>12482</v>
      </c>
      <c r="G110" s="2">
        <f t="shared" si="9"/>
        <v>12000</v>
      </c>
      <c r="H110" s="4">
        <f t="shared" si="12"/>
        <v>482</v>
      </c>
      <c r="I110" s="5">
        <f t="shared" si="10"/>
        <v>0</v>
      </c>
    </row>
    <row r="111" spans="1:9" x14ac:dyDescent="0.25">
      <c r="A111" s="1">
        <v>42204</v>
      </c>
      <c r="B111" s="2">
        <v>23</v>
      </c>
      <c r="C111" s="2">
        <v>18</v>
      </c>
      <c r="D111" s="2">
        <f t="shared" si="8"/>
        <v>12600</v>
      </c>
      <c r="E111" s="2">
        <f t="shared" si="13"/>
        <v>0</v>
      </c>
      <c r="F111" s="3">
        <f t="shared" si="11"/>
        <v>13082</v>
      </c>
      <c r="G111" s="2">
        <f t="shared" si="9"/>
        <v>0</v>
      </c>
      <c r="H111" s="4">
        <f t="shared" si="12"/>
        <v>13082</v>
      </c>
      <c r="I111" s="5">
        <f t="shared" si="10"/>
        <v>0</v>
      </c>
    </row>
    <row r="112" spans="1:9" x14ac:dyDescent="0.25">
      <c r="A112" s="1">
        <v>42205</v>
      </c>
      <c r="B112" s="2">
        <v>19</v>
      </c>
      <c r="C112" s="2">
        <v>0</v>
      </c>
      <c r="D112" s="2">
        <f t="shared" si="8"/>
        <v>0</v>
      </c>
      <c r="E112" s="2">
        <f t="shared" si="13"/>
        <v>326</v>
      </c>
      <c r="F112" s="3">
        <f t="shared" si="11"/>
        <v>12756</v>
      </c>
      <c r="G112" s="2">
        <f t="shared" si="9"/>
        <v>12000</v>
      </c>
      <c r="H112" s="4">
        <f t="shared" si="12"/>
        <v>756</v>
      </c>
      <c r="I112" s="5">
        <f t="shared" si="10"/>
        <v>0</v>
      </c>
    </row>
    <row r="113" spans="1:9" x14ac:dyDescent="0.25">
      <c r="A113" s="1">
        <v>42206</v>
      </c>
      <c r="B113" s="2">
        <v>20</v>
      </c>
      <c r="C113" s="2">
        <v>6</v>
      </c>
      <c r="D113" s="2">
        <f t="shared" si="8"/>
        <v>4200</v>
      </c>
      <c r="E113" s="2">
        <f t="shared" si="13"/>
        <v>0</v>
      </c>
      <c r="F113" s="3">
        <f t="shared" si="11"/>
        <v>4956</v>
      </c>
      <c r="G113" s="2">
        <f t="shared" si="9"/>
        <v>0</v>
      </c>
      <c r="H113" s="4">
        <f t="shared" si="12"/>
        <v>4956</v>
      </c>
      <c r="I113" s="5">
        <f t="shared" si="10"/>
        <v>0</v>
      </c>
    </row>
    <row r="114" spans="1:9" x14ac:dyDescent="0.25">
      <c r="A114" s="1">
        <v>42207</v>
      </c>
      <c r="B114" s="2">
        <v>22</v>
      </c>
      <c r="C114" s="2">
        <v>0</v>
      </c>
      <c r="D114" s="2">
        <f t="shared" si="8"/>
        <v>0</v>
      </c>
      <c r="E114" s="2">
        <f t="shared" si="13"/>
        <v>154</v>
      </c>
      <c r="F114" s="3">
        <f t="shared" si="11"/>
        <v>4802</v>
      </c>
      <c r="G114" s="2">
        <f t="shared" si="9"/>
        <v>12000</v>
      </c>
      <c r="H114" s="4">
        <f t="shared" si="12"/>
        <v>13000</v>
      </c>
      <c r="I114" s="5">
        <f t="shared" si="10"/>
        <v>20198</v>
      </c>
    </row>
    <row r="115" spans="1:9" x14ac:dyDescent="0.25">
      <c r="A115" s="1">
        <v>42208</v>
      </c>
      <c r="B115" s="2">
        <v>20</v>
      </c>
      <c r="C115" s="2">
        <v>0</v>
      </c>
      <c r="D115" s="2">
        <f t="shared" si="8"/>
        <v>0</v>
      </c>
      <c r="E115" s="2">
        <f t="shared" si="13"/>
        <v>349</v>
      </c>
      <c r="F115" s="3">
        <f t="shared" si="11"/>
        <v>12651</v>
      </c>
      <c r="G115" s="2">
        <f t="shared" si="9"/>
        <v>12000</v>
      </c>
      <c r="H115" s="4">
        <f t="shared" si="12"/>
        <v>651</v>
      </c>
      <c r="I115" s="5">
        <f t="shared" si="10"/>
        <v>0</v>
      </c>
    </row>
    <row r="116" spans="1:9" x14ac:dyDescent="0.25">
      <c r="A116" s="1">
        <v>42209</v>
      </c>
      <c r="B116" s="2">
        <v>20</v>
      </c>
      <c r="C116" s="2">
        <v>0</v>
      </c>
      <c r="D116" s="2">
        <f t="shared" si="8"/>
        <v>0</v>
      </c>
      <c r="E116" s="2">
        <f t="shared" si="13"/>
        <v>18</v>
      </c>
      <c r="F116" s="3">
        <f t="shared" si="11"/>
        <v>633</v>
      </c>
      <c r="G116" s="2">
        <f t="shared" si="9"/>
        <v>12000</v>
      </c>
      <c r="H116" s="4">
        <f t="shared" si="12"/>
        <v>13000</v>
      </c>
      <c r="I116" s="5">
        <f t="shared" si="10"/>
        <v>24367</v>
      </c>
    </row>
    <row r="117" spans="1:9" x14ac:dyDescent="0.25">
      <c r="A117" s="1">
        <v>42210</v>
      </c>
      <c r="B117" s="2">
        <v>23</v>
      </c>
      <c r="C117" s="2">
        <v>0.1</v>
      </c>
      <c r="D117" s="2">
        <f t="shared" si="8"/>
        <v>70</v>
      </c>
      <c r="E117" s="2">
        <f t="shared" si="13"/>
        <v>0</v>
      </c>
      <c r="F117" s="3">
        <f t="shared" si="11"/>
        <v>13070</v>
      </c>
      <c r="G117" s="2">
        <f t="shared" si="9"/>
        <v>12000</v>
      </c>
      <c r="H117" s="4">
        <f t="shared" si="12"/>
        <v>1070</v>
      </c>
      <c r="I117" s="5">
        <f t="shared" si="10"/>
        <v>0</v>
      </c>
    </row>
    <row r="118" spans="1:9" x14ac:dyDescent="0.25">
      <c r="A118" s="1">
        <v>42211</v>
      </c>
      <c r="B118" s="2">
        <v>16</v>
      </c>
      <c r="C118" s="2">
        <v>0</v>
      </c>
      <c r="D118" s="2">
        <f t="shared" si="8"/>
        <v>0</v>
      </c>
      <c r="E118" s="2">
        <f t="shared" si="13"/>
        <v>21</v>
      </c>
      <c r="F118" s="3">
        <f t="shared" si="11"/>
        <v>1049</v>
      </c>
      <c r="G118" s="2">
        <f t="shared" si="9"/>
        <v>12000</v>
      </c>
      <c r="H118" s="4">
        <f t="shared" si="12"/>
        <v>13000</v>
      </c>
      <c r="I118" s="5">
        <f t="shared" si="10"/>
        <v>23951</v>
      </c>
    </row>
    <row r="119" spans="1:9" x14ac:dyDescent="0.25">
      <c r="A119" s="1">
        <v>42212</v>
      </c>
      <c r="B119" s="2">
        <v>16</v>
      </c>
      <c r="C119" s="2">
        <v>0.1</v>
      </c>
      <c r="D119" s="2">
        <f t="shared" si="8"/>
        <v>70</v>
      </c>
      <c r="E119" s="2">
        <f t="shared" si="13"/>
        <v>0</v>
      </c>
      <c r="F119" s="3">
        <f t="shared" si="11"/>
        <v>13070</v>
      </c>
      <c r="G119" s="2">
        <f t="shared" si="9"/>
        <v>12000</v>
      </c>
      <c r="H119" s="4">
        <f t="shared" si="12"/>
        <v>1070</v>
      </c>
      <c r="I119" s="5">
        <f t="shared" si="10"/>
        <v>0</v>
      </c>
    </row>
    <row r="120" spans="1:9" x14ac:dyDescent="0.25">
      <c r="A120" s="1">
        <v>42213</v>
      </c>
      <c r="B120" s="2">
        <v>18</v>
      </c>
      <c r="C120" s="2">
        <v>0.3</v>
      </c>
      <c r="D120" s="2">
        <f t="shared" si="8"/>
        <v>210</v>
      </c>
      <c r="E120" s="2">
        <f t="shared" si="13"/>
        <v>0</v>
      </c>
      <c r="F120" s="3">
        <f t="shared" si="11"/>
        <v>1280</v>
      </c>
      <c r="G120" s="2">
        <f t="shared" si="9"/>
        <v>12000</v>
      </c>
      <c r="H120" s="4">
        <f t="shared" si="12"/>
        <v>13000</v>
      </c>
      <c r="I120" s="5">
        <f t="shared" si="10"/>
        <v>23720</v>
      </c>
    </row>
    <row r="121" spans="1:9" x14ac:dyDescent="0.25">
      <c r="A121" s="1">
        <v>42214</v>
      </c>
      <c r="B121" s="2">
        <v>18</v>
      </c>
      <c r="C121" s="2">
        <v>0</v>
      </c>
      <c r="D121" s="2">
        <f t="shared" si="8"/>
        <v>0</v>
      </c>
      <c r="E121" s="2">
        <f t="shared" si="13"/>
        <v>298</v>
      </c>
      <c r="F121" s="3">
        <f t="shared" si="11"/>
        <v>12702</v>
      </c>
      <c r="G121" s="2">
        <f t="shared" si="9"/>
        <v>12000</v>
      </c>
      <c r="H121" s="4">
        <f t="shared" si="12"/>
        <v>702</v>
      </c>
      <c r="I121" s="5">
        <f t="shared" si="10"/>
        <v>0</v>
      </c>
    </row>
    <row r="122" spans="1:9" x14ac:dyDescent="0.25">
      <c r="A122" s="1">
        <v>42215</v>
      </c>
      <c r="B122" s="2">
        <v>14</v>
      </c>
      <c r="C122" s="2">
        <v>0</v>
      </c>
      <c r="D122" s="2">
        <f t="shared" si="8"/>
        <v>0</v>
      </c>
      <c r="E122" s="2">
        <f t="shared" si="13"/>
        <v>12</v>
      </c>
      <c r="F122" s="3">
        <f t="shared" si="11"/>
        <v>690</v>
      </c>
      <c r="G122" s="2">
        <f t="shared" si="9"/>
        <v>0</v>
      </c>
      <c r="H122" s="4">
        <f t="shared" si="12"/>
        <v>690</v>
      </c>
      <c r="I122" s="5">
        <f t="shared" si="10"/>
        <v>0</v>
      </c>
    </row>
    <row r="123" spans="1:9" x14ac:dyDescent="0.25">
      <c r="A123" s="1">
        <v>42216</v>
      </c>
      <c r="B123" s="2">
        <v>14</v>
      </c>
      <c r="C123" s="2">
        <v>0</v>
      </c>
      <c r="D123" s="2">
        <f t="shared" si="8"/>
        <v>0</v>
      </c>
      <c r="E123" s="2">
        <f t="shared" si="13"/>
        <v>11</v>
      </c>
      <c r="F123" s="3">
        <f t="shared" si="11"/>
        <v>679</v>
      </c>
      <c r="G123" s="2">
        <f t="shared" si="9"/>
        <v>0</v>
      </c>
      <c r="H123" s="4">
        <f t="shared" si="12"/>
        <v>679</v>
      </c>
      <c r="I123" s="5">
        <f t="shared" si="10"/>
        <v>0</v>
      </c>
    </row>
    <row r="124" spans="1:9" x14ac:dyDescent="0.25">
      <c r="A124" s="1">
        <v>42217</v>
      </c>
      <c r="B124" s="2">
        <v>16</v>
      </c>
      <c r="C124" s="2">
        <v>0</v>
      </c>
      <c r="D124" s="2">
        <f t="shared" si="8"/>
        <v>0</v>
      </c>
      <c r="E124" s="2">
        <f t="shared" si="13"/>
        <v>14</v>
      </c>
      <c r="F124" s="3">
        <f t="shared" si="11"/>
        <v>665</v>
      </c>
      <c r="G124" s="2">
        <f t="shared" si="9"/>
        <v>12000</v>
      </c>
      <c r="H124" s="4">
        <f t="shared" si="12"/>
        <v>13000</v>
      </c>
      <c r="I124" s="5">
        <f t="shared" si="10"/>
        <v>24335</v>
      </c>
    </row>
    <row r="125" spans="1:9" x14ac:dyDescent="0.25">
      <c r="A125" s="1">
        <v>42218</v>
      </c>
      <c r="B125" s="2">
        <v>22</v>
      </c>
      <c r="C125" s="2">
        <v>0</v>
      </c>
      <c r="D125" s="2">
        <f t="shared" si="8"/>
        <v>0</v>
      </c>
      <c r="E125" s="2">
        <f t="shared" si="13"/>
        <v>403</v>
      </c>
      <c r="F125" s="3">
        <f t="shared" si="11"/>
        <v>12597</v>
      </c>
      <c r="G125" s="2">
        <f t="shared" si="9"/>
        <v>12000</v>
      </c>
      <c r="H125" s="4">
        <f t="shared" si="12"/>
        <v>597</v>
      </c>
      <c r="I125" s="5">
        <f t="shared" si="10"/>
        <v>0</v>
      </c>
    </row>
    <row r="126" spans="1:9" x14ac:dyDescent="0.25">
      <c r="A126" s="1">
        <v>42219</v>
      </c>
      <c r="B126" s="2">
        <v>22</v>
      </c>
      <c r="C126" s="2">
        <v>0</v>
      </c>
      <c r="D126" s="2">
        <f t="shared" si="8"/>
        <v>0</v>
      </c>
      <c r="E126" s="2">
        <f t="shared" si="13"/>
        <v>19</v>
      </c>
      <c r="F126" s="3">
        <f t="shared" si="11"/>
        <v>578</v>
      </c>
      <c r="G126" s="2">
        <f t="shared" si="9"/>
        <v>12000</v>
      </c>
      <c r="H126" s="4">
        <f t="shared" si="12"/>
        <v>13000</v>
      </c>
      <c r="I126" s="5">
        <f t="shared" si="10"/>
        <v>24422</v>
      </c>
    </row>
    <row r="127" spans="1:9" x14ac:dyDescent="0.25">
      <c r="A127" s="1">
        <v>42220</v>
      </c>
      <c r="B127" s="2">
        <v>25</v>
      </c>
      <c r="C127" s="2">
        <v>0</v>
      </c>
      <c r="D127" s="2">
        <f t="shared" si="8"/>
        <v>0</v>
      </c>
      <c r="E127" s="2">
        <f t="shared" si="13"/>
        <v>488</v>
      </c>
      <c r="F127" s="3">
        <f t="shared" si="11"/>
        <v>12512</v>
      </c>
      <c r="G127" s="2">
        <f t="shared" si="9"/>
        <v>12000</v>
      </c>
      <c r="H127" s="4">
        <f t="shared" si="12"/>
        <v>512</v>
      </c>
      <c r="I127" s="5">
        <f t="shared" si="10"/>
        <v>0</v>
      </c>
    </row>
    <row r="128" spans="1:9" x14ac:dyDescent="0.25">
      <c r="A128" s="1">
        <v>42221</v>
      </c>
      <c r="B128" s="2">
        <v>24</v>
      </c>
      <c r="C128" s="2">
        <v>0</v>
      </c>
      <c r="D128" s="2">
        <f t="shared" si="8"/>
        <v>0</v>
      </c>
      <c r="E128" s="2">
        <f t="shared" si="13"/>
        <v>19</v>
      </c>
      <c r="F128" s="3">
        <f t="shared" si="11"/>
        <v>493</v>
      </c>
      <c r="G128" s="2">
        <f t="shared" si="9"/>
        <v>12000</v>
      </c>
      <c r="H128" s="4">
        <f t="shared" si="12"/>
        <v>13000</v>
      </c>
      <c r="I128" s="5">
        <f t="shared" si="10"/>
        <v>24507</v>
      </c>
    </row>
    <row r="129" spans="1:9" x14ac:dyDescent="0.25">
      <c r="A129" s="1">
        <v>42222</v>
      </c>
      <c r="B129" s="2">
        <v>24</v>
      </c>
      <c r="C129" s="2">
        <v>0</v>
      </c>
      <c r="D129" s="2">
        <f t="shared" si="8"/>
        <v>0</v>
      </c>
      <c r="E129" s="2">
        <f t="shared" si="13"/>
        <v>459</v>
      </c>
      <c r="F129" s="3">
        <f t="shared" si="11"/>
        <v>12541</v>
      </c>
      <c r="G129" s="2">
        <f t="shared" si="9"/>
        <v>12000</v>
      </c>
      <c r="H129" s="4">
        <f t="shared" si="12"/>
        <v>541</v>
      </c>
      <c r="I129" s="5">
        <f t="shared" si="10"/>
        <v>0</v>
      </c>
    </row>
    <row r="130" spans="1:9" x14ac:dyDescent="0.25">
      <c r="A130" s="1">
        <v>42223</v>
      </c>
      <c r="B130" s="2">
        <v>28</v>
      </c>
      <c r="C130" s="2">
        <v>0</v>
      </c>
      <c r="D130" s="2">
        <f t="shared" si="8"/>
        <v>0</v>
      </c>
      <c r="E130" s="2">
        <f t="shared" si="13"/>
        <v>25</v>
      </c>
      <c r="F130" s="3">
        <f t="shared" si="11"/>
        <v>516</v>
      </c>
      <c r="G130" s="2">
        <f t="shared" si="9"/>
        <v>12000</v>
      </c>
      <c r="H130" s="4">
        <f t="shared" si="12"/>
        <v>13000</v>
      </c>
      <c r="I130" s="5">
        <f t="shared" si="10"/>
        <v>24484</v>
      </c>
    </row>
    <row r="131" spans="1:9" x14ac:dyDescent="0.25">
      <c r="A131" s="1">
        <v>42224</v>
      </c>
      <c r="B131" s="2">
        <v>28</v>
      </c>
      <c r="C131" s="2">
        <v>0</v>
      </c>
      <c r="D131" s="2">
        <f t="shared" ref="D131:D184" si="14">700*C131</f>
        <v>0</v>
      </c>
      <c r="E131" s="2">
        <f t="shared" si="13"/>
        <v>578</v>
      </c>
      <c r="F131" s="3">
        <f t="shared" si="11"/>
        <v>12422</v>
      </c>
      <c r="G131" s="2">
        <f t="shared" ref="G131:G184" si="15">IF(AND(C131&lt;=0.6,B131&gt;15),IF(B131&gt;30,24000,12000),0)</f>
        <v>12000</v>
      </c>
      <c r="H131" s="4">
        <f t="shared" si="12"/>
        <v>422</v>
      </c>
      <c r="I131" s="5">
        <f t="shared" ref="I131:I184" si="16">IF(G131 &gt; F131, 25000 - F131,0)</f>
        <v>0</v>
      </c>
    </row>
    <row r="132" spans="1:9" x14ac:dyDescent="0.25">
      <c r="A132" s="1">
        <v>42225</v>
      </c>
      <c r="B132" s="2">
        <v>24</v>
      </c>
      <c r="C132" s="2">
        <v>0</v>
      </c>
      <c r="D132" s="2">
        <f t="shared" si="14"/>
        <v>0</v>
      </c>
      <c r="E132" s="2">
        <f t="shared" si="13"/>
        <v>15</v>
      </c>
      <c r="F132" s="3">
        <f t="shared" ref="F132:F184" si="17">IF(H131+D132-E132 &gt; 25000,25000, H131+D132-E132)</f>
        <v>407</v>
      </c>
      <c r="G132" s="2">
        <f t="shared" si="15"/>
        <v>12000</v>
      </c>
      <c r="H132" s="4">
        <f t="shared" si="12"/>
        <v>13000</v>
      </c>
      <c r="I132" s="5">
        <f t="shared" si="16"/>
        <v>24593</v>
      </c>
    </row>
    <row r="133" spans="1:9" x14ac:dyDescent="0.25">
      <c r="A133" s="1">
        <v>42226</v>
      </c>
      <c r="B133" s="2">
        <v>24</v>
      </c>
      <c r="C133" s="2">
        <v>0</v>
      </c>
      <c r="D133" s="2">
        <f t="shared" si="14"/>
        <v>0</v>
      </c>
      <c r="E133" s="2">
        <f t="shared" si="13"/>
        <v>459</v>
      </c>
      <c r="F133" s="3">
        <f t="shared" si="17"/>
        <v>12541</v>
      </c>
      <c r="G133" s="2">
        <f t="shared" si="15"/>
        <v>12000</v>
      </c>
      <c r="H133" s="4">
        <f t="shared" si="12"/>
        <v>541</v>
      </c>
      <c r="I133" s="5">
        <f t="shared" si="16"/>
        <v>0</v>
      </c>
    </row>
    <row r="134" spans="1:9" x14ac:dyDescent="0.25">
      <c r="A134" s="1">
        <v>42227</v>
      </c>
      <c r="B134" s="2">
        <v>26</v>
      </c>
      <c r="C134" s="2">
        <v>0</v>
      </c>
      <c r="D134" s="2">
        <f t="shared" si="14"/>
        <v>0</v>
      </c>
      <c r="E134" s="2">
        <f t="shared" si="13"/>
        <v>22</v>
      </c>
      <c r="F134" s="3">
        <f t="shared" si="17"/>
        <v>519</v>
      </c>
      <c r="G134" s="2">
        <f t="shared" si="15"/>
        <v>12000</v>
      </c>
      <c r="H134" s="4">
        <f t="shared" ref="H134:H184" si="18">F134+I134-G134</f>
        <v>13000</v>
      </c>
      <c r="I134" s="5">
        <f t="shared" si="16"/>
        <v>24481</v>
      </c>
    </row>
    <row r="135" spans="1:9" s="7" customFormat="1" x14ac:dyDescent="0.25">
      <c r="A135" s="6">
        <v>42228</v>
      </c>
      <c r="B135" s="7">
        <v>32</v>
      </c>
      <c r="C135" s="7">
        <v>0.6</v>
      </c>
      <c r="D135" s="7">
        <f t="shared" si="14"/>
        <v>420</v>
      </c>
      <c r="E135" s="7">
        <f t="shared" ref="E135:E184" si="19">IF(C135=0,ROUNDUP(0.03%*POWER(B135,1.5)*H134,0),0)</f>
        <v>0</v>
      </c>
      <c r="F135" s="7">
        <f t="shared" si="17"/>
        <v>13420</v>
      </c>
      <c r="G135" s="2">
        <f t="shared" si="15"/>
        <v>24000</v>
      </c>
      <c r="H135" s="7">
        <f t="shared" si="18"/>
        <v>1000</v>
      </c>
      <c r="I135" s="8">
        <f t="shared" si="16"/>
        <v>11580</v>
      </c>
    </row>
    <row r="136" spans="1:9" x14ac:dyDescent="0.25">
      <c r="A136" s="1">
        <v>42229</v>
      </c>
      <c r="B136" s="2">
        <v>31</v>
      </c>
      <c r="C136" s="2">
        <v>0.1</v>
      </c>
      <c r="D136" s="2">
        <f t="shared" si="14"/>
        <v>70</v>
      </c>
      <c r="E136" s="2">
        <f t="shared" si="19"/>
        <v>0</v>
      </c>
      <c r="F136" s="3">
        <f t="shared" si="17"/>
        <v>1070</v>
      </c>
      <c r="G136" s="2">
        <f t="shared" si="15"/>
        <v>24000</v>
      </c>
      <c r="H136" s="4">
        <f t="shared" si="18"/>
        <v>1000</v>
      </c>
      <c r="I136" s="5">
        <f t="shared" si="16"/>
        <v>23930</v>
      </c>
    </row>
    <row r="137" spans="1:9" x14ac:dyDescent="0.25">
      <c r="A137" s="1">
        <v>42230</v>
      </c>
      <c r="B137" s="2">
        <v>33</v>
      </c>
      <c r="C137" s="2">
        <v>0</v>
      </c>
      <c r="D137" s="2">
        <f t="shared" si="14"/>
        <v>0</v>
      </c>
      <c r="E137" s="2">
        <f t="shared" si="19"/>
        <v>57</v>
      </c>
      <c r="F137" s="3">
        <f t="shared" si="17"/>
        <v>943</v>
      </c>
      <c r="G137" s="2">
        <f t="shared" si="15"/>
        <v>24000</v>
      </c>
      <c r="H137" s="4">
        <f t="shared" si="18"/>
        <v>1000</v>
      </c>
      <c r="I137" s="5">
        <f t="shared" si="16"/>
        <v>24057</v>
      </c>
    </row>
    <row r="138" spans="1:9" x14ac:dyDescent="0.25">
      <c r="A138" s="1">
        <v>42231</v>
      </c>
      <c r="B138" s="2">
        <v>31</v>
      </c>
      <c r="C138" s="2">
        <v>12</v>
      </c>
      <c r="D138" s="2">
        <f t="shared" si="14"/>
        <v>8400</v>
      </c>
      <c r="E138" s="2">
        <f t="shared" si="19"/>
        <v>0</v>
      </c>
      <c r="F138" s="3">
        <f t="shared" si="17"/>
        <v>9400</v>
      </c>
      <c r="G138" s="2">
        <f t="shared" si="15"/>
        <v>0</v>
      </c>
      <c r="H138" s="4">
        <f t="shared" si="18"/>
        <v>9400</v>
      </c>
      <c r="I138" s="5">
        <f t="shared" si="16"/>
        <v>0</v>
      </c>
    </row>
    <row r="139" spans="1:9" x14ac:dyDescent="0.25">
      <c r="A139" s="1">
        <v>42232</v>
      </c>
      <c r="B139" s="2">
        <v>22</v>
      </c>
      <c r="C139" s="2">
        <v>0</v>
      </c>
      <c r="D139" s="2">
        <f t="shared" si="14"/>
        <v>0</v>
      </c>
      <c r="E139" s="2">
        <f t="shared" si="19"/>
        <v>291</v>
      </c>
      <c r="F139" s="3">
        <f t="shared" si="17"/>
        <v>9109</v>
      </c>
      <c r="G139" s="2">
        <f t="shared" si="15"/>
        <v>12000</v>
      </c>
      <c r="H139" s="4">
        <f t="shared" si="18"/>
        <v>13000</v>
      </c>
      <c r="I139" s="5">
        <f t="shared" si="16"/>
        <v>15891</v>
      </c>
    </row>
    <row r="140" spans="1:9" x14ac:dyDescent="0.25">
      <c r="A140" s="1">
        <v>42233</v>
      </c>
      <c r="B140" s="2">
        <v>24</v>
      </c>
      <c r="C140" s="2">
        <v>0.2</v>
      </c>
      <c r="D140" s="2">
        <f t="shared" si="14"/>
        <v>140</v>
      </c>
      <c r="E140" s="2">
        <f t="shared" si="19"/>
        <v>0</v>
      </c>
      <c r="F140" s="3">
        <f t="shared" si="17"/>
        <v>13140</v>
      </c>
      <c r="G140" s="2">
        <f t="shared" si="15"/>
        <v>12000</v>
      </c>
      <c r="H140" s="4">
        <f t="shared" si="18"/>
        <v>1140</v>
      </c>
      <c r="I140" s="5">
        <f t="shared" si="16"/>
        <v>0</v>
      </c>
    </row>
    <row r="141" spans="1:9" x14ac:dyDescent="0.25">
      <c r="A141" s="1">
        <v>42234</v>
      </c>
      <c r="B141" s="2">
        <v>22</v>
      </c>
      <c r="C141" s="2">
        <v>0</v>
      </c>
      <c r="D141" s="2">
        <f t="shared" si="14"/>
        <v>0</v>
      </c>
      <c r="E141" s="2">
        <f t="shared" si="19"/>
        <v>36</v>
      </c>
      <c r="F141" s="3">
        <f t="shared" si="17"/>
        <v>1104</v>
      </c>
      <c r="G141" s="2">
        <f t="shared" si="15"/>
        <v>12000</v>
      </c>
      <c r="H141" s="4">
        <f t="shared" si="18"/>
        <v>13000</v>
      </c>
      <c r="I141" s="5">
        <f t="shared" si="16"/>
        <v>23896</v>
      </c>
    </row>
    <row r="142" spans="1:9" x14ac:dyDescent="0.25">
      <c r="A142" s="1">
        <v>42235</v>
      </c>
      <c r="B142" s="2">
        <v>19</v>
      </c>
      <c r="C142" s="2">
        <v>0</v>
      </c>
      <c r="D142" s="2">
        <f t="shared" si="14"/>
        <v>0</v>
      </c>
      <c r="E142" s="2">
        <f t="shared" si="19"/>
        <v>323</v>
      </c>
      <c r="F142" s="3">
        <f t="shared" si="17"/>
        <v>12677</v>
      </c>
      <c r="G142" s="2">
        <f t="shared" si="15"/>
        <v>12000</v>
      </c>
      <c r="H142" s="4">
        <f t="shared" si="18"/>
        <v>677</v>
      </c>
      <c r="I142" s="5">
        <f t="shared" si="16"/>
        <v>0</v>
      </c>
    </row>
    <row r="143" spans="1:9" x14ac:dyDescent="0.25">
      <c r="A143" s="1">
        <v>42236</v>
      </c>
      <c r="B143" s="2">
        <v>18</v>
      </c>
      <c r="C143" s="2">
        <v>0</v>
      </c>
      <c r="D143" s="2">
        <f t="shared" si="14"/>
        <v>0</v>
      </c>
      <c r="E143" s="2">
        <f t="shared" si="19"/>
        <v>16</v>
      </c>
      <c r="F143" s="3">
        <f t="shared" si="17"/>
        <v>661</v>
      </c>
      <c r="G143" s="2">
        <f t="shared" si="15"/>
        <v>12000</v>
      </c>
      <c r="H143" s="4">
        <f t="shared" si="18"/>
        <v>13000</v>
      </c>
      <c r="I143" s="5">
        <f t="shared" si="16"/>
        <v>24339</v>
      </c>
    </row>
    <row r="144" spans="1:9" x14ac:dyDescent="0.25">
      <c r="A144" s="1">
        <v>42237</v>
      </c>
      <c r="B144" s="2">
        <v>18</v>
      </c>
      <c r="C144" s="2">
        <v>0</v>
      </c>
      <c r="D144" s="2">
        <f t="shared" si="14"/>
        <v>0</v>
      </c>
      <c r="E144" s="2">
        <f t="shared" si="19"/>
        <v>298</v>
      </c>
      <c r="F144" s="3">
        <f t="shared" si="17"/>
        <v>12702</v>
      </c>
      <c r="G144" s="2">
        <f t="shared" si="15"/>
        <v>12000</v>
      </c>
      <c r="H144" s="4">
        <f t="shared" si="18"/>
        <v>702</v>
      </c>
      <c r="I144" s="5">
        <f t="shared" si="16"/>
        <v>0</v>
      </c>
    </row>
    <row r="145" spans="1:9" x14ac:dyDescent="0.25">
      <c r="A145" s="1">
        <v>42238</v>
      </c>
      <c r="B145" s="2">
        <v>18</v>
      </c>
      <c r="C145" s="2">
        <v>0</v>
      </c>
      <c r="D145" s="2">
        <f t="shared" si="14"/>
        <v>0</v>
      </c>
      <c r="E145" s="2">
        <f t="shared" si="19"/>
        <v>17</v>
      </c>
      <c r="F145" s="3">
        <f t="shared" si="17"/>
        <v>685</v>
      </c>
      <c r="G145" s="2">
        <f t="shared" si="15"/>
        <v>12000</v>
      </c>
      <c r="H145" s="4">
        <f t="shared" si="18"/>
        <v>13000</v>
      </c>
      <c r="I145" s="5">
        <f t="shared" si="16"/>
        <v>24315</v>
      </c>
    </row>
    <row r="146" spans="1:9" x14ac:dyDescent="0.25">
      <c r="A146" s="1">
        <v>42239</v>
      </c>
      <c r="B146" s="2">
        <v>19</v>
      </c>
      <c r="C146" s="2">
        <v>0</v>
      </c>
      <c r="D146" s="2">
        <f t="shared" si="14"/>
        <v>0</v>
      </c>
      <c r="E146" s="2">
        <f t="shared" si="19"/>
        <v>323</v>
      </c>
      <c r="F146" s="3">
        <f t="shared" si="17"/>
        <v>12677</v>
      </c>
      <c r="G146" s="2">
        <f t="shared" si="15"/>
        <v>12000</v>
      </c>
      <c r="H146" s="4">
        <f t="shared" si="18"/>
        <v>677</v>
      </c>
      <c r="I146" s="5">
        <f t="shared" si="16"/>
        <v>0</v>
      </c>
    </row>
    <row r="147" spans="1:9" x14ac:dyDescent="0.25">
      <c r="A147" s="1">
        <v>42240</v>
      </c>
      <c r="B147" s="2">
        <v>21</v>
      </c>
      <c r="C147" s="2">
        <v>5.5</v>
      </c>
      <c r="D147" s="2">
        <f t="shared" si="14"/>
        <v>3850</v>
      </c>
      <c r="E147" s="2">
        <f t="shared" si="19"/>
        <v>0</v>
      </c>
      <c r="F147" s="3">
        <f t="shared" si="17"/>
        <v>4527</v>
      </c>
      <c r="G147" s="2">
        <f t="shared" si="15"/>
        <v>0</v>
      </c>
      <c r="H147" s="4">
        <f t="shared" si="18"/>
        <v>4527</v>
      </c>
      <c r="I147" s="5">
        <f t="shared" si="16"/>
        <v>0</v>
      </c>
    </row>
    <row r="148" spans="1:9" x14ac:dyDescent="0.25">
      <c r="A148" s="1">
        <v>42241</v>
      </c>
      <c r="B148" s="2">
        <v>18</v>
      </c>
      <c r="C148" s="2">
        <v>18</v>
      </c>
      <c r="D148" s="2">
        <f t="shared" si="14"/>
        <v>12600</v>
      </c>
      <c r="E148" s="2">
        <f t="shared" si="19"/>
        <v>0</v>
      </c>
      <c r="F148" s="3">
        <f t="shared" si="17"/>
        <v>17127</v>
      </c>
      <c r="G148" s="2">
        <f t="shared" si="15"/>
        <v>0</v>
      </c>
      <c r="H148" s="4">
        <f t="shared" si="18"/>
        <v>17127</v>
      </c>
      <c r="I148" s="5">
        <f t="shared" si="16"/>
        <v>0</v>
      </c>
    </row>
    <row r="149" spans="1:9" x14ac:dyDescent="0.25">
      <c r="A149" s="1">
        <v>42242</v>
      </c>
      <c r="B149" s="2">
        <v>19</v>
      </c>
      <c r="C149" s="2">
        <v>12</v>
      </c>
      <c r="D149" s="2">
        <f t="shared" si="14"/>
        <v>8400</v>
      </c>
      <c r="E149" s="2">
        <f t="shared" si="19"/>
        <v>0</v>
      </c>
      <c r="F149" s="3">
        <f t="shared" si="17"/>
        <v>25000</v>
      </c>
      <c r="G149" s="2">
        <f t="shared" si="15"/>
        <v>0</v>
      </c>
      <c r="H149" s="4">
        <f t="shared" si="18"/>
        <v>25000</v>
      </c>
      <c r="I149" s="5">
        <f t="shared" si="16"/>
        <v>0</v>
      </c>
    </row>
    <row r="150" spans="1:9" x14ac:dyDescent="0.25">
      <c r="A150" s="1">
        <v>42243</v>
      </c>
      <c r="B150" s="2">
        <v>23</v>
      </c>
      <c r="C150" s="2">
        <v>0</v>
      </c>
      <c r="D150" s="2">
        <f t="shared" si="14"/>
        <v>0</v>
      </c>
      <c r="E150" s="2">
        <f t="shared" si="19"/>
        <v>828</v>
      </c>
      <c r="F150" s="3">
        <f t="shared" si="17"/>
        <v>24172</v>
      </c>
      <c r="G150" s="2">
        <f t="shared" si="15"/>
        <v>12000</v>
      </c>
      <c r="H150" s="4">
        <f t="shared" si="18"/>
        <v>12172</v>
      </c>
      <c r="I150" s="5">
        <f t="shared" si="16"/>
        <v>0</v>
      </c>
    </row>
    <row r="151" spans="1:9" x14ac:dyDescent="0.25">
      <c r="A151" s="1">
        <v>42244</v>
      </c>
      <c r="B151" s="2">
        <v>17</v>
      </c>
      <c r="C151" s="2">
        <v>0.1</v>
      </c>
      <c r="D151" s="2">
        <f t="shared" si="14"/>
        <v>70</v>
      </c>
      <c r="E151" s="2">
        <f t="shared" si="19"/>
        <v>0</v>
      </c>
      <c r="F151" s="3">
        <f t="shared" si="17"/>
        <v>12242</v>
      </c>
      <c r="G151" s="2">
        <f t="shared" si="15"/>
        <v>12000</v>
      </c>
      <c r="H151" s="4">
        <f t="shared" si="18"/>
        <v>242</v>
      </c>
      <c r="I151" s="5">
        <f t="shared" si="16"/>
        <v>0</v>
      </c>
    </row>
    <row r="152" spans="1:9" x14ac:dyDescent="0.25">
      <c r="A152" s="1">
        <v>42245</v>
      </c>
      <c r="B152" s="2">
        <v>16</v>
      </c>
      <c r="C152" s="2">
        <v>14</v>
      </c>
      <c r="D152" s="2">
        <f t="shared" si="14"/>
        <v>9800</v>
      </c>
      <c r="E152" s="2">
        <f t="shared" si="19"/>
        <v>0</v>
      </c>
      <c r="F152" s="3">
        <f t="shared" si="17"/>
        <v>10042</v>
      </c>
      <c r="G152" s="2">
        <f t="shared" si="15"/>
        <v>0</v>
      </c>
      <c r="H152" s="4">
        <f t="shared" si="18"/>
        <v>10042</v>
      </c>
      <c r="I152" s="5">
        <f t="shared" si="16"/>
        <v>0</v>
      </c>
    </row>
    <row r="153" spans="1:9" x14ac:dyDescent="0.25">
      <c r="A153" s="1">
        <v>42246</v>
      </c>
      <c r="B153" s="2">
        <v>22</v>
      </c>
      <c r="C153" s="2">
        <v>0</v>
      </c>
      <c r="D153" s="2">
        <f t="shared" si="14"/>
        <v>0</v>
      </c>
      <c r="E153" s="2">
        <f t="shared" si="19"/>
        <v>311</v>
      </c>
      <c r="F153" s="3">
        <f t="shared" si="17"/>
        <v>9731</v>
      </c>
      <c r="G153" s="2">
        <f t="shared" si="15"/>
        <v>12000</v>
      </c>
      <c r="H153" s="4">
        <f t="shared" si="18"/>
        <v>13000</v>
      </c>
      <c r="I153" s="5">
        <f t="shared" si="16"/>
        <v>15269</v>
      </c>
    </row>
    <row r="154" spans="1:9" x14ac:dyDescent="0.25">
      <c r="A154" s="1">
        <v>42247</v>
      </c>
      <c r="B154" s="2">
        <v>26</v>
      </c>
      <c r="C154" s="2">
        <v>0</v>
      </c>
      <c r="D154" s="2">
        <f t="shared" si="14"/>
        <v>0</v>
      </c>
      <c r="E154" s="2">
        <f t="shared" si="19"/>
        <v>518</v>
      </c>
      <c r="F154" s="3">
        <f t="shared" si="17"/>
        <v>12482</v>
      </c>
      <c r="G154" s="2">
        <f t="shared" si="15"/>
        <v>12000</v>
      </c>
      <c r="H154" s="4">
        <f t="shared" si="18"/>
        <v>482</v>
      </c>
      <c r="I154" s="5">
        <f t="shared" si="16"/>
        <v>0</v>
      </c>
    </row>
    <row r="155" spans="1:9" x14ac:dyDescent="0.25">
      <c r="A155" s="1">
        <v>42248</v>
      </c>
      <c r="B155" s="2">
        <v>27</v>
      </c>
      <c r="C155" s="2">
        <v>2</v>
      </c>
      <c r="D155" s="2">
        <f t="shared" si="14"/>
        <v>1400</v>
      </c>
      <c r="E155" s="2">
        <f t="shared" si="19"/>
        <v>0</v>
      </c>
      <c r="F155" s="3">
        <f t="shared" si="17"/>
        <v>1882</v>
      </c>
      <c r="G155" s="2">
        <f t="shared" si="15"/>
        <v>0</v>
      </c>
      <c r="H155" s="4">
        <f t="shared" si="18"/>
        <v>1882</v>
      </c>
      <c r="I155" s="5">
        <f t="shared" si="16"/>
        <v>0</v>
      </c>
    </row>
    <row r="156" spans="1:9" x14ac:dyDescent="0.25">
      <c r="A156" s="1">
        <v>42249</v>
      </c>
      <c r="B156" s="2">
        <v>18</v>
      </c>
      <c r="C156" s="2">
        <v>0</v>
      </c>
      <c r="D156" s="2">
        <f t="shared" si="14"/>
        <v>0</v>
      </c>
      <c r="E156" s="2">
        <f t="shared" si="19"/>
        <v>44</v>
      </c>
      <c r="F156" s="3">
        <f t="shared" si="17"/>
        <v>1838</v>
      </c>
      <c r="G156" s="2">
        <f t="shared" si="15"/>
        <v>12000</v>
      </c>
      <c r="H156" s="4">
        <f t="shared" si="18"/>
        <v>13000</v>
      </c>
      <c r="I156" s="5">
        <f t="shared" si="16"/>
        <v>23162</v>
      </c>
    </row>
    <row r="157" spans="1:9" x14ac:dyDescent="0.25">
      <c r="A157" s="1">
        <v>42250</v>
      </c>
      <c r="B157" s="2">
        <v>17</v>
      </c>
      <c r="C157" s="2">
        <v>0</v>
      </c>
      <c r="D157" s="2">
        <f t="shared" si="14"/>
        <v>0</v>
      </c>
      <c r="E157" s="2">
        <f t="shared" si="19"/>
        <v>274</v>
      </c>
      <c r="F157" s="3">
        <f t="shared" si="17"/>
        <v>12726</v>
      </c>
      <c r="G157" s="2">
        <f t="shared" si="15"/>
        <v>12000</v>
      </c>
      <c r="H157" s="4">
        <f t="shared" si="18"/>
        <v>726</v>
      </c>
      <c r="I157" s="5">
        <f t="shared" si="16"/>
        <v>0</v>
      </c>
    </row>
    <row r="158" spans="1:9" x14ac:dyDescent="0.25">
      <c r="A158" s="1">
        <v>42251</v>
      </c>
      <c r="B158" s="2">
        <v>16</v>
      </c>
      <c r="C158" s="2">
        <v>0.1</v>
      </c>
      <c r="D158" s="2">
        <f t="shared" si="14"/>
        <v>70</v>
      </c>
      <c r="E158" s="2">
        <f t="shared" si="19"/>
        <v>0</v>
      </c>
      <c r="F158" s="3">
        <f t="shared" si="17"/>
        <v>796</v>
      </c>
      <c r="G158" s="2">
        <f t="shared" si="15"/>
        <v>12000</v>
      </c>
      <c r="H158" s="4">
        <f t="shared" si="18"/>
        <v>13000</v>
      </c>
      <c r="I158" s="5">
        <f t="shared" si="16"/>
        <v>24204</v>
      </c>
    </row>
    <row r="159" spans="1:9" x14ac:dyDescent="0.25">
      <c r="A159" s="1">
        <v>42252</v>
      </c>
      <c r="B159" s="2">
        <v>15</v>
      </c>
      <c r="C159" s="2">
        <v>0</v>
      </c>
      <c r="D159" s="2">
        <f t="shared" si="14"/>
        <v>0</v>
      </c>
      <c r="E159" s="2">
        <f t="shared" si="19"/>
        <v>227</v>
      </c>
      <c r="F159" s="3">
        <f t="shared" si="17"/>
        <v>12773</v>
      </c>
      <c r="G159" s="2">
        <f t="shared" si="15"/>
        <v>0</v>
      </c>
      <c r="H159" s="4">
        <f t="shared" si="18"/>
        <v>12773</v>
      </c>
      <c r="I159" s="5">
        <f t="shared" si="16"/>
        <v>0</v>
      </c>
    </row>
    <row r="160" spans="1:9" x14ac:dyDescent="0.25">
      <c r="A160" s="1">
        <v>42253</v>
      </c>
      <c r="B160" s="2">
        <v>12</v>
      </c>
      <c r="C160" s="2">
        <v>4</v>
      </c>
      <c r="D160" s="2">
        <f t="shared" si="14"/>
        <v>2800</v>
      </c>
      <c r="E160" s="2">
        <f t="shared" si="19"/>
        <v>0</v>
      </c>
      <c r="F160" s="3">
        <f t="shared" si="17"/>
        <v>15573</v>
      </c>
      <c r="G160" s="2">
        <f t="shared" si="15"/>
        <v>0</v>
      </c>
      <c r="H160" s="4">
        <f t="shared" si="18"/>
        <v>15573</v>
      </c>
      <c r="I160" s="5">
        <f t="shared" si="16"/>
        <v>0</v>
      </c>
    </row>
    <row r="161" spans="1:9" x14ac:dyDescent="0.25">
      <c r="A161" s="1">
        <v>42254</v>
      </c>
      <c r="B161" s="2">
        <v>13</v>
      </c>
      <c r="C161" s="2">
        <v>0</v>
      </c>
      <c r="D161" s="2">
        <f t="shared" si="14"/>
        <v>0</v>
      </c>
      <c r="E161" s="2">
        <f t="shared" si="19"/>
        <v>219</v>
      </c>
      <c r="F161" s="3">
        <f t="shared" si="17"/>
        <v>15354</v>
      </c>
      <c r="G161" s="2">
        <f t="shared" si="15"/>
        <v>0</v>
      </c>
      <c r="H161" s="4">
        <f t="shared" si="18"/>
        <v>15354</v>
      </c>
      <c r="I161" s="5">
        <f t="shared" si="16"/>
        <v>0</v>
      </c>
    </row>
    <row r="162" spans="1:9" x14ac:dyDescent="0.25">
      <c r="A162" s="1">
        <v>42255</v>
      </c>
      <c r="B162" s="2">
        <v>11</v>
      </c>
      <c r="C162" s="2">
        <v>4</v>
      </c>
      <c r="D162" s="2">
        <f t="shared" si="14"/>
        <v>2800</v>
      </c>
      <c r="E162" s="2">
        <f t="shared" si="19"/>
        <v>0</v>
      </c>
      <c r="F162" s="3">
        <f t="shared" si="17"/>
        <v>18154</v>
      </c>
      <c r="G162" s="2">
        <f t="shared" si="15"/>
        <v>0</v>
      </c>
      <c r="H162" s="4">
        <f t="shared" si="18"/>
        <v>18154</v>
      </c>
      <c r="I162" s="5">
        <f t="shared" si="16"/>
        <v>0</v>
      </c>
    </row>
    <row r="163" spans="1:9" x14ac:dyDescent="0.25">
      <c r="A163" s="1">
        <v>42256</v>
      </c>
      <c r="B163" s="2">
        <v>11</v>
      </c>
      <c r="C163" s="2">
        <v>0</v>
      </c>
      <c r="D163" s="2">
        <f t="shared" si="14"/>
        <v>0</v>
      </c>
      <c r="E163" s="2">
        <f t="shared" si="19"/>
        <v>199</v>
      </c>
      <c r="F163" s="3">
        <f t="shared" si="17"/>
        <v>17955</v>
      </c>
      <c r="G163" s="2">
        <f t="shared" si="15"/>
        <v>0</v>
      </c>
      <c r="H163" s="4">
        <f t="shared" si="18"/>
        <v>17955</v>
      </c>
      <c r="I163" s="5">
        <f t="shared" si="16"/>
        <v>0</v>
      </c>
    </row>
    <row r="164" spans="1:9" x14ac:dyDescent="0.25">
      <c r="A164" s="1">
        <v>42257</v>
      </c>
      <c r="B164" s="2">
        <v>12</v>
      </c>
      <c r="C164" s="2">
        <v>0</v>
      </c>
      <c r="D164" s="2">
        <f t="shared" si="14"/>
        <v>0</v>
      </c>
      <c r="E164" s="2">
        <f t="shared" si="19"/>
        <v>224</v>
      </c>
      <c r="F164" s="3">
        <f t="shared" si="17"/>
        <v>17731</v>
      </c>
      <c r="G164" s="2">
        <f t="shared" si="15"/>
        <v>0</v>
      </c>
      <c r="H164" s="4">
        <f t="shared" si="18"/>
        <v>17731</v>
      </c>
      <c r="I164" s="5">
        <f t="shared" si="16"/>
        <v>0</v>
      </c>
    </row>
    <row r="165" spans="1:9" x14ac:dyDescent="0.25">
      <c r="A165" s="1">
        <v>42258</v>
      </c>
      <c r="B165" s="2">
        <v>16</v>
      </c>
      <c r="C165" s="2">
        <v>0.1</v>
      </c>
      <c r="D165" s="2">
        <f t="shared" si="14"/>
        <v>70</v>
      </c>
      <c r="E165" s="2">
        <f t="shared" si="19"/>
        <v>0</v>
      </c>
      <c r="F165" s="3">
        <f t="shared" si="17"/>
        <v>17801</v>
      </c>
      <c r="G165" s="2">
        <f t="shared" si="15"/>
        <v>12000</v>
      </c>
      <c r="H165" s="4">
        <f t="shared" si="18"/>
        <v>5801</v>
      </c>
      <c r="I165" s="5">
        <f t="shared" si="16"/>
        <v>0</v>
      </c>
    </row>
    <row r="166" spans="1:9" x14ac:dyDescent="0.25">
      <c r="A166" s="1">
        <v>42259</v>
      </c>
      <c r="B166" s="2">
        <v>18</v>
      </c>
      <c r="C166" s="2">
        <v>0</v>
      </c>
      <c r="D166" s="2">
        <f t="shared" si="14"/>
        <v>0</v>
      </c>
      <c r="E166" s="2">
        <f t="shared" si="19"/>
        <v>133</v>
      </c>
      <c r="F166" s="3">
        <f t="shared" si="17"/>
        <v>5668</v>
      </c>
      <c r="G166" s="2">
        <f t="shared" si="15"/>
        <v>12000</v>
      </c>
      <c r="H166" s="4">
        <f t="shared" si="18"/>
        <v>13000</v>
      </c>
      <c r="I166" s="5">
        <f t="shared" si="16"/>
        <v>19332</v>
      </c>
    </row>
    <row r="167" spans="1:9" x14ac:dyDescent="0.25">
      <c r="A167" s="1">
        <v>42260</v>
      </c>
      <c r="B167" s="2">
        <v>18</v>
      </c>
      <c r="C167" s="2">
        <v>0</v>
      </c>
      <c r="D167" s="2">
        <f t="shared" si="14"/>
        <v>0</v>
      </c>
      <c r="E167" s="2">
        <f t="shared" si="19"/>
        <v>298</v>
      </c>
      <c r="F167" s="3">
        <f t="shared" si="17"/>
        <v>12702</v>
      </c>
      <c r="G167" s="2">
        <f t="shared" si="15"/>
        <v>12000</v>
      </c>
      <c r="H167" s="4">
        <f t="shared" si="18"/>
        <v>702</v>
      </c>
      <c r="I167" s="5">
        <f t="shared" si="16"/>
        <v>0</v>
      </c>
    </row>
    <row r="168" spans="1:9" x14ac:dyDescent="0.25">
      <c r="A168" s="1">
        <v>42261</v>
      </c>
      <c r="B168" s="2">
        <v>19</v>
      </c>
      <c r="C168" s="2">
        <v>3</v>
      </c>
      <c r="D168" s="2">
        <f t="shared" si="14"/>
        <v>2100</v>
      </c>
      <c r="E168" s="2">
        <f t="shared" si="19"/>
        <v>0</v>
      </c>
      <c r="F168" s="3">
        <f t="shared" si="17"/>
        <v>2802</v>
      </c>
      <c r="G168" s="2">
        <f t="shared" si="15"/>
        <v>0</v>
      </c>
      <c r="H168" s="4">
        <f t="shared" si="18"/>
        <v>2802</v>
      </c>
      <c r="I168" s="5">
        <f t="shared" si="16"/>
        <v>0</v>
      </c>
    </row>
    <row r="169" spans="1:9" x14ac:dyDescent="0.25">
      <c r="A169" s="1">
        <v>42262</v>
      </c>
      <c r="B169" s="2">
        <v>16</v>
      </c>
      <c r="C169" s="2">
        <v>0.1</v>
      </c>
      <c r="D169" s="2">
        <f t="shared" si="14"/>
        <v>70</v>
      </c>
      <c r="E169" s="2">
        <f t="shared" si="19"/>
        <v>0</v>
      </c>
      <c r="F169" s="3">
        <f t="shared" si="17"/>
        <v>2872</v>
      </c>
      <c r="G169" s="2">
        <f t="shared" si="15"/>
        <v>12000</v>
      </c>
      <c r="H169" s="4">
        <f t="shared" si="18"/>
        <v>13000</v>
      </c>
      <c r="I169" s="5">
        <f t="shared" si="16"/>
        <v>22128</v>
      </c>
    </row>
    <row r="170" spans="1:9" x14ac:dyDescent="0.25">
      <c r="A170" s="1">
        <v>42263</v>
      </c>
      <c r="B170" s="2">
        <v>18</v>
      </c>
      <c r="C170" s="2">
        <v>0</v>
      </c>
      <c r="D170" s="2">
        <f t="shared" si="14"/>
        <v>0</v>
      </c>
      <c r="E170" s="2">
        <f t="shared" si="19"/>
        <v>298</v>
      </c>
      <c r="F170" s="3">
        <f t="shared" si="17"/>
        <v>12702</v>
      </c>
      <c r="G170" s="2">
        <f t="shared" si="15"/>
        <v>12000</v>
      </c>
      <c r="H170" s="4">
        <f t="shared" si="18"/>
        <v>702</v>
      </c>
      <c r="I170" s="5">
        <f t="shared" si="16"/>
        <v>0</v>
      </c>
    </row>
    <row r="171" spans="1:9" x14ac:dyDescent="0.25">
      <c r="A171" s="1">
        <v>42264</v>
      </c>
      <c r="B171" s="2">
        <v>22</v>
      </c>
      <c r="C171" s="2">
        <v>0.5</v>
      </c>
      <c r="D171" s="2">
        <f t="shared" si="14"/>
        <v>350</v>
      </c>
      <c r="E171" s="2">
        <f t="shared" si="19"/>
        <v>0</v>
      </c>
      <c r="F171" s="3">
        <f t="shared" si="17"/>
        <v>1052</v>
      </c>
      <c r="G171" s="2">
        <f t="shared" si="15"/>
        <v>12000</v>
      </c>
      <c r="H171" s="4">
        <f t="shared" si="18"/>
        <v>13000</v>
      </c>
      <c r="I171" s="5">
        <f t="shared" si="16"/>
        <v>23948</v>
      </c>
    </row>
    <row r="172" spans="1:9" x14ac:dyDescent="0.25">
      <c r="A172" s="1">
        <v>42265</v>
      </c>
      <c r="B172" s="2">
        <v>16</v>
      </c>
      <c r="C172" s="2">
        <v>0</v>
      </c>
      <c r="D172" s="2">
        <f t="shared" si="14"/>
        <v>0</v>
      </c>
      <c r="E172" s="2">
        <f t="shared" si="19"/>
        <v>250</v>
      </c>
      <c r="F172" s="3">
        <f t="shared" si="17"/>
        <v>12750</v>
      </c>
      <c r="G172" s="2">
        <f t="shared" si="15"/>
        <v>12000</v>
      </c>
      <c r="H172" s="4">
        <f t="shared" si="18"/>
        <v>750</v>
      </c>
      <c r="I172" s="5">
        <f t="shared" si="16"/>
        <v>0</v>
      </c>
    </row>
    <row r="173" spans="1:9" x14ac:dyDescent="0.25">
      <c r="A173" s="1">
        <v>42266</v>
      </c>
      <c r="B173" s="2">
        <v>15</v>
      </c>
      <c r="C173" s="2">
        <v>0</v>
      </c>
      <c r="D173" s="2">
        <f t="shared" si="14"/>
        <v>0</v>
      </c>
      <c r="E173" s="2">
        <f t="shared" si="19"/>
        <v>14</v>
      </c>
      <c r="F173" s="3">
        <f t="shared" si="17"/>
        <v>736</v>
      </c>
      <c r="G173" s="2">
        <f t="shared" si="15"/>
        <v>0</v>
      </c>
      <c r="H173" s="4">
        <f t="shared" si="18"/>
        <v>736</v>
      </c>
      <c r="I173" s="5">
        <f t="shared" si="16"/>
        <v>0</v>
      </c>
    </row>
    <row r="174" spans="1:9" x14ac:dyDescent="0.25">
      <c r="A174" s="1">
        <v>42267</v>
      </c>
      <c r="B174" s="2">
        <v>14</v>
      </c>
      <c r="C174" s="2">
        <v>2</v>
      </c>
      <c r="D174" s="2">
        <f t="shared" si="14"/>
        <v>1400</v>
      </c>
      <c r="E174" s="2">
        <f t="shared" si="19"/>
        <v>0</v>
      </c>
      <c r="F174" s="3">
        <f t="shared" si="17"/>
        <v>2136</v>
      </c>
      <c r="G174" s="2">
        <f t="shared" si="15"/>
        <v>0</v>
      </c>
      <c r="H174" s="4">
        <f t="shared" si="18"/>
        <v>2136</v>
      </c>
      <c r="I174" s="5">
        <f t="shared" si="16"/>
        <v>0</v>
      </c>
    </row>
    <row r="175" spans="1:9" x14ac:dyDescent="0.25">
      <c r="A175" s="1">
        <v>42268</v>
      </c>
      <c r="B175" s="2">
        <v>12</v>
      </c>
      <c r="C175" s="2">
        <v>0</v>
      </c>
      <c r="D175" s="2">
        <f t="shared" si="14"/>
        <v>0</v>
      </c>
      <c r="E175" s="2">
        <f t="shared" si="19"/>
        <v>27</v>
      </c>
      <c r="F175" s="3">
        <f t="shared" si="17"/>
        <v>2109</v>
      </c>
      <c r="G175" s="2">
        <f t="shared" si="15"/>
        <v>0</v>
      </c>
      <c r="H175" s="4">
        <f t="shared" si="18"/>
        <v>2109</v>
      </c>
      <c r="I175" s="5">
        <f t="shared" si="16"/>
        <v>0</v>
      </c>
    </row>
    <row r="176" spans="1:9" x14ac:dyDescent="0.25">
      <c r="A176" s="1">
        <v>42269</v>
      </c>
      <c r="B176" s="2">
        <v>13</v>
      </c>
      <c r="C176" s="2">
        <v>0</v>
      </c>
      <c r="D176" s="2">
        <f t="shared" si="14"/>
        <v>0</v>
      </c>
      <c r="E176" s="2">
        <f t="shared" si="19"/>
        <v>30</v>
      </c>
      <c r="F176" s="3">
        <f t="shared" si="17"/>
        <v>2079</v>
      </c>
      <c r="G176" s="2">
        <f t="shared" si="15"/>
        <v>0</v>
      </c>
      <c r="H176" s="4">
        <f t="shared" si="18"/>
        <v>2079</v>
      </c>
      <c r="I176" s="5">
        <f t="shared" si="16"/>
        <v>0</v>
      </c>
    </row>
    <row r="177" spans="1:9" x14ac:dyDescent="0.25">
      <c r="A177" s="1">
        <v>42270</v>
      </c>
      <c r="B177" s="2">
        <v>15</v>
      </c>
      <c r="C177" s="2">
        <v>0</v>
      </c>
      <c r="D177" s="2">
        <f t="shared" si="14"/>
        <v>0</v>
      </c>
      <c r="E177" s="2">
        <f t="shared" si="19"/>
        <v>37</v>
      </c>
      <c r="F177" s="3">
        <f t="shared" si="17"/>
        <v>2042</v>
      </c>
      <c r="G177" s="2">
        <f t="shared" si="15"/>
        <v>0</v>
      </c>
      <c r="H177" s="4">
        <f t="shared" si="18"/>
        <v>2042</v>
      </c>
      <c r="I177" s="5">
        <f t="shared" si="16"/>
        <v>0</v>
      </c>
    </row>
    <row r="178" spans="1:9" x14ac:dyDescent="0.25">
      <c r="A178" s="1">
        <v>42271</v>
      </c>
      <c r="B178" s="2">
        <v>15</v>
      </c>
      <c r="C178" s="2">
        <v>0</v>
      </c>
      <c r="D178" s="2">
        <f t="shared" si="14"/>
        <v>0</v>
      </c>
      <c r="E178" s="2">
        <f t="shared" si="19"/>
        <v>36</v>
      </c>
      <c r="F178" s="3">
        <f t="shared" si="17"/>
        <v>2006</v>
      </c>
      <c r="G178" s="2">
        <f t="shared" si="15"/>
        <v>0</v>
      </c>
      <c r="H178" s="4">
        <f t="shared" si="18"/>
        <v>2006</v>
      </c>
      <c r="I178" s="5">
        <f t="shared" si="16"/>
        <v>0</v>
      </c>
    </row>
    <row r="179" spans="1:9" x14ac:dyDescent="0.25">
      <c r="A179" s="1">
        <v>42272</v>
      </c>
      <c r="B179" s="2">
        <v>14</v>
      </c>
      <c r="C179" s="2">
        <v>0</v>
      </c>
      <c r="D179" s="2">
        <f t="shared" si="14"/>
        <v>0</v>
      </c>
      <c r="E179" s="2">
        <f t="shared" si="19"/>
        <v>32</v>
      </c>
      <c r="F179" s="3">
        <f t="shared" si="17"/>
        <v>1974</v>
      </c>
      <c r="G179" s="2">
        <f t="shared" si="15"/>
        <v>0</v>
      </c>
      <c r="H179" s="4">
        <f t="shared" si="18"/>
        <v>1974</v>
      </c>
      <c r="I179" s="5">
        <f t="shared" si="16"/>
        <v>0</v>
      </c>
    </row>
    <row r="180" spans="1:9" x14ac:dyDescent="0.25">
      <c r="A180" s="1">
        <v>42273</v>
      </c>
      <c r="B180" s="2">
        <v>12</v>
      </c>
      <c r="C180" s="2">
        <v>0</v>
      </c>
      <c r="D180" s="2">
        <f t="shared" si="14"/>
        <v>0</v>
      </c>
      <c r="E180" s="2">
        <f t="shared" si="19"/>
        <v>25</v>
      </c>
      <c r="F180" s="3">
        <f t="shared" si="17"/>
        <v>1949</v>
      </c>
      <c r="G180" s="2">
        <f t="shared" si="15"/>
        <v>0</v>
      </c>
      <c r="H180" s="4">
        <f t="shared" si="18"/>
        <v>1949</v>
      </c>
      <c r="I180" s="5">
        <f t="shared" si="16"/>
        <v>0</v>
      </c>
    </row>
    <row r="181" spans="1:9" x14ac:dyDescent="0.25">
      <c r="A181" s="1">
        <v>42274</v>
      </c>
      <c r="B181" s="2">
        <v>11</v>
      </c>
      <c r="C181" s="2">
        <v>0</v>
      </c>
      <c r="D181" s="2">
        <f t="shared" si="14"/>
        <v>0</v>
      </c>
      <c r="E181" s="2">
        <f t="shared" si="19"/>
        <v>22</v>
      </c>
      <c r="F181" s="3">
        <f t="shared" si="17"/>
        <v>1927</v>
      </c>
      <c r="G181" s="2">
        <f t="shared" si="15"/>
        <v>0</v>
      </c>
      <c r="H181" s="4">
        <f t="shared" si="18"/>
        <v>1927</v>
      </c>
      <c r="I181" s="5">
        <f t="shared" si="16"/>
        <v>0</v>
      </c>
    </row>
    <row r="182" spans="1:9" x14ac:dyDescent="0.25">
      <c r="A182" s="1">
        <v>42275</v>
      </c>
      <c r="B182" s="2">
        <v>10</v>
      </c>
      <c r="C182" s="2">
        <v>0</v>
      </c>
      <c r="D182" s="2">
        <f t="shared" si="14"/>
        <v>0</v>
      </c>
      <c r="E182" s="2">
        <f t="shared" si="19"/>
        <v>19</v>
      </c>
      <c r="F182" s="3">
        <f t="shared" si="17"/>
        <v>1908</v>
      </c>
      <c r="G182" s="2">
        <f t="shared" si="15"/>
        <v>0</v>
      </c>
      <c r="H182" s="4">
        <f t="shared" si="18"/>
        <v>1908</v>
      </c>
      <c r="I182" s="5">
        <f t="shared" si="16"/>
        <v>0</v>
      </c>
    </row>
    <row r="183" spans="1:9" x14ac:dyDescent="0.25">
      <c r="A183" s="1">
        <v>42276</v>
      </c>
      <c r="B183" s="2">
        <v>10</v>
      </c>
      <c r="C183" s="2">
        <v>0</v>
      </c>
      <c r="D183" s="2">
        <f t="shared" si="14"/>
        <v>0</v>
      </c>
      <c r="E183" s="2">
        <f t="shared" si="19"/>
        <v>19</v>
      </c>
      <c r="F183" s="3">
        <f t="shared" si="17"/>
        <v>1889</v>
      </c>
      <c r="G183" s="2">
        <f t="shared" si="15"/>
        <v>0</v>
      </c>
      <c r="H183" s="4">
        <f t="shared" si="18"/>
        <v>1889</v>
      </c>
      <c r="I183" s="5">
        <f t="shared" si="16"/>
        <v>0</v>
      </c>
    </row>
    <row r="184" spans="1:9" x14ac:dyDescent="0.25">
      <c r="A184" s="1">
        <v>42277</v>
      </c>
      <c r="B184" s="2">
        <v>10</v>
      </c>
      <c r="C184" s="2">
        <v>0</v>
      </c>
      <c r="D184" s="2">
        <f t="shared" si="14"/>
        <v>0</v>
      </c>
      <c r="E184" s="2">
        <f t="shared" si="19"/>
        <v>18</v>
      </c>
      <c r="F184" s="3">
        <f t="shared" si="17"/>
        <v>1871</v>
      </c>
      <c r="G184" s="2">
        <f t="shared" si="15"/>
        <v>0</v>
      </c>
      <c r="H184" s="4">
        <f t="shared" si="18"/>
        <v>1871</v>
      </c>
      <c r="I184" s="5">
        <f t="shared" si="1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A8BCC-595B-4AB3-912D-8D2D827C6ABE}">
  <dimension ref="A1:L196"/>
  <sheetViews>
    <sheetView topLeftCell="C163" workbookViewId="0">
      <selection activeCell="J5" sqref="J5:K187"/>
    </sheetView>
  </sheetViews>
  <sheetFormatPr defaultRowHeight="21" x14ac:dyDescent="0.25"/>
  <cols>
    <col min="1" max="1" width="15.85546875" style="1" bestFit="1" customWidth="1"/>
    <col min="2" max="2" width="28.28515625" style="2" customWidth="1"/>
    <col min="3" max="3" width="12.42578125" style="2" customWidth="1"/>
    <col min="4" max="4" width="12.28515625" style="2" bestFit="1" customWidth="1"/>
    <col min="5" max="5" width="14.140625" style="2" customWidth="1"/>
    <col min="6" max="6" width="29.140625" style="3" customWidth="1"/>
    <col min="7" max="7" width="17.85546875" style="2" customWidth="1"/>
    <col min="8" max="8" width="30.85546875" style="4" customWidth="1"/>
    <col min="9" max="9" width="16.42578125" style="5" customWidth="1"/>
    <col min="10" max="10" width="17.7109375" style="2" bestFit="1" customWidth="1"/>
    <col min="11" max="11" width="30.28515625" style="2" bestFit="1" customWidth="1"/>
    <col min="12" max="12" width="14.5703125" style="2" bestFit="1" customWidth="1"/>
    <col min="13" max="16384" width="9.140625" style="2"/>
  </cols>
  <sheetData>
    <row r="1" spans="1:12" ht="60.75" customHeight="1" x14ac:dyDescent="0.25">
      <c r="A1" s="1" t="s">
        <v>2</v>
      </c>
      <c r="B1" s="2" t="s">
        <v>0</v>
      </c>
      <c r="C1" s="2" t="s">
        <v>1</v>
      </c>
      <c r="D1" s="2" t="s">
        <v>5</v>
      </c>
      <c r="E1" s="2" t="s">
        <v>3</v>
      </c>
      <c r="F1" s="3" t="s">
        <v>9</v>
      </c>
      <c r="G1" s="2" t="s">
        <v>4</v>
      </c>
      <c r="H1" s="4" t="s">
        <v>8</v>
      </c>
      <c r="I1" s="5" t="s">
        <v>6</v>
      </c>
    </row>
    <row r="2" spans="1:12" x14ac:dyDescent="0.25">
      <c r="A2" s="1">
        <v>42095</v>
      </c>
      <c r="B2" s="2">
        <v>4</v>
      </c>
      <c r="C2" s="2">
        <v>2</v>
      </c>
      <c r="D2" s="2">
        <f>700*C2</f>
        <v>1400</v>
      </c>
      <c r="E2" s="2">
        <v>0</v>
      </c>
      <c r="F2" s="3">
        <v>25000</v>
      </c>
      <c r="G2" s="2">
        <f>IF(AND(C2&lt;=0.6,B2&gt;15),IF(B2&gt;30,24000,12000),0)</f>
        <v>0</v>
      </c>
      <c r="H2" s="4">
        <f t="shared" ref="H2:H4" si="0">F2+I2-G2</f>
        <v>25000</v>
      </c>
      <c r="I2" s="5">
        <f>IF(G2 &gt; F2, 25000 - F2,0)</f>
        <v>0</v>
      </c>
      <c r="J2" s="2" t="s">
        <v>7</v>
      </c>
      <c r="L2" s="2">
        <f>SUM(I:I)</f>
        <v>743427</v>
      </c>
    </row>
    <row r="3" spans="1:12" x14ac:dyDescent="0.25">
      <c r="A3" s="1">
        <v>42096</v>
      </c>
      <c r="B3" s="2">
        <v>2</v>
      </c>
      <c r="C3" s="2">
        <v>6</v>
      </c>
      <c r="D3" s="2">
        <f t="shared" ref="D3:D66" si="1">700*C3</f>
        <v>4200</v>
      </c>
      <c r="E3" s="2">
        <f t="shared" ref="E3:E66" si="2">IF(C3=0,ROUNDUP(0.03%*POWER(B3,1.5)*H2,0),0)</f>
        <v>0</v>
      </c>
      <c r="F3" s="3">
        <f>IF(H2+D3-E3 &gt; 25000,25000, H2+D3-E3)</f>
        <v>25000</v>
      </c>
      <c r="G3" s="2">
        <f t="shared" ref="G3:G66" si="3">IF(AND(C3&lt;=0.6,B3&gt;15),IF(B3&gt;30,24000,12000),0)</f>
        <v>0</v>
      </c>
      <c r="H3" s="4">
        <f t="shared" si="0"/>
        <v>25000</v>
      </c>
      <c r="I3" s="5">
        <f t="shared" ref="I3:I66" si="4">IF(G3 &gt; F3, 25000 - F3,0)</f>
        <v>0</v>
      </c>
    </row>
    <row r="4" spans="1:12" x14ac:dyDescent="0.25">
      <c r="A4" s="1">
        <v>42097</v>
      </c>
      <c r="B4" s="2">
        <v>4</v>
      </c>
      <c r="C4" s="2">
        <v>1</v>
      </c>
      <c r="D4" s="2">
        <f t="shared" si="1"/>
        <v>700</v>
      </c>
      <c r="E4" s="2">
        <f t="shared" si="2"/>
        <v>0</v>
      </c>
      <c r="F4" s="3">
        <f t="shared" ref="F4:F67" si="5">IF(H3+D4-E4 &gt; 25000,25000, H3+D4-E4)</f>
        <v>25000</v>
      </c>
      <c r="G4" s="2">
        <f t="shared" si="3"/>
        <v>0</v>
      </c>
      <c r="H4" s="4">
        <f t="shared" si="0"/>
        <v>25000</v>
      </c>
      <c r="I4" s="5">
        <f t="shared" si="4"/>
        <v>0</v>
      </c>
      <c r="J4" s="9" t="s">
        <v>10</v>
      </c>
      <c r="K4" t="s">
        <v>197</v>
      </c>
      <c r="L4"/>
    </row>
    <row r="5" spans="1:12" x14ac:dyDescent="0.25">
      <c r="A5" s="1">
        <v>42098</v>
      </c>
      <c r="B5" s="2">
        <v>4</v>
      </c>
      <c r="C5" s="2">
        <v>0.8</v>
      </c>
      <c r="D5" s="2">
        <f t="shared" si="1"/>
        <v>560</v>
      </c>
      <c r="E5" s="2">
        <f t="shared" si="2"/>
        <v>0</v>
      </c>
      <c r="F5" s="3">
        <f t="shared" si="5"/>
        <v>25000</v>
      </c>
      <c r="G5" s="2">
        <f t="shared" si="3"/>
        <v>0</v>
      </c>
      <c r="H5" s="4">
        <f>F5+I5-G5</f>
        <v>25000</v>
      </c>
      <c r="I5" s="5">
        <f t="shared" si="4"/>
        <v>0</v>
      </c>
      <c r="J5" s="10" t="s">
        <v>13</v>
      </c>
      <c r="K5" s="11">
        <v>25000</v>
      </c>
      <c r="L5"/>
    </row>
    <row r="6" spans="1:12" x14ac:dyDescent="0.25">
      <c r="A6" s="1">
        <v>42099</v>
      </c>
      <c r="B6" s="2">
        <v>3</v>
      </c>
      <c r="C6" s="2">
        <v>0</v>
      </c>
      <c r="D6" s="2">
        <f t="shared" si="1"/>
        <v>0</v>
      </c>
      <c r="E6" s="2">
        <f t="shared" si="2"/>
        <v>39</v>
      </c>
      <c r="F6" s="3">
        <f t="shared" si="5"/>
        <v>24961</v>
      </c>
      <c r="G6" s="2">
        <f t="shared" si="3"/>
        <v>0</v>
      </c>
      <c r="H6" s="4">
        <f t="shared" ref="H6:H69" si="6">F6+I6-G6</f>
        <v>24961</v>
      </c>
      <c r="I6" s="5">
        <f t="shared" si="4"/>
        <v>0</v>
      </c>
      <c r="J6" s="10" t="s">
        <v>14</v>
      </c>
      <c r="K6" s="11">
        <v>25000</v>
      </c>
      <c r="L6"/>
    </row>
    <row r="7" spans="1:12" x14ac:dyDescent="0.25">
      <c r="A7" s="1">
        <v>42100</v>
      </c>
      <c r="B7" s="2">
        <v>4</v>
      </c>
      <c r="C7" s="2">
        <v>0</v>
      </c>
      <c r="D7" s="2">
        <f t="shared" si="1"/>
        <v>0</v>
      </c>
      <c r="E7" s="2">
        <f t="shared" si="2"/>
        <v>60</v>
      </c>
      <c r="F7" s="3">
        <f t="shared" si="5"/>
        <v>24901</v>
      </c>
      <c r="G7" s="2">
        <f t="shared" si="3"/>
        <v>0</v>
      </c>
      <c r="H7" s="4">
        <f t="shared" si="6"/>
        <v>24901</v>
      </c>
      <c r="I7" s="5">
        <f t="shared" si="4"/>
        <v>0</v>
      </c>
      <c r="J7" s="10" t="s">
        <v>15</v>
      </c>
      <c r="K7" s="11">
        <v>25000</v>
      </c>
      <c r="L7"/>
    </row>
    <row r="8" spans="1:12" x14ac:dyDescent="0.25">
      <c r="A8" s="1">
        <v>42101</v>
      </c>
      <c r="B8" s="2">
        <v>4</v>
      </c>
      <c r="C8" s="2">
        <v>1</v>
      </c>
      <c r="D8" s="2">
        <f t="shared" si="1"/>
        <v>700</v>
      </c>
      <c r="E8" s="2">
        <f t="shared" si="2"/>
        <v>0</v>
      </c>
      <c r="F8" s="3">
        <f t="shared" si="5"/>
        <v>25000</v>
      </c>
      <c r="G8" s="2">
        <f t="shared" si="3"/>
        <v>0</v>
      </c>
      <c r="H8" s="4">
        <f t="shared" si="6"/>
        <v>25000</v>
      </c>
      <c r="I8" s="5">
        <f t="shared" si="4"/>
        <v>0</v>
      </c>
      <c r="J8" s="10" t="s">
        <v>16</v>
      </c>
      <c r="K8" s="11">
        <v>25000</v>
      </c>
      <c r="L8"/>
    </row>
    <row r="9" spans="1:12" x14ac:dyDescent="0.25">
      <c r="A9" s="1">
        <v>42102</v>
      </c>
      <c r="B9" s="2">
        <v>8</v>
      </c>
      <c r="C9" s="2">
        <v>1</v>
      </c>
      <c r="D9" s="2">
        <f t="shared" si="1"/>
        <v>700</v>
      </c>
      <c r="E9" s="2">
        <f t="shared" si="2"/>
        <v>0</v>
      </c>
      <c r="F9" s="3">
        <f t="shared" si="5"/>
        <v>25000</v>
      </c>
      <c r="G9" s="2">
        <f t="shared" si="3"/>
        <v>0</v>
      </c>
      <c r="H9" s="4">
        <f t="shared" si="6"/>
        <v>25000</v>
      </c>
      <c r="I9" s="5">
        <f t="shared" si="4"/>
        <v>0</v>
      </c>
      <c r="J9" s="10" t="s">
        <v>17</v>
      </c>
      <c r="K9" s="11">
        <v>24961</v>
      </c>
      <c r="L9"/>
    </row>
    <row r="10" spans="1:12" x14ac:dyDescent="0.25">
      <c r="A10" s="1">
        <v>42103</v>
      </c>
      <c r="B10" s="2">
        <v>6</v>
      </c>
      <c r="C10" s="2">
        <v>2</v>
      </c>
      <c r="D10" s="2">
        <f t="shared" si="1"/>
        <v>1400</v>
      </c>
      <c r="E10" s="2">
        <f t="shared" si="2"/>
        <v>0</v>
      </c>
      <c r="F10" s="3">
        <f t="shared" si="5"/>
        <v>25000</v>
      </c>
      <c r="G10" s="2">
        <f t="shared" si="3"/>
        <v>0</v>
      </c>
      <c r="H10" s="4">
        <f t="shared" si="6"/>
        <v>25000</v>
      </c>
      <c r="I10" s="5">
        <f t="shared" si="4"/>
        <v>0</v>
      </c>
      <c r="J10" s="10" t="s">
        <v>18</v>
      </c>
      <c r="K10" s="11">
        <v>24901</v>
      </c>
      <c r="L10"/>
    </row>
    <row r="11" spans="1:12" x14ac:dyDescent="0.25">
      <c r="A11" s="1">
        <v>42104</v>
      </c>
      <c r="B11" s="2">
        <v>9</v>
      </c>
      <c r="C11" s="2">
        <v>2</v>
      </c>
      <c r="D11" s="2">
        <f t="shared" si="1"/>
        <v>1400</v>
      </c>
      <c r="E11" s="2">
        <f t="shared" si="2"/>
        <v>0</v>
      </c>
      <c r="F11" s="3">
        <f t="shared" si="5"/>
        <v>25000</v>
      </c>
      <c r="G11" s="2">
        <f t="shared" si="3"/>
        <v>0</v>
      </c>
      <c r="H11" s="4">
        <f t="shared" si="6"/>
        <v>25000</v>
      </c>
      <c r="I11" s="5">
        <f t="shared" si="4"/>
        <v>0</v>
      </c>
      <c r="J11" s="10" t="s">
        <v>19</v>
      </c>
      <c r="K11" s="11">
        <v>25000</v>
      </c>
      <c r="L11"/>
    </row>
    <row r="12" spans="1:12" x14ac:dyDescent="0.25">
      <c r="A12" s="1">
        <v>42105</v>
      </c>
      <c r="B12" s="2">
        <v>12</v>
      </c>
      <c r="C12" s="2">
        <v>3</v>
      </c>
      <c r="D12" s="2">
        <f t="shared" si="1"/>
        <v>2100</v>
      </c>
      <c r="E12" s="2">
        <f t="shared" si="2"/>
        <v>0</v>
      </c>
      <c r="F12" s="3">
        <f t="shared" si="5"/>
        <v>25000</v>
      </c>
      <c r="G12" s="2">
        <f t="shared" si="3"/>
        <v>0</v>
      </c>
      <c r="H12" s="4">
        <f t="shared" si="6"/>
        <v>25000</v>
      </c>
      <c r="I12" s="5">
        <f t="shared" si="4"/>
        <v>0</v>
      </c>
      <c r="J12" s="10" t="s">
        <v>20</v>
      </c>
      <c r="K12" s="11">
        <v>25000</v>
      </c>
      <c r="L12"/>
    </row>
    <row r="13" spans="1:12" x14ac:dyDescent="0.25">
      <c r="A13" s="1">
        <v>42106</v>
      </c>
      <c r="B13" s="2">
        <v>10</v>
      </c>
      <c r="C13" s="2">
        <v>2</v>
      </c>
      <c r="D13" s="2">
        <f t="shared" si="1"/>
        <v>1400</v>
      </c>
      <c r="E13" s="2">
        <f t="shared" si="2"/>
        <v>0</v>
      </c>
      <c r="F13" s="3">
        <f t="shared" si="5"/>
        <v>25000</v>
      </c>
      <c r="G13" s="2">
        <f t="shared" si="3"/>
        <v>0</v>
      </c>
      <c r="H13" s="4">
        <f t="shared" si="6"/>
        <v>25000</v>
      </c>
      <c r="I13" s="5">
        <f t="shared" si="4"/>
        <v>0</v>
      </c>
      <c r="J13" s="10" t="s">
        <v>21</v>
      </c>
      <c r="K13" s="11">
        <v>25000</v>
      </c>
      <c r="L13"/>
    </row>
    <row r="14" spans="1:12" x14ac:dyDescent="0.25">
      <c r="A14" s="1">
        <v>42107</v>
      </c>
      <c r="B14" s="2">
        <v>8</v>
      </c>
      <c r="C14" s="2">
        <v>1</v>
      </c>
      <c r="D14" s="2">
        <f t="shared" si="1"/>
        <v>700</v>
      </c>
      <c r="E14" s="2">
        <f t="shared" si="2"/>
        <v>0</v>
      </c>
      <c r="F14" s="3">
        <f t="shared" si="5"/>
        <v>25000</v>
      </c>
      <c r="G14" s="2">
        <f t="shared" si="3"/>
        <v>0</v>
      </c>
      <c r="H14" s="4">
        <f t="shared" si="6"/>
        <v>25000</v>
      </c>
      <c r="I14" s="5">
        <f t="shared" si="4"/>
        <v>0</v>
      </c>
      <c r="J14" s="10" t="s">
        <v>22</v>
      </c>
      <c r="K14" s="11">
        <v>25000</v>
      </c>
      <c r="L14"/>
    </row>
    <row r="15" spans="1:12" x14ac:dyDescent="0.25">
      <c r="A15" s="1">
        <v>42108</v>
      </c>
      <c r="B15" s="2">
        <v>6</v>
      </c>
      <c r="C15" s="2">
        <v>0</v>
      </c>
      <c r="D15" s="2">
        <f t="shared" si="1"/>
        <v>0</v>
      </c>
      <c r="E15" s="2">
        <f t="shared" si="2"/>
        <v>111</v>
      </c>
      <c r="F15" s="3">
        <f t="shared" si="5"/>
        <v>24889</v>
      </c>
      <c r="G15" s="2">
        <f t="shared" si="3"/>
        <v>0</v>
      </c>
      <c r="H15" s="4">
        <f t="shared" si="6"/>
        <v>24889</v>
      </c>
      <c r="I15" s="5">
        <f t="shared" si="4"/>
        <v>0</v>
      </c>
      <c r="J15" s="10" t="s">
        <v>23</v>
      </c>
      <c r="K15" s="11">
        <v>25000</v>
      </c>
      <c r="L15"/>
    </row>
    <row r="16" spans="1:12" x14ac:dyDescent="0.25">
      <c r="A16" s="1">
        <v>42109</v>
      </c>
      <c r="B16" s="2">
        <v>14</v>
      </c>
      <c r="C16" s="2">
        <v>0</v>
      </c>
      <c r="D16" s="2">
        <f t="shared" si="1"/>
        <v>0</v>
      </c>
      <c r="E16" s="2">
        <f t="shared" si="2"/>
        <v>392</v>
      </c>
      <c r="F16" s="3">
        <f t="shared" si="5"/>
        <v>24497</v>
      </c>
      <c r="G16" s="2">
        <f t="shared" si="3"/>
        <v>0</v>
      </c>
      <c r="H16" s="4">
        <f t="shared" si="6"/>
        <v>24497</v>
      </c>
      <c r="I16" s="5">
        <f t="shared" si="4"/>
        <v>0</v>
      </c>
      <c r="J16" s="10" t="s">
        <v>24</v>
      </c>
      <c r="K16" s="11">
        <v>25000</v>
      </c>
      <c r="L16"/>
    </row>
    <row r="17" spans="1:12" x14ac:dyDescent="0.25">
      <c r="A17" s="1">
        <v>42110</v>
      </c>
      <c r="B17" s="2">
        <v>10</v>
      </c>
      <c r="C17" s="2">
        <v>0</v>
      </c>
      <c r="D17" s="2">
        <f t="shared" si="1"/>
        <v>0</v>
      </c>
      <c r="E17" s="2">
        <f t="shared" si="2"/>
        <v>233</v>
      </c>
      <c r="F17" s="3">
        <f t="shared" si="5"/>
        <v>24264</v>
      </c>
      <c r="G17" s="2">
        <f t="shared" si="3"/>
        <v>0</v>
      </c>
      <c r="H17" s="4">
        <f t="shared" si="6"/>
        <v>24264</v>
      </c>
      <c r="I17" s="5">
        <f t="shared" si="4"/>
        <v>0</v>
      </c>
      <c r="J17" s="10" t="s">
        <v>25</v>
      </c>
      <c r="K17" s="11">
        <v>25000</v>
      </c>
      <c r="L17"/>
    </row>
    <row r="18" spans="1:12" x14ac:dyDescent="0.25">
      <c r="A18" s="1">
        <v>42111</v>
      </c>
      <c r="B18" s="2">
        <v>6</v>
      </c>
      <c r="C18" s="2">
        <v>0</v>
      </c>
      <c r="D18" s="2">
        <f t="shared" si="1"/>
        <v>0</v>
      </c>
      <c r="E18" s="2">
        <f t="shared" si="2"/>
        <v>107</v>
      </c>
      <c r="F18" s="3">
        <f t="shared" si="5"/>
        <v>24157</v>
      </c>
      <c r="G18" s="2">
        <f t="shared" si="3"/>
        <v>0</v>
      </c>
      <c r="H18" s="4">
        <f t="shared" si="6"/>
        <v>24157</v>
      </c>
      <c r="I18" s="5">
        <f t="shared" si="4"/>
        <v>0</v>
      </c>
      <c r="J18" s="10" t="s">
        <v>26</v>
      </c>
      <c r="K18" s="11">
        <v>24889</v>
      </c>
      <c r="L18"/>
    </row>
    <row r="19" spans="1:12" x14ac:dyDescent="0.25">
      <c r="A19" s="1">
        <v>42112</v>
      </c>
      <c r="B19" s="2">
        <v>4</v>
      </c>
      <c r="C19" s="2">
        <v>0</v>
      </c>
      <c r="D19" s="2">
        <f t="shared" si="1"/>
        <v>0</v>
      </c>
      <c r="E19" s="2">
        <f t="shared" si="2"/>
        <v>58</v>
      </c>
      <c r="F19" s="3">
        <f t="shared" si="5"/>
        <v>24099</v>
      </c>
      <c r="G19" s="2">
        <f t="shared" si="3"/>
        <v>0</v>
      </c>
      <c r="H19" s="4">
        <f t="shared" si="6"/>
        <v>24099</v>
      </c>
      <c r="I19" s="5">
        <f t="shared" si="4"/>
        <v>0</v>
      </c>
      <c r="J19" s="10" t="s">
        <v>27</v>
      </c>
      <c r="K19" s="11">
        <v>24497</v>
      </c>
      <c r="L19"/>
    </row>
    <row r="20" spans="1:12" x14ac:dyDescent="0.25">
      <c r="A20" s="1">
        <v>42113</v>
      </c>
      <c r="B20" s="2">
        <v>7</v>
      </c>
      <c r="C20" s="2">
        <v>0</v>
      </c>
      <c r="D20" s="2">
        <f t="shared" si="1"/>
        <v>0</v>
      </c>
      <c r="E20" s="2">
        <f t="shared" si="2"/>
        <v>134</v>
      </c>
      <c r="F20" s="3">
        <f t="shared" si="5"/>
        <v>23965</v>
      </c>
      <c r="G20" s="2">
        <f t="shared" si="3"/>
        <v>0</v>
      </c>
      <c r="H20" s="4">
        <f t="shared" si="6"/>
        <v>23965</v>
      </c>
      <c r="I20" s="5">
        <f t="shared" si="4"/>
        <v>0</v>
      </c>
      <c r="J20" s="10" t="s">
        <v>28</v>
      </c>
      <c r="K20" s="11">
        <v>24264</v>
      </c>
      <c r="L20"/>
    </row>
    <row r="21" spans="1:12" x14ac:dyDescent="0.25">
      <c r="A21" s="1">
        <v>42114</v>
      </c>
      <c r="B21" s="2">
        <v>10</v>
      </c>
      <c r="C21" s="2">
        <v>1</v>
      </c>
      <c r="D21" s="2">
        <f t="shared" si="1"/>
        <v>700</v>
      </c>
      <c r="E21" s="2">
        <f t="shared" si="2"/>
        <v>0</v>
      </c>
      <c r="F21" s="3">
        <f t="shared" si="5"/>
        <v>24665</v>
      </c>
      <c r="G21" s="2">
        <f t="shared" si="3"/>
        <v>0</v>
      </c>
      <c r="H21" s="4">
        <f t="shared" si="6"/>
        <v>24665</v>
      </c>
      <c r="I21" s="5">
        <f t="shared" si="4"/>
        <v>0</v>
      </c>
      <c r="J21" s="10" t="s">
        <v>29</v>
      </c>
      <c r="K21" s="11">
        <v>24157</v>
      </c>
      <c r="L21"/>
    </row>
    <row r="22" spans="1:12" x14ac:dyDescent="0.25">
      <c r="A22" s="1">
        <v>42115</v>
      </c>
      <c r="B22" s="2">
        <v>11</v>
      </c>
      <c r="C22" s="2">
        <v>3.2</v>
      </c>
      <c r="D22" s="2">
        <f t="shared" si="1"/>
        <v>2240</v>
      </c>
      <c r="E22" s="2">
        <f t="shared" si="2"/>
        <v>0</v>
      </c>
      <c r="F22" s="3">
        <f t="shared" si="5"/>
        <v>25000</v>
      </c>
      <c r="G22" s="2">
        <f t="shared" si="3"/>
        <v>0</v>
      </c>
      <c r="H22" s="4">
        <f t="shared" si="6"/>
        <v>25000</v>
      </c>
      <c r="I22" s="5">
        <f t="shared" si="4"/>
        <v>0</v>
      </c>
      <c r="J22" s="10" t="s">
        <v>30</v>
      </c>
      <c r="K22" s="11">
        <v>24099</v>
      </c>
    </row>
    <row r="23" spans="1:12" x14ac:dyDescent="0.25">
      <c r="A23" s="1">
        <v>42116</v>
      </c>
      <c r="B23" s="2">
        <v>8</v>
      </c>
      <c r="C23" s="2">
        <v>2.2000000000000002</v>
      </c>
      <c r="D23" s="2">
        <f t="shared" si="1"/>
        <v>1540.0000000000002</v>
      </c>
      <c r="E23" s="2">
        <f t="shared" si="2"/>
        <v>0</v>
      </c>
      <c r="F23" s="3">
        <f t="shared" si="5"/>
        <v>25000</v>
      </c>
      <c r="G23" s="2">
        <f t="shared" si="3"/>
        <v>0</v>
      </c>
      <c r="H23" s="4">
        <f t="shared" si="6"/>
        <v>25000</v>
      </c>
      <c r="I23" s="5">
        <f t="shared" si="4"/>
        <v>0</v>
      </c>
      <c r="J23" s="10" t="s">
        <v>31</v>
      </c>
      <c r="K23" s="11">
        <v>23965</v>
      </c>
    </row>
    <row r="24" spans="1:12" x14ac:dyDescent="0.25">
      <c r="A24" s="1">
        <v>42117</v>
      </c>
      <c r="B24" s="2">
        <v>11</v>
      </c>
      <c r="C24" s="2">
        <v>1</v>
      </c>
      <c r="D24" s="2">
        <f t="shared" si="1"/>
        <v>700</v>
      </c>
      <c r="E24" s="2">
        <f t="shared" si="2"/>
        <v>0</v>
      </c>
      <c r="F24" s="3">
        <f t="shared" si="5"/>
        <v>25000</v>
      </c>
      <c r="G24" s="2">
        <f t="shared" si="3"/>
        <v>0</v>
      </c>
      <c r="H24" s="4">
        <f t="shared" si="6"/>
        <v>25000</v>
      </c>
      <c r="I24" s="5">
        <f t="shared" si="4"/>
        <v>0</v>
      </c>
      <c r="J24" s="10" t="s">
        <v>32</v>
      </c>
      <c r="K24" s="11">
        <v>24665</v>
      </c>
    </row>
    <row r="25" spans="1:12" x14ac:dyDescent="0.25">
      <c r="A25" s="1">
        <v>42118</v>
      </c>
      <c r="B25" s="2">
        <v>12</v>
      </c>
      <c r="C25" s="2">
        <v>1</v>
      </c>
      <c r="D25" s="2">
        <f t="shared" si="1"/>
        <v>700</v>
      </c>
      <c r="E25" s="2">
        <f t="shared" si="2"/>
        <v>0</v>
      </c>
      <c r="F25" s="3">
        <f t="shared" si="5"/>
        <v>25000</v>
      </c>
      <c r="G25" s="2">
        <f t="shared" si="3"/>
        <v>0</v>
      </c>
      <c r="H25" s="4">
        <f t="shared" si="6"/>
        <v>25000</v>
      </c>
      <c r="I25" s="5">
        <f t="shared" si="4"/>
        <v>0</v>
      </c>
      <c r="J25" s="10" t="s">
        <v>33</v>
      </c>
      <c r="K25" s="11">
        <v>25000</v>
      </c>
    </row>
    <row r="26" spans="1:12" x14ac:dyDescent="0.25">
      <c r="A26" s="1">
        <v>42119</v>
      </c>
      <c r="B26" s="2">
        <v>14</v>
      </c>
      <c r="C26" s="2">
        <v>1</v>
      </c>
      <c r="D26" s="2">
        <f t="shared" si="1"/>
        <v>700</v>
      </c>
      <c r="E26" s="2">
        <f t="shared" si="2"/>
        <v>0</v>
      </c>
      <c r="F26" s="3">
        <f t="shared" si="5"/>
        <v>25000</v>
      </c>
      <c r="G26" s="2">
        <f t="shared" si="3"/>
        <v>0</v>
      </c>
      <c r="H26" s="4">
        <f t="shared" si="6"/>
        <v>25000</v>
      </c>
      <c r="I26" s="5">
        <f t="shared" si="4"/>
        <v>0</v>
      </c>
      <c r="J26" s="10" t="s">
        <v>34</v>
      </c>
      <c r="K26" s="11">
        <v>25000</v>
      </c>
    </row>
    <row r="27" spans="1:12" x14ac:dyDescent="0.25">
      <c r="A27" s="1">
        <v>42120</v>
      </c>
      <c r="B27" s="2">
        <v>16</v>
      </c>
      <c r="C27" s="2">
        <v>0</v>
      </c>
      <c r="D27" s="2">
        <f t="shared" si="1"/>
        <v>0</v>
      </c>
      <c r="E27" s="2">
        <f t="shared" si="2"/>
        <v>480</v>
      </c>
      <c r="F27" s="3">
        <f t="shared" si="5"/>
        <v>24520</v>
      </c>
      <c r="G27" s="2">
        <f t="shared" si="3"/>
        <v>12000</v>
      </c>
      <c r="H27" s="4">
        <f t="shared" si="6"/>
        <v>12520</v>
      </c>
      <c r="I27" s="5">
        <f t="shared" si="4"/>
        <v>0</v>
      </c>
      <c r="J27" s="10" t="s">
        <v>35</v>
      </c>
      <c r="K27" s="11">
        <v>25000</v>
      </c>
    </row>
    <row r="28" spans="1:12" x14ac:dyDescent="0.25">
      <c r="A28" s="1">
        <v>42121</v>
      </c>
      <c r="B28" s="2">
        <v>16</v>
      </c>
      <c r="C28" s="2">
        <v>1</v>
      </c>
      <c r="D28" s="2">
        <f t="shared" si="1"/>
        <v>700</v>
      </c>
      <c r="E28" s="2">
        <f t="shared" si="2"/>
        <v>0</v>
      </c>
      <c r="F28" s="3">
        <f t="shared" si="5"/>
        <v>13220</v>
      </c>
      <c r="G28" s="2">
        <f t="shared" si="3"/>
        <v>0</v>
      </c>
      <c r="H28" s="4">
        <f t="shared" si="6"/>
        <v>13220</v>
      </c>
      <c r="I28" s="5">
        <f t="shared" si="4"/>
        <v>0</v>
      </c>
      <c r="J28" s="10" t="s">
        <v>36</v>
      </c>
      <c r="K28" s="11">
        <v>25000</v>
      </c>
    </row>
    <row r="29" spans="1:12" x14ac:dyDescent="0.25">
      <c r="A29" s="1">
        <v>42122</v>
      </c>
      <c r="B29" s="2">
        <v>6</v>
      </c>
      <c r="C29" s="2">
        <v>2</v>
      </c>
      <c r="D29" s="2">
        <f t="shared" si="1"/>
        <v>1400</v>
      </c>
      <c r="E29" s="2">
        <f t="shared" si="2"/>
        <v>0</v>
      </c>
      <c r="F29" s="3">
        <f t="shared" si="5"/>
        <v>14620</v>
      </c>
      <c r="G29" s="2">
        <f t="shared" si="3"/>
        <v>0</v>
      </c>
      <c r="H29" s="4">
        <f t="shared" si="6"/>
        <v>14620</v>
      </c>
      <c r="I29" s="5">
        <f t="shared" si="4"/>
        <v>0</v>
      </c>
      <c r="J29" s="10" t="s">
        <v>37</v>
      </c>
      <c r="K29" s="11">
        <v>25000</v>
      </c>
    </row>
    <row r="30" spans="1:12" x14ac:dyDescent="0.25">
      <c r="A30" s="1">
        <v>42123</v>
      </c>
      <c r="B30" s="2">
        <v>7</v>
      </c>
      <c r="C30" s="2">
        <v>0</v>
      </c>
      <c r="D30" s="2">
        <f t="shared" si="1"/>
        <v>0</v>
      </c>
      <c r="E30" s="2">
        <f t="shared" si="2"/>
        <v>82</v>
      </c>
      <c r="F30" s="3">
        <f t="shared" si="5"/>
        <v>14538</v>
      </c>
      <c r="G30" s="2">
        <f t="shared" si="3"/>
        <v>0</v>
      </c>
      <c r="H30" s="4">
        <f t="shared" si="6"/>
        <v>14538</v>
      </c>
      <c r="I30" s="5">
        <f t="shared" si="4"/>
        <v>0</v>
      </c>
      <c r="J30" s="10" t="s">
        <v>38</v>
      </c>
      <c r="K30" s="11">
        <v>12520</v>
      </c>
    </row>
    <row r="31" spans="1:12" x14ac:dyDescent="0.25">
      <c r="A31" s="1">
        <v>42124</v>
      </c>
      <c r="B31" s="2">
        <v>10</v>
      </c>
      <c r="C31" s="2">
        <v>0</v>
      </c>
      <c r="D31" s="2">
        <f t="shared" si="1"/>
        <v>0</v>
      </c>
      <c r="E31" s="2">
        <f t="shared" si="2"/>
        <v>138</v>
      </c>
      <c r="F31" s="3">
        <f t="shared" si="5"/>
        <v>14400</v>
      </c>
      <c r="G31" s="2">
        <f t="shared" si="3"/>
        <v>0</v>
      </c>
      <c r="H31" s="4">
        <f t="shared" si="6"/>
        <v>14400</v>
      </c>
      <c r="I31" s="5">
        <f t="shared" si="4"/>
        <v>0</v>
      </c>
      <c r="J31" s="10" t="s">
        <v>39</v>
      </c>
      <c r="K31" s="11">
        <v>13220</v>
      </c>
    </row>
    <row r="32" spans="1:12" x14ac:dyDescent="0.25">
      <c r="A32" s="1">
        <v>42125</v>
      </c>
      <c r="B32" s="2">
        <v>10</v>
      </c>
      <c r="C32" s="2">
        <v>4</v>
      </c>
      <c r="D32" s="2">
        <f t="shared" si="1"/>
        <v>2800</v>
      </c>
      <c r="E32" s="2">
        <f t="shared" si="2"/>
        <v>0</v>
      </c>
      <c r="F32" s="3">
        <f t="shared" si="5"/>
        <v>17200</v>
      </c>
      <c r="G32" s="2">
        <f t="shared" si="3"/>
        <v>0</v>
      </c>
      <c r="H32" s="4">
        <f t="shared" si="6"/>
        <v>17200</v>
      </c>
      <c r="I32" s="5">
        <f t="shared" si="4"/>
        <v>0</v>
      </c>
      <c r="J32" s="10" t="s">
        <v>40</v>
      </c>
      <c r="K32" s="11">
        <v>14620</v>
      </c>
    </row>
    <row r="33" spans="1:11" x14ac:dyDescent="0.25">
      <c r="A33" s="1">
        <v>42126</v>
      </c>
      <c r="B33" s="2">
        <v>7</v>
      </c>
      <c r="C33" s="2">
        <v>5</v>
      </c>
      <c r="D33" s="2">
        <f t="shared" si="1"/>
        <v>3500</v>
      </c>
      <c r="E33" s="2">
        <f t="shared" si="2"/>
        <v>0</v>
      </c>
      <c r="F33" s="3">
        <f t="shared" si="5"/>
        <v>20700</v>
      </c>
      <c r="G33" s="2">
        <f t="shared" si="3"/>
        <v>0</v>
      </c>
      <c r="H33" s="4">
        <f t="shared" si="6"/>
        <v>20700</v>
      </c>
      <c r="I33" s="5">
        <f t="shared" si="4"/>
        <v>0</v>
      </c>
      <c r="J33" s="10" t="s">
        <v>41</v>
      </c>
      <c r="K33" s="11">
        <v>14538</v>
      </c>
    </row>
    <row r="34" spans="1:11" x14ac:dyDescent="0.25">
      <c r="A34" s="1">
        <v>42127</v>
      </c>
      <c r="B34" s="2">
        <v>9</v>
      </c>
      <c r="C34" s="2">
        <v>4</v>
      </c>
      <c r="D34" s="2">
        <f t="shared" si="1"/>
        <v>2800</v>
      </c>
      <c r="E34" s="2">
        <f t="shared" si="2"/>
        <v>0</v>
      </c>
      <c r="F34" s="3">
        <f t="shared" si="5"/>
        <v>23500</v>
      </c>
      <c r="G34" s="2">
        <f t="shared" si="3"/>
        <v>0</v>
      </c>
      <c r="H34" s="4">
        <f t="shared" si="6"/>
        <v>23500</v>
      </c>
      <c r="I34" s="5">
        <f t="shared" si="4"/>
        <v>0</v>
      </c>
      <c r="J34" s="10" t="s">
        <v>42</v>
      </c>
      <c r="K34" s="11">
        <v>14400</v>
      </c>
    </row>
    <row r="35" spans="1:11" x14ac:dyDescent="0.25">
      <c r="A35" s="1">
        <v>42128</v>
      </c>
      <c r="B35" s="2">
        <v>15</v>
      </c>
      <c r="C35" s="2">
        <v>0.4</v>
      </c>
      <c r="D35" s="2">
        <f t="shared" si="1"/>
        <v>280</v>
      </c>
      <c r="E35" s="2">
        <f t="shared" si="2"/>
        <v>0</v>
      </c>
      <c r="F35" s="3">
        <f t="shared" si="5"/>
        <v>23780</v>
      </c>
      <c r="G35" s="2">
        <f t="shared" si="3"/>
        <v>0</v>
      </c>
      <c r="H35" s="4">
        <f t="shared" si="6"/>
        <v>23780</v>
      </c>
      <c r="I35" s="5">
        <f t="shared" si="4"/>
        <v>0</v>
      </c>
      <c r="J35" s="10" t="s">
        <v>44</v>
      </c>
      <c r="K35" s="11">
        <v>17200</v>
      </c>
    </row>
    <row r="36" spans="1:11" x14ac:dyDescent="0.25">
      <c r="A36" s="1">
        <v>42129</v>
      </c>
      <c r="B36" s="2">
        <v>18</v>
      </c>
      <c r="C36" s="2">
        <v>0.4</v>
      </c>
      <c r="D36" s="2">
        <f t="shared" si="1"/>
        <v>280</v>
      </c>
      <c r="E36" s="2">
        <f t="shared" si="2"/>
        <v>0</v>
      </c>
      <c r="F36" s="3">
        <f t="shared" si="5"/>
        <v>24060</v>
      </c>
      <c r="G36" s="2">
        <f t="shared" si="3"/>
        <v>12000</v>
      </c>
      <c r="H36" s="4">
        <f t="shared" si="6"/>
        <v>12060</v>
      </c>
      <c r="I36" s="5">
        <f t="shared" si="4"/>
        <v>0</v>
      </c>
      <c r="J36" s="10" t="s">
        <v>45</v>
      </c>
      <c r="K36" s="11">
        <v>20700</v>
      </c>
    </row>
    <row r="37" spans="1:11" x14ac:dyDescent="0.25">
      <c r="A37" s="1">
        <v>42130</v>
      </c>
      <c r="B37" s="2">
        <v>16</v>
      </c>
      <c r="C37" s="2">
        <v>0</v>
      </c>
      <c r="D37" s="2">
        <f t="shared" si="1"/>
        <v>0</v>
      </c>
      <c r="E37" s="2">
        <f t="shared" si="2"/>
        <v>232</v>
      </c>
      <c r="F37" s="3">
        <f t="shared" si="5"/>
        <v>11828</v>
      </c>
      <c r="G37" s="2">
        <f t="shared" si="3"/>
        <v>12000</v>
      </c>
      <c r="H37" s="4">
        <f t="shared" si="6"/>
        <v>13000</v>
      </c>
      <c r="I37" s="5">
        <f t="shared" si="4"/>
        <v>13172</v>
      </c>
      <c r="J37" s="10" t="s">
        <v>46</v>
      </c>
      <c r="K37" s="11">
        <v>23500</v>
      </c>
    </row>
    <row r="38" spans="1:11" x14ac:dyDescent="0.25">
      <c r="A38" s="1">
        <v>42131</v>
      </c>
      <c r="B38" s="2">
        <v>14</v>
      </c>
      <c r="C38" s="2">
        <v>0</v>
      </c>
      <c r="D38" s="2">
        <f t="shared" si="1"/>
        <v>0</v>
      </c>
      <c r="E38" s="2">
        <f t="shared" si="2"/>
        <v>205</v>
      </c>
      <c r="F38" s="3">
        <f t="shared" si="5"/>
        <v>12795</v>
      </c>
      <c r="G38" s="2">
        <f t="shared" si="3"/>
        <v>0</v>
      </c>
      <c r="H38" s="4">
        <f t="shared" si="6"/>
        <v>12795</v>
      </c>
      <c r="I38" s="5">
        <f t="shared" si="4"/>
        <v>0</v>
      </c>
      <c r="J38" s="10" t="s">
        <v>47</v>
      </c>
      <c r="K38" s="11">
        <v>23780</v>
      </c>
    </row>
    <row r="39" spans="1:11" x14ac:dyDescent="0.25">
      <c r="A39" s="1">
        <v>42132</v>
      </c>
      <c r="B39" s="2">
        <v>10</v>
      </c>
      <c r="C39" s="2">
        <v>0</v>
      </c>
      <c r="D39" s="2">
        <f t="shared" si="1"/>
        <v>0</v>
      </c>
      <c r="E39" s="2">
        <f t="shared" si="2"/>
        <v>122</v>
      </c>
      <c r="F39" s="3">
        <f t="shared" si="5"/>
        <v>12673</v>
      </c>
      <c r="G39" s="2">
        <f t="shared" si="3"/>
        <v>0</v>
      </c>
      <c r="H39" s="4">
        <f t="shared" si="6"/>
        <v>12673</v>
      </c>
      <c r="I39" s="5">
        <f t="shared" si="4"/>
        <v>0</v>
      </c>
      <c r="J39" s="10" t="s">
        <v>48</v>
      </c>
      <c r="K39" s="11">
        <v>12060</v>
      </c>
    </row>
    <row r="40" spans="1:11" x14ac:dyDescent="0.25">
      <c r="A40" s="1">
        <v>42133</v>
      </c>
      <c r="B40" s="2">
        <v>14</v>
      </c>
      <c r="C40" s="2">
        <v>0.3</v>
      </c>
      <c r="D40" s="2">
        <f t="shared" si="1"/>
        <v>210</v>
      </c>
      <c r="E40" s="2">
        <f t="shared" si="2"/>
        <v>0</v>
      </c>
      <c r="F40" s="3">
        <f t="shared" si="5"/>
        <v>12883</v>
      </c>
      <c r="G40" s="2">
        <f t="shared" si="3"/>
        <v>0</v>
      </c>
      <c r="H40" s="4">
        <f t="shared" si="6"/>
        <v>12883</v>
      </c>
      <c r="I40" s="5">
        <f t="shared" si="4"/>
        <v>0</v>
      </c>
      <c r="J40" s="10" t="s">
        <v>49</v>
      </c>
      <c r="K40" s="11">
        <v>13000</v>
      </c>
    </row>
    <row r="41" spans="1:11" x14ac:dyDescent="0.25">
      <c r="A41" s="1">
        <v>42134</v>
      </c>
      <c r="B41" s="2">
        <v>12</v>
      </c>
      <c r="C41" s="2">
        <v>0.1</v>
      </c>
      <c r="D41" s="2">
        <f t="shared" si="1"/>
        <v>70</v>
      </c>
      <c r="E41" s="2">
        <f t="shared" si="2"/>
        <v>0</v>
      </c>
      <c r="F41" s="3">
        <f t="shared" si="5"/>
        <v>12953</v>
      </c>
      <c r="G41" s="2">
        <f t="shared" si="3"/>
        <v>0</v>
      </c>
      <c r="H41" s="4">
        <f t="shared" si="6"/>
        <v>12953</v>
      </c>
      <c r="I41" s="5">
        <f t="shared" si="4"/>
        <v>0</v>
      </c>
      <c r="J41" s="10" t="s">
        <v>50</v>
      </c>
      <c r="K41" s="11">
        <v>12795</v>
      </c>
    </row>
    <row r="42" spans="1:11" x14ac:dyDescent="0.25">
      <c r="A42" s="1">
        <v>42135</v>
      </c>
      <c r="B42" s="2">
        <v>11</v>
      </c>
      <c r="C42" s="2">
        <v>0</v>
      </c>
      <c r="D42" s="2">
        <f t="shared" si="1"/>
        <v>0</v>
      </c>
      <c r="E42" s="2">
        <f t="shared" si="2"/>
        <v>142</v>
      </c>
      <c r="F42" s="3">
        <f t="shared" si="5"/>
        <v>12811</v>
      </c>
      <c r="G42" s="2">
        <f t="shared" si="3"/>
        <v>0</v>
      </c>
      <c r="H42" s="4">
        <f t="shared" si="6"/>
        <v>12811</v>
      </c>
      <c r="I42" s="5">
        <f t="shared" si="4"/>
        <v>0</v>
      </c>
      <c r="J42" s="10" t="s">
        <v>51</v>
      </c>
      <c r="K42" s="11">
        <v>12673</v>
      </c>
    </row>
    <row r="43" spans="1:11" x14ac:dyDescent="0.25">
      <c r="A43" s="1">
        <v>42136</v>
      </c>
      <c r="B43" s="2">
        <v>16</v>
      </c>
      <c r="C43" s="2">
        <v>3</v>
      </c>
      <c r="D43" s="2">
        <f t="shared" si="1"/>
        <v>2100</v>
      </c>
      <c r="E43" s="2">
        <f t="shared" si="2"/>
        <v>0</v>
      </c>
      <c r="F43" s="3">
        <f t="shared" si="5"/>
        <v>14911</v>
      </c>
      <c r="G43" s="2">
        <f t="shared" si="3"/>
        <v>0</v>
      </c>
      <c r="H43" s="4">
        <f t="shared" si="6"/>
        <v>14911</v>
      </c>
      <c r="I43" s="5">
        <f t="shared" si="4"/>
        <v>0</v>
      </c>
      <c r="J43" s="10" t="s">
        <v>52</v>
      </c>
      <c r="K43" s="11">
        <v>12883</v>
      </c>
    </row>
    <row r="44" spans="1:11" x14ac:dyDescent="0.25">
      <c r="A44" s="1">
        <v>42137</v>
      </c>
      <c r="B44" s="2">
        <v>12</v>
      </c>
      <c r="C44" s="2">
        <v>0</v>
      </c>
      <c r="D44" s="2">
        <f t="shared" si="1"/>
        <v>0</v>
      </c>
      <c r="E44" s="2">
        <f t="shared" si="2"/>
        <v>186</v>
      </c>
      <c r="F44" s="3">
        <f t="shared" si="5"/>
        <v>14725</v>
      </c>
      <c r="G44" s="2">
        <f t="shared" si="3"/>
        <v>0</v>
      </c>
      <c r="H44" s="4">
        <f t="shared" si="6"/>
        <v>14725</v>
      </c>
      <c r="I44" s="5">
        <f t="shared" si="4"/>
        <v>0</v>
      </c>
      <c r="J44" s="10" t="s">
        <v>53</v>
      </c>
      <c r="K44" s="11">
        <v>12953</v>
      </c>
    </row>
    <row r="45" spans="1:11" x14ac:dyDescent="0.25">
      <c r="A45" s="1">
        <v>42138</v>
      </c>
      <c r="B45" s="2">
        <v>10</v>
      </c>
      <c r="C45" s="2">
        <v>0</v>
      </c>
      <c r="D45" s="2">
        <f t="shared" si="1"/>
        <v>0</v>
      </c>
      <c r="E45" s="2">
        <f t="shared" si="2"/>
        <v>140</v>
      </c>
      <c r="F45" s="3">
        <f t="shared" si="5"/>
        <v>14585</v>
      </c>
      <c r="G45" s="2">
        <f t="shared" si="3"/>
        <v>0</v>
      </c>
      <c r="H45" s="4">
        <f t="shared" si="6"/>
        <v>14585</v>
      </c>
      <c r="I45" s="5">
        <f t="shared" si="4"/>
        <v>0</v>
      </c>
      <c r="J45" s="10" t="s">
        <v>54</v>
      </c>
      <c r="K45" s="11">
        <v>12811</v>
      </c>
    </row>
    <row r="46" spans="1:11" x14ac:dyDescent="0.25">
      <c r="A46" s="1">
        <v>42139</v>
      </c>
      <c r="B46" s="2">
        <v>12</v>
      </c>
      <c r="C46" s="2">
        <v>0</v>
      </c>
      <c r="D46" s="2">
        <f t="shared" si="1"/>
        <v>0</v>
      </c>
      <c r="E46" s="2">
        <f t="shared" si="2"/>
        <v>182</v>
      </c>
      <c r="F46" s="3">
        <f t="shared" si="5"/>
        <v>14403</v>
      </c>
      <c r="G46" s="2">
        <f t="shared" si="3"/>
        <v>0</v>
      </c>
      <c r="H46" s="4">
        <f t="shared" si="6"/>
        <v>14403</v>
      </c>
      <c r="I46" s="5">
        <f t="shared" si="4"/>
        <v>0</v>
      </c>
      <c r="J46" s="10" t="s">
        <v>55</v>
      </c>
      <c r="K46" s="11">
        <v>14911</v>
      </c>
    </row>
    <row r="47" spans="1:11" x14ac:dyDescent="0.25">
      <c r="A47" s="1">
        <v>42140</v>
      </c>
      <c r="B47" s="2">
        <v>10</v>
      </c>
      <c r="C47" s="2">
        <v>1.8</v>
      </c>
      <c r="D47" s="2">
        <f t="shared" si="1"/>
        <v>1260</v>
      </c>
      <c r="E47" s="2">
        <f t="shared" si="2"/>
        <v>0</v>
      </c>
      <c r="F47" s="3">
        <f t="shared" si="5"/>
        <v>15663</v>
      </c>
      <c r="G47" s="2">
        <f t="shared" si="3"/>
        <v>0</v>
      </c>
      <c r="H47" s="4">
        <f t="shared" si="6"/>
        <v>15663</v>
      </c>
      <c r="I47" s="5">
        <f t="shared" si="4"/>
        <v>0</v>
      </c>
      <c r="J47" s="10" t="s">
        <v>56</v>
      </c>
      <c r="K47" s="11">
        <v>14725</v>
      </c>
    </row>
    <row r="48" spans="1:11" x14ac:dyDescent="0.25">
      <c r="A48" s="1">
        <v>42141</v>
      </c>
      <c r="B48" s="2">
        <v>11</v>
      </c>
      <c r="C48" s="2">
        <v>2.8</v>
      </c>
      <c r="D48" s="2">
        <f t="shared" si="1"/>
        <v>1959.9999999999998</v>
      </c>
      <c r="E48" s="2">
        <f t="shared" si="2"/>
        <v>0</v>
      </c>
      <c r="F48" s="3">
        <f t="shared" si="5"/>
        <v>17623</v>
      </c>
      <c r="G48" s="2">
        <f t="shared" si="3"/>
        <v>0</v>
      </c>
      <c r="H48" s="4">
        <f t="shared" si="6"/>
        <v>17623</v>
      </c>
      <c r="I48" s="5">
        <f t="shared" si="4"/>
        <v>0</v>
      </c>
      <c r="J48" s="10" t="s">
        <v>57</v>
      </c>
      <c r="K48" s="11">
        <v>14585</v>
      </c>
    </row>
    <row r="49" spans="1:11" x14ac:dyDescent="0.25">
      <c r="A49" s="1">
        <v>42142</v>
      </c>
      <c r="B49" s="2">
        <v>12</v>
      </c>
      <c r="C49" s="2">
        <v>1.9</v>
      </c>
      <c r="D49" s="2">
        <f t="shared" si="1"/>
        <v>1330</v>
      </c>
      <c r="E49" s="2">
        <f t="shared" si="2"/>
        <v>0</v>
      </c>
      <c r="F49" s="3">
        <f t="shared" si="5"/>
        <v>18953</v>
      </c>
      <c r="G49" s="2">
        <f t="shared" si="3"/>
        <v>0</v>
      </c>
      <c r="H49" s="4">
        <f t="shared" si="6"/>
        <v>18953</v>
      </c>
      <c r="I49" s="5">
        <f t="shared" si="4"/>
        <v>0</v>
      </c>
      <c r="J49" s="10" t="s">
        <v>58</v>
      </c>
      <c r="K49" s="11">
        <v>14403</v>
      </c>
    </row>
    <row r="50" spans="1:11" x14ac:dyDescent="0.25">
      <c r="A50" s="1">
        <v>42143</v>
      </c>
      <c r="B50" s="2">
        <v>16</v>
      </c>
      <c r="C50" s="2">
        <v>2.2000000000000002</v>
      </c>
      <c r="D50" s="2">
        <f t="shared" si="1"/>
        <v>1540.0000000000002</v>
      </c>
      <c r="E50" s="2">
        <f t="shared" si="2"/>
        <v>0</v>
      </c>
      <c r="F50" s="3">
        <f t="shared" si="5"/>
        <v>20493</v>
      </c>
      <c r="G50" s="2">
        <f t="shared" si="3"/>
        <v>0</v>
      </c>
      <c r="H50" s="4">
        <f t="shared" si="6"/>
        <v>20493</v>
      </c>
      <c r="I50" s="5">
        <f t="shared" si="4"/>
        <v>0</v>
      </c>
      <c r="J50" s="10" t="s">
        <v>59</v>
      </c>
      <c r="K50" s="11">
        <v>15663</v>
      </c>
    </row>
    <row r="51" spans="1:11" x14ac:dyDescent="0.25">
      <c r="A51" s="1">
        <v>42144</v>
      </c>
      <c r="B51" s="2">
        <v>13</v>
      </c>
      <c r="C51" s="2">
        <v>2.2999999999999998</v>
      </c>
      <c r="D51" s="2">
        <f t="shared" si="1"/>
        <v>1609.9999999999998</v>
      </c>
      <c r="E51" s="2">
        <f t="shared" si="2"/>
        <v>0</v>
      </c>
      <c r="F51" s="3">
        <f t="shared" si="5"/>
        <v>22103</v>
      </c>
      <c r="G51" s="2">
        <f t="shared" si="3"/>
        <v>0</v>
      </c>
      <c r="H51" s="4">
        <f t="shared" si="6"/>
        <v>22103</v>
      </c>
      <c r="I51" s="5">
        <f t="shared" si="4"/>
        <v>0</v>
      </c>
      <c r="J51" s="10" t="s">
        <v>60</v>
      </c>
      <c r="K51" s="11">
        <v>17623</v>
      </c>
    </row>
    <row r="52" spans="1:11" x14ac:dyDescent="0.25">
      <c r="A52" s="1">
        <v>42145</v>
      </c>
      <c r="B52" s="2">
        <v>11</v>
      </c>
      <c r="C52" s="2">
        <v>5.4</v>
      </c>
      <c r="D52" s="2">
        <f t="shared" si="1"/>
        <v>3780.0000000000005</v>
      </c>
      <c r="E52" s="2">
        <f t="shared" si="2"/>
        <v>0</v>
      </c>
      <c r="F52" s="3">
        <f t="shared" si="5"/>
        <v>25000</v>
      </c>
      <c r="G52" s="2">
        <f t="shared" si="3"/>
        <v>0</v>
      </c>
      <c r="H52" s="4">
        <f t="shared" si="6"/>
        <v>25000</v>
      </c>
      <c r="I52" s="5">
        <f t="shared" si="4"/>
        <v>0</v>
      </c>
      <c r="J52" s="10" t="s">
        <v>61</v>
      </c>
      <c r="K52" s="11">
        <v>18953</v>
      </c>
    </row>
    <row r="53" spans="1:11" x14ac:dyDescent="0.25">
      <c r="A53" s="1">
        <v>42146</v>
      </c>
      <c r="B53" s="2">
        <v>12</v>
      </c>
      <c r="C53" s="2">
        <v>5.5</v>
      </c>
      <c r="D53" s="2">
        <f t="shared" si="1"/>
        <v>3850</v>
      </c>
      <c r="E53" s="2">
        <f t="shared" si="2"/>
        <v>0</v>
      </c>
      <c r="F53" s="3">
        <f t="shared" si="5"/>
        <v>25000</v>
      </c>
      <c r="G53" s="2">
        <f t="shared" si="3"/>
        <v>0</v>
      </c>
      <c r="H53" s="4">
        <f t="shared" si="6"/>
        <v>25000</v>
      </c>
      <c r="I53" s="5">
        <f t="shared" si="4"/>
        <v>0</v>
      </c>
      <c r="J53" s="10" t="s">
        <v>62</v>
      </c>
      <c r="K53" s="11">
        <v>20493</v>
      </c>
    </row>
    <row r="54" spans="1:11" x14ac:dyDescent="0.25">
      <c r="A54" s="1">
        <v>42147</v>
      </c>
      <c r="B54" s="2">
        <v>12</v>
      </c>
      <c r="C54" s="2">
        <v>5.2</v>
      </c>
      <c r="D54" s="2">
        <f t="shared" si="1"/>
        <v>3640</v>
      </c>
      <c r="E54" s="2">
        <f t="shared" si="2"/>
        <v>0</v>
      </c>
      <c r="F54" s="3">
        <f t="shared" si="5"/>
        <v>25000</v>
      </c>
      <c r="G54" s="2">
        <f t="shared" si="3"/>
        <v>0</v>
      </c>
      <c r="H54" s="4">
        <f t="shared" si="6"/>
        <v>25000</v>
      </c>
      <c r="I54" s="5">
        <f t="shared" si="4"/>
        <v>0</v>
      </c>
      <c r="J54" s="10" t="s">
        <v>63</v>
      </c>
      <c r="K54" s="11">
        <v>22103</v>
      </c>
    </row>
    <row r="55" spans="1:11" x14ac:dyDescent="0.25">
      <c r="A55" s="1">
        <v>42148</v>
      </c>
      <c r="B55" s="2">
        <v>14</v>
      </c>
      <c r="C55" s="2">
        <v>3</v>
      </c>
      <c r="D55" s="2">
        <f t="shared" si="1"/>
        <v>2100</v>
      </c>
      <c r="E55" s="2">
        <f t="shared" si="2"/>
        <v>0</v>
      </c>
      <c r="F55" s="3">
        <f t="shared" si="5"/>
        <v>25000</v>
      </c>
      <c r="G55" s="2">
        <f t="shared" si="3"/>
        <v>0</v>
      </c>
      <c r="H55" s="4">
        <f t="shared" si="6"/>
        <v>25000</v>
      </c>
      <c r="I55" s="5">
        <f t="shared" si="4"/>
        <v>0</v>
      </c>
      <c r="J55" s="10" t="s">
        <v>64</v>
      </c>
      <c r="K55" s="11">
        <v>25000</v>
      </c>
    </row>
    <row r="56" spans="1:11" x14ac:dyDescent="0.25">
      <c r="A56" s="1">
        <v>42149</v>
      </c>
      <c r="B56" s="2">
        <v>15</v>
      </c>
      <c r="C56" s="2">
        <v>0</v>
      </c>
      <c r="D56" s="2">
        <f t="shared" si="1"/>
        <v>0</v>
      </c>
      <c r="E56" s="2">
        <f t="shared" si="2"/>
        <v>436</v>
      </c>
      <c r="F56" s="3">
        <f t="shared" si="5"/>
        <v>24564</v>
      </c>
      <c r="G56" s="2">
        <f t="shared" si="3"/>
        <v>0</v>
      </c>
      <c r="H56" s="4">
        <f t="shared" si="6"/>
        <v>24564</v>
      </c>
      <c r="I56" s="5">
        <f t="shared" si="4"/>
        <v>0</v>
      </c>
      <c r="J56" s="10" t="s">
        <v>65</v>
      </c>
      <c r="K56" s="11">
        <v>25000</v>
      </c>
    </row>
    <row r="57" spans="1:11" x14ac:dyDescent="0.25">
      <c r="A57" s="1">
        <v>42150</v>
      </c>
      <c r="B57" s="2">
        <v>14</v>
      </c>
      <c r="C57" s="2">
        <v>0</v>
      </c>
      <c r="D57" s="2">
        <f t="shared" si="1"/>
        <v>0</v>
      </c>
      <c r="E57" s="2">
        <f t="shared" si="2"/>
        <v>387</v>
      </c>
      <c r="F57" s="3">
        <f t="shared" si="5"/>
        <v>24177</v>
      </c>
      <c r="G57" s="2">
        <f t="shared" si="3"/>
        <v>0</v>
      </c>
      <c r="H57" s="4">
        <f t="shared" si="6"/>
        <v>24177</v>
      </c>
      <c r="I57" s="5">
        <f t="shared" si="4"/>
        <v>0</v>
      </c>
      <c r="J57" s="10" t="s">
        <v>66</v>
      </c>
      <c r="K57" s="11">
        <v>25000</v>
      </c>
    </row>
    <row r="58" spans="1:11" x14ac:dyDescent="0.25">
      <c r="A58" s="1">
        <v>42151</v>
      </c>
      <c r="B58" s="2">
        <v>10</v>
      </c>
      <c r="C58" s="2">
        <v>0</v>
      </c>
      <c r="D58" s="2">
        <f t="shared" si="1"/>
        <v>0</v>
      </c>
      <c r="E58" s="2">
        <f t="shared" si="2"/>
        <v>230</v>
      </c>
      <c r="F58" s="3">
        <f t="shared" si="5"/>
        <v>23947</v>
      </c>
      <c r="G58" s="2">
        <f t="shared" si="3"/>
        <v>0</v>
      </c>
      <c r="H58" s="4">
        <f t="shared" si="6"/>
        <v>23947</v>
      </c>
      <c r="I58" s="5">
        <f t="shared" si="4"/>
        <v>0</v>
      </c>
      <c r="J58" s="10" t="s">
        <v>67</v>
      </c>
      <c r="K58" s="11">
        <v>25000</v>
      </c>
    </row>
    <row r="59" spans="1:11" x14ac:dyDescent="0.25">
      <c r="A59" s="1">
        <v>42152</v>
      </c>
      <c r="B59" s="2">
        <v>12</v>
      </c>
      <c r="C59" s="2">
        <v>0.1</v>
      </c>
      <c r="D59" s="2">
        <f t="shared" si="1"/>
        <v>70</v>
      </c>
      <c r="E59" s="2">
        <f t="shared" si="2"/>
        <v>0</v>
      </c>
      <c r="F59" s="3">
        <f t="shared" si="5"/>
        <v>24017</v>
      </c>
      <c r="G59" s="2">
        <f t="shared" si="3"/>
        <v>0</v>
      </c>
      <c r="H59" s="4">
        <f t="shared" si="6"/>
        <v>24017</v>
      </c>
      <c r="I59" s="5">
        <f t="shared" si="4"/>
        <v>0</v>
      </c>
      <c r="J59" s="10" t="s">
        <v>68</v>
      </c>
      <c r="K59" s="11">
        <v>24564</v>
      </c>
    </row>
    <row r="60" spans="1:11" x14ac:dyDescent="0.25">
      <c r="A60" s="1">
        <v>42153</v>
      </c>
      <c r="B60" s="2">
        <v>14</v>
      </c>
      <c r="C60" s="2">
        <v>0</v>
      </c>
      <c r="D60" s="2">
        <f t="shared" si="1"/>
        <v>0</v>
      </c>
      <c r="E60" s="2">
        <f t="shared" si="2"/>
        <v>378</v>
      </c>
      <c r="F60" s="3">
        <f t="shared" si="5"/>
        <v>23639</v>
      </c>
      <c r="G60" s="2">
        <f t="shared" si="3"/>
        <v>0</v>
      </c>
      <c r="H60" s="4">
        <f t="shared" si="6"/>
        <v>23639</v>
      </c>
      <c r="I60" s="5">
        <f t="shared" si="4"/>
        <v>0</v>
      </c>
      <c r="J60" s="10" t="s">
        <v>69</v>
      </c>
      <c r="K60" s="11">
        <v>24177</v>
      </c>
    </row>
    <row r="61" spans="1:11" x14ac:dyDescent="0.25">
      <c r="A61" s="1">
        <v>42154</v>
      </c>
      <c r="B61" s="2">
        <v>13</v>
      </c>
      <c r="C61" s="2">
        <v>0</v>
      </c>
      <c r="D61" s="2">
        <f t="shared" si="1"/>
        <v>0</v>
      </c>
      <c r="E61" s="2">
        <f t="shared" si="2"/>
        <v>333</v>
      </c>
      <c r="F61" s="3">
        <f t="shared" si="5"/>
        <v>23306</v>
      </c>
      <c r="G61" s="2">
        <f t="shared" si="3"/>
        <v>0</v>
      </c>
      <c r="H61" s="4">
        <f t="shared" si="6"/>
        <v>23306</v>
      </c>
      <c r="I61" s="5">
        <f t="shared" si="4"/>
        <v>0</v>
      </c>
      <c r="J61" s="10" t="s">
        <v>70</v>
      </c>
      <c r="K61" s="11">
        <v>23947</v>
      </c>
    </row>
    <row r="62" spans="1:11" x14ac:dyDescent="0.25">
      <c r="A62" s="1">
        <v>42155</v>
      </c>
      <c r="B62" s="2">
        <v>12</v>
      </c>
      <c r="C62" s="2">
        <v>0</v>
      </c>
      <c r="D62" s="2">
        <f t="shared" si="1"/>
        <v>0</v>
      </c>
      <c r="E62" s="2">
        <f t="shared" si="2"/>
        <v>291</v>
      </c>
      <c r="F62" s="3">
        <f t="shared" si="5"/>
        <v>23015</v>
      </c>
      <c r="G62" s="2">
        <f t="shared" si="3"/>
        <v>0</v>
      </c>
      <c r="H62" s="4">
        <f t="shared" si="6"/>
        <v>23015</v>
      </c>
      <c r="I62" s="5">
        <f t="shared" si="4"/>
        <v>0</v>
      </c>
      <c r="J62" s="10" t="s">
        <v>71</v>
      </c>
      <c r="K62" s="11">
        <v>24017</v>
      </c>
    </row>
    <row r="63" spans="1:11" x14ac:dyDescent="0.25">
      <c r="A63" s="1">
        <v>42156</v>
      </c>
      <c r="B63" s="2">
        <v>18</v>
      </c>
      <c r="C63" s="2">
        <v>4</v>
      </c>
      <c r="D63" s="2">
        <f t="shared" si="1"/>
        <v>2800</v>
      </c>
      <c r="E63" s="2">
        <f t="shared" si="2"/>
        <v>0</v>
      </c>
      <c r="F63" s="3">
        <f t="shared" si="5"/>
        <v>25000</v>
      </c>
      <c r="G63" s="2">
        <f t="shared" si="3"/>
        <v>0</v>
      </c>
      <c r="H63" s="4">
        <f t="shared" si="6"/>
        <v>25000</v>
      </c>
      <c r="I63" s="5">
        <f t="shared" si="4"/>
        <v>0</v>
      </c>
      <c r="J63" s="10" t="s">
        <v>72</v>
      </c>
      <c r="K63" s="11">
        <v>23639</v>
      </c>
    </row>
    <row r="64" spans="1:11" x14ac:dyDescent="0.25">
      <c r="A64" s="1">
        <v>42157</v>
      </c>
      <c r="B64" s="2">
        <v>18</v>
      </c>
      <c r="C64" s="2">
        <v>3</v>
      </c>
      <c r="D64" s="2">
        <f t="shared" si="1"/>
        <v>2100</v>
      </c>
      <c r="E64" s="2">
        <f t="shared" si="2"/>
        <v>0</v>
      </c>
      <c r="F64" s="3">
        <f t="shared" si="5"/>
        <v>25000</v>
      </c>
      <c r="G64" s="2">
        <f t="shared" si="3"/>
        <v>0</v>
      </c>
      <c r="H64" s="4">
        <f t="shared" si="6"/>
        <v>25000</v>
      </c>
      <c r="I64" s="5">
        <f t="shared" si="4"/>
        <v>0</v>
      </c>
      <c r="J64" s="10" t="s">
        <v>73</v>
      </c>
      <c r="K64" s="11">
        <v>23306</v>
      </c>
    </row>
    <row r="65" spans="1:11" x14ac:dyDescent="0.25">
      <c r="A65" s="1">
        <v>42158</v>
      </c>
      <c r="B65" s="2">
        <v>22</v>
      </c>
      <c r="C65" s="2">
        <v>0</v>
      </c>
      <c r="D65" s="2">
        <f t="shared" si="1"/>
        <v>0</v>
      </c>
      <c r="E65" s="2">
        <f t="shared" si="2"/>
        <v>774</v>
      </c>
      <c r="F65" s="3">
        <f t="shared" si="5"/>
        <v>24226</v>
      </c>
      <c r="G65" s="2">
        <f t="shared" si="3"/>
        <v>12000</v>
      </c>
      <c r="H65" s="4">
        <f t="shared" si="6"/>
        <v>12226</v>
      </c>
      <c r="I65" s="5">
        <f t="shared" si="4"/>
        <v>0</v>
      </c>
      <c r="J65" s="10" t="s">
        <v>74</v>
      </c>
      <c r="K65" s="11">
        <v>23015</v>
      </c>
    </row>
    <row r="66" spans="1:11" x14ac:dyDescent="0.25">
      <c r="A66" s="1">
        <v>42159</v>
      </c>
      <c r="B66" s="2">
        <v>15</v>
      </c>
      <c r="C66" s="2">
        <v>0</v>
      </c>
      <c r="D66" s="2">
        <f t="shared" si="1"/>
        <v>0</v>
      </c>
      <c r="E66" s="2">
        <f t="shared" si="2"/>
        <v>214</v>
      </c>
      <c r="F66" s="3">
        <f t="shared" si="5"/>
        <v>12012</v>
      </c>
      <c r="G66" s="2">
        <f t="shared" si="3"/>
        <v>0</v>
      </c>
      <c r="H66" s="4">
        <f t="shared" si="6"/>
        <v>12012</v>
      </c>
      <c r="I66" s="5">
        <f t="shared" si="4"/>
        <v>0</v>
      </c>
      <c r="J66" s="10" t="s">
        <v>75</v>
      </c>
      <c r="K66" s="11">
        <v>25000</v>
      </c>
    </row>
    <row r="67" spans="1:11" x14ac:dyDescent="0.25">
      <c r="A67" s="1">
        <v>42160</v>
      </c>
      <c r="B67" s="2">
        <v>18</v>
      </c>
      <c r="C67" s="2">
        <v>0</v>
      </c>
      <c r="D67" s="2">
        <f t="shared" ref="D67:D130" si="7">700*C67</f>
        <v>0</v>
      </c>
      <c r="E67" s="2">
        <f t="shared" ref="E67:E130" si="8">IF(C67=0,ROUNDUP(0.03%*POWER(B67,1.5)*H66,0),0)</f>
        <v>276</v>
      </c>
      <c r="F67" s="3">
        <f t="shared" si="5"/>
        <v>11736</v>
      </c>
      <c r="G67" s="2">
        <f t="shared" ref="G67:G130" si="9">IF(AND(C67&lt;=0.6,B67&gt;15),IF(B67&gt;30,24000,12000),0)</f>
        <v>12000</v>
      </c>
      <c r="H67" s="4">
        <f t="shared" si="6"/>
        <v>13000</v>
      </c>
      <c r="I67" s="5">
        <f t="shared" ref="I67:I130" si="10">IF(G67 &gt; F67, 25000 - F67,0)</f>
        <v>13264</v>
      </c>
      <c r="J67" s="10" t="s">
        <v>76</v>
      </c>
      <c r="K67" s="11">
        <v>25000</v>
      </c>
    </row>
    <row r="68" spans="1:11" x14ac:dyDescent="0.25">
      <c r="A68" s="1">
        <v>42161</v>
      </c>
      <c r="B68" s="2">
        <v>22</v>
      </c>
      <c r="C68" s="2">
        <v>0</v>
      </c>
      <c r="D68" s="2">
        <f t="shared" si="7"/>
        <v>0</v>
      </c>
      <c r="E68" s="2">
        <f t="shared" si="8"/>
        <v>403</v>
      </c>
      <c r="F68" s="3">
        <f t="shared" ref="F68:F131" si="11">IF(H67+D68-E68 &gt; 25000,25000, H67+D68-E68)</f>
        <v>12597</v>
      </c>
      <c r="G68" s="2">
        <f t="shared" si="9"/>
        <v>12000</v>
      </c>
      <c r="H68" s="4">
        <f t="shared" si="6"/>
        <v>597</v>
      </c>
      <c r="I68" s="5">
        <f t="shared" si="10"/>
        <v>0</v>
      </c>
      <c r="J68" s="10" t="s">
        <v>77</v>
      </c>
      <c r="K68" s="11">
        <v>12226</v>
      </c>
    </row>
    <row r="69" spans="1:11" x14ac:dyDescent="0.25">
      <c r="A69" s="1">
        <v>42162</v>
      </c>
      <c r="B69" s="2">
        <v>14</v>
      </c>
      <c r="C69" s="2">
        <v>8</v>
      </c>
      <c r="D69" s="2">
        <f t="shared" si="7"/>
        <v>5600</v>
      </c>
      <c r="E69" s="2">
        <f t="shared" si="8"/>
        <v>0</v>
      </c>
      <c r="F69" s="3">
        <f t="shared" si="11"/>
        <v>6197</v>
      </c>
      <c r="G69" s="2">
        <f t="shared" si="9"/>
        <v>0</v>
      </c>
      <c r="H69" s="4">
        <f t="shared" si="6"/>
        <v>6197</v>
      </c>
      <c r="I69" s="5">
        <f t="shared" si="10"/>
        <v>0</v>
      </c>
      <c r="J69" s="10" t="s">
        <v>78</v>
      </c>
      <c r="K69" s="11">
        <v>12012</v>
      </c>
    </row>
    <row r="70" spans="1:11" x14ac:dyDescent="0.25">
      <c r="A70" s="1">
        <v>42163</v>
      </c>
      <c r="B70" s="2">
        <v>14</v>
      </c>
      <c r="C70" s="2">
        <v>5.9</v>
      </c>
      <c r="D70" s="2">
        <f t="shared" si="7"/>
        <v>4130</v>
      </c>
      <c r="E70" s="2">
        <f t="shared" si="8"/>
        <v>0</v>
      </c>
      <c r="F70" s="3">
        <f t="shared" si="11"/>
        <v>10327</v>
      </c>
      <c r="G70" s="2">
        <f t="shared" si="9"/>
        <v>0</v>
      </c>
      <c r="H70" s="4">
        <f t="shared" ref="H70:H133" si="12">F70+I70-G70</f>
        <v>10327</v>
      </c>
      <c r="I70" s="5">
        <f t="shared" si="10"/>
        <v>0</v>
      </c>
      <c r="J70" s="10" t="s">
        <v>79</v>
      </c>
      <c r="K70" s="11">
        <v>13000</v>
      </c>
    </row>
    <row r="71" spans="1:11" x14ac:dyDescent="0.25">
      <c r="A71" s="1">
        <v>42164</v>
      </c>
      <c r="B71" s="2">
        <v>12</v>
      </c>
      <c r="C71" s="2">
        <v>5</v>
      </c>
      <c r="D71" s="2">
        <f t="shared" si="7"/>
        <v>3500</v>
      </c>
      <c r="E71" s="2">
        <f t="shared" si="8"/>
        <v>0</v>
      </c>
      <c r="F71" s="3">
        <f t="shared" si="11"/>
        <v>13827</v>
      </c>
      <c r="G71" s="2">
        <f t="shared" si="9"/>
        <v>0</v>
      </c>
      <c r="H71" s="4">
        <f t="shared" si="12"/>
        <v>13827</v>
      </c>
      <c r="I71" s="5">
        <f t="shared" si="10"/>
        <v>0</v>
      </c>
      <c r="J71" s="10" t="s">
        <v>80</v>
      </c>
      <c r="K71" s="11">
        <v>597</v>
      </c>
    </row>
    <row r="72" spans="1:11" x14ac:dyDescent="0.25">
      <c r="A72" s="1">
        <v>42165</v>
      </c>
      <c r="B72" s="2">
        <v>16</v>
      </c>
      <c r="C72" s="2">
        <v>0</v>
      </c>
      <c r="D72" s="2">
        <f t="shared" si="7"/>
        <v>0</v>
      </c>
      <c r="E72" s="2">
        <f t="shared" si="8"/>
        <v>266</v>
      </c>
      <c r="F72" s="3">
        <f t="shared" si="11"/>
        <v>13561</v>
      </c>
      <c r="G72" s="2">
        <f t="shared" si="9"/>
        <v>12000</v>
      </c>
      <c r="H72" s="4">
        <f t="shared" si="12"/>
        <v>1561</v>
      </c>
      <c r="I72" s="5">
        <f t="shared" si="10"/>
        <v>0</v>
      </c>
      <c r="J72" s="10" t="s">
        <v>81</v>
      </c>
      <c r="K72" s="11">
        <v>6197</v>
      </c>
    </row>
    <row r="73" spans="1:11" x14ac:dyDescent="0.25">
      <c r="A73" s="1">
        <v>42166</v>
      </c>
      <c r="B73" s="2">
        <v>16</v>
      </c>
      <c r="C73" s="2">
        <v>0</v>
      </c>
      <c r="D73" s="2">
        <f t="shared" si="7"/>
        <v>0</v>
      </c>
      <c r="E73" s="2">
        <f t="shared" si="8"/>
        <v>30</v>
      </c>
      <c r="F73" s="3">
        <f t="shared" si="11"/>
        <v>1531</v>
      </c>
      <c r="G73" s="2">
        <f t="shared" si="9"/>
        <v>12000</v>
      </c>
      <c r="H73" s="4">
        <f t="shared" si="12"/>
        <v>13000</v>
      </c>
      <c r="I73" s="5">
        <f t="shared" si="10"/>
        <v>23469</v>
      </c>
      <c r="J73" s="10" t="s">
        <v>82</v>
      </c>
      <c r="K73" s="11">
        <v>10327</v>
      </c>
    </row>
    <row r="74" spans="1:11" x14ac:dyDescent="0.25">
      <c r="A74" s="1">
        <v>42167</v>
      </c>
      <c r="B74" s="2">
        <v>18</v>
      </c>
      <c r="C74" s="2">
        <v>5</v>
      </c>
      <c r="D74" s="2">
        <f t="shared" si="7"/>
        <v>3500</v>
      </c>
      <c r="E74" s="2">
        <f t="shared" si="8"/>
        <v>0</v>
      </c>
      <c r="F74" s="3">
        <f t="shared" si="11"/>
        <v>16500</v>
      </c>
      <c r="G74" s="2">
        <f t="shared" si="9"/>
        <v>0</v>
      </c>
      <c r="H74" s="4">
        <f t="shared" si="12"/>
        <v>16500</v>
      </c>
      <c r="I74" s="5">
        <f t="shared" si="10"/>
        <v>0</v>
      </c>
      <c r="J74" s="10" t="s">
        <v>83</v>
      </c>
      <c r="K74" s="11">
        <v>13827</v>
      </c>
    </row>
    <row r="75" spans="1:11" x14ac:dyDescent="0.25">
      <c r="A75" s="1">
        <v>42168</v>
      </c>
      <c r="B75" s="2">
        <v>19</v>
      </c>
      <c r="C75" s="2">
        <v>1</v>
      </c>
      <c r="D75" s="2">
        <f t="shared" si="7"/>
        <v>700</v>
      </c>
      <c r="E75" s="2">
        <f t="shared" si="8"/>
        <v>0</v>
      </c>
      <c r="F75" s="3">
        <f t="shared" si="11"/>
        <v>17200</v>
      </c>
      <c r="G75" s="2">
        <f t="shared" si="9"/>
        <v>0</v>
      </c>
      <c r="H75" s="4">
        <f t="shared" si="12"/>
        <v>17200</v>
      </c>
      <c r="I75" s="5">
        <f t="shared" si="10"/>
        <v>0</v>
      </c>
      <c r="J75" s="10" t="s">
        <v>84</v>
      </c>
      <c r="K75" s="11">
        <v>1561</v>
      </c>
    </row>
    <row r="76" spans="1:11" x14ac:dyDescent="0.25">
      <c r="A76" s="1">
        <v>42169</v>
      </c>
      <c r="B76" s="2">
        <v>22</v>
      </c>
      <c r="C76" s="2">
        <v>0</v>
      </c>
      <c r="D76" s="2">
        <f t="shared" si="7"/>
        <v>0</v>
      </c>
      <c r="E76" s="2">
        <f t="shared" si="8"/>
        <v>533</v>
      </c>
      <c r="F76" s="3">
        <f t="shared" si="11"/>
        <v>16667</v>
      </c>
      <c r="G76" s="2">
        <f t="shared" si="9"/>
        <v>12000</v>
      </c>
      <c r="H76" s="4">
        <f t="shared" si="12"/>
        <v>4667</v>
      </c>
      <c r="I76" s="5">
        <f t="shared" si="10"/>
        <v>0</v>
      </c>
      <c r="J76" s="10" t="s">
        <v>85</v>
      </c>
      <c r="K76" s="11">
        <v>13000</v>
      </c>
    </row>
    <row r="77" spans="1:11" x14ac:dyDescent="0.25">
      <c r="A77" s="1">
        <v>42170</v>
      </c>
      <c r="B77" s="2">
        <v>16</v>
      </c>
      <c r="C77" s="2">
        <v>0</v>
      </c>
      <c r="D77" s="2">
        <f t="shared" si="7"/>
        <v>0</v>
      </c>
      <c r="E77" s="2">
        <f t="shared" si="8"/>
        <v>90</v>
      </c>
      <c r="F77" s="3">
        <f t="shared" si="11"/>
        <v>4577</v>
      </c>
      <c r="G77" s="2">
        <f t="shared" si="9"/>
        <v>12000</v>
      </c>
      <c r="H77" s="4">
        <f t="shared" si="12"/>
        <v>13000</v>
      </c>
      <c r="I77" s="5">
        <f t="shared" si="10"/>
        <v>20423</v>
      </c>
      <c r="J77" s="10" t="s">
        <v>86</v>
      </c>
      <c r="K77" s="11">
        <v>16500</v>
      </c>
    </row>
    <row r="78" spans="1:11" x14ac:dyDescent="0.25">
      <c r="A78" s="1">
        <v>42171</v>
      </c>
      <c r="B78" s="2">
        <v>12</v>
      </c>
      <c r="C78" s="2">
        <v>0</v>
      </c>
      <c r="D78" s="2">
        <f t="shared" si="7"/>
        <v>0</v>
      </c>
      <c r="E78" s="2">
        <f t="shared" si="8"/>
        <v>163</v>
      </c>
      <c r="F78" s="3">
        <f t="shared" si="11"/>
        <v>12837</v>
      </c>
      <c r="G78" s="2">
        <f t="shared" si="9"/>
        <v>0</v>
      </c>
      <c r="H78" s="4">
        <f t="shared" si="12"/>
        <v>12837</v>
      </c>
      <c r="I78" s="5">
        <f t="shared" si="10"/>
        <v>0</v>
      </c>
      <c r="J78" s="10" t="s">
        <v>87</v>
      </c>
      <c r="K78" s="11">
        <v>17200</v>
      </c>
    </row>
    <row r="79" spans="1:11" x14ac:dyDescent="0.25">
      <c r="A79" s="1">
        <v>42172</v>
      </c>
      <c r="B79" s="2">
        <v>14</v>
      </c>
      <c r="C79" s="2">
        <v>0</v>
      </c>
      <c r="D79" s="2">
        <f t="shared" si="7"/>
        <v>0</v>
      </c>
      <c r="E79" s="2">
        <f t="shared" si="8"/>
        <v>202</v>
      </c>
      <c r="F79" s="3">
        <f t="shared" si="11"/>
        <v>12635</v>
      </c>
      <c r="G79" s="2">
        <f t="shared" si="9"/>
        <v>0</v>
      </c>
      <c r="H79" s="4">
        <f t="shared" si="12"/>
        <v>12635</v>
      </c>
      <c r="I79" s="5">
        <f t="shared" si="10"/>
        <v>0</v>
      </c>
      <c r="J79" s="10" t="s">
        <v>88</v>
      </c>
      <c r="K79" s="11">
        <v>4667</v>
      </c>
    </row>
    <row r="80" spans="1:11" x14ac:dyDescent="0.25">
      <c r="A80" s="1">
        <v>42173</v>
      </c>
      <c r="B80" s="2">
        <v>16</v>
      </c>
      <c r="C80" s="2">
        <v>0.3</v>
      </c>
      <c r="D80" s="2">
        <f t="shared" si="7"/>
        <v>210</v>
      </c>
      <c r="E80" s="2">
        <f t="shared" si="8"/>
        <v>0</v>
      </c>
      <c r="F80" s="3">
        <f t="shared" si="11"/>
        <v>12845</v>
      </c>
      <c r="G80" s="2">
        <f t="shared" si="9"/>
        <v>12000</v>
      </c>
      <c r="H80" s="4">
        <f t="shared" si="12"/>
        <v>845</v>
      </c>
      <c r="I80" s="5">
        <f t="shared" si="10"/>
        <v>0</v>
      </c>
      <c r="J80" s="10" t="s">
        <v>89</v>
      </c>
      <c r="K80" s="11">
        <v>13000</v>
      </c>
    </row>
    <row r="81" spans="1:11" x14ac:dyDescent="0.25">
      <c r="A81" s="1">
        <v>42174</v>
      </c>
      <c r="B81" s="2">
        <v>12</v>
      </c>
      <c r="C81" s="2">
        <v>3</v>
      </c>
      <c r="D81" s="2">
        <f t="shared" si="7"/>
        <v>2100</v>
      </c>
      <c r="E81" s="2">
        <f t="shared" si="8"/>
        <v>0</v>
      </c>
      <c r="F81" s="3">
        <f t="shared" si="11"/>
        <v>2945</v>
      </c>
      <c r="G81" s="2">
        <f t="shared" si="9"/>
        <v>0</v>
      </c>
      <c r="H81" s="4">
        <f t="shared" si="12"/>
        <v>2945</v>
      </c>
      <c r="I81" s="5">
        <f t="shared" si="10"/>
        <v>0</v>
      </c>
      <c r="J81" s="10" t="s">
        <v>90</v>
      </c>
      <c r="K81" s="11">
        <v>12837</v>
      </c>
    </row>
    <row r="82" spans="1:11" x14ac:dyDescent="0.25">
      <c r="A82" s="1">
        <v>42175</v>
      </c>
      <c r="B82" s="2">
        <v>13</v>
      </c>
      <c r="C82" s="2">
        <v>2</v>
      </c>
      <c r="D82" s="2">
        <f t="shared" si="7"/>
        <v>1400</v>
      </c>
      <c r="E82" s="2">
        <f t="shared" si="8"/>
        <v>0</v>
      </c>
      <c r="F82" s="3">
        <f t="shared" si="11"/>
        <v>4345</v>
      </c>
      <c r="G82" s="2">
        <f t="shared" si="9"/>
        <v>0</v>
      </c>
      <c r="H82" s="4">
        <f t="shared" si="12"/>
        <v>4345</v>
      </c>
      <c r="I82" s="5">
        <f t="shared" si="10"/>
        <v>0</v>
      </c>
      <c r="J82" s="10" t="s">
        <v>91</v>
      </c>
      <c r="K82" s="11">
        <v>12635</v>
      </c>
    </row>
    <row r="83" spans="1:11" x14ac:dyDescent="0.25">
      <c r="A83" s="1">
        <v>42176</v>
      </c>
      <c r="B83" s="2">
        <v>12</v>
      </c>
      <c r="C83" s="2">
        <v>0</v>
      </c>
      <c r="D83" s="2">
        <f t="shared" si="7"/>
        <v>0</v>
      </c>
      <c r="E83" s="2">
        <f t="shared" si="8"/>
        <v>55</v>
      </c>
      <c r="F83" s="3">
        <f t="shared" si="11"/>
        <v>4290</v>
      </c>
      <c r="G83" s="2">
        <f t="shared" si="9"/>
        <v>0</v>
      </c>
      <c r="H83" s="4">
        <f t="shared" si="12"/>
        <v>4290</v>
      </c>
      <c r="I83" s="5">
        <f t="shared" si="10"/>
        <v>0</v>
      </c>
      <c r="J83" s="10" t="s">
        <v>92</v>
      </c>
      <c r="K83" s="11">
        <v>845</v>
      </c>
    </row>
    <row r="84" spans="1:11" x14ac:dyDescent="0.25">
      <c r="A84" s="1">
        <v>42177</v>
      </c>
      <c r="B84" s="2">
        <v>12</v>
      </c>
      <c r="C84" s="2">
        <v>3</v>
      </c>
      <c r="D84" s="2">
        <f t="shared" si="7"/>
        <v>2100</v>
      </c>
      <c r="E84" s="2">
        <f t="shared" si="8"/>
        <v>0</v>
      </c>
      <c r="F84" s="3">
        <f t="shared" si="11"/>
        <v>6390</v>
      </c>
      <c r="G84" s="2">
        <f t="shared" si="9"/>
        <v>0</v>
      </c>
      <c r="H84" s="4">
        <f t="shared" si="12"/>
        <v>6390</v>
      </c>
      <c r="I84" s="5">
        <f t="shared" si="10"/>
        <v>0</v>
      </c>
      <c r="J84" s="10" t="s">
        <v>93</v>
      </c>
      <c r="K84" s="11">
        <v>2945</v>
      </c>
    </row>
    <row r="85" spans="1:11" x14ac:dyDescent="0.25">
      <c r="A85" s="1">
        <v>42178</v>
      </c>
      <c r="B85" s="2">
        <v>13</v>
      </c>
      <c r="C85" s="2">
        <v>3</v>
      </c>
      <c r="D85" s="2">
        <f t="shared" si="7"/>
        <v>2100</v>
      </c>
      <c r="E85" s="2">
        <f t="shared" si="8"/>
        <v>0</v>
      </c>
      <c r="F85" s="3">
        <f t="shared" si="11"/>
        <v>8490</v>
      </c>
      <c r="G85" s="2">
        <f t="shared" si="9"/>
        <v>0</v>
      </c>
      <c r="H85" s="4">
        <f t="shared" si="12"/>
        <v>8490</v>
      </c>
      <c r="I85" s="5">
        <f t="shared" si="10"/>
        <v>0</v>
      </c>
      <c r="J85" s="10" t="s">
        <v>94</v>
      </c>
      <c r="K85" s="11">
        <v>4345</v>
      </c>
    </row>
    <row r="86" spans="1:11" x14ac:dyDescent="0.25">
      <c r="A86" s="1">
        <v>42179</v>
      </c>
      <c r="B86" s="2">
        <v>12</v>
      </c>
      <c r="C86" s="2">
        <v>0</v>
      </c>
      <c r="D86" s="2">
        <f t="shared" si="7"/>
        <v>0</v>
      </c>
      <c r="E86" s="2">
        <f t="shared" si="8"/>
        <v>106</v>
      </c>
      <c r="F86" s="3">
        <f t="shared" si="11"/>
        <v>8384</v>
      </c>
      <c r="G86" s="2">
        <f t="shared" si="9"/>
        <v>0</v>
      </c>
      <c r="H86" s="4">
        <f t="shared" si="12"/>
        <v>8384</v>
      </c>
      <c r="I86" s="5">
        <f t="shared" si="10"/>
        <v>0</v>
      </c>
      <c r="J86" s="10" t="s">
        <v>95</v>
      </c>
      <c r="K86" s="11">
        <v>4290</v>
      </c>
    </row>
    <row r="87" spans="1:11" x14ac:dyDescent="0.25">
      <c r="A87" s="1">
        <v>42180</v>
      </c>
      <c r="B87" s="2">
        <v>16</v>
      </c>
      <c r="C87" s="2">
        <v>0</v>
      </c>
      <c r="D87" s="2">
        <f t="shared" si="7"/>
        <v>0</v>
      </c>
      <c r="E87" s="2">
        <f t="shared" si="8"/>
        <v>161</v>
      </c>
      <c r="F87" s="3">
        <f t="shared" si="11"/>
        <v>8223</v>
      </c>
      <c r="G87" s="2">
        <f t="shared" si="9"/>
        <v>12000</v>
      </c>
      <c r="H87" s="4">
        <f t="shared" si="12"/>
        <v>13000</v>
      </c>
      <c r="I87" s="5">
        <f t="shared" si="10"/>
        <v>16777</v>
      </c>
      <c r="J87" s="10" t="s">
        <v>96</v>
      </c>
      <c r="K87" s="11">
        <v>6390</v>
      </c>
    </row>
    <row r="88" spans="1:11" x14ac:dyDescent="0.25">
      <c r="A88" s="1">
        <v>42181</v>
      </c>
      <c r="B88" s="2">
        <v>16</v>
      </c>
      <c r="C88" s="2">
        <v>7</v>
      </c>
      <c r="D88" s="2">
        <f t="shared" si="7"/>
        <v>4900</v>
      </c>
      <c r="E88" s="2">
        <f t="shared" si="8"/>
        <v>0</v>
      </c>
      <c r="F88" s="3">
        <f t="shared" si="11"/>
        <v>17900</v>
      </c>
      <c r="G88" s="2">
        <f t="shared" si="9"/>
        <v>0</v>
      </c>
      <c r="H88" s="4">
        <f t="shared" si="12"/>
        <v>17900</v>
      </c>
      <c r="I88" s="5">
        <f t="shared" si="10"/>
        <v>0</v>
      </c>
      <c r="J88" s="10" t="s">
        <v>97</v>
      </c>
      <c r="K88" s="11">
        <v>8490</v>
      </c>
    </row>
    <row r="89" spans="1:11" x14ac:dyDescent="0.25">
      <c r="A89" s="1">
        <v>42182</v>
      </c>
      <c r="B89" s="2">
        <v>18</v>
      </c>
      <c r="C89" s="2">
        <v>6</v>
      </c>
      <c r="D89" s="2">
        <f t="shared" si="7"/>
        <v>4200</v>
      </c>
      <c r="E89" s="2">
        <f t="shared" si="8"/>
        <v>0</v>
      </c>
      <c r="F89" s="3">
        <f t="shared" si="11"/>
        <v>22100</v>
      </c>
      <c r="G89" s="2">
        <f t="shared" si="9"/>
        <v>0</v>
      </c>
      <c r="H89" s="4">
        <f t="shared" si="12"/>
        <v>22100</v>
      </c>
      <c r="I89" s="5">
        <f t="shared" si="10"/>
        <v>0</v>
      </c>
      <c r="J89" s="10" t="s">
        <v>98</v>
      </c>
      <c r="K89" s="11">
        <v>8384</v>
      </c>
    </row>
    <row r="90" spans="1:11" x14ac:dyDescent="0.25">
      <c r="A90" s="1">
        <v>42183</v>
      </c>
      <c r="B90" s="2">
        <v>16</v>
      </c>
      <c r="C90" s="2">
        <v>0</v>
      </c>
      <c r="D90" s="2">
        <f t="shared" si="7"/>
        <v>0</v>
      </c>
      <c r="E90" s="2">
        <f t="shared" si="8"/>
        <v>425</v>
      </c>
      <c r="F90" s="3">
        <f t="shared" si="11"/>
        <v>21675</v>
      </c>
      <c r="G90" s="2">
        <f t="shared" si="9"/>
        <v>12000</v>
      </c>
      <c r="H90" s="4">
        <f t="shared" si="12"/>
        <v>9675</v>
      </c>
      <c r="I90" s="5">
        <f t="shared" si="10"/>
        <v>0</v>
      </c>
      <c r="J90" s="10" t="s">
        <v>99</v>
      </c>
      <c r="K90" s="11">
        <v>13000</v>
      </c>
    </row>
    <row r="91" spans="1:11" x14ac:dyDescent="0.25">
      <c r="A91" s="1">
        <v>42184</v>
      </c>
      <c r="B91" s="2">
        <v>16</v>
      </c>
      <c r="C91" s="2">
        <v>0</v>
      </c>
      <c r="D91" s="2">
        <f t="shared" si="7"/>
        <v>0</v>
      </c>
      <c r="E91" s="2">
        <f t="shared" si="8"/>
        <v>186</v>
      </c>
      <c r="F91" s="3">
        <f t="shared" si="11"/>
        <v>9489</v>
      </c>
      <c r="G91" s="2">
        <f t="shared" si="9"/>
        <v>12000</v>
      </c>
      <c r="H91" s="4">
        <f t="shared" si="12"/>
        <v>13000</v>
      </c>
      <c r="I91" s="5">
        <f t="shared" si="10"/>
        <v>15511</v>
      </c>
      <c r="J91" s="10" t="s">
        <v>100</v>
      </c>
      <c r="K91" s="11">
        <v>17900</v>
      </c>
    </row>
    <row r="92" spans="1:11" x14ac:dyDescent="0.25">
      <c r="A92" s="1">
        <v>42185</v>
      </c>
      <c r="B92" s="2">
        <v>19</v>
      </c>
      <c r="C92" s="2">
        <v>0</v>
      </c>
      <c r="D92" s="2">
        <f t="shared" si="7"/>
        <v>0</v>
      </c>
      <c r="E92" s="2">
        <f t="shared" si="8"/>
        <v>323</v>
      </c>
      <c r="F92" s="3">
        <f t="shared" si="11"/>
        <v>12677</v>
      </c>
      <c r="G92" s="2">
        <f t="shared" si="9"/>
        <v>12000</v>
      </c>
      <c r="H92" s="4">
        <f t="shared" si="12"/>
        <v>677</v>
      </c>
      <c r="I92" s="5">
        <f t="shared" si="10"/>
        <v>0</v>
      </c>
      <c r="J92" s="10" t="s">
        <v>101</v>
      </c>
      <c r="K92" s="11">
        <v>22100</v>
      </c>
    </row>
    <row r="93" spans="1:11" x14ac:dyDescent="0.25">
      <c r="A93" s="1">
        <v>42186</v>
      </c>
      <c r="B93" s="2">
        <v>18</v>
      </c>
      <c r="C93" s="2">
        <v>0</v>
      </c>
      <c r="D93" s="2">
        <f t="shared" si="7"/>
        <v>0</v>
      </c>
      <c r="E93" s="2">
        <f t="shared" si="8"/>
        <v>16</v>
      </c>
      <c r="F93" s="3">
        <f t="shared" si="11"/>
        <v>661</v>
      </c>
      <c r="G93" s="2">
        <f t="shared" si="9"/>
        <v>12000</v>
      </c>
      <c r="H93" s="4">
        <f t="shared" si="12"/>
        <v>13000</v>
      </c>
      <c r="I93" s="5">
        <f t="shared" si="10"/>
        <v>24339</v>
      </c>
      <c r="J93" s="10" t="s">
        <v>102</v>
      </c>
      <c r="K93" s="11">
        <v>9675</v>
      </c>
    </row>
    <row r="94" spans="1:11" x14ac:dyDescent="0.25">
      <c r="A94" s="1">
        <v>42187</v>
      </c>
      <c r="B94" s="2">
        <v>20</v>
      </c>
      <c r="C94" s="2">
        <v>0</v>
      </c>
      <c r="D94" s="2">
        <f t="shared" si="7"/>
        <v>0</v>
      </c>
      <c r="E94" s="2">
        <f t="shared" si="8"/>
        <v>349</v>
      </c>
      <c r="F94" s="3">
        <f t="shared" si="11"/>
        <v>12651</v>
      </c>
      <c r="G94" s="2">
        <f t="shared" si="9"/>
        <v>12000</v>
      </c>
      <c r="H94" s="4">
        <f t="shared" si="12"/>
        <v>651</v>
      </c>
      <c r="I94" s="5">
        <f t="shared" si="10"/>
        <v>0</v>
      </c>
      <c r="J94" s="10" t="s">
        <v>103</v>
      </c>
      <c r="K94" s="11">
        <v>13000</v>
      </c>
    </row>
    <row r="95" spans="1:11" x14ac:dyDescent="0.25">
      <c r="A95" s="1">
        <v>42188</v>
      </c>
      <c r="B95" s="2">
        <v>22</v>
      </c>
      <c r="C95" s="2">
        <v>0</v>
      </c>
      <c r="D95" s="2">
        <f t="shared" si="7"/>
        <v>0</v>
      </c>
      <c r="E95" s="2">
        <f t="shared" si="8"/>
        <v>21</v>
      </c>
      <c r="F95" s="3">
        <f t="shared" si="11"/>
        <v>630</v>
      </c>
      <c r="G95" s="2">
        <f t="shared" si="9"/>
        <v>12000</v>
      </c>
      <c r="H95" s="4">
        <f t="shared" si="12"/>
        <v>13000</v>
      </c>
      <c r="I95" s="5">
        <f t="shared" si="10"/>
        <v>24370</v>
      </c>
      <c r="J95" s="10" t="s">
        <v>104</v>
      </c>
      <c r="K95" s="11">
        <v>677</v>
      </c>
    </row>
    <row r="96" spans="1:11" x14ac:dyDescent="0.25">
      <c r="A96" s="1">
        <v>42189</v>
      </c>
      <c r="B96" s="2">
        <v>25</v>
      </c>
      <c r="C96" s="2">
        <v>0</v>
      </c>
      <c r="D96" s="2">
        <f t="shared" si="7"/>
        <v>0</v>
      </c>
      <c r="E96" s="2">
        <f t="shared" si="8"/>
        <v>488</v>
      </c>
      <c r="F96" s="3">
        <f t="shared" si="11"/>
        <v>12512</v>
      </c>
      <c r="G96" s="2">
        <f t="shared" si="9"/>
        <v>12000</v>
      </c>
      <c r="H96" s="4">
        <f t="shared" si="12"/>
        <v>512</v>
      </c>
      <c r="I96" s="5">
        <f t="shared" si="10"/>
        <v>0</v>
      </c>
      <c r="J96" s="10" t="s">
        <v>105</v>
      </c>
      <c r="K96" s="11">
        <v>13000</v>
      </c>
    </row>
    <row r="97" spans="1:11" x14ac:dyDescent="0.25">
      <c r="A97" s="1">
        <v>42190</v>
      </c>
      <c r="B97" s="2">
        <v>26</v>
      </c>
      <c r="C97" s="2">
        <v>0</v>
      </c>
      <c r="D97" s="2">
        <f t="shared" si="7"/>
        <v>0</v>
      </c>
      <c r="E97" s="2">
        <f t="shared" si="8"/>
        <v>21</v>
      </c>
      <c r="F97" s="3">
        <f t="shared" si="11"/>
        <v>491</v>
      </c>
      <c r="G97" s="2">
        <f t="shared" si="9"/>
        <v>12000</v>
      </c>
      <c r="H97" s="4">
        <f t="shared" si="12"/>
        <v>13000</v>
      </c>
      <c r="I97" s="5">
        <f t="shared" si="10"/>
        <v>24509</v>
      </c>
      <c r="J97" s="10" t="s">
        <v>106</v>
      </c>
      <c r="K97" s="11">
        <v>651</v>
      </c>
    </row>
    <row r="98" spans="1:11" x14ac:dyDescent="0.25">
      <c r="A98" s="1">
        <v>42191</v>
      </c>
      <c r="B98" s="2">
        <v>22</v>
      </c>
      <c r="C98" s="2">
        <v>0</v>
      </c>
      <c r="D98" s="2">
        <f t="shared" si="7"/>
        <v>0</v>
      </c>
      <c r="E98" s="2">
        <f t="shared" si="8"/>
        <v>403</v>
      </c>
      <c r="F98" s="3">
        <f t="shared" si="11"/>
        <v>12597</v>
      </c>
      <c r="G98" s="2">
        <f t="shared" si="9"/>
        <v>12000</v>
      </c>
      <c r="H98" s="4">
        <f t="shared" si="12"/>
        <v>597</v>
      </c>
      <c r="I98" s="5">
        <f t="shared" si="10"/>
        <v>0</v>
      </c>
      <c r="J98" s="10" t="s">
        <v>107</v>
      </c>
      <c r="K98" s="11">
        <v>13000</v>
      </c>
    </row>
    <row r="99" spans="1:11" x14ac:dyDescent="0.25">
      <c r="A99" s="1">
        <v>42192</v>
      </c>
      <c r="B99" s="2">
        <v>22</v>
      </c>
      <c r="C99" s="2">
        <v>18</v>
      </c>
      <c r="D99" s="2">
        <f t="shared" si="7"/>
        <v>12600</v>
      </c>
      <c r="E99" s="2">
        <f t="shared" si="8"/>
        <v>0</v>
      </c>
      <c r="F99" s="3">
        <f t="shared" si="11"/>
        <v>13197</v>
      </c>
      <c r="G99" s="2">
        <f t="shared" si="9"/>
        <v>0</v>
      </c>
      <c r="H99" s="4">
        <f t="shared" si="12"/>
        <v>13197</v>
      </c>
      <c r="I99" s="5">
        <f t="shared" si="10"/>
        <v>0</v>
      </c>
      <c r="J99" s="10" t="s">
        <v>108</v>
      </c>
      <c r="K99" s="11">
        <v>512</v>
      </c>
    </row>
    <row r="100" spans="1:11" x14ac:dyDescent="0.25">
      <c r="A100" s="1">
        <v>42193</v>
      </c>
      <c r="B100" s="2">
        <v>20</v>
      </c>
      <c r="C100" s="2">
        <v>3</v>
      </c>
      <c r="D100" s="2">
        <f t="shared" si="7"/>
        <v>2100</v>
      </c>
      <c r="E100" s="2">
        <f t="shared" si="8"/>
        <v>0</v>
      </c>
      <c r="F100" s="3">
        <f t="shared" si="11"/>
        <v>15297</v>
      </c>
      <c r="G100" s="2">
        <f t="shared" si="9"/>
        <v>0</v>
      </c>
      <c r="H100" s="4">
        <f t="shared" si="12"/>
        <v>15297</v>
      </c>
      <c r="I100" s="5">
        <f t="shared" si="10"/>
        <v>0</v>
      </c>
      <c r="J100" s="10" t="s">
        <v>109</v>
      </c>
      <c r="K100" s="11">
        <v>13000</v>
      </c>
    </row>
    <row r="101" spans="1:11" x14ac:dyDescent="0.25">
      <c r="A101" s="1">
        <v>42194</v>
      </c>
      <c r="B101" s="2">
        <v>16</v>
      </c>
      <c r="C101" s="2">
        <v>0.2</v>
      </c>
      <c r="D101" s="2">
        <f t="shared" si="7"/>
        <v>140</v>
      </c>
      <c r="E101" s="2">
        <f t="shared" si="8"/>
        <v>0</v>
      </c>
      <c r="F101" s="3">
        <f t="shared" si="11"/>
        <v>15437</v>
      </c>
      <c r="G101" s="2">
        <f t="shared" si="9"/>
        <v>12000</v>
      </c>
      <c r="H101" s="4">
        <f t="shared" si="12"/>
        <v>3437</v>
      </c>
      <c r="I101" s="5">
        <f t="shared" si="10"/>
        <v>0</v>
      </c>
      <c r="J101" s="10" t="s">
        <v>110</v>
      </c>
      <c r="K101" s="11">
        <v>597</v>
      </c>
    </row>
    <row r="102" spans="1:11" x14ac:dyDescent="0.25">
      <c r="A102" s="1">
        <v>42195</v>
      </c>
      <c r="B102" s="2">
        <v>13</v>
      </c>
      <c r="C102" s="2">
        <v>12.2</v>
      </c>
      <c r="D102" s="2">
        <f t="shared" si="7"/>
        <v>8540</v>
      </c>
      <c r="E102" s="2">
        <f t="shared" si="8"/>
        <v>0</v>
      </c>
      <c r="F102" s="3">
        <f t="shared" si="11"/>
        <v>11977</v>
      </c>
      <c r="G102" s="2">
        <f t="shared" si="9"/>
        <v>0</v>
      </c>
      <c r="H102" s="4">
        <f t="shared" si="12"/>
        <v>11977</v>
      </c>
      <c r="I102" s="5">
        <f t="shared" si="10"/>
        <v>0</v>
      </c>
      <c r="J102" s="10" t="s">
        <v>111</v>
      </c>
      <c r="K102" s="11">
        <v>13197</v>
      </c>
    </row>
    <row r="103" spans="1:11" x14ac:dyDescent="0.25">
      <c r="A103" s="1">
        <v>42196</v>
      </c>
      <c r="B103" s="2">
        <v>16</v>
      </c>
      <c r="C103" s="2">
        <v>0</v>
      </c>
      <c r="D103" s="2">
        <f t="shared" si="7"/>
        <v>0</v>
      </c>
      <c r="E103" s="2">
        <f t="shared" si="8"/>
        <v>230</v>
      </c>
      <c r="F103" s="3">
        <f t="shared" si="11"/>
        <v>11747</v>
      </c>
      <c r="G103" s="2">
        <f t="shared" si="9"/>
        <v>12000</v>
      </c>
      <c r="H103" s="4">
        <f t="shared" si="12"/>
        <v>13000</v>
      </c>
      <c r="I103" s="5">
        <f t="shared" si="10"/>
        <v>13253</v>
      </c>
      <c r="J103" s="10" t="s">
        <v>112</v>
      </c>
      <c r="K103" s="11">
        <v>15297</v>
      </c>
    </row>
    <row r="104" spans="1:11" x14ac:dyDescent="0.25">
      <c r="A104" s="1">
        <v>42197</v>
      </c>
      <c r="B104" s="2">
        <v>18</v>
      </c>
      <c r="C104" s="2">
        <v>2</v>
      </c>
      <c r="D104" s="2">
        <f t="shared" si="7"/>
        <v>1400</v>
      </c>
      <c r="E104" s="2">
        <f t="shared" si="8"/>
        <v>0</v>
      </c>
      <c r="F104" s="3">
        <f t="shared" si="11"/>
        <v>14400</v>
      </c>
      <c r="G104" s="2">
        <f t="shared" si="9"/>
        <v>0</v>
      </c>
      <c r="H104" s="4">
        <f t="shared" si="12"/>
        <v>14400</v>
      </c>
      <c r="I104" s="5">
        <f t="shared" si="10"/>
        <v>0</v>
      </c>
      <c r="J104" s="10" t="s">
        <v>113</v>
      </c>
      <c r="K104" s="11">
        <v>3437</v>
      </c>
    </row>
    <row r="105" spans="1:11" x14ac:dyDescent="0.25">
      <c r="A105" s="1">
        <v>42198</v>
      </c>
      <c r="B105" s="2">
        <v>18</v>
      </c>
      <c r="C105" s="2">
        <v>12</v>
      </c>
      <c r="D105" s="2">
        <f t="shared" si="7"/>
        <v>8400</v>
      </c>
      <c r="E105" s="2">
        <f t="shared" si="8"/>
        <v>0</v>
      </c>
      <c r="F105" s="3">
        <f t="shared" si="11"/>
        <v>22800</v>
      </c>
      <c r="G105" s="2">
        <f t="shared" si="9"/>
        <v>0</v>
      </c>
      <c r="H105" s="4">
        <f t="shared" si="12"/>
        <v>22800</v>
      </c>
      <c r="I105" s="5">
        <f t="shared" si="10"/>
        <v>0</v>
      </c>
      <c r="J105" s="10" t="s">
        <v>114</v>
      </c>
      <c r="K105" s="11">
        <v>11977</v>
      </c>
    </row>
    <row r="106" spans="1:11" x14ac:dyDescent="0.25">
      <c r="A106" s="1">
        <v>42199</v>
      </c>
      <c r="B106" s="2">
        <v>18</v>
      </c>
      <c r="C106" s="2">
        <v>0</v>
      </c>
      <c r="D106" s="2">
        <f t="shared" si="7"/>
        <v>0</v>
      </c>
      <c r="E106" s="2">
        <f t="shared" si="8"/>
        <v>523</v>
      </c>
      <c r="F106" s="3">
        <f t="shared" si="11"/>
        <v>22277</v>
      </c>
      <c r="G106" s="2">
        <f t="shared" si="9"/>
        <v>12000</v>
      </c>
      <c r="H106" s="4">
        <f t="shared" si="12"/>
        <v>10277</v>
      </c>
      <c r="I106" s="5">
        <f t="shared" si="10"/>
        <v>0</v>
      </c>
      <c r="J106" s="10" t="s">
        <v>115</v>
      </c>
      <c r="K106" s="11">
        <v>13000</v>
      </c>
    </row>
    <row r="107" spans="1:11" x14ac:dyDescent="0.25">
      <c r="A107" s="1">
        <v>42200</v>
      </c>
      <c r="B107" s="2">
        <v>18</v>
      </c>
      <c r="C107" s="2">
        <v>0</v>
      </c>
      <c r="D107" s="2">
        <f t="shared" si="7"/>
        <v>0</v>
      </c>
      <c r="E107" s="2">
        <f t="shared" si="8"/>
        <v>236</v>
      </c>
      <c r="F107" s="3">
        <f t="shared" si="11"/>
        <v>10041</v>
      </c>
      <c r="G107" s="2">
        <f t="shared" si="9"/>
        <v>12000</v>
      </c>
      <c r="H107" s="4">
        <f t="shared" si="12"/>
        <v>13000</v>
      </c>
      <c r="I107" s="5">
        <f t="shared" si="10"/>
        <v>14959</v>
      </c>
      <c r="J107" s="10" t="s">
        <v>116</v>
      </c>
      <c r="K107" s="11">
        <v>14400</v>
      </c>
    </row>
    <row r="108" spans="1:11" x14ac:dyDescent="0.25">
      <c r="A108" s="1">
        <v>42201</v>
      </c>
      <c r="B108" s="2">
        <v>16</v>
      </c>
      <c r="C108" s="2">
        <v>0</v>
      </c>
      <c r="D108" s="2">
        <f t="shared" si="7"/>
        <v>0</v>
      </c>
      <c r="E108" s="2">
        <f t="shared" si="8"/>
        <v>250</v>
      </c>
      <c r="F108" s="3">
        <f t="shared" si="11"/>
        <v>12750</v>
      </c>
      <c r="G108" s="2">
        <f t="shared" si="9"/>
        <v>12000</v>
      </c>
      <c r="H108" s="4">
        <f t="shared" si="12"/>
        <v>750</v>
      </c>
      <c r="I108" s="5">
        <f t="shared" si="10"/>
        <v>0</v>
      </c>
      <c r="J108" s="10" t="s">
        <v>117</v>
      </c>
      <c r="K108" s="11">
        <v>22800</v>
      </c>
    </row>
    <row r="109" spans="1:11" x14ac:dyDescent="0.25">
      <c r="A109" s="1">
        <v>42202</v>
      </c>
      <c r="B109" s="2">
        <v>21</v>
      </c>
      <c r="C109" s="2">
        <v>0</v>
      </c>
      <c r="D109" s="2">
        <f t="shared" si="7"/>
        <v>0</v>
      </c>
      <c r="E109" s="2">
        <f t="shared" si="8"/>
        <v>22</v>
      </c>
      <c r="F109" s="3">
        <f t="shared" si="11"/>
        <v>728</v>
      </c>
      <c r="G109" s="2">
        <f t="shared" si="9"/>
        <v>12000</v>
      </c>
      <c r="H109" s="4">
        <f t="shared" si="12"/>
        <v>13000</v>
      </c>
      <c r="I109" s="5">
        <f t="shared" si="10"/>
        <v>24272</v>
      </c>
      <c r="J109" s="10" t="s">
        <v>118</v>
      </c>
      <c r="K109" s="11">
        <v>10277</v>
      </c>
    </row>
    <row r="110" spans="1:11" x14ac:dyDescent="0.25">
      <c r="A110" s="1">
        <v>42203</v>
      </c>
      <c r="B110" s="2">
        <v>26</v>
      </c>
      <c r="C110" s="2">
        <v>0</v>
      </c>
      <c r="D110" s="2">
        <f t="shared" si="7"/>
        <v>0</v>
      </c>
      <c r="E110" s="2">
        <f t="shared" si="8"/>
        <v>518</v>
      </c>
      <c r="F110" s="3">
        <f t="shared" si="11"/>
        <v>12482</v>
      </c>
      <c r="G110" s="2">
        <f t="shared" si="9"/>
        <v>12000</v>
      </c>
      <c r="H110" s="4">
        <f t="shared" si="12"/>
        <v>482</v>
      </c>
      <c r="I110" s="5">
        <f t="shared" si="10"/>
        <v>0</v>
      </c>
      <c r="J110" s="10" t="s">
        <v>119</v>
      </c>
      <c r="K110" s="11">
        <v>13000</v>
      </c>
    </row>
    <row r="111" spans="1:11" x14ac:dyDescent="0.25">
      <c r="A111" s="1">
        <v>42204</v>
      </c>
      <c r="B111" s="2">
        <v>23</v>
      </c>
      <c r="C111" s="2">
        <v>18</v>
      </c>
      <c r="D111" s="2">
        <f t="shared" si="7"/>
        <v>12600</v>
      </c>
      <c r="E111" s="2">
        <f t="shared" si="8"/>
        <v>0</v>
      </c>
      <c r="F111" s="3">
        <f t="shared" si="11"/>
        <v>13082</v>
      </c>
      <c r="G111" s="2">
        <f t="shared" si="9"/>
        <v>0</v>
      </c>
      <c r="H111" s="4">
        <f t="shared" si="12"/>
        <v>13082</v>
      </c>
      <c r="I111" s="5">
        <f t="shared" si="10"/>
        <v>0</v>
      </c>
      <c r="J111" s="10" t="s">
        <v>120</v>
      </c>
      <c r="K111" s="11">
        <v>750</v>
      </c>
    </row>
    <row r="112" spans="1:11" x14ac:dyDescent="0.25">
      <c r="A112" s="1">
        <v>42205</v>
      </c>
      <c r="B112" s="2">
        <v>19</v>
      </c>
      <c r="C112" s="2">
        <v>0</v>
      </c>
      <c r="D112" s="2">
        <f t="shared" si="7"/>
        <v>0</v>
      </c>
      <c r="E112" s="2">
        <f t="shared" si="8"/>
        <v>326</v>
      </c>
      <c r="F112" s="3">
        <f t="shared" si="11"/>
        <v>12756</v>
      </c>
      <c r="G112" s="2">
        <f t="shared" si="9"/>
        <v>12000</v>
      </c>
      <c r="H112" s="4">
        <f t="shared" si="12"/>
        <v>756</v>
      </c>
      <c r="I112" s="5">
        <f t="shared" si="10"/>
        <v>0</v>
      </c>
      <c r="J112" s="10" t="s">
        <v>121</v>
      </c>
      <c r="K112" s="11">
        <v>13000</v>
      </c>
    </row>
    <row r="113" spans="1:11" x14ac:dyDescent="0.25">
      <c r="A113" s="1">
        <v>42206</v>
      </c>
      <c r="B113" s="2">
        <v>20</v>
      </c>
      <c r="C113" s="2">
        <v>6</v>
      </c>
      <c r="D113" s="2">
        <f t="shared" si="7"/>
        <v>4200</v>
      </c>
      <c r="E113" s="2">
        <f t="shared" si="8"/>
        <v>0</v>
      </c>
      <c r="F113" s="3">
        <f t="shared" si="11"/>
        <v>4956</v>
      </c>
      <c r="G113" s="2">
        <f t="shared" si="9"/>
        <v>0</v>
      </c>
      <c r="H113" s="4">
        <f t="shared" si="12"/>
        <v>4956</v>
      </c>
      <c r="I113" s="5">
        <f t="shared" si="10"/>
        <v>0</v>
      </c>
      <c r="J113" s="10" t="s">
        <v>122</v>
      </c>
      <c r="K113" s="11">
        <v>482</v>
      </c>
    </row>
    <row r="114" spans="1:11" x14ac:dyDescent="0.25">
      <c r="A114" s="1">
        <v>42207</v>
      </c>
      <c r="B114" s="2">
        <v>22</v>
      </c>
      <c r="C114" s="2">
        <v>0</v>
      </c>
      <c r="D114" s="2">
        <f t="shared" si="7"/>
        <v>0</v>
      </c>
      <c r="E114" s="2">
        <f t="shared" si="8"/>
        <v>154</v>
      </c>
      <c r="F114" s="3">
        <f t="shared" si="11"/>
        <v>4802</v>
      </c>
      <c r="G114" s="2">
        <f t="shared" si="9"/>
        <v>12000</v>
      </c>
      <c r="H114" s="4">
        <f t="shared" si="12"/>
        <v>13000</v>
      </c>
      <c r="I114" s="5">
        <f t="shared" si="10"/>
        <v>20198</v>
      </c>
      <c r="J114" s="10" t="s">
        <v>123</v>
      </c>
      <c r="K114" s="11">
        <v>13082</v>
      </c>
    </row>
    <row r="115" spans="1:11" x14ac:dyDescent="0.25">
      <c r="A115" s="1">
        <v>42208</v>
      </c>
      <c r="B115" s="2">
        <v>20</v>
      </c>
      <c r="C115" s="2">
        <v>0</v>
      </c>
      <c r="D115" s="2">
        <f t="shared" si="7"/>
        <v>0</v>
      </c>
      <c r="E115" s="2">
        <f t="shared" si="8"/>
        <v>349</v>
      </c>
      <c r="F115" s="3">
        <f t="shared" si="11"/>
        <v>12651</v>
      </c>
      <c r="G115" s="2">
        <f t="shared" si="9"/>
        <v>12000</v>
      </c>
      <c r="H115" s="4">
        <f t="shared" si="12"/>
        <v>651</v>
      </c>
      <c r="I115" s="5">
        <f t="shared" si="10"/>
        <v>0</v>
      </c>
      <c r="J115" s="10" t="s">
        <v>124</v>
      </c>
      <c r="K115" s="11">
        <v>756</v>
      </c>
    </row>
    <row r="116" spans="1:11" x14ac:dyDescent="0.25">
      <c r="A116" s="1">
        <v>42209</v>
      </c>
      <c r="B116" s="2">
        <v>20</v>
      </c>
      <c r="C116" s="2">
        <v>0</v>
      </c>
      <c r="D116" s="2">
        <f t="shared" si="7"/>
        <v>0</v>
      </c>
      <c r="E116" s="2">
        <f t="shared" si="8"/>
        <v>18</v>
      </c>
      <c r="F116" s="3">
        <f t="shared" si="11"/>
        <v>633</v>
      </c>
      <c r="G116" s="2">
        <f t="shared" si="9"/>
        <v>12000</v>
      </c>
      <c r="H116" s="4">
        <f t="shared" si="12"/>
        <v>13000</v>
      </c>
      <c r="I116" s="5">
        <f t="shared" si="10"/>
        <v>24367</v>
      </c>
      <c r="J116" s="10" t="s">
        <v>125</v>
      </c>
      <c r="K116" s="11">
        <v>4956</v>
      </c>
    </row>
    <row r="117" spans="1:11" x14ac:dyDescent="0.25">
      <c r="A117" s="1">
        <v>42210</v>
      </c>
      <c r="B117" s="2">
        <v>23</v>
      </c>
      <c r="C117" s="2">
        <v>0.1</v>
      </c>
      <c r="D117" s="2">
        <f t="shared" si="7"/>
        <v>70</v>
      </c>
      <c r="E117" s="2">
        <f t="shared" si="8"/>
        <v>0</v>
      </c>
      <c r="F117" s="3">
        <f t="shared" si="11"/>
        <v>13070</v>
      </c>
      <c r="G117" s="2">
        <f t="shared" si="9"/>
        <v>12000</v>
      </c>
      <c r="H117" s="4">
        <f t="shared" si="12"/>
        <v>1070</v>
      </c>
      <c r="I117" s="5">
        <f t="shared" si="10"/>
        <v>0</v>
      </c>
      <c r="J117" s="10" t="s">
        <v>126</v>
      </c>
      <c r="K117" s="11">
        <v>13000</v>
      </c>
    </row>
    <row r="118" spans="1:11" x14ac:dyDescent="0.25">
      <c r="A118" s="1">
        <v>42211</v>
      </c>
      <c r="B118" s="2">
        <v>16</v>
      </c>
      <c r="C118" s="2">
        <v>0</v>
      </c>
      <c r="D118" s="2">
        <f t="shared" si="7"/>
        <v>0</v>
      </c>
      <c r="E118" s="2">
        <f t="shared" si="8"/>
        <v>21</v>
      </c>
      <c r="F118" s="3">
        <f t="shared" si="11"/>
        <v>1049</v>
      </c>
      <c r="G118" s="2">
        <f t="shared" si="9"/>
        <v>12000</v>
      </c>
      <c r="H118" s="4">
        <f t="shared" si="12"/>
        <v>13000</v>
      </c>
      <c r="I118" s="5">
        <f t="shared" si="10"/>
        <v>23951</v>
      </c>
      <c r="J118" s="10" t="s">
        <v>127</v>
      </c>
      <c r="K118" s="11">
        <v>651</v>
      </c>
    </row>
    <row r="119" spans="1:11" x14ac:dyDescent="0.25">
      <c r="A119" s="1">
        <v>42212</v>
      </c>
      <c r="B119" s="2">
        <v>16</v>
      </c>
      <c r="C119" s="2">
        <v>0.1</v>
      </c>
      <c r="D119" s="2">
        <f t="shared" si="7"/>
        <v>70</v>
      </c>
      <c r="E119" s="2">
        <f t="shared" si="8"/>
        <v>0</v>
      </c>
      <c r="F119" s="3">
        <f t="shared" si="11"/>
        <v>13070</v>
      </c>
      <c r="G119" s="2">
        <f t="shared" si="9"/>
        <v>12000</v>
      </c>
      <c r="H119" s="4">
        <f t="shared" si="12"/>
        <v>1070</v>
      </c>
      <c r="I119" s="5">
        <f t="shared" si="10"/>
        <v>0</v>
      </c>
      <c r="J119" s="10" t="s">
        <v>128</v>
      </c>
      <c r="K119" s="11">
        <v>13000</v>
      </c>
    </row>
    <row r="120" spans="1:11" x14ac:dyDescent="0.25">
      <c r="A120" s="1">
        <v>42213</v>
      </c>
      <c r="B120" s="2">
        <v>18</v>
      </c>
      <c r="C120" s="2">
        <v>0.3</v>
      </c>
      <c r="D120" s="2">
        <f t="shared" si="7"/>
        <v>210</v>
      </c>
      <c r="E120" s="2">
        <f t="shared" si="8"/>
        <v>0</v>
      </c>
      <c r="F120" s="3">
        <f t="shared" si="11"/>
        <v>1280</v>
      </c>
      <c r="G120" s="2">
        <f t="shared" si="9"/>
        <v>12000</v>
      </c>
      <c r="H120" s="4">
        <f t="shared" si="12"/>
        <v>13000</v>
      </c>
      <c r="I120" s="5">
        <f t="shared" si="10"/>
        <v>23720</v>
      </c>
      <c r="J120" s="10" t="s">
        <v>129</v>
      </c>
      <c r="K120" s="11">
        <v>1070</v>
      </c>
    </row>
    <row r="121" spans="1:11" x14ac:dyDescent="0.25">
      <c r="A121" s="1">
        <v>42214</v>
      </c>
      <c r="B121" s="2">
        <v>18</v>
      </c>
      <c r="C121" s="2">
        <v>0</v>
      </c>
      <c r="D121" s="2">
        <f t="shared" si="7"/>
        <v>0</v>
      </c>
      <c r="E121" s="2">
        <f t="shared" si="8"/>
        <v>298</v>
      </c>
      <c r="F121" s="3">
        <f t="shared" si="11"/>
        <v>12702</v>
      </c>
      <c r="G121" s="2">
        <f t="shared" si="9"/>
        <v>12000</v>
      </c>
      <c r="H121" s="4">
        <f t="shared" si="12"/>
        <v>702</v>
      </c>
      <c r="I121" s="5">
        <f t="shared" si="10"/>
        <v>0</v>
      </c>
      <c r="J121" s="10" t="s">
        <v>130</v>
      </c>
      <c r="K121" s="11">
        <v>13000</v>
      </c>
    </row>
    <row r="122" spans="1:11" x14ac:dyDescent="0.25">
      <c r="A122" s="1">
        <v>42215</v>
      </c>
      <c r="B122" s="2">
        <v>14</v>
      </c>
      <c r="C122" s="2">
        <v>0</v>
      </c>
      <c r="D122" s="2">
        <f t="shared" si="7"/>
        <v>0</v>
      </c>
      <c r="E122" s="2">
        <f t="shared" si="8"/>
        <v>12</v>
      </c>
      <c r="F122" s="3">
        <f t="shared" si="11"/>
        <v>690</v>
      </c>
      <c r="G122" s="2">
        <f t="shared" si="9"/>
        <v>0</v>
      </c>
      <c r="H122" s="4">
        <f t="shared" si="12"/>
        <v>690</v>
      </c>
      <c r="I122" s="5">
        <f t="shared" si="10"/>
        <v>0</v>
      </c>
      <c r="J122" s="10" t="s">
        <v>131</v>
      </c>
      <c r="K122" s="11">
        <v>1070</v>
      </c>
    </row>
    <row r="123" spans="1:11" x14ac:dyDescent="0.25">
      <c r="A123" s="1">
        <v>42216</v>
      </c>
      <c r="B123" s="2">
        <v>14</v>
      </c>
      <c r="C123" s="2">
        <v>0</v>
      </c>
      <c r="D123" s="2">
        <f t="shared" si="7"/>
        <v>0</v>
      </c>
      <c r="E123" s="2">
        <f t="shared" si="8"/>
        <v>11</v>
      </c>
      <c r="F123" s="3">
        <f t="shared" si="11"/>
        <v>679</v>
      </c>
      <c r="G123" s="2">
        <f t="shared" si="9"/>
        <v>0</v>
      </c>
      <c r="H123" s="4">
        <f t="shared" si="12"/>
        <v>679</v>
      </c>
      <c r="I123" s="5">
        <f t="shared" si="10"/>
        <v>0</v>
      </c>
      <c r="J123" s="10" t="s">
        <v>132</v>
      </c>
      <c r="K123" s="11">
        <v>13000</v>
      </c>
    </row>
    <row r="124" spans="1:11" x14ac:dyDescent="0.25">
      <c r="A124" s="1">
        <v>42217</v>
      </c>
      <c r="B124" s="2">
        <v>16</v>
      </c>
      <c r="C124" s="2">
        <v>0</v>
      </c>
      <c r="D124" s="2">
        <f t="shared" si="7"/>
        <v>0</v>
      </c>
      <c r="E124" s="2">
        <f t="shared" si="8"/>
        <v>14</v>
      </c>
      <c r="F124" s="3">
        <f t="shared" si="11"/>
        <v>665</v>
      </c>
      <c r="G124" s="2">
        <f t="shared" si="9"/>
        <v>12000</v>
      </c>
      <c r="H124" s="4">
        <f t="shared" si="12"/>
        <v>13000</v>
      </c>
      <c r="I124" s="5">
        <f t="shared" si="10"/>
        <v>24335</v>
      </c>
      <c r="J124" s="10" t="s">
        <v>133</v>
      </c>
      <c r="K124" s="11">
        <v>702</v>
      </c>
    </row>
    <row r="125" spans="1:11" x14ac:dyDescent="0.25">
      <c r="A125" s="1">
        <v>42218</v>
      </c>
      <c r="B125" s="2">
        <v>22</v>
      </c>
      <c r="C125" s="2">
        <v>0</v>
      </c>
      <c r="D125" s="2">
        <f t="shared" si="7"/>
        <v>0</v>
      </c>
      <c r="E125" s="2">
        <f t="shared" si="8"/>
        <v>403</v>
      </c>
      <c r="F125" s="3">
        <f t="shared" si="11"/>
        <v>12597</v>
      </c>
      <c r="G125" s="2">
        <f t="shared" si="9"/>
        <v>12000</v>
      </c>
      <c r="H125" s="4">
        <f t="shared" si="12"/>
        <v>597</v>
      </c>
      <c r="I125" s="5">
        <f t="shared" si="10"/>
        <v>0</v>
      </c>
      <c r="J125" s="10" t="s">
        <v>134</v>
      </c>
      <c r="K125" s="11">
        <v>690</v>
      </c>
    </row>
    <row r="126" spans="1:11" x14ac:dyDescent="0.25">
      <c r="A126" s="1">
        <v>42219</v>
      </c>
      <c r="B126" s="2">
        <v>22</v>
      </c>
      <c r="C126" s="2">
        <v>0</v>
      </c>
      <c r="D126" s="2">
        <f t="shared" si="7"/>
        <v>0</v>
      </c>
      <c r="E126" s="2">
        <f t="shared" si="8"/>
        <v>19</v>
      </c>
      <c r="F126" s="3">
        <f t="shared" si="11"/>
        <v>578</v>
      </c>
      <c r="G126" s="2">
        <f t="shared" si="9"/>
        <v>12000</v>
      </c>
      <c r="H126" s="4">
        <f t="shared" si="12"/>
        <v>13000</v>
      </c>
      <c r="I126" s="5">
        <f t="shared" si="10"/>
        <v>24422</v>
      </c>
      <c r="J126" s="10" t="s">
        <v>135</v>
      </c>
      <c r="K126" s="11">
        <v>679</v>
      </c>
    </row>
    <row r="127" spans="1:11" x14ac:dyDescent="0.25">
      <c r="A127" s="1">
        <v>42220</v>
      </c>
      <c r="B127" s="2">
        <v>25</v>
      </c>
      <c r="C127" s="2">
        <v>0</v>
      </c>
      <c r="D127" s="2">
        <f t="shared" si="7"/>
        <v>0</v>
      </c>
      <c r="E127" s="2">
        <f t="shared" si="8"/>
        <v>488</v>
      </c>
      <c r="F127" s="3">
        <f t="shared" si="11"/>
        <v>12512</v>
      </c>
      <c r="G127" s="2">
        <f t="shared" si="9"/>
        <v>12000</v>
      </c>
      <c r="H127" s="4">
        <f t="shared" si="12"/>
        <v>512</v>
      </c>
      <c r="I127" s="5">
        <f t="shared" si="10"/>
        <v>0</v>
      </c>
      <c r="J127" s="10" t="s">
        <v>136</v>
      </c>
      <c r="K127" s="11">
        <v>13000</v>
      </c>
    </row>
    <row r="128" spans="1:11" x14ac:dyDescent="0.25">
      <c r="A128" s="1">
        <v>42221</v>
      </c>
      <c r="B128" s="2">
        <v>24</v>
      </c>
      <c r="C128" s="2">
        <v>0</v>
      </c>
      <c r="D128" s="2">
        <f t="shared" si="7"/>
        <v>0</v>
      </c>
      <c r="E128" s="2">
        <f t="shared" si="8"/>
        <v>19</v>
      </c>
      <c r="F128" s="3">
        <f t="shared" si="11"/>
        <v>493</v>
      </c>
      <c r="G128" s="2">
        <f t="shared" si="9"/>
        <v>12000</v>
      </c>
      <c r="H128" s="4">
        <f t="shared" si="12"/>
        <v>13000</v>
      </c>
      <c r="I128" s="5">
        <f t="shared" si="10"/>
        <v>24507</v>
      </c>
      <c r="J128" s="10" t="s">
        <v>137</v>
      </c>
      <c r="K128" s="11">
        <v>597</v>
      </c>
    </row>
    <row r="129" spans="1:11" x14ac:dyDescent="0.25">
      <c r="A129" s="1">
        <v>42222</v>
      </c>
      <c r="B129" s="2">
        <v>24</v>
      </c>
      <c r="C129" s="2">
        <v>0</v>
      </c>
      <c r="D129" s="2">
        <f t="shared" si="7"/>
        <v>0</v>
      </c>
      <c r="E129" s="2">
        <f t="shared" si="8"/>
        <v>459</v>
      </c>
      <c r="F129" s="3">
        <f t="shared" si="11"/>
        <v>12541</v>
      </c>
      <c r="G129" s="2">
        <f t="shared" si="9"/>
        <v>12000</v>
      </c>
      <c r="H129" s="4">
        <f t="shared" si="12"/>
        <v>541</v>
      </c>
      <c r="I129" s="5">
        <f t="shared" si="10"/>
        <v>0</v>
      </c>
      <c r="J129" s="10" t="s">
        <v>138</v>
      </c>
      <c r="K129" s="11">
        <v>13000</v>
      </c>
    </row>
    <row r="130" spans="1:11" x14ac:dyDescent="0.25">
      <c r="A130" s="1">
        <v>42223</v>
      </c>
      <c r="B130" s="2">
        <v>28</v>
      </c>
      <c r="C130" s="2">
        <v>0</v>
      </c>
      <c r="D130" s="2">
        <f t="shared" si="7"/>
        <v>0</v>
      </c>
      <c r="E130" s="2">
        <f t="shared" si="8"/>
        <v>25</v>
      </c>
      <c r="F130" s="3">
        <f t="shared" si="11"/>
        <v>516</v>
      </c>
      <c r="G130" s="2">
        <f t="shared" si="9"/>
        <v>12000</v>
      </c>
      <c r="H130" s="4">
        <f t="shared" si="12"/>
        <v>13000</v>
      </c>
      <c r="I130" s="5">
        <f t="shared" si="10"/>
        <v>24484</v>
      </c>
      <c r="J130" s="10" t="s">
        <v>139</v>
      </c>
      <c r="K130" s="11">
        <v>512</v>
      </c>
    </row>
    <row r="131" spans="1:11" x14ac:dyDescent="0.25">
      <c r="A131" s="1">
        <v>42224</v>
      </c>
      <c r="B131" s="2">
        <v>28</v>
      </c>
      <c r="C131" s="2">
        <v>0</v>
      </c>
      <c r="D131" s="2">
        <f t="shared" ref="D131:D184" si="13">700*C131</f>
        <v>0</v>
      </c>
      <c r="E131" s="2">
        <f t="shared" ref="E131:E194" si="14">IF(C131=0,ROUNDUP(0.03%*POWER(B131,1.5)*H130,0),0)</f>
        <v>578</v>
      </c>
      <c r="F131" s="3">
        <f t="shared" si="11"/>
        <v>12422</v>
      </c>
      <c r="G131" s="2">
        <f t="shared" ref="G131:G184" si="15">IF(AND(C131&lt;=0.6,B131&gt;15),IF(B131&gt;30,24000,12000),0)</f>
        <v>12000</v>
      </c>
      <c r="H131" s="4">
        <f t="shared" si="12"/>
        <v>422</v>
      </c>
      <c r="I131" s="5">
        <f t="shared" ref="I131:I184" si="16">IF(G131 &gt; F131, 25000 - F131,0)</f>
        <v>0</v>
      </c>
      <c r="J131" s="10" t="s">
        <v>140</v>
      </c>
      <c r="K131" s="11">
        <v>13000</v>
      </c>
    </row>
    <row r="132" spans="1:11" x14ac:dyDescent="0.25">
      <c r="A132" s="1">
        <v>42225</v>
      </c>
      <c r="B132" s="2">
        <v>24</v>
      </c>
      <c r="C132" s="2">
        <v>0</v>
      </c>
      <c r="D132" s="2">
        <f t="shared" si="13"/>
        <v>0</v>
      </c>
      <c r="E132" s="2">
        <f t="shared" si="14"/>
        <v>15</v>
      </c>
      <c r="F132" s="3">
        <f t="shared" ref="F132:F184" si="17">IF(H131+D132-E132 &gt; 25000,25000, H131+D132-E132)</f>
        <v>407</v>
      </c>
      <c r="G132" s="2">
        <f t="shared" si="15"/>
        <v>12000</v>
      </c>
      <c r="H132" s="4">
        <f t="shared" si="12"/>
        <v>13000</v>
      </c>
      <c r="I132" s="5">
        <f t="shared" si="16"/>
        <v>24593</v>
      </c>
      <c r="J132" s="10" t="s">
        <v>141</v>
      </c>
      <c r="K132" s="11">
        <v>541</v>
      </c>
    </row>
    <row r="133" spans="1:11" x14ac:dyDescent="0.25">
      <c r="A133" s="1">
        <v>42226</v>
      </c>
      <c r="B133" s="2">
        <v>24</v>
      </c>
      <c r="C133" s="2">
        <v>0</v>
      </c>
      <c r="D133" s="2">
        <f t="shared" si="13"/>
        <v>0</v>
      </c>
      <c r="E133" s="2">
        <f t="shared" si="14"/>
        <v>459</v>
      </c>
      <c r="F133" s="3">
        <f t="shared" si="17"/>
        <v>12541</v>
      </c>
      <c r="G133" s="2">
        <f t="shared" si="15"/>
        <v>12000</v>
      </c>
      <c r="H133" s="4">
        <f t="shared" si="12"/>
        <v>541</v>
      </c>
      <c r="I133" s="5">
        <f t="shared" si="16"/>
        <v>0</v>
      </c>
      <c r="J133" s="10" t="s">
        <v>142</v>
      </c>
      <c r="K133" s="11">
        <v>13000</v>
      </c>
    </row>
    <row r="134" spans="1:11" x14ac:dyDescent="0.25">
      <c r="A134" s="1">
        <v>42227</v>
      </c>
      <c r="B134" s="2">
        <v>26</v>
      </c>
      <c r="C134" s="2">
        <v>0</v>
      </c>
      <c r="D134" s="2">
        <f t="shared" si="13"/>
        <v>0</v>
      </c>
      <c r="E134" s="2">
        <f t="shared" si="14"/>
        <v>22</v>
      </c>
      <c r="F134" s="3">
        <f t="shared" si="17"/>
        <v>519</v>
      </c>
      <c r="G134" s="2">
        <f t="shared" si="15"/>
        <v>12000</v>
      </c>
      <c r="H134" s="4">
        <f t="shared" ref="H134:H184" si="18">F134+I134-G134</f>
        <v>13000</v>
      </c>
      <c r="I134" s="5">
        <f t="shared" si="16"/>
        <v>24481</v>
      </c>
      <c r="J134" s="10" t="s">
        <v>143</v>
      </c>
      <c r="K134" s="11">
        <v>422</v>
      </c>
    </row>
    <row r="135" spans="1:11" s="7" customFormat="1" x14ac:dyDescent="0.25">
      <c r="A135" s="6">
        <v>42228</v>
      </c>
      <c r="B135" s="7">
        <v>32</v>
      </c>
      <c r="C135" s="7">
        <v>0.6</v>
      </c>
      <c r="D135" s="7">
        <f t="shared" si="13"/>
        <v>420</v>
      </c>
      <c r="E135" s="7">
        <f t="shared" si="14"/>
        <v>0</v>
      </c>
      <c r="F135" s="7">
        <f t="shared" si="17"/>
        <v>13420</v>
      </c>
      <c r="G135" s="2">
        <f t="shared" si="15"/>
        <v>24000</v>
      </c>
      <c r="H135" s="7">
        <f t="shared" si="18"/>
        <v>1000</v>
      </c>
      <c r="I135" s="8">
        <f t="shared" si="16"/>
        <v>11580</v>
      </c>
      <c r="J135" s="10" t="s">
        <v>144</v>
      </c>
      <c r="K135" s="11">
        <v>13000</v>
      </c>
    </row>
    <row r="136" spans="1:11" x14ac:dyDescent="0.25">
      <c r="A136" s="1">
        <v>42229</v>
      </c>
      <c r="B136" s="2">
        <v>31</v>
      </c>
      <c r="C136" s="2">
        <v>0.1</v>
      </c>
      <c r="D136" s="2">
        <f t="shared" si="13"/>
        <v>70</v>
      </c>
      <c r="E136" s="2">
        <f t="shared" si="14"/>
        <v>0</v>
      </c>
      <c r="F136" s="3">
        <f t="shared" si="17"/>
        <v>1070</v>
      </c>
      <c r="G136" s="2">
        <f t="shared" si="15"/>
        <v>24000</v>
      </c>
      <c r="H136" s="4">
        <f t="shared" si="18"/>
        <v>1000</v>
      </c>
      <c r="I136" s="5">
        <f t="shared" si="16"/>
        <v>23930</v>
      </c>
      <c r="J136" s="10" t="s">
        <v>145</v>
      </c>
      <c r="K136" s="11">
        <v>541</v>
      </c>
    </row>
    <row r="137" spans="1:11" x14ac:dyDescent="0.25">
      <c r="A137" s="1">
        <v>42230</v>
      </c>
      <c r="B137" s="2">
        <v>33</v>
      </c>
      <c r="C137" s="2">
        <v>0</v>
      </c>
      <c r="D137" s="2">
        <f t="shared" si="13"/>
        <v>0</v>
      </c>
      <c r="E137" s="2">
        <f t="shared" si="14"/>
        <v>57</v>
      </c>
      <c r="F137" s="3">
        <f t="shared" si="17"/>
        <v>943</v>
      </c>
      <c r="G137" s="2">
        <f t="shared" si="15"/>
        <v>24000</v>
      </c>
      <c r="H137" s="4">
        <f t="shared" si="18"/>
        <v>1000</v>
      </c>
      <c r="I137" s="5">
        <f t="shared" si="16"/>
        <v>24057</v>
      </c>
      <c r="J137" s="10" t="s">
        <v>146</v>
      </c>
      <c r="K137" s="11">
        <v>13000</v>
      </c>
    </row>
    <row r="138" spans="1:11" x14ac:dyDescent="0.25">
      <c r="A138" s="1">
        <v>42231</v>
      </c>
      <c r="B138" s="2">
        <v>31</v>
      </c>
      <c r="C138" s="2">
        <v>12</v>
      </c>
      <c r="D138" s="2">
        <f t="shared" si="13"/>
        <v>8400</v>
      </c>
      <c r="E138" s="2">
        <f t="shared" si="14"/>
        <v>0</v>
      </c>
      <c r="F138" s="3">
        <f t="shared" si="17"/>
        <v>9400</v>
      </c>
      <c r="G138" s="2">
        <f t="shared" si="15"/>
        <v>0</v>
      </c>
      <c r="H138" s="4">
        <f t="shared" si="18"/>
        <v>9400</v>
      </c>
      <c r="I138" s="5">
        <f t="shared" si="16"/>
        <v>0</v>
      </c>
      <c r="J138" s="10" t="s">
        <v>147</v>
      </c>
      <c r="K138" s="11">
        <v>1000</v>
      </c>
    </row>
    <row r="139" spans="1:11" x14ac:dyDescent="0.25">
      <c r="A139" s="1">
        <v>42232</v>
      </c>
      <c r="B139" s="2">
        <v>22</v>
      </c>
      <c r="C139" s="2">
        <v>0</v>
      </c>
      <c r="D139" s="2">
        <f t="shared" si="13"/>
        <v>0</v>
      </c>
      <c r="E139" s="2">
        <f t="shared" si="14"/>
        <v>291</v>
      </c>
      <c r="F139" s="3">
        <f t="shared" si="17"/>
        <v>9109</v>
      </c>
      <c r="G139" s="2">
        <f t="shared" si="15"/>
        <v>12000</v>
      </c>
      <c r="H139" s="4">
        <f t="shared" si="18"/>
        <v>13000</v>
      </c>
      <c r="I139" s="5">
        <f t="shared" si="16"/>
        <v>15891</v>
      </c>
      <c r="J139" s="10" t="s">
        <v>148</v>
      </c>
      <c r="K139" s="11">
        <v>1000</v>
      </c>
    </row>
    <row r="140" spans="1:11" x14ac:dyDescent="0.25">
      <c r="A140" s="1">
        <v>42233</v>
      </c>
      <c r="B140" s="2">
        <v>24</v>
      </c>
      <c r="C140" s="2">
        <v>0.2</v>
      </c>
      <c r="D140" s="2">
        <f t="shared" si="13"/>
        <v>140</v>
      </c>
      <c r="E140" s="2">
        <f t="shared" si="14"/>
        <v>0</v>
      </c>
      <c r="F140" s="3">
        <f t="shared" si="17"/>
        <v>13140</v>
      </c>
      <c r="G140" s="2">
        <f t="shared" si="15"/>
        <v>12000</v>
      </c>
      <c r="H140" s="4">
        <f t="shared" si="18"/>
        <v>1140</v>
      </c>
      <c r="I140" s="5">
        <f t="shared" si="16"/>
        <v>0</v>
      </c>
      <c r="J140" s="10" t="s">
        <v>149</v>
      </c>
      <c r="K140" s="11">
        <v>1000</v>
      </c>
    </row>
    <row r="141" spans="1:11" x14ac:dyDescent="0.25">
      <c r="A141" s="1">
        <v>42234</v>
      </c>
      <c r="B141" s="2">
        <v>22</v>
      </c>
      <c r="C141" s="2">
        <v>0</v>
      </c>
      <c r="D141" s="2">
        <f t="shared" si="13"/>
        <v>0</v>
      </c>
      <c r="E141" s="2">
        <f t="shared" si="14"/>
        <v>36</v>
      </c>
      <c r="F141" s="3">
        <f t="shared" si="17"/>
        <v>1104</v>
      </c>
      <c r="G141" s="2">
        <f t="shared" si="15"/>
        <v>12000</v>
      </c>
      <c r="H141" s="4">
        <f t="shared" si="18"/>
        <v>13000</v>
      </c>
      <c r="I141" s="5">
        <f t="shared" si="16"/>
        <v>23896</v>
      </c>
      <c r="J141" s="10" t="s">
        <v>150</v>
      </c>
      <c r="K141" s="11">
        <v>9400</v>
      </c>
    </row>
    <row r="142" spans="1:11" x14ac:dyDescent="0.25">
      <c r="A142" s="1">
        <v>42235</v>
      </c>
      <c r="B142" s="2">
        <v>19</v>
      </c>
      <c r="C142" s="2">
        <v>0</v>
      </c>
      <c r="D142" s="2">
        <f t="shared" si="13"/>
        <v>0</v>
      </c>
      <c r="E142" s="2">
        <f t="shared" si="14"/>
        <v>323</v>
      </c>
      <c r="F142" s="3">
        <f t="shared" si="17"/>
        <v>12677</v>
      </c>
      <c r="G142" s="2">
        <f t="shared" si="15"/>
        <v>12000</v>
      </c>
      <c r="H142" s="4">
        <f t="shared" si="18"/>
        <v>677</v>
      </c>
      <c r="I142" s="5">
        <f t="shared" si="16"/>
        <v>0</v>
      </c>
      <c r="J142" s="10" t="s">
        <v>151</v>
      </c>
      <c r="K142" s="11">
        <v>13000</v>
      </c>
    </row>
    <row r="143" spans="1:11" x14ac:dyDescent="0.25">
      <c r="A143" s="1">
        <v>42236</v>
      </c>
      <c r="B143" s="2">
        <v>18</v>
      </c>
      <c r="C143" s="2">
        <v>0</v>
      </c>
      <c r="D143" s="2">
        <f t="shared" si="13"/>
        <v>0</v>
      </c>
      <c r="E143" s="2">
        <f t="shared" si="14"/>
        <v>16</v>
      </c>
      <c r="F143" s="3">
        <f t="shared" si="17"/>
        <v>661</v>
      </c>
      <c r="G143" s="2">
        <f t="shared" si="15"/>
        <v>12000</v>
      </c>
      <c r="H143" s="4">
        <f t="shared" si="18"/>
        <v>13000</v>
      </c>
      <c r="I143" s="5">
        <f t="shared" si="16"/>
        <v>24339</v>
      </c>
      <c r="J143" s="10" t="s">
        <v>152</v>
      </c>
      <c r="K143" s="11">
        <v>1140</v>
      </c>
    </row>
    <row r="144" spans="1:11" x14ac:dyDescent="0.25">
      <c r="A144" s="1">
        <v>42237</v>
      </c>
      <c r="B144" s="2">
        <v>18</v>
      </c>
      <c r="C144" s="2">
        <v>0</v>
      </c>
      <c r="D144" s="2">
        <f t="shared" si="13"/>
        <v>0</v>
      </c>
      <c r="E144" s="2">
        <f t="shared" si="14"/>
        <v>298</v>
      </c>
      <c r="F144" s="3">
        <f t="shared" si="17"/>
        <v>12702</v>
      </c>
      <c r="G144" s="2">
        <f t="shared" si="15"/>
        <v>12000</v>
      </c>
      <c r="H144" s="4">
        <f t="shared" si="18"/>
        <v>702</v>
      </c>
      <c r="I144" s="5">
        <f t="shared" si="16"/>
        <v>0</v>
      </c>
      <c r="J144" s="10" t="s">
        <v>153</v>
      </c>
      <c r="K144" s="11">
        <v>13000</v>
      </c>
    </row>
    <row r="145" spans="1:11" x14ac:dyDescent="0.25">
      <c r="A145" s="1">
        <v>42238</v>
      </c>
      <c r="B145" s="2">
        <v>18</v>
      </c>
      <c r="C145" s="2">
        <v>0</v>
      </c>
      <c r="D145" s="2">
        <f t="shared" si="13"/>
        <v>0</v>
      </c>
      <c r="E145" s="2">
        <f t="shared" si="14"/>
        <v>17</v>
      </c>
      <c r="F145" s="3">
        <f t="shared" si="17"/>
        <v>685</v>
      </c>
      <c r="G145" s="2">
        <f t="shared" si="15"/>
        <v>12000</v>
      </c>
      <c r="H145" s="4">
        <f t="shared" si="18"/>
        <v>13000</v>
      </c>
      <c r="I145" s="5">
        <f t="shared" si="16"/>
        <v>24315</v>
      </c>
      <c r="J145" s="10" t="s">
        <v>154</v>
      </c>
      <c r="K145" s="11">
        <v>677</v>
      </c>
    </row>
    <row r="146" spans="1:11" x14ac:dyDescent="0.25">
      <c r="A146" s="1">
        <v>42239</v>
      </c>
      <c r="B146" s="2">
        <v>19</v>
      </c>
      <c r="C146" s="2">
        <v>0</v>
      </c>
      <c r="D146" s="2">
        <f t="shared" si="13"/>
        <v>0</v>
      </c>
      <c r="E146" s="2">
        <f t="shared" si="14"/>
        <v>323</v>
      </c>
      <c r="F146" s="3">
        <f t="shared" si="17"/>
        <v>12677</v>
      </c>
      <c r="G146" s="2">
        <f t="shared" si="15"/>
        <v>12000</v>
      </c>
      <c r="H146" s="4">
        <f t="shared" si="18"/>
        <v>677</v>
      </c>
      <c r="I146" s="5">
        <f t="shared" si="16"/>
        <v>0</v>
      </c>
      <c r="J146" s="10" t="s">
        <v>155</v>
      </c>
      <c r="K146" s="11">
        <v>13000</v>
      </c>
    </row>
    <row r="147" spans="1:11" x14ac:dyDescent="0.25">
      <c r="A147" s="1">
        <v>42240</v>
      </c>
      <c r="B147" s="2">
        <v>21</v>
      </c>
      <c r="C147" s="2">
        <v>5.5</v>
      </c>
      <c r="D147" s="2">
        <f t="shared" si="13"/>
        <v>3850</v>
      </c>
      <c r="E147" s="2">
        <f t="shared" si="14"/>
        <v>0</v>
      </c>
      <c r="F147" s="3">
        <f t="shared" si="17"/>
        <v>4527</v>
      </c>
      <c r="G147" s="2">
        <f t="shared" si="15"/>
        <v>0</v>
      </c>
      <c r="H147" s="4">
        <f t="shared" si="18"/>
        <v>4527</v>
      </c>
      <c r="I147" s="5">
        <f t="shared" si="16"/>
        <v>0</v>
      </c>
      <c r="J147" s="10" t="s">
        <v>156</v>
      </c>
      <c r="K147" s="11">
        <v>702</v>
      </c>
    </row>
    <row r="148" spans="1:11" x14ac:dyDescent="0.25">
      <c r="A148" s="1">
        <v>42241</v>
      </c>
      <c r="B148" s="2">
        <v>18</v>
      </c>
      <c r="C148" s="2">
        <v>18</v>
      </c>
      <c r="D148" s="2">
        <f t="shared" si="13"/>
        <v>12600</v>
      </c>
      <c r="E148" s="2">
        <f t="shared" si="14"/>
        <v>0</v>
      </c>
      <c r="F148" s="3">
        <f t="shared" si="17"/>
        <v>17127</v>
      </c>
      <c r="G148" s="2">
        <f t="shared" si="15"/>
        <v>0</v>
      </c>
      <c r="H148" s="4">
        <f t="shared" si="18"/>
        <v>17127</v>
      </c>
      <c r="I148" s="5">
        <f t="shared" si="16"/>
        <v>0</v>
      </c>
      <c r="J148" s="10" t="s">
        <v>157</v>
      </c>
      <c r="K148" s="11">
        <v>13000</v>
      </c>
    </row>
    <row r="149" spans="1:11" x14ac:dyDescent="0.25">
      <c r="A149" s="1">
        <v>42242</v>
      </c>
      <c r="B149" s="2">
        <v>19</v>
      </c>
      <c r="C149" s="2">
        <v>12</v>
      </c>
      <c r="D149" s="2">
        <f t="shared" si="13"/>
        <v>8400</v>
      </c>
      <c r="E149" s="2">
        <f t="shared" si="14"/>
        <v>0</v>
      </c>
      <c r="F149" s="3">
        <f t="shared" si="17"/>
        <v>25000</v>
      </c>
      <c r="G149" s="2">
        <f t="shared" si="15"/>
        <v>0</v>
      </c>
      <c r="H149" s="4">
        <f t="shared" si="18"/>
        <v>25000</v>
      </c>
      <c r="I149" s="5">
        <f t="shared" si="16"/>
        <v>0</v>
      </c>
      <c r="J149" s="10" t="s">
        <v>158</v>
      </c>
      <c r="K149" s="11">
        <v>677</v>
      </c>
    </row>
    <row r="150" spans="1:11" x14ac:dyDescent="0.25">
      <c r="A150" s="1">
        <v>42243</v>
      </c>
      <c r="B150" s="2">
        <v>23</v>
      </c>
      <c r="C150" s="2">
        <v>0</v>
      </c>
      <c r="D150" s="2">
        <f t="shared" si="13"/>
        <v>0</v>
      </c>
      <c r="E150" s="2">
        <f t="shared" si="14"/>
        <v>828</v>
      </c>
      <c r="F150" s="3">
        <f t="shared" si="17"/>
        <v>24172</v>
      </c>
      <c r="G150" s="2">
        <f t="shared" si="15"/>
        <v>12000</v>
      </c>
      <c r="H150" s="4">
        <f t="shared" si="18"/>
        <v>12172</v>
      </c>
      <c r="I150" s="5">
        <f t="shared" si="16"/>
        <v>0</v>
      </c>
      <c r="J150" s="10" t="s">
        <v>159</v>
      </c>
      <c r="K150" s="11">
        <v>4527</v>
      </c>
    </row>
    <row r="151" spans="1:11" x14ac:dyDescent="0.25">
      <c r="A151" s="1">
        <v>42244</v>
      </c>
      <c r="B151" s="2">
        <v>17</v>
      </c>
      <c r="C151" s="2">
        <v>0.1</v>
      </c>
      <c r="D151" s="2">
        <f t="shared" si="13"/>
        <v>70</v>
      </c>
      <c r="E151" s="2">
        <f t="shared" si="14"/>
        <v>0</v>
      </c>
      <c r="F151" s="3">
        <f t="shared" si="17"/>
        <v>12242</v>
      </c>
      <c r="G151" s="2">
        <f t="shared" si="15"/>
        <v>12000</v>
      </c>
      <c r="H151" s="4">
        <f t="shared" si="18"/>
        <v>242</v>
      </c>
      <c r="I151" s="5">
        <f t="shared" si="16"/>
        <v>0</v>
      </c>
      <c r="J151" s="10" t="s">
        <v>160</v>
      </c>
      <c r="K151" s="11">
        <v>17127</v>
      </c>
    </row>
    <row r="152" spans="1:11" x14ac:dyDescent="0.25">
      <c r="A152" s="1">
        <v>42245</v>
      </c>
      <c r="B152" s="2">
        <v>16</v>
      </c>
      <c r="C152" s="2">
        <v>14</v>
      </c>
      <c r="D152" s="2">
        <f t="shared" si="13"/>
        <v>9800</v>
      </c>
      <c r="E152" s="2">
        <f t="shared" si="14"/>
        <v>0</v>
      </c>
      <c r="F152" s="3">
        <f t="shared" si="17"/>
        <v>10042</v>
      </c>
      <c r="G152" s="2">
        <f t="shared" si="15"/>
        <v>0</v>
      </c>
      <c r="H152" s="4">
        <f t="shared" si="18"/>
        <v>10042</v>
      </c>
      <c r="I152" s="5">
        <f t="shared" si="16"/>
        <v>0</v>
      </c>
      <c r="J152" s="10" t="s">
        <v>161</v>
      </c>
      <c r="K152" s="11">
        <v>25000</v>
      </c>
    </row>
    <row r="153" spans="1:11" x14ac:dyDescent="0.25">
      <c r="A153" s="1">
        <v>42246</v>
      </c>
      <c r="B153" s="2">
        <v>22</v>
      </c>
      <c r="C153" s="2">
        <v>0</v>
      </c>
      <c r="D153" s="2">
        <f t="shared" si="13"/>
        <v>0</v>
      </c>
      <c r="E153" s="2">
        <f t="shared" si="14"/>
        <v>311</v>
      </c>
      <c r="F153" s="3">
        <f t="shared" si="17"/>
        <v>9731</v>
      </c>
      <c r="G153" s="2">
        <f t="shared" si="15"/>
        <v>12000</v>
      </c>
      <c r="H153" s="4">
        <f t="shared" si="18"/>
        <v>13000</v>
      </c>
      <c r="I153" s="5">
        <f t="shared" si="16"/>
        <v>15269</v>
      </c>
      <c r="J153" s="10" t="s">
        <v>162</v>
      </c>
      <c r="K153" s="11">
        <v>12172</v>
      </c>
    </row>
    <row r="154" spans="1:11" x14ac:dyDescent="0.25">
      <c r="A154" s="1">
        <v>42247</v>
      </c>
      <c r="B154" s="2">
        <v>26</v>
      </c>
      <c r="C154" s="2">
        <v>0</v>
      </c>
      <c r="D154" s="2">
        <f t="shared" si="13"/>
        <v>0</v>
      </c>
      <c r="E154" s="2">
        <f t="shared" si="14"/>
        <v>518</v>
      </c>
      <c r="F154" s="3">
        <f t="shared" si="17"/>
        <v>12482</v>
      </c>
      <c r="G154" s="2">
        <f t="shared" si="15"/>
        <v>12000</v>
      </c>
      <c r="H154" s="4">
        <f t="shared" si="18"/>
        <v>482</v>
      </c>
      <c r="I154" s="5">
        <f t="shared" si="16"/>
        <v>0</v>
      </c>
      <c r="J154" s="10" t="s">
        <v>163</v>
      </c>
      <c r="K154" s="11">
        <v>242</v>
      </c>
    </row>
    <row r="155" spans="1:11" x14ac:dyDescent="0.25">
      <c r="A155" s="1">
        <v>42248</v>
      </c>
      <c r="B155" s="2">
        <v>27</v>
      </c>
      <c r="C155" s="2">
        <v>2</v>
      </c>
      <c r="D155" s="2">
        <f t="shared" si="13"/>
        <v>1400</v>
      </c>
      <c r="E155" s="2">
        <f t="shared" si="14"/>
        <v>0</v>
      </c>
      <c r="F155" s="3">
        <f t="shared" si="17"/>
        <v>1882</v>
      </c>
      <c r="G155" s="2">
        <f t="shared" si="15"/>
        <v>0</v>
      </c>
      <c r="H155" s="4">
        <f t="shared" si="18"/>
        <v>1882</v>
      </c>
      <c r="I155" s="5">
        <f t="shared" si="16"/>
        <v>0</v>
      </c>
      <c r="J155" s="10" t="s">
        <v>164</v>
      </c>
      <c r="K155" s="11">
        <v>10042</v>
      </c>
    </row>
    <row r="156" spans="1:11" x14ac:dyDescent="0.25">
      <c r="A156" s="1">
        <v>42249</v>
      </c>
      <c r="B156" s="2">
        <v>18</v>
      </c>
      <c r="C156" s="2">
        <v>0</v>
      </c>
      <c r="D156" s="2">
        <f t="shared" si="13"/>
        <v>0</v>
      </c>
      <c r="E156" s="2">
        <f t="shared" si="14"/>
        <v>44</v>
      </c>
      <c r="F156" s="3">
        <f t="shared" si="17"/>
        <v>1838</v>
      </c>
      <c r="G156" s="2">
        <f t="shared" si="15"/>
        <v>12000</v>
      </c>
      <c r="H156" s="4">
        <f t="shared" si="18"/>
        <v>13000</v>
      </c>
      <c r="I156" s="5">
        <f t="shared" si="16"/>
        <v>23162</v>
      </c>
      <c r="J156" s="10" t="s">
        <v>165</v>
      </c>
      <c r="K156" s="11">
        <v>13000</v>
      </c>
    </row>
    <row r="157" spans="1:11" x14ac:dyDescent="0.25">
      <c r="A157" s="1">
        <v>42250</v>
      </c>
      <c r="B157" s="2">
        <v>17</v>
      </c>
      <c r="C157" s="2">
        <v>0</v>
      </c>
      <c r="D157" s="2">
        <f t="shared" si="13"/>
        <v>0</v>
      </c>
      <c r="E157" s="2">
        <f t="shared" si="14"/>
        <v>274</v>
      </c>
      <c r="F157" s="3">
        <f t="shared" si="17"/>
        <v>12726</v>
      </c>
      <c r="G157" s="2">
        <f t="shared" si="15"/>
        <v>12000</v>
      </c>
      <c r="H157" s="4">
        <f t="shared" si="18"/>
        <v>726</v>
      </c>
      <c r="I157" s="5">
        <f t="shared" si="16"/>
        <v>0</v>
      </c>
      <c r="J157" s="10" t="s">
        <v>166</v>
      </c>
      <c r="K157" s="11">
        <v>482</v>
      </c>
    </row>
    <row r="158" spans="1:11" x14ac:dyDescent="0.25">
      <c r="A158" s="1">
        <v>42251</v>
      </c>
      <c r="B158" s="2">
        <v>16</v>
      </c>
      <c r="C158" s="2">
        <v>0.1</v>
      </c>
      <c r="D158" s="2">
        <f t="shared" si="13"/>
        <v>70</v>
      </c>
      <c r="E158" s="2">
        <f t="shared" si="14"/>
        <v>0</v>
      </c>
      <c r="F158" s="3">
        <f t="shared" si="17"/>
        <v>796</v>
      </c>
      <c r="G158" s="2">
        <f t="shared" si="15"/>
        <v>12000</v>
      </c>
      <c r="H158" s="4">
        <f t="shared" si="18"/>
        <v>13000</v>
      </c>
      <c r="I158" s="5">
        <f t="shared" si="16"/>
        <v>24204</v>
      </c>
      <c r="J158" s="10" t="s">
        <v>167</v>
      </c>
      <c r="K158" s="11">
        <v>1882</v>
      </c>
    </row>
    <row r="159" spans="1:11" x14ac:dyDescent="0.25">
      <c r="A159" s="1">
        <v>42252</v>
      </c>
      <c r="B159" s="2">
        <v>15</v>
      </c>
      <c r="C159" s="2">
        <v>0</v>
      </c>
      <c r="D159" s="2">
        <f t="shared" si="13"/>
        <v>0</v>
      </c>
      <c r="E159" s="2">
        <f t="shared" si="14"/>
        <v>227</v>
      </c>
      <c r="F159" s="3">
        <f t="shared" si="17"/>
        <v>12773</v>
      </c>
      <c r="G159" s="2">
        <f t="shared" si="15"/>
        <v>0</v>
      </c>
      <c r="H159" s="4">
        <f t="shared" si="18"/>
        <v>12773</v>
      </c>
      <c r="I159" s="5">
        <f t="shared" si="16"/>
        <v>0</v>
      </c>
      <c r="J159" s="10" t="s">
        <v>168</v>
      </c>
      <c r="K159" s="11">
        <v>13000</v>
      </c>
    </row>
    <row r="160" spans="1:11" x14ac:dyDescent="0.25">
      <c r="A160" s="1">
        <v>42253</v>
      </c>
      <c r="B160" s="2">
        <v>12</v>
      </c>
      <c r="C160" s="2">
        <v>4</v>
      </c>
      <c r="D160" s="2">
        <f t="shared" si="13"/>
        <v>2800</v>
      </c>
      <c r="E160" s="2">
        <f t="shared" si="14"/>
        <v>0</v>
      </c>
      <c r="F160" s="3">
        <f t="shared" si="17"/>
        <v>15573</v>
      </c>
      <c r="G160" s="2">
        <f t="shared" si="15"/>
        <v>0</v>
      </c>
      <c r="H160" s="4">
        <f t="shared" si="18"/>
        <v>15573</v>
      </c>
      <c r="I160" s="5">
        <f t="shared" si="16"/>
        <v>0</v>
      </c>
      <c r="J160" s="10" t="s">
        <v>169</v>
      </c>
      <c r="K160" s="11">
        <v>726</v>
      </c>
    </row>
    <row r="161" spans="1:11" x14ac:dyDescent="0.25">
      <c r="A161" s="1">
        <v>42254</v>
      </c>
      <c r="B161" s="2">
        <v>13</v>
      </c>
      <c r="C161" s="2">
        <v>0</v>
      </c>
      <c r="D161" s="2">
        <f t="shared" si="13"/>
        <v>0</v>
      </c>
      <c r="E161" s="2">
        <f t="shared" si="14"/>
        <v>219</v>
      </c>
      <c r="F161" s="3">
        <f t="shared" si="17"/>
        <v>15354</v>
      </c>
      <c r="G161" s="2">
        <f t="shared" si="15"/>
        <v>0</v>
      </c>
      <c r="H161" s="4">
        <f t="shared" si="18"/>
        <v>15354</v>
      </c>
      <c r="I161" s="5">
        <f t="shared" si="16"/>
        <v>0</v>
      </c>
      <c r="J161" s="10" t="s">
        <v>170</v>
      </c>
      <c r="K161" s="11">
        <v>13000</v>
      </c>
    </row>
    <row r="162" spans="1:11" x14ac:dyDescent="0.25">
      <c r="A162" s="1">
        <v>42255</v>
      </c>
      <c r="B162" s="2">
        <v>11</v>
      </c>
      <c r="C162" s="2">
        <v>4</v>
      </c>
      <c r="D162" s="2">
        <f t="shared" si="13"/>
        <v>2800</v>
      </c>
      <c r="E162" s="2">
        <f t="shared" si="14"/>
        <v>0</v>
      </c>
      <c r="F162" s="3">
        <f t="shared" si="17"/>
        <v>18154</v>
      </c>
      <c r="G162" s="2">
        <f t="shared" si="15"/>
        <v>0</v>
      </c>
      <c r="H162" s="4">
        <f t="shared" si="18"/>
        <v>18154</v>
      </c>
      <c r="I162" s="5">
        <f t="shared" si="16"/>
        <v>0</v>
      </c>
      <c r="J162" s="10" t="s">
        <v>171</v>
      </c>
      <c r="K162" s="11">
        <v>12773</v>
      </c>
    </row>
    <row r="163" spans="1:11" x14ac:dyDescent="0.25">
      <c r="A163" s="1">
        <v>42256</v>
      </c>
      <c r="B163" s="2">
        <v>11</v>
      </c>
      <c r="C163" s="2">
        <v>0</v>
      </c>
      <c r="D163" s="2">
        <f t="shared" si="13"/>
        <v>0</v>
      </c>
      <c r="E163" s="2">
        <f t="shared" si="14"/>
        <v>199</v>
      </c>
      <c r="F163" s="3">
        <f t="shared" si="17"/>
        <v>17955</v>
      </c>
      <c r="G163" s="2">
        <f t="shared" si="15"/>
        <v>0</v>
      </c>
      <c r="H163" s="4">
        <f t="shared" si="18"/>
        <v>17955</v>
      </c>
      <c r="I163" s="5">
        <f t="shared" si="16"/>
        <v>0</v>
      </c>
      <c r="J163" s="10" t="s">
        <v>172</v>
      </c>
      <c r="K163" s="11">
        <v>15573</v>
      </c>
    </row>
    <row r="164" spans="1:11" x14ac:dyDescent="0.25">
      <c r="A164" s="1">
        <v>42257</v>
      </c>
      <c r="B164" s="2">
        <v>12</v>
      </c>
      <c r="C164" s="2">
        <v>0</v>
      </c>
      <c r="D164" s="2">
        <f t="shared" si="13"/>
        <v>0</v>
      </c>
      <c r="E164" s="2">
        <f t="shared" si="14"/>
        <v>224</v>
      </c>
      <c r="F164" s="3">
        <f t="shared" si="17"/>
        <v>17731</v>
      </c>
      <c r="G164" s="2">
        <f t="shared" si="15"/>
        <v>0</v>
      </c>
      <c r="H164" s="4">
        <f t="shared" si="18"/>
        <v>17731</v>
      </c>
      <c r="I164" s="5">
        <f t="shared" si="16"/>
        <v>0</v>
      </c>
      <c r="J164" s="10" t="s">
        <v>173</v>
      </c>
      <c r="K164" s="11">
        <v>15354</v>
      </c>
    </row>
    <row r="165" spans="1:11" x14ac:dyDescent="0.25">
      <c r="A165" s="1">
        <v>42258</v>
      </c>
      <c r="B165" s="2">
        <v>16</v>
      </c>
      <c r="C165" s="2">
        <v>0.1</v>
      </c>
      <c r="D165" s="2">
        <f t="shared" si="13"/>
        <v>70</v>
      </c>
      <c r="E165" s="2">
        <f t="shared" si="14"/>
        <v>0</v>
      </c>
      <c r="F165" s="3">
        <f t="shared" si="17"/>
        <v>17801</v>
      </c>
      <c r="G165" s="2">
        <f t="shared" si="15"/>
        <v>12000</v>
      </c>
      <c r="H165" s="4">
        <f t="shared" si="18"/>
        <v>5801</v>
      </c>
      <c r="I165" s="5">
        <f t="shared" si="16"/>
        <v>0</v>
      </c>
      <c r="J165" s="10" t="s">
        <v>174</v>
      </c>
      <c r="K165" s="11">
        <v>18154</v>
      </c>
    </row>
    <row r="166" spans="1:11" x14ac:dyDescent="0.25">
      <c r="A166" s="1">
        <v>42259</v>
      </c>
      <c r="B166" s="2">
        <v>18</v>
      </c>
      <c r="C166" s="2">
        <v>0</v>
      </c>
      <c r="D166" s="2">
        <f t="shared" si="13"/>
        <v>0</v>
      </c>
      <c r="E166" s="2">
        <f t="shared" si="14"/>
        <v>133</v>
      </c>
      <c r="F166" s="3">
        <f t="shared" si="17"/>
        <v>5668</v>
      </c>
      <c r="G166" s="2">
        <f t="shared" si="15"/>
        <v>12000</v>
      </c>
      <c r="H166" s="4">
        <f t="shared" si="18"/>
        <v>13000</v>
      </c>
      <c r="I166" s="5">
        <f t="shared" si="16"/>
        <v>19332</v>
      </c>
      <c r="J166" s="10" t="s">
        <v>175</v>
      </c>
      <c r="K166" s="11">
        <v>17955</v>
      </c>
    </row>
    <row r="167" spans="1:11" x14ac:dyDescent="0.25">
      <c r="A167" s="1">
        <v>42260</v>
      </c>
      <c r="B167" s="2">
        <v>18</v>
      </c>
      <c r="C167" s="2">
        <v>0</v>
      </c>
      <c r="D167" s="2">
        <f t="shared" si="13"/>
        <v>0</v>
      </c>
      <c r="E167" s="2">
        <f t="shared" si="14"/>
        <v>298</v>
      </c>
      <c r="F167" s="3">
        <f t="shared" si="17"/>
        <v>12702</v>
      </c>
      <c r="G167" s="2">
        <f t="shared" si="15"/>
        <v>12000</v>
      </c>
      <c r="H167" s="4">
        <f t="shared" si="18"/>
        <v>702</v>
      </c>
      <c r="I167" s="5">
        <f t="shared" si="16"/>
        <v>0</v>
      </c>
      <c r="J167" s="10" t="s">
        <v>176</v>
      </c>
      <c r="K167" s="11">
        <v>17731</v>
      </c>
    </row>
    <row r="168" spans="1:11" x14ac:dyDescent="0.25">
      <c r="A168" s="1">
        <v>42261</v>
      </c>
      <c r="B168" s="2">
        <v>19</v>
      </c>
      <c r="C168" s="2">
        <v>3</v>
      </c>
      <c r="D168" s="2">
        <f t="shared" si="13"/>
        <v>2100</v>
      </c>
      <c r="E168" s="2">
        <f t="shared" si="14"/>
        <v>0</v>
      </c>
      <c r="F168" s="3">
        <f t="shared" si="17"/>
        <v>2802</v>
      </c>
      <c r="G168" s="2">
        <f t="shared" si="15"/>
        <v>0</v>
      </c>
      <c r="H168" s="4">
        <f t="shared" si="18"/>
        <v>2802</v>
      </c>
      <c r="I168" s="5">
        <f t="shared" si="16"/>
        <v>0</v>
      </c>
      <c r="J168" s="10" t="s">
        <v>177</v>
      </c>
      <c r="K168" s="11">
        <v>5801</v>
      </c>
    </row>
    <row r="169" spans="1:11" x14ac:dyDescent="0.25">
      <c r="A169" s="1">
        <v>42262</v>
      </c>
      <c r="B169" s="2">
        <v>16</v>
      </c>
      <c r="C169" s="2">
        <v>0.1</v>
      </c>
      <c r="D169" s="2">
        <f t="shared" si="13"/>
        <v>70</v>
      </c>
      <c r="E169" s="2">
        <f t="shared" si="14"/>
        <v>0</v>
      </c>
      <c r="F169" s="3">
        <f t="shared" si="17"/>
        <v>2872</v>
      </c>
      <c r="G169" s="2">
        <f t="shared" si="15"/>
        <v>12000</v>
      </c>
      <c r="H169" s="4">
        <f t="shared" si="18"/>
        <v>13000</v>
      </c>
      <c r="I169" s="5">
        <f t="shared" si="16"/>
        <v>22128</v>
      </c>
      <c r="J169" s="10" t="s">
        <v>178</v>
      </c>
      <c r="K169" s="11">
        <v>13000</v>
      </c>
    </row>
    <row r="170" spans="1:11" x14ac:dyDescent="0.25">
      <c r="A170" s="1">
        <v>42263</v>
      </c>
      <c r="B170" s="2">
        <v>18</v>
      </c>
      <c r="C170" s="2">
        <v>0</v>
      </c>
      <c r="D170" s="2">
        <f t="shared" si="13"/>
        <v>0</v>
      </c>
      <c r="E170" s="2">
        <f t="shared" si="14"/>
        <v>298</v>
      </c>
      <c r="F170" s="3">
        <f t="shared" si="17"/>
        <v>12702</v>
      </c>
      <c r="G170" s="2">
        <f t="shared" si="15"/>
        <v>12000</v>
      </c>
      <c r="H170" s="4">
        <f t="shared" si="18"/>
        <v>702</v>
      </c>
      <c r="I170" s="5">
        <f t="shared" si="16"/>
        <v>0</v>
      </c>
      <c r="J170" s="10" t="s">
        <v>179</v>
      </c>
      <c r="K170" s="11">
        <v>702</v>
      </c>
    </row>
    <row r="171" spans="1:11" x14ac:dyDescent="0.25">
      <c r="A171" s="1">
        <v>42264</v>
      </c>
      <c r="B171" s="2">
        <v>22</v>
      </c>
      <c r="C171" s="2">
        <v>0.5</v>
      </c>
      <c r="D171" s="2">
        <f t="shared" si="13"/>
        <v>350</v>
      </c>
      <c r="E171" s="2">
        <f t="shared" si="14"/>
        <v>0</v>
      </c>
      <c r="F171" s="3">
        <f t="shared" si="17"/>
        <v>1052</v>
      </c>
      <c r="G171" s="2">
        <f t="shared" si="15"/>
        <v>12000</v>
      </c>
      <c r="H171" s="4">
        <f t="shared" si="18"/>
        <v>13000</v>
      </c>
      <c r="I171" s="5">
        <f t="shared" si="16"/>
        <v>23948</v>
      </c>
      <c r="J171" s="10" t="s">
        <v>180</v>
      </c>
      <c r="K171" s="11">
        <v>2802</v>
      </c>
    </row>
    <row r="172" spans="1:11" x14ac:dyDescent="0.25">
      <c r="A172" s="1">
        <v>42265</v>
      </c>
      <c r="B172" s="2">
        <v>16</v>
      </c>
      <c r="C172" s="2">
        <v>0</v>
      </c>
      <c r="D172" s="2">
        <f t="shared" si="13"/>
        <v>0</v>
      </c>
      <c r="E172" s="2">
        <f t="shared" si="14"/>
        <v>250</v>
      </c>
      <c r="F172" s="3">
        <f t="shared" si="17"/>
        <v>12750</v>
      </c>
      <c r="G172" s="2">
        <f t="shared" si="15"/>
        <v>12000</v>
      </c>
      <c r="H172" s="4">
        <f t="shared" si="18"/>
        <v>750</v>
      </c>
      <c r="I172" s="5">
        <f t="shared" si="16"/>
        <v>0</v>
      </c>
      <c r="J172" s="10" t="s">
        <v>181</v>
      </c>
      <c r="K172" s="11">
        <v>13000</v>
      </c>
    </row>
    <row r="173" spans="1:11" x14ac:dyDescent="0.25">
      <c r="A173" s="1">
        <v>42266</v>
      </c>
      <c r="B173" s="2">
        <v>15</v>
      </c>
      <c r="C173" s="2">
        <v>0</v>
      </c>
      <c r="D173" s="2">
        <f t="shared" si="13"/>
        <v>0</v>
      </c>
      <c r="E173" s="2">
        <f t="shared" si="14"/>
        <v>14</v>
      </c>
      <c r="F173" s="3">
        <f t="shared" si="17"/>
        <v>736</v>
      </c>
      <c r="G173" s="2">
        <f t="shared" si="15"/>
        <v>0</v>
      </c>
      <c r="H173" s="4">
        <f t="shared" si="18"/>
        <v>736</v>
      </c>
      <c r="I173" s="5">
        <f t="shared" si="16"/>
        <v>0</v>
      </c>
      <c r="J173" s="10" t="s">
        <v>182</v>
      </c>
      <c r="K173" s="11">
        <v>702</v>
      </c>
    </row>
    <row r="174" spans="1:11" x14ac:dyDescent="0.25">
      <c r="A174" s="1">
        <v>42267</v>
      </c>
      <c r="B174" s="2">
        <v>14</v>
      </c>
      <c r="C174" s="2">
        <v>2</v>
      </c>
      <c r="D174" s="2">
        <f t="shared" si="13"/>
        <v>1400</v>
      </c>
      <c r="E174" s="2">
        <f t="shared" si="14"/>
        <v>0</v>
      </c>
      <c r="F174" s="3">
        <f t="shared" si="17"/>
        <v>2136</v>
      </c>
      <c r="G174" s="2">
        <f t="shared" si="15"/>
        <v>0</v>
      </c>
      <c r="H174" s="4">
        <f t="shared" si="18"/>
        <v>2136</v>
      </c>
      <c r="I174" s="5">
        <f t="shared" si="16"/>
        <v>0</v>
      </c>
      <c r="J174" s="10" t="s">
        <v>183</v>
      </c>
      <c r="K174" s="11">
        <v>13000</v>
      </c>
    </row>
    <row r="175" spans="1:11" x14ac:dyDescent="0.25">
      <c r="A175" s="1">
        <v>42268</v>
      </c>
      <c r="B175" s="2">
        <v>12</v>
      </c>
      <c r="C175" s="2">
        <v>0</v>
      </c>
      <c r="D175" s="2">
        <f t="shared" si="13"/>
        <v>0</v>
      </c>
      <c r="E175" s="2">
        <f t="shared" si="14"/>
        <v>27</v>
      </c>
      <c r="F175" s="3">
        <f t="shared" si="17"/>
        <v>2109</v>
      </c>
      <c r="G175" s="2">
        <f t="shared" si="15"/>
        <v>0</v>
      </c>
      <c r="H175" s="4">
        <f t="shared" si="18"/>
        <v>2109</v>
      </c>
      <c r="I175" s="5">
        <f t="shared" si="16"/>
        <v>0</v>
      </c>
      <c r="J175" s="10" t="s">
        <v>184</v>
      </c>
      <c r="K175" s="11">
        <v>750</v>
      </c>
    </row>
    <row r="176" spans="1:11" x14ac:dyDescent="0.25">
      <c r="A176" s="1">
        <v>42269</v>
      </c>
      <c r="B176" s="2">
        <v>13</v>
      </c>
      <c r="C176" s="2">
        <v>0</v>
      </c>
      <c r="D176" s="2">
        <f t="shared" si="13"/>
        <v>0</v>
      </c>
      <c r="E176" s="2">
        <f t="shared" si="14"/>
        <v>30</v>
      </c>
      <c r="F176" s="3">
        <f t="shared" si="17"/>
        <v>2079</v>
      </c>
      <c r="G176" s="2">
        <f t="shared" si="15"/>
        <v>0</v>
      </c>
      <c r="H176" s="4">
        <f t="shared" si="18"/>
        <v>2079</v>
      </c>
      <c r="I176" s="5">
        <f t="shared" si="16"/>
        <v>0</v>
      </c>
      <c r="J176" s="10" t="s">
        <v>185</v>
      </c>
      <c r="K176" s="11">
        <v>736</v>
      </c>
    </row>
    <row r="177" spans="1:11" x14ac:dyDescent="0.25">
      <c r="A177" s="1">
        <v>42270</v>
      </c>
      <c r="B177" s="2">
        <v>15</v>
      </c>
      <c r="C177" s="2">
        <v>0</v>
      </c>
      <c r="D177" s="2">
        <f t="shared" si="13"/>
        <v>0</v>
      </c>
      <c r="E177" s="2">
        <f t="shared" si="14"/>
        <v>37</v>
      </c>
      <c r="F177" s="3">
        <f t="shared" si="17"/>
        <v>2042</v>
      </c>
      <c r="G177" s="2">
        <f t="shared" si="15"/>
        <v>0</v>
      </c>
      <c r="H177" s="4">
        <f t="shared" si="18"/>
        <v>2042</v>
      </c>
      <c r="I177" s="5">
        <f t="shared" si="16"/>
        <v>0</v>
      </c>
      <c r="J177" s="10" t="s">
        <v>186</v>
      </c>
      <c r="K177" s="11">
        <v>2136</v>
      </c>
    </row>
    <row r="178" spans="1:11" x14ac:dyDescent="0.25">
      <c r="A178" s="1">
        <v>42271</v>
      </c>
      <c r="B178" s="2">
        <v>15</v>
      </c>
      <c r="C178" s="2">
        <v>0</v>
      </c>
      <c r="D178" s="2">
        <f t="shared" si="13"/>
        <v>0</v>
      </c>
      <c r="E178" s="2">
        <f t="shared" si="14"/>
        <v>36</v>
      </c>
      <c r="F178" s="3">
        <f t="shared" si="17"/>
        <v>2006</v>
      </c>
      <c r="G178" s="2">
        <f t="shared" si="15"/>
        <v>0</v>
      </c>
      <c r="H178" s="4">
        <f t="shared" si="18"/>
        <v>2006</v>
      </c>
      <c r="I178" s="5">
        <f t="shared" si="16"/>
        <v>0</v>
      </c>
      <c r="J178" s="10" t="s">
        <v>187</v>
      </c>
      <c r="K178" s="11">
        <v>2109</v>
      </c>
    </row>
    <row r="179" spans="1:11" x14ac:dyDescent="0.25">
      <c r="A179" s="1">
        <v>42272</v>
      </c>
      <c r="B179" s="2">
        <v>14</v>
      </c>
      <c r="C179" s="2">
        <v>0</v>
      </c>
      <c r="D179" s="2">
        <f t="shared" si="13"/>
        <v>0</v>
      </c>
      <c r="E179" s="2">
        <f t="shared" si="14"/>
        <v>32</v>
      </c>
      <c r="F179" s="3">
        <f t="shared" si="17"/>
        <v>1974</v>
      </c>
      <c r="G179" s="2">
        <f t="shared" si="15"/>
        <v>0</v>
      </c>
      <c r="H179" s="4">
        <f t="shared" si="18"/>
        <v>1974</v>
      </c>
      <c r="I179" s="5">
        <f t="shared" si="16"/>
        <v>0</v>
      </c>
      <c r="J179" s="10" t="s">
        <v>188</v>
      </c>
      <c r="K179" s="11">
        <v>2079</v>
      </c>
    </row>
    <row r="180" spans="1:11" x14ac:dyDescent="0.25">
      <c r="A180" s="1">
        <v>42273</v>
      </c>
      <c r="B180" s="2">
        <v>12</v>
      </c>
      <c r="C180" s="2">
        <v>0</v>
      </c>
      <c r="D180" s="2">
        <f t="shared" si="13"/>
        <v>0</v>
      </c>
      <c r="E180" s="2">
        <f t="shared" si="14"/>
        <v>25</v>
      </c>
      <c r="F180" s="3">
        <f t="shared" si="17"/>
        <v>1949</v>
      </c>
      <c r="G180" s="2">
        <f t="shared" si="15"/>
        <v>0</v>
      </c>
      <c r="H180" s="4">
        <f t="shared" si="18"/>
        <v>1949</v>
      </c>
      <c r="I180" s="5">
        <f t="shared" si="16"/>
        <v>0</v>
      </c>
      <c r="J180" s="10" t="s">
        <v>189</v>
      </c>
      <c r="K180" s="11">
        <v>2042</v>
      </c>
    </row>
    <row r="181" spans="1:11" x14ac:dyDescent="0.25">
      <c r="A181" s="1">
        <v>42274</v>
      </c>
      <c r="B181" s="2">
        <v>11</v>
      </c>
      <c r="C181" s="2">
        <v>0</v>
      </c>
      <c r="D181" s="2">
        <f t="shared" si="13"/>
        <v>0</v>
      </c>
      <c r="E181" s="2">
        <f t="shared" si="14"/>
        <v>22</v>
      </c>
      <c r="F181" s="3">
        <f t="shared" si="17"/>
        <v>1927</v>
      </c>
      <c r="G181" s="2">
        <f t="shared" si="15"/>
        <v>0</v>
      </c>
      <c r="H181" s="4">
        <f t="shared" si="18"/>
        <v>1927</v>
      </c>
      <c r="I181" s="5">
        <f t="shared" si="16"/>
        <v>0</v>
      </c>
      <c r="J181" s="10" t="s">
        <v>190</v>
      </c>
      <c r="K181" s="11">
        <v>2006</v>
      </c>
    </row>
    <row r="182" spans="1:11" x14ac:dyDescent="0.25">
      <c r="A182" s="1">
        <v>42275</v>
      </c>
      <c r="B182" s="2">
        <v>10</v>
      </c>
      <c r="C182" s="2">
        <v>0</v>
      </c>
      <c r="D182" s="2">
        <f t="shared" si="13"/>
        <v>0</v>
      </c>
      <c r="E182" s="2">
        <f t="shared" si="14"/>
        <v>19</v>
      </c>
      <c r="F182" s="3">
        <f t="shared" si="17"/>
        <v>1908</v>
      </c>
      <c r="G182" s="2">
        <f t="shared" si="15"/>
        <v>0</v>
      </c>
      <c r="H182" s="4">
        <f t="shared" si="18"/>
        <v>1908</v>
      </c>
      <c r="I182" s="5">
        <f t="shared" si="16"/>
        <v>0</v>
      </c>
      <c r="J182" s="10" t="s">
        <v>191</v>
      </c>
      <c r="K182" s="11">
        <v>1974</v>
      </c>
    </row>
    <row r="183" spans="1:11" x14ac:dyDescent="0.25">
      <c r="A183" s="1">
        <v>42276</v>
      </c>
      <c r="B183" s="2">
        <v>10</v>
      </c>
      <c r="C183" s="2">
        <v>0</v>
      </c>
      <c r="D183" s="2">
        <f t="shared" si="13"/>
        <v>0</v>
      </c>
      <c r="E183" s="2">
        <f t="shared" si="14"/>
        <v>19</v>
      </c>
      <c r="F183" s="3">
        <f t="shared" si="17"/>
        <v>1889</v>
      </c>
      <c r="G183" s="2">
        <f t="shared" si="15"/>
        <v>0</v>
      </c>
      <c r="H183" s="4">
        <f t="shared" si="18"/>
        <v>1889</v>
      </c>
      <c r="I183" s="5">
        <f t="shared" si="16"/>
        <v>0</v>
      </c>
      <c r="J183" s="10" t="s">
        <v>192</v>
      </c>
      <c r="K183" s="11">
        <v>1949</v>
      </c>
    </row>
    <row r="184" spans="1:11" x14ac:dyDescent="0.25">
      <c r="A184" s="1">
        <v>42277</v>
      </c>
      <c r="B184" s="2">
        <v>10</v>
      </c>
      <c r="C184" s="2">
        <v>0</v>
      </c>
      <c r="D184" s="2">
        <f t="shared" si="13"/>
        <v>0</v>
      </c>
      <c r="E184" s="2">
        <f t="shared" si="14"/>
        <v>18</v>
      </c>
      <c r="F184" s="3">
        <f t="shared" si="17"/>
        <v>1871</v>
      </c>
      <c r="G184" s="2">
        <f t="shared" si="15"/>
        <v>0</v>
      </c>
      <c r="H184" s="4">
        <f t="shared" si="18"/>
        <v>1871</v>
      </c>
      <c r="I184" s="5">
        <f t="shared" si="16"/>
        <v>0</v>
      </c>
      <c r="J184" s="10" t="s">
        <v>193</v>
      </c>
      <c r="K184" s="11">
        <v>1927</v>
      </c>
    </row>
    <row r="185" spans="1:11" x14ac:dyDescent="0.25">
      <c r="J185" s="10" t="s">
        <v>194</v>
      </c>
      <c r="K185" s="11">
        <v>1908</v>
      </c>
    </row>
    <row r="186" spans="1:11" x14ac:dyDescent="0.25">
      <c r="J186" s="10" t="s">
        <v>195</v>
      </c>
      <c r="K186" s="11">
        <v>1889</v>
      </c>
    </row>
    <row r="187" spans="1:11" x14ac:dyDescent="0.25">
      <c r="J187" s="10" t="s">
        <v>196</v>
      </c>
      <c r="K187" s="11">
        <v>1871</v>
      </c>
    </row>
    <row r="188" spans="1:11" x14ac:dyDescent="0.25">
      <c r="J188" s="10" t="s">
        <v>12</v>
      </c>
      <c r="K188" s="11">
        <v>2283167</v>
      </c>
    </row>
    <row r="189" spans="1:11" x14ac:dyDescent="0.25">
      <c r="J189"/>
      <c r="K189"/>
    </row>
    <row r="190" spans="1:11" x14ac:dyDescent="0.25">
      <c r="J190"/>
    </row>
    <row r="191" spans="1:11" x14ac:dyDescent="0.25">
      <c r="J191"/>
    </row>
    <row r="192" spans="1:11" x14ac:dyDescent="0.25">
      <c r="J192"/>
    </row>
    <row r="193" spans="10:10" x14ac:dyDescent="0.25">
      <c r="J193"/>
    </row>
    <row r="194" spans="10:10" x14ac:dyDescent="0.25">
      <c r="J194"/>
    </row>
    <row r="195" spans="10:10" x14ac:dyDescent="0.25">
      <c r="J195"/>
    </row>
    <row r="196" spans="10:10" x14ac:dyDescent="0.25">
      <c r="J196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7A21-3890-4A0A-BAE8-59839CF96A68}">
  <dimension ref="A1"/>
  <sheetViews>
    <sheetView zoomScale="85" zoomScaleNormal="85" workbookViewId="0">
      <selection activeCell="Y21" sqref="Y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ACF8-240E-4861-B388-9338CC67CEE4}">
  <dimension ref="A1:N196"/>
  <sheetViews>
    <sheetView topLeftCell="D1" workbookViewId="0">
      <selection activeCell="K1" sqref="K1:L9"/>
    </sheetView>
  </sheetViews>
  <sheetFormatPr defaultRowHeight="21" x14ac:dyDescent="0.25"/>
  <cols>
    <col min="1" max="1" width="15.85546875" style="1" bestFit="1" customWidth="1"/>
    <col min="2" max="2" width="28.28515625" style="2" customWidth="1"/>
    <col min="3" max="3" width="12.42578125" style="2" customWidth="1"/>
    <col min="4" max="4" width="12.28515625" style="2" bestFit="1" customWidth="1"/>
    <col min="5" max="5" width="14.140625" style="2" customWidth="1"/>
    <col min="6" max="6" width="29.140625" style="3" customWidth="1"/>
    <col min="7" max="7" width="17.85546875" style="2" customWidth="1"/>
    <col min="8" max="8" width="30.85546875" style="4" customWidth="1"/>
    <col min="9" max="9" width="16.42578125" style="5" customWidth="1"/>
    <col min="10" max="10" width="17.7109375" style="2" bestFit="1" customWidth="1"/>
    <col min="11" max="11" width="17.7109375" style="12" bestFit="1" customWidth="1"/>
    <col min="12" max="12" width="16.140625" style="2" bestFit="1" customWidth="1"/>
    <col min="13" max="13" width="12.140625" style="2" bestFit="1" customWidth="1"/>
    <col min="14" max="16384" width="9.140625" style="2"/>
  </cols>
  <sheetData>
    <row r="1" spans="1:14" ht="60.75" customHeight="1" x14ac:dyDescent="0.25">
      <c r="A1" s="1" t="s">
        <v>2</v>
      </c>
      <c r="B1" s="2" t="s">
        <v>0</v>
      </c>
      <c r="C1" s="2" t="s">
        <v>1</v>
      </c>
      <c r="D1" s="2" t="s">
        <v>5</v>
      </c>
      <c r="E1" s="2" t="s">
        <v>3</v>
      </c>
      <c r="F1" s="3" t="s">
        <v>9</v>
      </c>
      <c r="G1" s="2" t="s">
        <v>4</v>
      </c>
      <c r="H1" s="4" t="s">
        <v>8</v>
      </c>
      <c r="I1" s="5" t="s">
        <v>6</v>
      </c>
      <c r="J1" s="2" t="s">
        <v>198</v>
      </c>
      <c r="K1" s="9" t="s">
        <v>10</v>
      </c>
      <c r="L1" t="s">
        <v>204</v>
      </c>
      <c r="M1"/>
      <c r="N1"/>
    </row>
    <row r="2" spans="1:14" x14ac:dyDescent="0.25">
      <c r="A2" s="1">
        <v>42095</v>
      </c>
      <c r="B2" s="2">
        <v>4</v>
      </c>
      <c r="C2" s="2">
        <v>2</v>
      </c>
      <c r="D2" s="2">
        <f>700*C2</f>
        <v>1400</v>
      </c>
      <c r="E2" s="2">
        <v>0</v>
      </c>
      <c r="F2" s="3">
        <v>25000</v>
      </c>
      <c r="G2" s="2">
        <f>IF(AND(C2&lt;=0.6,B2&gt;15),IF(B2&gt;30,24000,12000),0)</f>
        <v>0</v>
      </c>
      <c r="H2" s="4">
        <f t="shared" ref="H2:H4" si="0">F2+I2-G2</f>
        <v>25000</v>
      </c>
      <c r="I2" s="5">
        <f>IF(G2 &gt; F2, 25000 - F2,0)</f>
        <v>0</v>
      </c>
      <c r="J2" s="2" t="str">
        <f>TEXT(A2,"mmmm")</f>
        <v>kwiecień</v>
      </c>
      <c r="K2" s="10" t="s">
        <v>199</v>
      </c>
      <c r="L2" s="11">
        <v>0</v>
      </c>
      <c r="M2"/>
      <c r="N2"/>
    </row>
    <row r="3" spans="1:14" x14ac:dyDescent="0.25">
      <c r="A3" s="1">
        <v>42096</v>
      </c>
      <c r="B3" s="2">
        <v>2</v>
      </c>
      <c r="C3" s="2">
        <v>6</v>
      </c>
      <c r="D3" s="2">
        <f t="shared" ref="D3:D66" si="1">700*C3</f>
        <v>4200</v>
      </c>
      <c r="E3" s="2">
        <f t="shared" ref="E3:E66" si="2">IF(C3=0,ROUNDUP(0.03%*POWER(B3,1.5)*H2,0),0)</f>
        <v>0</v>
      </c>
      <c r="F3" s="3">
        <f>IF(H2+D3-E3 &gt; 25000,25000, H2+D3-E3)</f>
        <v>25000</v>
      </c>
      <c r="G3" s="2">
        <f t="shared" ref="G3:G66" si="3">IF(AND(C3&lt;=0.6,B3&gt;15),IF(B3&gt;30,24000,12000),0)</f>
        <v>0</v>
      </c>
      <c r="H3" s="4">
        <f t="shared" si="0"/>
        <v>25000</v>
      </c>
      <c r="I3" s="5">
        <f t="shared" ref="I3:I66" si="4">IF(G3 &gt; F3, 25000 - F3,0)</f>
        <v>0</v>
      </c>
      <c r="J3" s="2" t="str">
        <f t="shared" ref="J3:J66" si="5">TEXT(A3,"mmmm")</f>
        <v>kwiecień</v>
      </c>
      <c r="K3" s="10" t="s">
        <v>43</v>
      </c>
      <c r="L3" s="11">
        <v>13172</v>
      </c>
      <c r="M3"/>
      <c r="N3"/>
    </row>
    <row r="4" spans="1:14" x14ac:dyDescent="0.25">
      <c r="A4" s="1">
        <v>42097</v>
      </c>
      <c r="B4" s="2">
        <v>4</v>
      </c>
      <c r="C4" s="2">
        <v>1</v>
      </c>
      <c r="D4" s="2">
        <f t="shared" si="1"/>
        <v>700</v>
      </c>
      <c r="E4" s="2">
        <f t="shared" si="2"/>
        <v>0</v>
      </c>
      <c r="F4" s="3">
        <f t="shared" ref="F4:F67" si="6">IF(H3+D4-E4 &gt; 25000,25000, H3+D4-E4)</f>
        <v>25000</v>
      </c>
      <c r="G4" s="2">
        <f t="shared" si="3"/>
        <v>0</v>
      </c>
      <c r="H4" s="4">
        <f t="shared" si="0"/>
        <v>25000</v>
      </c>
      <c r="I4" s="5">
        <f t="shared" si="4"/>
        <v>0</v>
      </c>
      <c r="J4" s="2" t="str">
        <f t="shared" si="5"/>
        <v>kwiecień</v>
      </c>
      <c r="K4" s="10" t="s">
        <v>200</v>
      </c>
      <c r="L4" s="11">
        <v>89444</v>
      </c>
      <c r="M4"/>
      <c r="N4"/>
    </row>
    <row r="5" spans="1:14" x14ac:dyDescent="0.25">
      <c r="A5" s="1">
        <v>42098</v>
      </c>
      <c r="B5" s="2">
        <v>4</v>
      </c>
      <c r="C5" s="2">
        <v>0.8</v>
      </c>
      <c r="D5" s="2">
        <f t="shared" si="1"/>
        <v>560</v>
      </c>
      <c r="E5" s="2">
        <f t="shared" si="2"/>
        <v>0</v>
      </c>
      <c r="F5" s="3">
        <f t="shared" si="6"/>
        <v>25000</v>
      </c>
      <c r="G5" s="2">
        <f t="shared" si="3"/>
        <v>0</v>
      </c>
      <c r="H5" s="4">
        <f>F5+I5-G5</f>
        <v>25000</v>
      </c>
      <c r="I5" s="5">
        <f t="shared" si="4"/>
        <v>0</v>
      </c>
      <c r="J5" s="2" t="str">
        <f t="shared" si="5"/>
        <v>kwiecień</v>
      </c>
      <c r="K5" s="10" t="s">
        <v>201</v>
      </c>
      <c r="L5" s="11">
        <v>217938</v>
      </c>
      <c r="M5"/>
      <c r="N5"/>
    </row>
    <row r="6" spans="1:14" x14ac:dyDescent="0.25">
      <c r="A6" s="1">
        <v>42099</v>
      </c>
      <c r="B6" s="2">
        <v>3</v>
      </c>
      <c r="C6" s="2">
        <v>0</v>
      </c>
      <c r="D6" s="2">
        <f t="shared" si="1"/>
        <v>0</v>
      </c>
      <c r="E6" s="2">
        <f t="shared" si="2"/>
        <v>39</v>
      </c>
      <c r="F6" s="3">
        <f t="shared" si="6"/>
        <v>24961</v>
      </c>
      <c r="G6" s="2">
        <f t="shared" si="3"/>
        <v>0</v>
      </c>
      <c r="H6" s="4">
        <f t="shared" ref="H6:H69" si="7">F6+I6-G6</f>
        <v>24961</v>
      </c>
      <c r="I6" s="5">
        <f t="shared" si="4"/>
        <v>0</v>
      </c>
      <c r="J6" s="2" t="str">
        <f t="shared" si="5"/>
        <v>kwiecień</v>
      </c>
      <c r="K6" s="10" t="s">
        <v>202</v>
      </c>
      <c r="L6" s="11">
        <v>310099</v>
      </c>
      <c r="M6"/>
      <c r="N6"/>
    </row>
    <row r="7" spans="1:14" x14ac:dyDescent="0.25">
      <c r="A7" s="1">
        <v>42100</v>
      </c>
      <c r="B7" s="2">
        <v>4</v>
      </c>
      <c r="C7" s="2">
        <v>0</v>
      </c>
      <c r="D7" s="2">
        <f t="shared" si="1"/>
        <v>0</v>
      </c>
      <c r="E7" s="2">
        <f t="shared" si="2"/>
        <v>60</v>
      </c>
      <c r="F7" s="3">
        <f t="shared" si="6"/>
        <v>24901</v>
      </c>
      <c r="G7" s="2">
        <f t="shared" si="3"/>
        <v>0</v>
      </c>
      <c r="H7" s="4">
        <f t="shared" si="7"/>
        <v>24901</v>
      </c>
      <c r="I7" s="5">
        <f t="shared" si="4"/>
        <v>0</v>
      </c>
      <c r="J7" s="2" t="str">
        <f t="shared" si="5"/>
        <v>kwiecień</v>
      </c>
      <c r="K7" s="10" t="s">
        <v>203</v>
      </c>
      <c r="L7" s="11">
        <v>112774</v>
      </c>
      <c r="M7"/>
      <c r="N7"/>
    </row>
    <row r="8" spans="1:14" x14ac:dyDescent="0.25">
      <c r="A8" s="1">
        <v>42101</v>
      </c>
      <c r="B8" s="2">
        <v>4</v>
      </c>
      <c r="C8" s="2">
        <v>1</v>
      </c>
      <c r="D8" s="2">
        <f t="shared" si="1"/>
        <v>700</v>
      </c>
      <c r="E8" s="2">
        <f t="shared" si="2"/>
        <v>0</v>
      </c>
      <c r="F8" s="3">
        <f t="shared" si="6"/>
        <v>25000</v>
      </c>
      <c r="G8" s="2">
        <f t="shared" si="3"/>
        <v>0</v>
      </c>
      <c r="H8" s="4">
        <f t="shared" si="7"/>
        <v>25000</v>
      </c>
      <c r="I8" s="5">
        <f t="shared" si="4"/>
        <v>0</v>
      </c>
      <c r="J8" s="2" t="str">
        <f t="shared" si="5"/>
        <v>kwiecień</v>
      </c>
      <c r="K8" s="10" t="s">
        <v>11</v>
      </c>
      <c r="L8" s="11"/>
      <c r="M8"/>
      <c r="N8"/>
    </row>
    <row r="9" spans="1:14" x14ac:dyDescent="0.25">
      <c r="A9" s="1">
        <v>42102</v>
      </c>
      <c r="B9" s="2">
        <v>8</v>
      </c>
      <c r="C9" s="2">
        <v>1</v>
      </c>
      <c r="D9" s="2">
        <f t="shared" si="1"/>
        <v>700</v>
      </c>
      <c r="E9" s="2">
        <f t="shared" si="2"/>
        <v>0</v>
      </c>
      <c r="F9" s="3">
        <f t="shared" si="6"/>
        <v>25000</v>
      </c>
      <c r="G9" s="2">
        <f t="shared" si="3"/>
        <v>0</v>
      </c>
      <c r="H9" s="4">
        <f t="shared" si="7"/>
        <v>25000</v>
      </c>
      <c r="I9" s="5">
        <f t="shared" si="4"/>
        <v>0</v>
      </c>
      <c r="J9" s="2" t="str">
        <f t="shared" si="5"/>
        <v>kwiecień</v>
      </c>
      <c r="K9" s="10" t="s">
        <v>12</v>
      </c>
      <c r="L9" s="11">
        <v>743427</v>
      </c>
      <c r="M9"/>
      <c r="N9"/>
    </row>
    <row r="10" spans="1:14" x14ac:dyDescent="0.25">
      <c r="A10" s="1">
        <v>42103</v>
      </c>
      <c r="B10" s="2">
        <v>6</v>
      </c>
      <c r="C10" s="2">
        <v>2</v>
      </c>
      <c r="D10" s="2">
        <f t="shared" si="1"/>
        <v>1400</v>
      </c>
      <c r="E10" s="2">
        <f t="shared" si="2"/>
        <v>0</v>
      </c>
      <c r="F10" s="3">
        <f t="shared" si="6"/>
        <v>25000</v>
      </c>
      <c r="G10" s="2">
        <f t="shared" si="3"/>
        <v>0</v>
      </c>
      <c r="H10" s="4">
        <f t="shared" si="7"/>
        <v>25000</v>
      </c>
      <c r="I10" s="5">
        <f t="shared" si="4"/>
        <v>0</v>
      </c>
      <c r="J10" s="2" t="str">
        <f t="shared" si="5"/>
        <v>kwiecień</v>
      </c>
      <c r="K10"/>
      <c r="L10"/>
      <c r="M10"/>
      <c r="N10"/>
    </row>
    <row r="11" spans="1:14" x14ac:dyDescent="0.25">
      <c r="A11" s="1">
        <v>42104</v>
      </c>
      <c r="B11" s="2">
        <v>9</v>
      </c>
      <c r="C11" s="2">
        <v>2</v>
      </c>
      <c r="D11" s="2">
        <f t="shared" si="1"/>
        <v>1400</v>
      </c>
      <c r="E11" s="2">
        <f t="shared" si="2"/>
        <v>0</v>
      </c>
      <c r="F11" s="3">
        <f t="shared" si="6"/>
        <v>25000</v>
      </c>
      <c r="G11" s="2">
        <f t="shared" si="3"/>
        <v>0</v>
      </c>
      <c r="H11" s="4">
        <f t="shared" si="7"/>
        <v>25000</v>
      </c>
      <c r="I11" s="5">
        <f t="shared" si="4"/>
        <v>0</v>
      </c>
      <c r="J11" s="2" t="str">
        <f t="shared" si="5"/>
        <v>kwiecień</v>
      </c>
      <c r="K11" s="10" t="s">
        <v>205</v>
      </c>
      <c r="L11" t="s">
        <v>206</v>
      </c>
      <c r="M11" t="s">
        <v>207</v>
      </c>
      <c r="N11" t="s">
        <v>208</v>
      </c>
    </row>
    <row r="12" spans="1:14" x14ac:dyDescent="0.25">
      <c r="A12" s="1">
        <v>42105</v>
      </c>
      <c r="B12" s="2">
        <v>12</v>
      </c>
      <c r="C12" s="2">
        <v>3</v>
      </c>
      <c r="D12" s="2">
        <f t="shared" si="1"/>
        <v>2100</v>
      </c>
      <c r="E12" s="2">
        <f t="shared" si="2"/>
        <v>0</v>
      </c>
      <c r="F12" s="3">
        <f t="shared" si="6"/>
        <v>25000</v>
      </c>
      <c r="G12" s="2">
        <f t="shared" si="3"/>
        <v>0</v>
      </c>
      <c r="H12" s="4">
        <f t="shared" si="7"/>
        <v>25000</v>
      </c>
      <c r="I12" s="5">
        <f t="shared" si="4"/>
        <v>0</v>
      </c>
      <c r="J12" s="2" t="str">
        <f t="shared" si="5"/>
        <v>kwiecień</v>
      </c>
      <c r="K12" s="10" t="s">
        <v>199</v>
      </c>
      <c r="L12" s="11">
        <v>0</v>
      </c>
      <c r="M12">
        <f>ROUNDUP(L12/1000,0)</f>
        <v>0</v>
      </c>
      <c r="N12">
        <f>M12*11.74</f>
        <v>0</v>
      </c>
    </row>
    <row r="13" spans="1:14" x14ac:dyDescent="0.25">
      <c r="A13" s="1">
        <v>42106</v>
      </c>
      <c r="B13" s="2">
        <v>10</v>
      </c>
      <c r="C13" s="2">
        <v>2</v>
      </c>
      <c r="D13" s="2">
        <f t="shared" si="1"/>
        <v>1400</v>
      </c>
      <c r="E13" s="2">
        <f t="shared" si="2"/>
        <v>0</v>
      </c>
      <c r="F13" s="3">
        <f t="shared" si="6"/>
        <v>25000</v>
      </c>
      <c r="G13" s="2">
        <f t="shared" si="3"/>
        <v>0</v>
      </c>
      <c r="H13" s="4">
        <f t="shared" si="7"/>
        <v>25000</v>
      </c>
      <c r="I13" s="5">
        <f t="shared" si="4"/>
        <v>0</v>
      </c>
      <c r="J13" s="2" t="str">
        <f t="shared" si="5"/>
        <v>kwiecień</v>
      </c>
      <c r="K13" s="10" t="s">
        <v>43</v>
      </c>
      <c r="L13" s="11">
        <v>13172</v>
      </c>
      <c r="M13">
        <f t="shared" ref="M13:M17" si="8">ROUNDUP(L13/1000,0)</f>
        <v>14</v>
      </c>
      <c r="N13">
        <f t="shared" ref="N13:N17" si="9">M13*11.74</f>
        <v>164.36</v>
      </c>
    </row>
    <row r="14" spans="1:14" x14ac:dyDescent="0.25">
      <c r="A14" s="1">
        <v>42107</v>
      </c>
      <c r="B14" s="2">
        <v>8</v>
      </c>
      <c r="C14" s="2">
        <v>1</v>
      </c>
      <c r="D14" s="2">
        <f t="shared" si="1"/>
        <v>700</v>
      </c>
      <c r="E14" s="2">
        <f t="shared" si="2"/>
        <v>0</v>
      </c>
      <c r="F14" s="3">
        <f t="shared" si="6"/>
        <v>25000</v>
      </c>
      <c r="G14" s="2">
        <f t="shared" si="3"/>
        <v>0</v>
      </c>
      <c r="H14" s="4">
        <f t="shared" si="7"/>
        <v>25000</v>
      </c>
      <c r="I14" s="5">
        <f t="shared" si="4"/>
        <v>0</v>
      </c>
      <c r="J14" s="2" t="str">
        <f t="shared" si="5"/>
        <v>kwiecień</v>
      </c>
      <c r="K14" s="10" t="s">
        <v>200</v>
      </c>
      <c r="L14" s="11">
        <v>89444</v>
      </c>
      <c r="M14">
        <f t="shared" si="8"/>
        <v>90</v>
      </c>
      <c r="N14">
        <f t="shared" si="9"/>
        <v>1056.5999999999999</v>
      </c>
    </row>
    <row r="15" spans="1:14" x14ac:dyDescent="0.25">
      <c r="A15" s="1">
        <v>42108</v>
      </c>
      <c r="B15" s="2">
        <v>6</v>
      </c>
      <c r="C15" s="2">
        <v>0</v>
      </c>
      <c r="D15" s="2">
        <f t="shared" si="1"/>
        <v>0</v>
      </c>
      <c r="E15" s="2">
        <f t="shared" si="2"/>
        <v>111</v>
      </c>
      <c r="F15" s="3">
        <f t="shared" si="6"/>
        <v>24889</v>
      </c>
      <c r="G15" s="2">
        <f t="shared" si="3"/>
        <v>0</v>
      </c>
      <c r="H15" s="4">
        <f t="shared" si="7"/>
        <v>24889</v>
      </c>
      <c r="I15" s="5">
        <f t="shared" si="4"/>
        <v>0</v>
      </c>
      <c r="J15" s="2" t="str">
        <f t="shared" si="5"/>
        <v>kwiecień</v>
      </c>
      <c r="K15" s="10" t="s">
        <v>201</v>
      </c>
      <c r="L15" s="11">
        <v>217938</v>
      </c>
      <c r="M15">
        <f t="shared" si="8"/>
        <v>218</v>
      </c>
      <c r="N15">
        <f t="shared" si="9"/>
        <v>2559.3200000000002</v>
      </c>
    </row>
    <row r="16" spans="1:14" x14ac:dyDescent="0.25">
      <c r="A16" s="1">
        <v>42109</v>
      </c>
      <c r="B16" s="2">
        <v>14</v>
      </c>
      <c r="C16" s="2">
        <v>0</v>
      </c>
      <c r="D16" s="2">
        <f t="shared" si="1"/>
        <v>0</v>
      </c>
      <c r="E16" s="2">
        <f t="shared" si="2"/>
        <v>392</v>
      </c>
      <c r="F16" s="3">
        <f t="shared" si="6"/>
        <v>24497</v>
      </c>
      <c r="G16" s="2">
        <f t="shared" si="3"/>
        <v>0</v>
      </c>
      <c r="H16" s="4">
        <f t="shared" si="7"/>
        <v>24497</v>
      </c>
      <c r="I16" s="5">
        <f t="shared" si="4"/>
        <v>0</v>
      </c>
      <c r="J16" s="2" t="str">
        <f t="shared" si="5"/>
        <v>kwiecień</v>
      </c>
      <c r="K16" s="10" t="s">
        <v>202</v>
      </c>
      <c r="L16" s="11">
        <v>310099</v>
      </c>
      <c r="M16">
        <f t="shared" si="8"/>
        <v>311</v>
      </c>
      <c r="N16">
        <f t="shared" si="9"/>
        <v>3651.14</v>
      </c>
    </row>
    <row r="17" spans="1:14" x14ac:dyDescent="0.25">
      <c r="A17" s="1">
        <v>42110</v>
      </c>
      <c r="B17" s="2">
        <v>10</v>
      </c>
      <c r="C17" s="2">
        <v>0</v>
      </c>
      <c r="D17" s="2">
        <f t="shared" si="1"/>
        <v>0</v>
      </c>
      <c r="E17" s="2">
        <f t="shared" si="2"/>
        <v>233</v>
      </c>
      <c r="F17" s="3">
        <f t="shared" si="6"/>
        <v>24264</v>
      </c>
      <c r="G17" s="2">
        <f t="shared" si="3"/>
        <v>0</v>
      </c>
      <c r="H17" s="4">
        <f t="shared" si="7"/>
        <v>24264</v>
      </c>
      <c r="I17" s="5">
        <f t="shared" si="4"/>
        <v>0</v>
      </c>
      <c r="J17" s="2" t="str">
        <f t="shared" si="5"/>
        <v>kwiecień</v>
      </c>
      <c r="K17" s="10" t="s">
        <v>203</v>
      </c>
      <c r="L17" s="11">
        <v>112774</v>
      </c>
      <c r="M17">
        <f t="shared" si="8"/>
        <v>113</v>
      </c>
      <c r="N17">
        <f t="shared" si="9"/>
        <v>1326.6200000000001</v>
      </c>
    </row>
    <row r="18" spans="1:14" x14ac:dyDescent="0.25">
      <c r="A18" s="1">
        <v>42111</v>
      </c>
      <c r="B18" s="2">
        <v>6</v>
      </c>
      <c r="C18" s="2">
        <v>0</v>
      </c>
      <c r="D18" s="2">
        <f t="shared" si="1"/>
        <v>0</v>
      </c>
      <c r="E18" s="2">
        <f t="shared" si="2"/>
        <v>107</v>
      </c>
      <c r="F18" s="3">
        <f t="shared" si="6"/>
        <v>24157</v>
      </c>
      <c r="G18" s="2">
        <f t="shared" si="3"/>
        <v>0</v>
      </c>
      <c r="H18" s="4">
        <f t="shared" si="7"/>
        <v>24157</v>
      </c>
      <c r="I18" s="5">
        <f t="shared" si="4"/>
        <v>0</v>
      </c>
      <c r="J18" s="2" t="str">
        <f t="shared" si="5"/>
        <v>kwiecień</v>
      </c>
      <c r="K18"/>
      <c r="L18"/>
      <c r="M18"/>
      <c r="N18"/>
    </row>
    <row r="19" spans="1:14" x14ac:dyDescent="0.25">
      <c r="A19" s="1">
        <v>42112</v>
      </c>
      <c r="B19" s="2">
        <v>4</v>
      </c>
      <c r="C19" s="2">
        <v>0</v>
      </c>
      <c r="D19" s="2">
        <f t="shared" si="1"/>
        <v>0</v>
      </c>
      <c r="E19" s="2">
        <f t="shared" si="2"/>
        <v>58</v>
      </c>
      <c r="F19" s="3">
        <f t="shared" si="6"/>
        <v>24099</v>
      </c>
      <c r="G19" s="2">
        <f t="shared" si="3"/>
        <v>0</v>
      </c>
      <c r="H19" s="4">
        <f t="shared" si="7"/>
        <v>24099</v>
      </c>
      <c r="I19" s="5">
        <f t="shared" si="4"/>
        <v>0</v>
      </c>
      <c r="J19" s="2" t="str">
        <f t="shared" si="5"/>
        <v>kwiecień</v>
      </c>
      <c r="L19"/>
    </row>
    <row r="20" spans="1:14" x14ac:dyDescent="0.25">
      <c r="A20" s="1">
        <v>42113</v>
      </c>
      <c r="B20" s="2">
        <v>7</v>
      </c>
      <c r="C20" s="2">
        <v>0</v>
      </c>
      <c r="D20" s="2">
        <f t="shared" si="1"/>
        <v>0</v>
      </c>
      <c r="E20" s="2">
        <f t="shared" si="2"/>
        <v>134</v>
      </c>
      <c r="F20" s="3">
        <f t="shared" si="6"/>
        <v>23965</v>
      </c>
      <c r="G20" s="2">
        <f t="shared" si="3"/>
        <v>0</v>
      </c>
      <c r="H20" s="4">
        <f t="shared" si="7"/>
        <v>23965</v>
      </c>
      <c r="I20" s="5">
        <f t="shared" si="4"/>
        <v>0</v>
      </c>
      <c r="J20" s="2" t="str">
        <f t="shared" si="5"/>
        <v>kwiecień</v>
      </c>
      <c r="L20"/>
    </row>
    <row r="21" spans="1:14" x14ac:dyDescent="0.25">
      <c r="A21" s="1">
        <v>42114</v>
      </c>
      <c r="B21" s="2">
        <v>10</v>
      </c>
      <c r="C21" s="2">
        <v>1</v>
      </c>
      <c r="D21" s="2">
        <f t="shared" si="1"/>
        <v>700</v>
      </c>
      <c r="E21" s="2">
        <f t="shared" si="2"/>
        <v>0</v>
      </c>
      <c r="F21" s="3">
        <f t="shared" si="6"/>
        <v>24665</v>
      </c>
      <c r="G21" s="2">
        <f t="shared" si="3"/>
        <v>0</v>
      </c>
      <c r="H21" s="4">
        <f t="shared" si="7"/>
        <v>24665</v>
      </c>
      <c r="I21" s="5">
        <f t="shared" si="4"/>
        <v>0</v>
      </c>
      <c r="J21" s="2" t="str">
        <f t="shared" si="5"/>
        <v>kwiecień</v>
      </c>
      <c r="L21"/>
    </row>
    <row r="22" spans="1:14" x14ac:dyDescent="0.25">
      <c r="A22" s="1">
        <v>42115</v>
      </c>
      <c r="B22" s="2">
        <v>11</v>
      </c>
      <c r="C22" s="2">
        <v>3.2</v>
      </c>
      <c r="D22" s="2">
        <f t="shared" si="1"/>
        <v>2240</v>
      </c>
      <c r="E22" s="2">
        <f t="shared" si="2"/>
        <v>0</v>
      </c>
      <c r="F22" s="3">
        <f t="shared" si="6"/>
        <v>25000</v>
      </c>
      <c r="G22" s="2">
        <f t="shared" si="3"/>
        <v>0</v>
      </c>
      <c r="H22" s="4">
        <f t="shared" si="7"/>
        <v>25000</v>
      </c>
      <c r="I22" s="5">
        <f t="shared" si="4"/>
        <v>0</v>
      </c>
      <c r="J22" s="2" t="str">
        <f t="shared" si="5"/>
        <v>kwiecień</v>
      </c>
    </row>
    <row r="23" spans="1:14" x14ac:dyDescent="0.25">
      <c r="A23" s="1">
        <v>42116</v>
      </c>
      <c r="B23" s="2">
        <v>8</v>
      </c>
      <c r="C23" s="2">
        <v>2.2000000000000002</v>
      </c>
      <c r="D23" s="2">
        <f t="shared" si="1"/>
        <v>1540.0000000000002</v>
      </c>
      <c r="E23" s="2">
        <f t="shared" si="2"/>
        <v>0</v>
      </c>
      <c r="F23" s="3">
        <f t="shared" si="6"/>
        <v>25000</v>
      </c>
      <c r="G23" s="2">
        <f t="shared" si="3"/>
        <v>0</v>
      </c>
      <c r="H23" s="4">
        <f t="shared" si="7"/>
        <v>25000</v>
      </c>
      <c r="I23" s="5">
        <f t="shared" si="4"/>
        <v>0</v>
      </c>
      <c r="J23" s="2" t="str">
        <f t="shared" si="5"/>
        <v>kwiecień</v>
      </c>
    </row>
    <row r="24" spans="1:14" x14ac:dyDescent="0.25">
      <c r="A24" s="1">
        <v>42117</v>
      </c>
      <c r="B24" s="2">
        <v>11</v>
      </c>
      <c r="C24" s="2">
        <v>1</v>
      </c>
      <c r="D24" s="2">
        <f t="shared" si="1"/>
        <v>700</v>
      </c>
      <c r="E24" s="2">
        <f t="shared" si="2"/>
        <v>0</v>
      </c>
      <c r="F24" s="3">
        <f t="shared" si="6"/>
        <v>25000</v>
      </c>
      <c r="G24" s="2">
        <f t="shared" si="3"/>
        <v>0</v>
      </c>
      <c r="H24" s="4">
        <f t="shared" si="7"/>
        <v>25000</v>
      </c>
      <c r="I24" s="5">
        <f t="shared" si="4"/>
        <v>0</v>
      </c>
      <c r="J24" s="2" t="str">
        <f t="shared" si="5"/>
        <v>kwiecień</v>
      </c>
    </row>
    <row r="25" spans="1:14" x14ac:dyDescent="0.25">
      <c r="A25" s="1">
        <v>42118</v>
      </c>
      <c r="B25" s="2">
        <v>12</v>
      </c>
      <c r="C25" s="2">
        <v>1</v>
      </c>
      <c r="D25" s="2">
        <f t="shared" si="1"/>
        <v>700</v>
      </c>
      <c r="E25" s="2">
        <f t="shared" si="2"/>
        <v>0</v>
      </c>
      <c r="F25" s="3">
        <f t="shared" si="6"/>
        <v>25000</v>
      </c>
      <c r="G25" s="2">
        <f t="shared" si="3"/>
        <v>0</v>
      </c>
      <c r="H25" s="4">
        <f t="shared" si="7"/>
        <v>25000</v>
      </c>
      <c r="I25" s="5">
        <f t="shared" si="4"/>
        <v>0</v>
      </c>
      <c r="J25" s="2" t="str">
        <f t="shared" si="5"/>
        <v>kwiecień</v>
      </c>
    </row>
    <row r="26" spans="1:14" x14ac:dyDescent="0.25">
      <c r="A26" s="1">
        <v>42119</v>
      </c>
      <c r="B26" s="2">
        <v>14</v>
      </c>
      <c r="C26" s="2">
        <v>1</v>
      </c>
      <c r="D26" s="2">
        <f t="shared" si="1"/>
        <v>700</v>
      </c>
      <c r="E26" s="2">
        <f t="shared" si="2"/>
        <v>0</v>
      </c>
      <c r="F26" s="3">
        <f t="shared" si="6"/>
        <v>25000</v>
      </c>
      <c r="G26" s="2">
        <f t="shared" si="3"/>
        <v>0</v>
      </c>
      <c r="H26" s="4">
        <f t="shared" si="7"/>
        <v>25000</v>
      </c>
      <c r="I26" s="5">
        <f t="shared" si="4"/>
        <v>0</v>
      </c>
      <c r="J26" s="2" t="str">
        <f t="shared" si="5"/>
        <v>kwiecień</v>
      </c>
    </row>
    <row r="27" spans="1:14" x14ac:dyDescent="0.25">
      <c r="A27" s="1">
        <v>42120</v>
      </c>
      <c r="B27" s="2">
        <v>16</v>
      </c>
      <c r="C27" s="2">
        <v>0</v>
      </c>
      <c r="D27" s="2">
        <f t="shared" si="1"/>
        <v>0</v>
      </c>
      <c r="E27" s="2">
        <f t="shared" si="2"/>
        <v>480</v>
      </c>
      <c r="F27" s="3">
        <f t="shared" si="6"/>
        <v>24520</v>
      </c>
      <c r="G27" s="2">
        <f t="shared" si="3"/>
        <v>12000</v>
      </c>
      <c r="H27" s="4">
        <f t="shared" si="7"/>
        <v>12520</v>
      </c>
      <c r="I27" s="5">
        <f t="shared" si="4"/>
        <v>0</v>
      </c>
      <c r="J27" s="2" t="str">
        <f t="shared" si="5"/>
        <v>kwiecień</v>
      </c>
    </row>
    <row r="28" spans="1:14" x14ac:dyDescent="0.25">
      <c r="A28" s="1">
        <v>42121</v>
      </c>
      <c r="B28" s="2">
        <v>16</v>
      </c>
      <c r="C28" s="2">
        <v>1</v>
      </c>
      <c r="D28" s="2">
        <f t="shared" si="1"/>
        <v>700</v>
      </c>
      <c r="E28" s="2">
        <f t="shared" si="2"/>
        <v>0</v>
      </c>
      <c r="F28" s="3">
        <f t="shared" si="6"/>
        <v>13220</v>
      </c>
      <c r="G28" s="2">
        <f t="shared" si="3"/>
        <v>0</v>
      </c>
      <c r="H28" s="4">
        <f t="shared" si="7"/>
        <v>13220</v>
      </c>
      <c r="I28" s="5">
        <f t="shared" si="4"/>
        <v>0</v>
      </c>
      <c r="J28" s="2" t="str">
        <f t="shared" si="5"/>
        <v>kwiecień</v>
      </c>
    </row>
    <row r="29" spans="1:14" x14ac:dyDescent="0.25">
      <c r="A29" s="1">
        <v>42122</v>
      </c>
      <c r="B29" s="2">
        <v>6</v>
      </c>
      <c r="C29" s="2">
        <v>2</v>
      </c>
      <c r="D29" s="2">
        <f t="shared" si="1"/>
        <v>1400</v>
      </c>
      <c r="E29" s="2">
        <f t="shared" si="2"/>
        <v>0</v>
      </c>
      <c r="F29" s="3">
        <f t="shared" si="6"/>
        <v>14620</v>
      </c>
      <c r="G29" s="2">
        <f t="shared" si="3"/>
        <v>0</v>
      </c>
      <c r="H29" s="4">
        <f t="shared" si="7"/>
        <v>14620</v>
      </c>
      <c r="I29" s="5">
        <f t="shared" si="4"/>
        <v>0</v>
      </c>
      <c r="J29" s="2" t="str">
        <f t="shared" si="5"/>
        <v>kwiecień</v>
      </c>
    </row>
    <row r="30" spans="1:14" x14ac:dyDescent="0.25">
      <c r="A30" s="1">
        <v>42123</v>
      </c>
      <c r="B30" s="2">
        <v>7</v>
      </c>
      <c r="C30" s="2">
        <v>0</v>
      </c>
      <c r="D30" s="2">
        <f t="shared" si="1"/>
        <v>0</v>
      </c>
      <c r="E30" s="2">
        <f t="shared" si="2"/>
        <v>82</v>
      </c>
      <c r="F30" s="3">
        <f t="shared" si="6"/>
        <v>14538</v>
      </c>
      <c r="G30" s="2">
        <f t="shared" si="3"/>
        <v>0</v>
      </c>
      <c r="H30" s="4">
        <f t="shared" si="7"/>
        <v>14538</v>
      </c>
      <c r="I30" s="5">
        <f t="shared" si="4"/>
        <v>0</v>
      </c>
      <c r="J30" s="2" t="str">
        <f t="shared" si="5"/>
        <v>kwiecień</v>
      </c>
    </row>
    <row r="31" spans="1:14" x14ac:dyDescent="0.25">
      <c r="A31" s="1">
        <v>42124</v>
      </c>
      <c r="B31" s="2">
        <v>10</v>
      </c>
      <c r="C31" s="2">
        <v>0</v>
      </c>
      <c r="D31" s="2">
        <f t="shared" si="1"/>
        <v>0</v>
      </c>
      <c r="E31" s="2">
        <f t="shared" si="2"/>
        <v>138</v>
      </c>
      <c r="F31" s="3">
        <f t="shared" si="6"/>
        <v>14400</v>
      </c>
      <c r="G31" s="2">
        <f t="shared" si="3"/>
        <v>0</v>
      </c>
      <c r="H31" s="4">
        <f t="shared" si="7"/>
        <v>14400</v>
      </c>
      <c r="I31" s="5">
        <f t="shared" si="4"/>
        <v>0</v>
      </c>
      <c r="J31" s="2" t="str">
        <f t="shared" si="5"/>
        <v>kwiecień</v>
      </c>
    </row>
    <row r="32" spans="1:14" x14ac:dyDescent="0.25">
      <c r="A32" s="1">
        <v>42125</v>
      </c>
      <c r="B32" s="2">
        <v>10</v>
      </c>
      <c r="C32" s="2">
        <v>4</v>
      </c>
      <c r="D32" s="2">
        <f t="shared" si="1"/>
        <v>2800</v>
      </c>
      <c r="E32" s="2">
        <f t="shared" si="2"/>
        <v>0</v>
      </c>
      <c r="F32" s="3">
        <f t="shared" si="6"/>
        <v>17200</v>
      </c>
      <c r="G32" s="2">
        <f t="shared" si="3"/>
        <v>0</v>
      </c>
      <c r="H32" s="4">
        <f t="shared" si="7"/>
        <v>17200</v>
      </c>
      <c r="I32" s="5">
        <f t="shared" si="4"/>
        <v>0</v>
      </c>
      <c r="J32" s="2" t="str">
        <f t="shared" si="5"/>
        <v>maj</v>
      </c>
    </row>
    <row r="33" spans="1:10" x14ac:dyDescent="0.25">
      <c r="A33" s="1">
        <v>42126</v>
      </c>
      <c r="B33" s="2">
        <v>7</v>
      </c>
      <c r="C33" s="2">
        <v>5</v>
      </c>
      <c r="D33" s="2">
        <f t="shared" si="1"/>
        <v>3500</v>
      </c>
      <c r="E33" s="2">
        <f t="shared" si="2"/>
        <v>0</v>
      </c>
      <c r="F33" s="3">
        <f t="shared" si="6"/>
        <v>20700</v>
      </c>
      <c r="G33" s="2">
        <f t="shared" si="3"/>
        <v>0</v>
      </c>
      <c r="H33" s="4">
        <f t="shared" si="7"/>
        <v>20700</v>
      </c>
      <c r="I33" s="5">
        <f t="shared" si="4"/>
        <v>0</v>
      </c>
      <c r="J33" s="2" t="str">
        <f t="shared" si="5"/>
        <v>maj</v>
      </c>
    </row>
    <row r="34" spans="1:10" x14ac:dyDescent="0.25">
      <c r="A34" s="1">
        <v>42127</v>
      </c>
      <c r="B34" s="2">
        <v>9</v>
      </c>
      <c r="C34" s="2">
        <v>4</v>
      </c>
      <c r="D34" s="2">
        <f t="shared" si="1"/>
        <v>2800</v>
      </c>
      <c r="E34" s="2">
        <f t="shared" si="2"/>
        <v>0</v>
      </c>
      <c r="F34" s="3">
        <f t="shared" si="6"/>
        <v>23500</v>
      </c>
      <c r="G34" s="2">
        <f t="shared" si="3"/>
        <v>0</v>
      </c>
      <c r="H34" s="4">
        <f t="shared" si="7"/>
        <v>23500</v>
      </c>
      <c r="I34" s="5">
        <f t="shared" si="4"/>
        <v>0</v>
      </c>
      <c r="J34" s="2" t="str">
        <f t="shared" si="5"/>
        <v>maj</v>
      </c>
    </row>
    <row r="35" spans="1:10" x14ac:dyDescent="0.25">
      <c r="A35" s="1">
        <v>42128</v>
      </c>
      <c r="B35" s="2">
        <v>15</v>
      </c>
      <c r="C35" s="2">
        <v>0.4</v>
      </c>
      <c r="D35" s="2">
        <f t="shared" si="1"/>
        <v>280</v>
      </c>
      <c r="E35" s="2">
        <f t="shared" si="2"/>
        <v>0</v>
      </c>
      <c r="F35" s="3">
        <f t="shared" si="6"/>
        <v>23780</v>
      </c>
      <c r="G35" s="2">
        <f t="shared" si="3"/>
        <v>0</v>
      </c>
      <c r="H35" s="4">
        <f t="shared" si="7"/>
        <v>23780</v>
      </c>
      <c r="I35" s="5">
        <f t="shared" si="4"/>
        <v>0</v>
      </c>
      <c r="J35" s="2" t="str">
        <f t="shared" si="5"/>
        <v>maj</v>
      </c>
    </row>
    <row r="36" spans="1:10" x14ac:dyDescent="0.25">
      <c r="A36" s="1">
        <v>42129</v>
      </c>
      <c r="B36" s="2">
        <v>18</v>
      </c>
      <c r="C36" s="2">
        <v>0.4</v>
      </c>
      <c r="D36" s="2">
        <f t="shared" si="1"/>
        <v>280</v>
      </c>
      <c r="E36" s="2">
        <f t="shared" si="2"/>
        <v>0</v>
      </c>
      <c r="F36" s="3">
        <f t="shared" si="6"/>
        <v>24060</v>
      </c>
      <c r="G36" s="2">
        <f t="shared" si="3"/>
        <v>12000</v>
      </c>
      <c r="H36" s="4">
        <f t="shared" si="7"/>
        <v>12060</v>
      </c>
      <c r="I36" s="5">
        <f t="shared" si="4"/>
        <v>0</v>
      </c>
      <c r="J36" s="2" t="str">
        <f t="shared" si="5"/>
        <v>maj</v>
      </c>
    </row>
    <row r="37" spans="1:10" x14ac:dyDescent="0.25">
      <c r="A37" s="1">
        <v>42130</v>
      </c>
      <c r="B37" s="2">
        <v>16</v>
      </c>
      <c r="C37" s="2">
        <v>0</v>
      </c>
      <c r="D37" s="2">
        <f t="shared" si="1"/>
        <v>0</v>
      </c>
      <c r="E37" s="2">
        <f t="shared" si="2"/>
        <v>232</v>
      </c>
      <c r="F37" s="3">
        <f t="shared" si="6"/>
        <v>11828</v>
      </c>
      <c r="G37" s="2">
        <f t="shared" si="3"/>
        <v>12000</v>
      </c>
      <c r="H37" s="4">
        <f t="shared" si="7"/>
        <v>13000</v>
      </c>
      <c r="I37" s="5">
        <f t="shared" si="4"/>
        <v>13172</v>
      </c>
      <c r="J37" s="2" t="str">
        <f t="shared" si="5"/>
        <v>maj</v>
      </c>
    </row>
    <row r="38" spans="1:10" x14ac:dyDescent="0.25">
      <c r="A38" s="1">
        <v>42131</v>
      </c>
      <c r="B38" s="2">
        <v>14</v>
      </c>
      <c r="C38" s="2">
        <v>0</v>
      </c>
      <c r="D38" s="2">
        <f t="shared" si="1"/>
        <v>0</v>
      </c>
      <c r="E38" s="2">
        <f t="shared" si="2"/>
        <v>205</v>
      </c>
      <c r="F38" s="3">
        <f t="shared" si="6"/>
        <v>12795</v>
      </c>
      <c r="G38" s="2">
        <f t="shared" si="3"/>
        <v>0</v>
      </c>
      <c r="H38" s="4">
        <f t="shared" si="7"/>
        <v>12795</v>
      </c>
      <c r="I38" s="5">
        <f t="shared" si="4"/>
        <v>0</v>
      </c>
      <c r="J38" s="2" t="str">
        <f t="shared" si="5"/>
        <v>maj</v>
      </c>
    </row>
    <row r="39" spans="1:10" x14ac:dyDescent="0.25">
      <c r="A39" s="1">
        <v>42132</v>
      </c>
      <c r="B39" s="2">
        <v>10</v>
      </c>
      <c r="C39" s="2">
        <v>0</v>
      </c>
      <c r="D39" s="2">
        <f t="shared" si="1"/>
        <v>0</v>
      </c>
      <c r="E39" s="2">
        <f t="shared" si="2"/>
        <v>122</v>
      </c>
      <c r="F39" s="3">
        <f t="shared" si="6"/>
        <v>12673</v>
      </c>
      <c r="G39" s="2">
        <f t="shared" si="3"/>
        <v>0</v>
      </c>
      <c r="H39" s="4">
        <f t="shared" si="7"/>
        <v>12673</v>
      </c>
      <c r="I39" s="5">
        <f t="shared" si="4"/>
        <v>0</v>
      </c>
      <c r="J39" s="2" t="str">
        <f t="shared" si="5"/>
        <v>maj</v>
      </c>
    </row>
    <row r="40" spans="1:10" x14ac:dyDescent="0.25">
      <c r="A40" s="1">
        <v>42133</v>
      </c>
      <c r="B40" s="2">
        <v>14</v>
      </c>
      <c r="C40" s="2">
        <v>0.3</v>
      </c>
      <c r="D40" s="2">
        <f t="shared" si="1"/>
        <v>210</v>
      </c>
      <c r="E40" s="2">
        <f t="shared" si="2"/>
        <v>0</v>
      </c>
      <c r="F40" s="3">
        <f t="shared" si="6"/>
        <v>12883</v>
      </c>
      <c r="G40" s="2">
        <f t="shared" si="3"/>
        <v>0</v>
      </c>
      <c r="H40" s="4">
        <f t="shared" si="7"/>
        <v>12883</v>
      </c>
      <c r="I40" s="5">
        <f t="shared" si="4"/>
        <v>0</v>
      </c>
      <c r="J40" s="2" t="str">
        <f t="shared" si="5"/>
        <v>maj</v>
      </c>
    </row>
    <row r="41" spans="1:10" x14ac:dyDescent="0.25">
      <c r="A41" s="1">
        <v>42134</v>
      </c>
      <c r="B41" s="2">
        <v>12</v>
      </c>
      <c r="C41" s="2">
        <v>0.1</v>
      </c>
      <c r="D41" s="2">
        <f t="shared" si="1"/>
        <v>70</v>
      </c>
      <c r="E41" s="2">
        <f t="shared" si="2"/>
        <v>0</v>
      </c>
      <c r="F41" s="3">
        <f t="shared" si="6"/>
        <v>12953</v>
      </c>
      <c r="G41" s="2">
        <f t="shared" si="3"/>
        <v>0</v>
      </c>
      <c r="H41" s="4">
        <f t="shared" si="7"/>
        <v>12953</v>
      </c>
      <c r="I41" s="5">
        <f t="shared" si="4"/>
        <v>0</v>
      </c>
      <c r="J41" s="2" t="str">
        <f t="shared" si="5"/>
        <v>maj</v>
      </c>
    </row>
    <row r="42" spans="1:10" x14ac:dyDescent="0.25">
      <c r="A42" s="1">
        <v>42135</v>
      </c>
      <c r="B42" s="2">
        <v>11</v>
      </c>
      <c r="C42" s="2">
        <v>0</v>
      </c>
      <c r="D42" s="2">
        <f t="shared" si="1"/>
        <v>0</v>
      </c>
      <c r="E42" s="2">
        <f t="shared" si="2"/>
        <v>142</v>
      </c>
      <c r="F42" s="3">
        <f t="shared" si="6"/>
        <v>12811</v>
      </c>
      <c r="G42" s="2">
        <f t="shared" si="3"/>
        <v>0</v>
      </c>
      <c r="H42" s="4">
        <f t="shared" si="7"/>
        <v>12811</v>
      </c>
      <c r="I42" s="5">
        <f t="shared" si="4"/>
        <v>0</v>
      </c>
      <c r="J42" s="2" t="str">
        <f t="shared" si="5"/>
        <v>maj</v>
      </c>
    </row>
    <row r="43" spans="1:10" x14ac:dyDescent="0.25">
      <c r="A43" s="1">
        <v>42136</v>
      </c>
      <c r="B43" s="2">
        <v>16</v>
      </c>
      <c r="C43" s="2">
        <v>3</v>
      </c>
      <c r="D43" s="2">
        <f t="shared" si="1"/>
        <v>2100</v>
      </c>
      <c r="E43" s="2">
        <f t="shared" si="2"/>
        <v>0</v>
      </c>
      <c r="F43" s="3">
        <f t="shared" si="6"/>
        <v>14911</v>
      </c>
      <c r="G43" s="2">
        <f t="shared" si="3"/>
        <v>0</v>
      </c>
      <c r="H43" s="4">
        <f t="shared" si="7"/>
        <v>14911</v>
      </c>
      <c r="I43" s="5">
        <f t="shared" si="4"/>
        <v>0</v>
      </c>
      <c r="J43" s="2" t="str">
        <f t="shared" si="5"/>
        <v>maj</v>
      </c>
    </row>
    <row r="44" spans="1:10" x14ac:dyDescent="0.25">
      <c r="A44" s="1">
        <v>42137</v>
      </c>
      <c r="B44" s="2">
        <v>12</v>
      </c>
      <c r="C44" s="2">
        <v>0</v>
      </c>
      <c r="D44" s="2">
        <f t="shared" si="1"/>
        <v>0</v>
      </c>
      <c r="E44" s="2">
        <f t="shared" si="2"/>
        <v>186</v>
      </c>
      <c r="F44" s="3">
        <f t="shared" si="6"/>
        <v>14725</v>
      </c>
      <c r="G44" s="2">
        <f t="shared" si="3"/>
        <v>0</v>
      </c>
      <c r="H44" s="4">
        <f t="shared" si="7"/>
        <v>14725</v>
      </c>
      <c r="I44" s="5">
        <f t="shared" si="4"/>
        <v>0</v>
      </c>
      <c r="J44" s="2" t="str">
        <f t="shared" si="5"/>
        <v>maj</v>
      </c>
    </row>
    <row r="45" spans="1:10" x14ac:dyDescent="0.25">
      <c r="A45" s="1">
        <v>42138</v>
      </c>
      <c r="B45" s="2">
        <v>10</v>
      </c>
      <c r="C45" s="2">
        <v>0</v>
      </c>
      <c r="D45" s="2">
        <f t="shared" si="1"/>
        <v>0</v>
      </c>
      <c r="E45" s="2">
        <f t="shared" si="2"/>
        <v>140</v>
      </c>
      <c r="F45" s="3">
        <f t="shared" si="6"/>
        <v>14585</v>
      </c>
      <c r="G45" s="2">
        <f t="shared" si="3"/>
        <v>0</v>
      </c>
      <c r="H45" s="4">
        <f t="shared" si="7"/>
        <v>14585</v>
      </c>
      <c r="I45" s="5">
        <f t="shared" si="4"/>
        <v>0</v>
      </c>
      <c r="J45" s="2" t="str">
        <f t="shared" si="5"/>
        <v>maj</v>
      </c>
    </row>
    <row r="46" spans="1:10" x14ac:dyDescent="0.25">
      <c r="A46" s="1">
        <v>42139</v>
      </c>
      <c r="B46" s="2">
        <v>12</v>
      </c>
      <c r="C46" s="2">
        <v>0</v>
      </c>
      <c r="D46" s="2">
        <f t="shared" si="1"/>
        <v>0</v>
      </c>
      <c r="E46" s="2">
        <f t="shared" si="2"/>
        <v>182</v>
      </c>
      <c r="F46" s="3">
        <f t="shared" si="6"/>
        <v>14403</v>
      </c>
      <c r="G46" s="2">
        <f t="shared" si="3"/>
        <v>0</v>
      </c>
      <c r="H46" s="4">
        <f t="shared" si="7"/>
        <v>14403</v>
      </c>
      <c r="I46" s="5">
        <f t="shared" si="4"/>
        <v>0</v>
      </c>
      <c r="J46" s="2" t="str">
        <f t="shared" si="5"/>
        <v>maj</v>
      </c>
    </row>
    <row r="47" spans="1:10" x14ac:dyDescent="0.25">
      <c r="A47" s="1">
        <v>42140</v>
      </c>
      <c r="B47" s="2">
        <v>10</v>
      </c>
      <c r="C47" s="2">
        <v>1.8</v>
      </c>
      <c r="D47" s="2">
        <f t="shared" si="1"/>
        <v>1260</v>
      </c>
      <c r="E47" s="2">
        <f t="shared" si="2"/>
        <v>0</v>
      </c>
      <c r="F47" s="3">
        <f t="shared" si="6"/>
        <v>15663</v>
      </c>
      <c r="G47" s="2">
        <f t="shared" si="3"/>
        <v>0</v>
      </c>
      <c r="H47" s="4">
        <f t="shared" si="7"/>
        <v>15663</v>
      </c>
      <c r="I47" s="5">
        <f t="shared" si="4"/>
        <v>0</v>
      </c>
      <c r="J47" s="2" t="str">
        <f t="shared" si="5"/>
        <v>maj</v>
      </c>
    </row>
    <row r="48" spans="1:10" x14ac:dyDescent="0.25">
      <c r="A48" s="1">
        <v>42141</v>
      </c>
      <c r="B48" s="2">
        <v>11</v>
      </c>
      <c r="C48" s="2">
        <v>2.8</v>
      </c>
      <c r="D48" s="2">
        <f t="shared" si="1"/>
        <v>1959.9999999999998</v>
      </c>
      <c r="E48" s="2">
        <f t="shared" si="2"/>
        <v>0</v>
      </c>
      <c r="F48" s="3">
        <f t="shared" si="6"/>
        <v>17623</v>
      </c>
      <c r="G48" s="2">
        <f t="shared" si="3"/>
        <v>0</v>
      </c>
      <c r="H48" s="4">
        <f t="shared" si="7"/>
        <v>17623</v>
      </c>
      <c r="I48" s="5">
        <f t="shared" si="4"/>
        <v>0</v>
      </c>
      <c r="J48" s="2" t="str">
        <f t="shared" si="5"/>
        <v>maj</v>
      </c>
    </row>
    <row r="49" spans="1:10" x14ac:dyDescent="0.25">
      <c r="A49" s="1">
        <v>42142</v>
      </c>
      <c r="B49" s="2">
        <v>12</v>
      </c>
      <c r="C49" s="2">
        <v>1.9</v>
      </c>
      <c r="D49" s="2">
        <f t="shared" si="1"/>
        <v>1330</v>
      </c>
      <c r="E49" s="2">
        <f t="shared" si="2"/>
        <v>0</v>
      </c>
      <c r="F49" s="3">
        <f t="shared" si="6"/>
        <v>18953</v>
      </c>
      <c r="G49" s="2">
        <f t="shared" si="3"/>
        <v>0</v>
      </c>
      <c r="H49" s="4">
        <f t="shared" si="7"/>
        <v>18953</v>
      </c>
      <c r="I49" s="5">
        <f t="shared" si="4"/>
        <v>0</v>
      </c>
      <c r="J49" s="2" t="str">
        <f t="shared" si="5"/>
        <v>maj</v>
      </c>
    </row>
    <row r="50" spans="1:10" x14ac:dyDescent="0.25">
      <c r="A50" s="1">
        <v>42143</v>
      </c>
      <c r="B50" s="2">
        <v>16</v>
      </c>
      <c r="C50" s="2">
        <v>2.2000000000000002</v>
      </c>
      <c r="D50" s="2">
        <f t="shared" si="1"/>
        <v>1540.0000000000002</v>
      </c>
      <c r="E50" s="2">
        <f t="shared" si="2"/>
        <v>0</v>
      </c>
      <c r="F50" s="3">
        <f t="shared" si="6"/>
        <v>20493</v>
      </c>
      <c r="G50" s="2">
        <f t="shared" si="3"/>
        <v>0</v>
      </c>
      <c r="H50" s="4">
        <f t="shared" si="7"/>
        <v>20493</v>
      </c>
      <c r="I50" s="5">
        <f t="shared" si="4"/>
        <v>0</v>
      </c>
      <c r="J50" s="2" t="str">
        <f t="shared" si="5"/>
        <v>maj</v>
      </c>
    </row>
    <row r="51" spans="1:10" x14ac:dyDescent="0.25">
      <c r="A51" s="1">
        <v>42144</v>
      </c>
      <c r="B51" s="2">
        <v>13</v>
      </c>
      <c r="C51" s="2">
        <v>2.2999999999999998</v>
      </c>
      <c r="D51" s="2">
        <f t="shared" si="1"/>
        <v>1609.9999999999998</v>
      </c>
      <c r="E51" s="2">
        <f t="shared" si="2"/>
        <v>0</v>
      </c>
      <c r="F51" s="3">
        <f t="shared" si="6"/>
        <v>22103</v>
      </c>
      <c r="G51" s="2">
        <f t="shared" si="3"/>
        <v>0</v>
      </c>
      <c r="H51" s="4">
        <f t="shared" si="7"/>
        <v>22103</v>
      </c>
      <c r="I51" s="5">
        <f t="shared" si="4"/>
        <v>0</v>
      </c>
      <c r="J51" s="2" t="str">
        <f t="shared" si="5"/>
        <v>maj</v>
      </c>
    </row>
    <row r="52" spans="1:10" x14ac:dyDescent="0.25">
      <c r="A52" s="1">
        <v>42145</v>
      </c>
      <c r="B52" s="2">
        <v>11</v>
      </c>
      <c r="C52" s="2">
        <v>5.4</v>
      </c>
      <c r="D52" s="2">
        <f t="shared" si="1"/>
        <v>3780.0000000000005</v>
      </c>
      <c r="E52" s="2">
        <f t="shared" si="2"/>
        <v>0</v>
      </c>
      <c r="F52" s="3">
        <f t="shared" si="6"/>
        <v>25000</v>
      </c>
      <c r="G52" s="2">
        <f t="shared" si="3"/>
        <v>0</v>
      </c>
      <c r="H52" s="4">
        <f t="shared" si="7"/>
        <v>25000</v>
      </c>
      <c r="I52" s="5">
        <f t="shared" si="4"/>
        <v>0</v>
      </c>
      <c r="J52" s="2" t="str">
        <f t="shared" si="5"/>
        <v>maj</v>
      </c>
    </row>
    <row r="53" spans="1:10" x14ac:dyDescent="0.25">
      <c r="A53" s="1">
        <v>42146</v>
      </c>
      <c r="B53" s="2">
        <v>12</v>
      </c>
      <c r="C53" s="2">
        <v>5.5</v>
      </c>
      <c r="D53" s="2">
        <f t="shared" si="1"/>
        <v>3850</v>
      </c>
      <c r="E53" s="2">
        <f t="shared" si="2"/>
        <v>0</v>
      </c>
      <c r="F53" s="3">
        <f t="shared" si="6"/>
        <v>25000</v>
      </c>
      <c r="G53" s="2">
        <f t="shared" si="3"/>
        <v>0</v>
      </c>
      <c r="H53" s="4">
        <f t="shared" si="7"/>
        <v>25000</v>
      </c>
      <c r="I53" s="5">
        <f t="shared" si="4"/>
        <v>0</v>
      </c>
      <c r="J53" s="2" t="str">
        <f t="shared" si="5"/>
        <v>maj</v>
      </c>
    </row>
    <row r="54" spans="1:10" x14ac:dyDescent="0.25">
      <c r="A54" s="1">
        <v>42147</v>
      </c>
      <c r="B54" s="2">
        <v>12</v>
      </c>
      <c r="C54" s="2">
        <v>5.2</v>
      </c>
      <c r="D54" s="2">
        <f t="shared" si="1"/>
        <v>3640</v>
      </c>
      <c r="E54" s="2">
        <f t="shared" si="2"/>
        <v>0</v>
      </c>
      <c r="F54" s="3">
        <f t="shared" si="6"/>
        <v>25000</v>
      </c>
      <c r="G54" s="2">
        <f t="shared" si="3"/>
        <v>0</v>
      </c>
      <c r="H54" s="4">
        <f t="shared" si="7"/>
        <v>25000</v>
      </c>
      <c r="I54" s="5">
        <f t="shared" si="4"/>
        <v>0</v>
      </c>
      <c r="J54" s="2" t="str">
        <f t="shared" si="5"/>
        <v>maj</v>
      </c>
    </row>
    <row r="55" spans="1:10" x14ac:dyDescent="0.25">
      <c r="A55" s="1">
        <v>42148</v>
      </c>
      <c r="B55" s="2">
        <v>14</v>
      </c>
      <c r="C55" s="2">
        <v>3</v>
      </c>
      <c r="D55" s="2">
        <f t="shared" si="1"/>
        <v>2100</v>
      </c>
      <c r="E55" s="2">
        <f t="shared" si="2"/>
        <v>0</v>
      </c>
      <c r="F55" s="3">
        <f t="shared" si="6"/>
        <v>25000</v>
      </c>
      <c r="G55" s="2">
        <f t="shared" si="3"/>
        <v>0</v>
      </c>
      <c r="H55" s="4">
        <f t="shared" si="7"/>
        <v>25000</v>
      </c>
      <c r="I55" s="5">
        <f t="shared" si="4"/>
        <v>0</v>
      </c>
      <c r="J55" s="2" t="str">
        <f t="shared" si="5"/>
        <v>maj</v>
      </c>
    </row>
    <row r="56" spans="1:10" x14ac:dyDescent="0.25">
      <c r="A56" s="1">
        <v>42149</v>
      </c>
      <c r="B56" s="2">
        <v>15</v>
      </c>
      <c r="C56" s="2">
        <v>0</v>
      </c>
      <c r="D56" s="2">
        <f t="shared" si="1"/>
        <v>0</v>
      </c>
      <c r="E56" s="2">
        <f t="shared" si="2"/>
        <v>436</v>
      </c>
      <c r="F56" s="3">
        <f t="shared" si="6"/>
        <v>24564</v>
      </c>
      <c r="G56" s="2">
        <f t="shared" si="3"/>
        <v>0</v>
      </c>
      <c r="H56" s="4">
        <f t="shared" si="7"/>
        <v>24564</v>
      </c>
      <c r="I56" s="5">
        <f t="shared" si="4"/>
        <v>0</v>
      </c>
      <c r="J56" s="2" t="str">
        <f t="shared" si="5"/>
        <v>maj</v>
      </c>
    </row>
    <row r="57" spans="1:10" x14ac:dyDescent="0.25">
      <c r="A57" s="1">
        <v>42150</v>
      </c>
      <c r="B57" s="2">
        <v>14</v>
      </c>
      <c r="C57" s="2">
        <v>0</v>
      </c>
      <c r="D57" s="2">
        <f t="shared" si="1"/>
        <v>0</v>
      </c>
      <c r="E57" s="2">
        <f t="shared" si="2"/>
        <v>387</v>
      </c>
      <c r="F57" s="3">
        <f t="shared" si="6"/>
        <v>24177</v>
      </c>
      <c r="G57" s="2">
        <f t="shared" si="3"/>
        <v>0</v>
      </c>
      <c r="H57" s="4">
        <f t="shared" si="7"/>
        <v>24177</v>
      </c>
      <c r="I57" s="5">
        <f t="shared" si="4"/>
        <v>0</v>
      </c>
      <c r="J57" s="2" t="str">
        <f t="shared" si="5"/>
        <v>maj</v>
      </c>
    </row>
    <row r="58" spans="1:10" x14ac:dyDescent="0.25">
      <c r="A58" s="1">
        <v>42151</v>
      </c>
      <c r="B58" s="2">
        <v>10</v>
      </c>
      <c r="C58" s="2">
        <v>0</v>
      </c>
      <c r="D58" s="2">
        <f t="shared" si="1"/>
        <v>0</v>
      </c>
      <c r="E58" s="2">
        <f t="shared" si="2"/>
        <v>230</v>
      </c>
      <c r="F58" s="3">
        <f t="shared" si="6"/>
        <v>23947</v>
      </c>
      <c r="G58" s="2">
        <f t="shared" si="3"/>
        <v>0</v>
      </c>
      <c r="H58" s="4">
        <f t="shared" si="7"/>
        <v>23947</v>
      </c>
      <c r="I58" s="5">
        <f t="shared" si="4"/>
        <v>0</v>
      </c>
      <c r="J58" s="2" t="str">
        <f t="shared" si="5"/>
        <v>maj</v>
      </c>
    </row>
    <row r="59" spans="1:10" x14ac:dyDescent="0.25">
      <c r="A59" s="1">
        <v>42152</v>
      </c>
      <c r="B59" s="2">
        <v>12</v>
      </c>
      <c r="C59" s="2">
        <v>0.1</v>
      </c>
      <c r="D59" s="2">
        <f t="shared" si="1"/>
        <v>70</v>
      </c>
      <c r="E59" s="2">
        <f t="shared" si="2"/>
        <v>0</v>
      </c>
      <c r="F59" s="3">
        <f t="shared" si="6"/>
        <v>24017</v>
      </c>
      <c r="G59" s="2">
        <f t="shared" si="3"/>
        <v>0</v>
      </c>
      <c r="H59" s="4">
        <f t="shared" si="7"/>
        <v>24017</v>
      </c>
      <c r="I59" s="5">
        <f t="shared" si="4"/>
        <v>0</v>
      </c>
      <c r="J59" s="2" t="str">
        <f t="shared" si="5"/>
        <v>maj</v>
      </c>
    </row>
    <row r="60" spans="1:10" x14ac:dyDescent="0.25">
      <c r="A60" s="1">
        <v>42153</v>
      </c>
      <c r="B60" s="2">
        <v>14</v>
      </c>
      <c r="C60" s="2">
        <v>0</v>
      </c>
      <c r="D60" s="2">
        <f t="shared" si="1"/>
        <v>0</v>
      </c>
      <c r="E60" s="2">
        <f t="shared" si="2"/>
        <v>378</v>
      </c>
      <c r="F60" s="3">
        <f t="shared" si="6"/>
        <v>23639</v>
      </c>
      <c r="G60" s="2">
        <f t="shared" si="3"/>
        <v>0</v>
      </c>
      <c r="H60" s="4">
        <f t="shared" si="7"/>
        <v>23639</v>
      </c>
      <c r="I60" s="5">
        <f t="shared" si="4"/>
        <v>0</v>
      </c>
      <c r="J60" s="2" t="str">
        <f t="shared" si="5"/>
        <v>maj</v>
      </c>
    </row>
    <row r="61" spans="1:10" x14ac:dyDescent="0.25">
      <c r="A61" s="1">
        <v>42154</v>
      </c>
      <c r="B61" s="2">
        <v>13</v>
      </c>
      <c r="C61" s="2">
        <v>0</v>
      </c>
      <c r="D61" s="2">
        <f t="shared" si="1"/>
        <v>0</v>
      </c>
      <c r="E61" s="2">
        <f t="shared" si="2"/>
        <v>333</v>
      </c>
      <c r="F61" s="3">
        <f t="shared" si="6"/>
        <v>23306</v>
      </c>
      <c r="G61" s="2">
        <f t="shared" si="3"/>
        <v>0</v>
      </c>
      <c r="H61" s="4">
        <f t="shared" si="7"/>
        <v>23306</v>
      </c>
      <c r="I61" s="5">
        <f t="shared" si="4"/>
        <v>0</v>
      </c>
      <c r="J61" s="2" t="str">
        <f t="shared" si="5"/>
        <v>maj</v>
      </c>
    </row>
    <row r="62" spans="1:10" x14ac:dyDescent="0.25">
      <c r="A62" s="1">
        <v>42155</v>
      </c>
      <c r="B62" s="2">
        <v>12</v>
      </c>
      <c r="C62" s="2">
        <v>0</v>
      </c>
      <c r="D62" s="2">
        <f t="shared" si="1"/>
        <v>0</v>
      </c>
      <c r="E62" s="2">
        <f t="shared" si="2"/>
        <v>291</v>
      </c>
      <c r="F62" s="3">
        <f t="shared" si="6"/>
        <v>23015</v>
      </c>
      <c r="G62" s="2">
        <f t="shared" si="3"/>
        <v>0</v>
      </c>
      <c r="H62" s="4">
        <f t="shared" si="7"/>
        <v>23015</v>
      </c>
      <c r="I62" s="5">
        <f t="shared" si="4"/>
        <v>0</v>
      </c>
      <c r="J62" s="2" t="str">
        <f t="shared" si="5"/>
        <v>maj</v>
      </c>
    </row>
    <row r="63" spans="1:10" x14ac:dyDescent="0.25">
      <c r="A63" s="1">
        <v>42156</v>
      </c>
      <c r="B63" s="2">
        <v>18</v>
      </c>
      <c r="C63" s="2">
        <v>4</v>
      </c>
      <c r="D63" s="2">
        <f t="shared" si="1"/>
        <v>2800</v>
      </c>
      <c r="E63" s="2">
        <f t="shared" si="2"/>
        <v>0</v>
      </c>
      <c r="F63" s="3">
        <f t="shared" si="6"/>
        <v>25000</v>
      </c>
      <c r="G63" s="2">
        <f t="shared" si="3"/>
        <v>0</v>
      </c>
      <c r="H63" s="4">
        <f t="shared" si="7"/>
        <v>25000</v>
      </c>
      <c r="I63" s="5">
        <f t="shared" si="4"/>
        <v>0</v>
      </c>
      <c r="J63" s="2" t="str">
        <f t="shared" si="5"/>
        <v>czerwiec</v>
      </c>
    </row>
    <row r="64" spans="1:10" x14ac:dyDescent="0.25">
      <c r="A64" s="1">
        <v>42157</v>
      </c>
      <c r="B64" s="2">
        <v>18</v>
      </c>
      <c r="C64" s="2">
        <v>3</v>
      </c>
      <c r="D64" s="2">
        <f t="shared" si="1"/>
        <v>2100</v>
      </c>
      <c r="E64" s="2">
        <f t="shared" si="2"/>
        <v>0</v>
      </c>
      <c r="F64" s="3">
        <f t="shared" si="6"/>
        <v>25000</v>
      </c>
      <c r="G64" s="2">
        <f t="shared" si="3"/>
        <v>0</v>
      </c>
      <c r="H64" s="4">
        <f t="shared" si="7"/>
        <v>25000</v>
      </c>
      <c r="I64" s="5">
        <f t="shared" si="4"/>
        <v>0</v>
      </c>
      <c r="J64" s="2" t="str">
        <f t="shared" si="5"/>
        <v>czerwiec</v>
      </c>
    </row>
    <row r="65" spans="1:10" x14ac:dyDescent="0.25">
      <c r="A65" s="1">
        <v>42158</v>
      </c>
      <c r="B65" s="2">
        <v>22</v>
      </c>
      <c r="C65" s="2">
        <v>0</v>
      </c>
      <c r="D65" s="2">
        <f t="shared" si="1"/>
        <v>0</v>
      </c>
      <c r="E65" s="2">
        <f t="shared" si="2"/>
        <v>774</v>
      </c>
      <c r="F65" s="3">
        <f t="shared" si="6"/>
        <v>24226</v>
      </c>
      <c r="G65" s="2">
        <f t="shared" si="3"/>
        <v>12000</v>
      </c>
      <c r="H65" s="4">
        <f t="shared" si="7"/>
        <v>12226</v>
      </c>
      <c r="I65" s="5">
        <f t="shared" si="4"/>
        <v>0</v>
      </c>
      <c r="J65" s="2" t="str">
        <f t="shared" si="5"/>
        <v>czerwiec</v>
      </c>
    </row>
    <row r="66" spans="1:10" x14ac:dyDescent="0.25">
      <c r="A66" s="1">
        <v>42159</v>
      </c>
      <c r="B66" s="2">
        <v>15</v>
      </c>
      <c r="C66" s="2">
        <v>0</v>
      </c>
      <c r="D66" s="2">
        <f t="shared" si="1"/>
        <v>0</v>
      </c>
      <c r="E66" s="2">
        <f t="shared" si="2"/>
        <v>214</v>
      </c>
      <c r="F66" s="3">
        <f t="shared" si="6"/>
        <v>12012</v>
      </c>
      <c r="G66" s="2">
        <f t="shared" si="3"/>
        <v>0</v>
      </c>
      <c r="H66" s="4">
        <f t="shared" si="7"/>
        <v>12012</v>
      </c>
      <c r="I66" s="5">
        <f t="shared" si="4"/>
        <v>0</v>
      </c>
      <c r="J66" s="2" t="str">
        <f t="shared" si="5"/>
        <v>czerwiec</v>
      </c>
    </row>
    <row r="67" spans="1:10" x14ac:dyDescent="0.25">
      <c r="A67" s="1">
        <v>42160</v>
      </c>
      <c r="B67" s="2">
        <v>18</v>
      </c>
      <c r="C67" s="2">
        <v>0</v>
      </c>
      <c r="D67" s="2">
        <f t="shared" ref="D67:D130" si="10">700*C67</f>
        <v>0</v>
      </c>
      <c r="E67" s="2">
        <f t="shared" ref="E67:E130" si="11">IF(C67=0,ROUNDUP(0.03%*POWER(B67,1.5)*H66,0),0)</f>
        <v>276</v>
      </c>
      <c r="F67" s="3">
        <f t="shared" si="6"/>
        <v>11736</v>
      </c>
      <c r="G67" s="2">
        <f t="shared" ref="G67:G130" si="12">IF(AND(C67&lt;=0.6,B67&gt;15),IF(B67&gt;30,24000,12000),0)</f>
        <v>12000</v>
      </c>
      <c r="H67" s="4">
        <f t="shared" si="7"/>
        <v>13000</v>
      </c>
      <c r="I67" s="5">
        <f t="shared" ref="I67:I130" si="13">IF(G67 &gt; F67, 25000 - F67,0)</f>
        <v>13264</v>
      </c>
      <c r="J67" s="2" t="str">
        <f t="shared" ref="J67:J130" si="14">TEXT(A67,"mmmm")</f>
        <v>czerwiec</v>
      </c>
    </row>
    <row r="68" spans="1:10" x14ac:dyDescent="0.25">
      <c r="A68" s="1">
        <v>42161</v>
      </c>
      <c r="B68" s="2">
        <v>22</v>
      </c>
      <c r="C68" s="2">
        <v>0</v>
      </c>
      <c r="D68" s="2">
        <f t="shared" si="10"/>
        <v>0</v>
      </c>
      <c r="E68" s="2">
        <f t="shared" si="11"/>
        <v>403</v>
      </c>
      <c r="F68" s="3">
        <f t="shared" ref="F68:F131" si="15">IF(H67+D68-E68 &gt; 25000,25000, H67+D68-E68)</f>
        <v>12597</v>
      </c>
      <c r="G68" s="2">
        <f t="shared" si="12"/>
        <v>12000</v>
      </c>
      <c r="H68" s="4">
        <f t="shared" si="7"/>
        <v>597</v>
      </c>
      <c r="I68" s="5">
        <f t="shared" si="13"/>
        <v>0</v>
      </c>
      <c r="J68" s="2" t="str">
        <f t="shared" si="14"/>
        <v>czerwiec</v>
      </c>
    </row>
    <row r="69" spans="1:10" x14ac:dyDescent="0.25">
      <c r="A69" s="1">
        <v>42162</v>
      </c>
      <c r="B69" s="2">
        <v>14</v>
      </c>
      <c r="C69" s="2">
        <v>8</v>
      </c>
      <c r="D69" s="2">
        <f t="shared" si="10"/>
        <v>5600</v>
      </c>
      <c r="E69" s="2">
        <f t="shared" si="11"/>
        <v>0</v>
      </c>
      <c r="F69" s="3">
        <f t="shared" si="15"/>
        <v>6197</v>
      </c>
      <c r="G69" s="2">
        <f t="shared" si="12"/>
        <v>0</v>
      </c>
      <c r="H69" s="4">
        <f t="shared" si="7"/>
        <v>6197</v>
      </c>
      <c r="I69" s="5">
        <f t="shared" si="13"/>
        <v>0</v>
      </c>
      <c r="J69" s="2" t="str">
        <f t="shared" si="14"/>
        <v>czerwiec</v>
      </c>
    </row>
    <row r="70" spans="1:10" x14ac:dyDescent="0.25">
      <c r="A70" s="1">
        <v>42163</v>
      </c>
      <c r="B70" s="2">
        <v>14</v>
      </c>
      <c r="C70" s="2">
        <v>5.9</v>
      </c>
      <c r="D70" s="2">
        <f t="shared" si="10"/>
        <v>4130</v>
      </c>
      <c r="E70" s="2">
        <f t="shared" si="11"/>
        <v>0</v>
      </c>
      <c r="F70" s="3">
        <f t="shared" si="15"/>
        <v>10327</v>
      </c>
      <c r="G70" s="2">
        <f t="shared" si="12"/>
        <v>0</v>
      </c>
      <c r="H70" s="4">
        <f t="shared" ref="H70:H133" si="16">F70+I70-G70</f>
        <v>10327</v>
      </c>
      <c r="I70" s="5">
        <f t="shared" si="13"/>
        <v>0</v>
      </c>
      <c r="J70" s="2" t="str">
        <f t="shared" si="14"/>
        <v>czerwiec</v>
      </c>
    </row>
    <row r="71" spans="1:10" x14ac:dyDescent="0.25">
      <c r="A71" s="1">
        <v>42164</v>
      </c>
      <c r="B71" s="2">
        <v>12</v>
      </c>
      <c r="C71" s="2">
        <v>5</v>
      </c>
      <c r="D71" s="2">
        <f t="shared" si="10"/>
        <v>3500</v>
      </c>
      <c r="E71" s="2">
        <f t="shared" si="11"/>
        <v>0</v>
      </c>
      <c r="F71" s="3">
        <f t="shared" si="15"/>
        <v>13827</v>
      </c>
      <c r="G71" s="2">
        <f t="shared" si="12"/>
        <v>0</v>
      </c>
      <c r="H71" s="4">
        <f t="shared" si="16"/>
        <v>13827</v>
      </c>
      <c r="I71" s="5">
        <f t="shared" si="13"/>
        <v>0</v>
      </c>
      <c r="J71" s="2" t="str">
        <f t="shared" si="14"/>
        <v>czerwiec</v>
      </c>
    </row>
    <row r="72" spans="1:10" x14ac:dyDescent="0.25">
      <c r="A72" s="1">
        <v>42165</v>
      </c>
      <c r="B72" s="2">
        <v>16</v>
      </c>
      <c r="C72" s="2">
        <v>0</v>
      </c>
      <c r="D72" s="2">
        <f t="shared" si="10"/>
        <v>0</v>
      </c>
      <c r="E72" s="2">
        <f t="shared" si="11"/>
        <v>266</v>
      </c>
      <c r="F72" s="3">
        <f t="shared" si="15"/>
        <v>13561</v>
      </c>
      <c r="G72" s="2">
        <f t="shared" si="12"/>
        <v>12000</v>
      </c>
      <c r="H72" s="4">
        <f t="shared" si="16"/>
        <v>1561</v>
      </c>
      <c r="I72" s="5">
        <f t="shared" si="13"/>
        <v>0</v>
      </c>
      <c r="J72" s="2" t="str">
        <f t="shared" si="14"/>
        <v>czerwiec</v>
      </c>
    </row>
    <row r="73" spans="1:10" x14ac:dyDescent="0.25">
      <c r="A73" s="1">
        <v>42166</v>
      </c>
      <c r="B73" s="2">
        <v>16</v>
      </c>
      <c r="C73" s="2">
        <v>0</v>
      </c>
      <c r="D73" s="2">
        <f t="shared" si="10"/>
        <v>0</v>
      </c>
      <c r="E73" s="2">
        <f t="shared" si="11"/>
        <v>30</v>
      </c>
      <c r="F73" s="3">
        <f t="shared" si="15"/>
        <v>1531</v>
      </c>
      <c r="G73" s="2">
        <f t="shared" si="12"/>
        <v>12000</v>
      </c>
      <c r="H73" s="4">
        <f t="shared" si="16"/>
        <v>13000</v>
      </c>
      <c r="I73" s="5">
        <f t="shared" si="13"/>
        <v>23469</v>
      </c>
      <c r="J73" s="2" t="str">
        <f t="shared" si="14"/>
        <v>czerwiec</v>
      </c>
    </row>
    <row r="74" spans="1:10" x14ac:dyDescent="0.25">
      <c r="A74" s="1">
        <v>42167</v>
      </c>
      <c r="B74" s="2">
        <v>18</v>
      </c>
      <c r="C74" s="2">
        <v>5</v>
      </c>
      <c r="D74" s="2">
        <f t="shared" si="10"/>
        <v>3500</v>
      </c>
      <c r="E74" s="2">
        <f t="shared" si="11"/>
        <v>0</v>
      </c>
      <c r="F74" s="3">
        <f t="shared" si="15"/>
        <v>16500</v>
      </c>
      <c r="G74" s="2">
        <f t="shared" si="12"/>
        <v>0</v>
      </c>
      <c r="H74" s="4">
        <f t="shared" si="16"/>
        <v>16500</v>
      </c>
      <c r="I74" s="5">
        <f t="shared" si="13"/>
        <v>0</v>
      </c>
      <c r="J74" s="2" t="str">
        <f t="shared" si="14"/>
        <v>czerwiec</v>
      </c>
    </row>
    <row r="75" spans="1:10" x14ac:dyDescent="0.25">
      <c r="A75" s="1">
        <v>42168</v>
      </c>
      <c r="B75" s="2">
        <v>19</v>
      </c>
      <c r="C75" s="2">
        <v>1</v>
      </c>
      <c r="D75" s="2">
        <f t="shared" si="10"/>
        <v>700</v>
      </c>
      <c r="E75" s="2">
        <f t="shared" si="11"/>
        <v>0</v>
      </c>
      <c r="F75" s="3">
        <f t="shared" si="15"/>
        <v>17200</v>
      </c>
      <c r="G75" s="2">
        <f t="shared" si="12"/>
        <v>0</v>
      </c>
      <c r="H75" s="4">
        <f t="shared" si="16"/>
        <v>17200</v>
      </c>
      <c r="I75" s="5">
        <f t="shared" si="13"/>
        <v>0</v>
      </c>
      <c r="J75" s="2" t="str">
        <f t="shared" si="14"/>
        <v>czerwiec</v>
      </c>
    </row>
    <row r="76" spans="1:10" x14ac:dyDescent="0.25">
      <c r="A76" s="1">
        <v>42169</v>
      </c>
      <c r="B76" s="2">
        <v>22</v>
      </c>
      <c r="C76" s="2">
        <v>0</v>
      </c>
      <c r="D76" s="2">
        <f t="shared" si="10"/>
        <v>0</v>
      </c>
      <c r="E76" s="2">
        <f t="shared" si="11"/>
        <v>533</v>
      </c>
      <c r="F76" s="3">
        <f t="shared" si="15"/>
        <v>16667</v>
      </c>
      <c r="G76" s="2">
        <f t="shared" si="12"/>
        <v>12000</v>
      </c>
      <c r="H76" s="4">
        <f t="shared" si="16"/>
        <v>4667</v>
      </c>
      <c r="I76" s="5">
        <f t="shared" si="13"/>
        <v>0</v>
      </c>
      <c r="J76" s="2" t="str">
        <f t="shared" si="14"/>
        <v>czerwiec</v>
      </c>
    </row>
    <row r="77" spans="1:10" x14ac:dyDescent="0.25">
      <c r="A77" s="1">
        <v>42170</v>
      </c>
      <c r="B77" s="2">
        <v>16</v>
      </c>
      <c r="C77" s="2">
        <v>0</v>
      </c>
      <c r="D77" s="2">
        <f t="shared" si="10"/>
        <v>0</v>
      </c>
      <c r="E77" s="2">
        <f t="shared" si="11"/>
        <v>90</v>
      </c>
      <c r="F77" s="3">
        <f t="shared" si="15"/>
        <v>4577</v>
      </c>
      <c r="G77" s="2">
        <f t="shared" si="12"/>
        <v>12000</v>
      </c>
      <c r="H77" s="4">
        <f t="shared" si="16"/>
        <v>13000</v>
      </c>
      <c r="I77" s="5">
        <f t="shared" si="13"/>
        <v>20423</v>
      </c>
      <c r="J77" s="2" t="str">
        <f t="shared" si="14"/>
        <v>czerwiec</v>
      </c>
    </row>
    <row r="78" spans="1:10" x14ac:dyDescent="0.25">
      <c r="A78" s="1">
        <v>42171</v>
      </c>
      <c r="B78" s="2">
        <v>12</v>
      </c>
      <c r="C78" s="2">
        <v>0</v>
      </c>
      <c r="D78" s="2">
        <f t="shared" si="10"/>
        <v>0</v>
      </c>
      <c r="E78" s="2">
        <f t="shared" si="11"/>
        <v>163</v>
      </c>
      <c r="F78" s="3">
        <f t="shared" si="15"/>
        <v>12837</v>
      </c>
      <c r="G78" s="2">
        <f t="shared" si="12"/>
        <v>0</v>
      </c>
      <c r="H78" s="4">
        <f t="shared" si="16"/>
        <v>12837</v>
      </c>
      <c r="I78" s="5">
        <f t="shared" si="13"/>
        <v>0</v>
      </c>
      <c r="J78" s="2" t="str">
        <f t="shared" si="14"/>
        <v>czerwiec</v>
      </c>
    </row>
    <row r="79" spans="1:10" x14ac:dyDescent="0.25">
      <c r="A79" s="1">
        <v>42172</v>
      </c>
      <c r="B79" s="2">
        <v>14</v>
      </c>
      <c r="C79" s="2">
        <v>0</v>
      </c>
      <c r="D79" s="2">
        <f t="shared" si="10"/>
        <v>0</v>
      </c>
      <c r="E79" s="2">
        <f t="shared" si="11"/>
        <v>202</v>
      </c>
      <c r="F79" s="3">
        <f t="shared" si="15"/>
        <v>12635</v>
      </c>
      <c r="G79" s="2">
        <f t="shared" si="12"/>
        <v>0</v>
      </c>
      <c r="H79" s="4">
        <f t="shared" si="16"/>
        <v>12635</v>
      </c>
      <c r="I79" s="5">
        <f t="shared" si="13"/>
        <v>0</v>
      </c>
      <c r="J79" s="2" t="str">
        <f t="shared" si="14"/>
        <v>czerwiec</v>
      </c>
    </row>
    <row r="80" spans="1:10" x14ac:dyDescent="0.25">
      <c r="A80" s="1">
        <v>42173</v>
      </c>
      <c r="B80" s="2">
        <v>16</v>
      </c>
      <c r="C80" s="2">
        <v>0.3</v>
      </c>
      <c r="D80" s="2">
        <f t="shared" si="10"/>
        <v>210</v>
      </c>
      <c r="E80" s="2">
        <f t="shared" si="11"/>
        <v>0</v>
      </c>
      <c r="F80" s="3">
        <f t="shared" si="15"/>
        <v>12845</v>
      </c>
      <c r="G80" s="2">
        <f t="shared" si="12"/>
        <v>12000</v>
      </c>
      <c r="H80" s="4">
        <f t="shared" si="16"/>
        <v>845</v>
      </c>
      <c r="I80" s="5">
        <f t="shared" si="13"/>
        <v>0</v>
      </c>
      <c r="J80" s="2" t="str">
        <f t="shared" si="14"/>
        <v>czerwiec</v>
      </c>
    </row>
    <row r="81" spans="1:10" x14ac:dyDescent="0.25">
      <c r="A81" s="1">
        <v>42174</v>
      </c>
      <c r="B81" s="2">
        <v>12</v>
      </c>
      <c r="C81" s="2">
        <v>3</v>
      </c>
      <c r="D81" s="2">
        <f t="shared" si="10"/>
        <v>2100</v>
      </c>
      <c r="E81" s="2">
        <f t="shared" si="11"/>
        <v>0</v>
      </c>
      <c r="F81" s="3">
        <f t="shared" si="15"/>
        <v>2945</v>
      </c>
      <c r="G81" s="2">
        <f t="shared" si="12"/>
        <v>0</v>
      </c>
      <c r="H81" s="4">
        <f t="shared" si="16"/>
        <v>2945</v>
      </c>
      <c r="I81" s="5">
        <f t="shared" si="13"/>
        <v>0</v>
      </c>
      <c r="J81" s="2" t="str">
        <f t="shared" si="14"/>
        <v>czerwiec</v>
      </c>
    </row>
    <row r="82" spans="1:10" x14ac:dyDescent="0.25">
      <c r="A82" s="1">
        <v>42175</v>
      </c>
      <c r="B82" s="2">
        <v>13</v>
      </c>
      <c r="C82" s="2">
        <v>2</v>
      </c>
      <c r="D82" s="2">
        <f t="shared" si="10"/>
        <v>1400</v>
      </c>
      <c r="E82" s="2">
        <f t="shared" si="11"/>
        <v>0</v>
      </c>
      <c r="F82" s="3">
        <f t="shared" si="15"/>
        <v>4345</v>
      </c>
      <c r="G82" s="2">
        <f t="shared" si="12"/>
        <v>0</v>
      </c>
      <c r="H82" s="4">
        <f t="shared" si="16"/>
        <v>4345</v>
      </c>
      <c r="I82" s="5">
        <f t="shared" si="13"/>
        <v>0</v>
      </c>
      <c r="J82" s="2" t="str">
        <f t="shared" si="14"/>
        <v>czerwiec</v>
      </c>
    </row>
    <row r="83" spans="1:10" x14ac:dyDescent="0.25">
      <c r="A83" s="1">
        <v>42176</v>
      </c>
      <c r="B83" s="2">
        <v>12</v>
      </c>
      <c r="C83" s="2">
        <v>0</v>
      </c>
      <c r="D83" s="2">
        <f t="shared" si="10"/>
        <v>0</v>
      </c>
      <c r="E83" s="2">
        <f t="shared" si="11"/>
        <v>55</v>
      </c>
      <c r="F83" s="3">
        <f t="shared" si="15"/>
        <v>4290</v>
      </c>
      <c r="G83" s="2">
        <f t="shared" si="12"/>
        <v>0</v>
      </c>
      <c r="H83" s="4">
        <f t="shared" si="16"/>
        <v>4290</v>
      </c>
      <c r="I83" s="5">
        <f t="shared" si="13"/>
        <v>0</v>
      </c>
      <c r="J83" s="2" t="str">
        <f t="shared" si="14"/>
        <v>czerwiec</v>
      </c>
    </row>
    <row r="84" spans="1:10" x14ac:dyDescent="0.25">
      <c r="A84" s="1">
        <v>42177</v>
      </c>
      <c r="B84" s="2">
        <v>12</v>
      </c>
      <c r="C84" s="2">
        <v>3</v>
      </c>
      <c r="D84" s="2">
        <f t="shared" si="10"/>
        <v>2100</v>
      </c>
      <c r="E84" s="2">
        <f t="shared" si="11"/>
        <v>0</v>
      </c>
      <c r="F84" s="3">
        <f t="shared" si="15"/>
        <v>6390</v>
      </c>
      <c r="G84" s="2">
        <f t="shared" si="12"/>
        <v>0</v>
      </c>
      <c r="H84" s="4">
        <f t="shared" si="16"/>
        <v>6390</v>
      </c>
      <c r="I84" s="5">
        <f t="shared" si="13"/>
        <v>0</v>
      </c>
      <c r="J84" s="2" t="str">
        <f t="shared" si="14"/>
        <v>czerwiec</v>
      </c>
    </row>
    <row r="85" spans="1:10" x14ac:dyDescent="0.25">
      <c r="A85" s="1">
        <v>42178</v>
      </c>
      <c r="B85" s="2">
        <v>13</v>
      </c>
      <c r="C85" s="2">
        <v>3</v>
      </c>
      <c r="D85" s="2">
        <f t="shared" si="10"/>
        <v>2100</v>
      </c>
      <c r="E85" s="2">
        <f t="shared" si="11"/>
        <v>0</v>
      </c>
      <c r="F85" s="3">
        <f t="shared" si="15"/>
        <v>8490</v>
      </c>
      <c r="G85" s="2">
        <f t="shared" si="12"/>
        <v>0</v>
      </c>
      <c r="H85" s="4">
        <f t="shared" si="16"/>
        <v>8490</v>
      </c>
      <c r="I85" s="5">
        <f t="shared" si="13"/>
        <v>0</v>
      </c>
      <c r="J85" s="2" t="str">
        <f t="shared" si="14"/>
        <v>czerwiec</v>
      </c>
    </row>
    <row r="86" spans="1:10" x14ac:dyDescent="0.25">
      <c r="A86" s="1">
        <v>42179</v>
      </c>
      <c r="B86" s="2">
        <v>12</v>
      </c>
      <c r="C86" s="2">
        <v>0</v>
      </c>
      <c r="D86" s="2">
        <f t="shared" si="10"/>
        <v>0</v>
      </c>
      <c r="E86" s="2">
        <f t="shared" si="11"/>
        <v>106</v>
      </c>
      <c r="F86" s="3">
        <f t="shared" si="15"/>
        <v>8384</v>
      </c>
      <c r="G86" s="2">
        <f t="shared" si="12"/>
        <v>0</v>
      </c>
      <c r="H86" s="4">
        <f t="shared" si="16"/>
        <v>8384</v>
      </c>
      <c r="I86" s="5">
        <f t="shared" si="13"/>
        <v>0</v>
      </c>
      <c r="J86" s="2" t="str">
        <f t="shared" si="14"/>
        <v>czerwiec</v>
      </c>
    </row>
    <row r="87" spans="1:10" x14ac:dyDescent="0.25">
      <c r="A87" s="1">
        <v>42180</v>
      </c>
      <c r="B87" s="2">
        <v>16</v>
      </c>
      <c r="C87" s="2">
        <v>0</v>
      </c>
      <c r="D87" s="2">
        <f t="shared" si="10"/>
        <v>0</v>
      </c>
      <c r="E87" s="2">
        <f t="shared" si="11"/>
        <v>161</v>
      </c>
      <c r="F87" s="3">
        <f t="shared" si="15"/>
        <v>8223</v>
      </c>
      <c r="G87" s="2">
        <f t="shared" si="12"/>
        <v>12000</v>
      </c>
      <c r="H87" s="4">
        <f t="shared" si="16"/>
        <v>13000</v>
      </c>
      <c r="I87" s="5">
        <f t="shared" si="13"/>
        <v>16777</v>
      </c>
      <c r="J87" s="2" t="str">
        <f t="shared" si="14"/>
        <v>czerwiec</v>
      </c>
    </row>
    <row r="88" spans="1:10" x14ac:dyDescent="0.25">
      <c r="A88" s="1">
        <v>42181</v>
      </c>
      <c r="B88" s="2">
        <v>16</v>
      </c>
      <c r="C88" s="2">
        <v>7</v>
      </c>
      <c r="D88" s="2">
        <f t="shared" si="10"/>
        <v>4900</v>
      </c>
      <c r="E88" s="2">
        <f t="shared" si="11"/>
        <v>0</v>
      </c>
      <c r="F88" s="3">
        <f t="shared" si="15"/>
        <v>17900</v>
      </c>
      <c r="G88" s="2">
        <f t="shared" si="12"/>
        <v>0</v>
      </c>
      <c r="H88" s="4">
        <f t="shared" si="16"/>
        <v>17900</v>
      </c>
      <c r="I88" s="5">
        <f t="shared" si="13"/>
        <v>0</v>
      </c>
      <c r="J88" s="2" t="str">
        <f t="shared" si="14"/>
        <v>czerwiec</v>
      </c>
    </row>
    <row r="89" spans="1:10" x14ac:dyDescent="0.25">
      <c r="A89" s="1">
        <v>42182</v>
      </c>
      <c r="B89" s="2">
        <v>18</v>
      </c>
      <c r="C89" s="2">
        <v>6</v>
      </c>
      <c r="D89" s="2">
        <f t="shared" si="10"/>
        <v>4200</v>
      </c>
      <c r="E89" s="2">
        <f t="shared" si="11"/>
        <v>0</v>
      </c>
      <c r="F89" s="3">
        <f t="shared" si="15"/>
        <v>22100</v>
      </c>
      <c r="G89" s="2">
        <f t="shared" si="12"/>
        <v>0</v>
      </c>
      <c r="H89" s="4">
        <f t="shared" si="16"/>
        <v>22100</v>
      </c>
      <c r="I89" s="5">
        <f t="shared" si="13"/>
        <v>0</v>
      </c>
      <c r="J89" s="2" t="str">
        <f t="shared" si="14"/>
        <v>czerwiec</v>
      </c>
    </row>
    <row r="90" spans="1:10" x14ac:dyDescent="0.25">
      <c r="A90" s="1">
        <v>42183</v>
      </c>
      <c r="B90" s="2">
        <v>16</v>
      </c>
      <c r="C90" s="2">
        <v>0</v>
      </c>
      <c r="D90" s="2">
        <f t="shared" si="10"/>
        <v>0</v>
      </c>
      <c r="E90" s="2">
        <f t="shared" si="11"/>
        <v>425</v>
      </c>
      <c r="F90" s="3">
        <f t="shared" si="15"/>
        <v>21675</v>
      </c>
      <c r="G90" s="2">
        <f t="shared" si="12"/>
        <v>12000</v>
      </c>
      <c r="H90" s="4">
        <f t="shared" si="16"/>
        <v>9675</v>
      </c>
      <c r="I90" s="5">
        <f t="shared" si="13"/>
        <v>0</v>
      </c>
      <c r="J90" s="2" t="str">
        <f t="shared" si="14"/>
        <v>czerwiec</v>
      </c>
    </row>
    <row r="91" spans="1:10" x14ac:dyDescent="0.25">
      <c r="A91" s="1">
        <v>42184</v>
      </c>
      <c r="B91" s="2">
        <v>16</v>
      </c>
      <c r="C91" s="2">
        <v>0</v>
      </c>
      <c r="D91" s="2">
        <f t="shared" si="10"/>
        <v>0</v>
      </c>
      <c r="E91" s="2">
        <f t="shared" si="11"/>
        <v>186</v>
      </c>
      <c r="F91" s="3">
        <f t="shared" si="15"/>
        <v>9489</v>
      </c>
      <c r="G91" s="2">
        <f t="shared" si="12"/>
        <v>12000</v>
      </c>
      <c r="H91" s="4">
        <f t="shared" si="16"/>
        <v>13000</v>
      </c>
      <c r="I91" s="5">
        <f t="shared" si="13"/>
        <v>15511</v>
      </c>
      <c r="J91" s="2" t="str">
        <f t="shared" si="14"/>
        <v>czerwiec</v>
      </c>
    </row>
    <row r="92" spans="1:10" x14ac:dyDescent="0.25">
      <c r="A92" s="1">
        <v>42185</v>
      </c>
      <c r="B92" s="2">
        <v>19</v>
      </c>
      <c r="C92" s="2">
        <v>0</v>
      </c>
      <c r="D92" s="2">
        <f t="shared" si="10"/>
        <v>0</v>
      </c>
      <c r="E92" s="2">
        <f t="shared" si="11"/>
        <v>323</v>
      </c>
      <c r="F92" s="3">
        <f t="shared" si="15"/>
        <v>12677</v>
      </c>
      <c r="G92" s="2">
        <f t="shared" si="12"/>
        <v>12000</v>
      </c>
      <c r="H92" s="4">
        <f t="shared" si="16"/>
        <v>677</v>
      </c>
      <c r="I92" s="5">
        <f t="shared" si="13"/>
        <v>0</v>
      </c>
      <c r="J92" s="2" t="str">
        <f t="shared" si="14"/>
        <v>czerwiec</v>
      </c>
    </row>
    <row r="93" spans="1:10" x14ac:dyDescent="0.25">
      <c r="A93" s="1">
        <v>42186</v>
      </c>
      <c r="B93" s="2">
        <v>18</v>
      </c>
      <c r="C93" s="2">
        <v>0</v>
      </c>
      <c r="D93" s="2">
        <f t="shared" si="10"/>
        <v>0</v>
      </c>
      <c r="E93" s="2">
        <f t="shared" si="11"/>
        <v>16</v>
      </c>
      <c r="F93" s="3">
        <f t="shared" si="15"/>
        <v>661</v>
      </c>
      <c r="G93" s="2">
        <f t="shared" si="12"/>
        <v>12000</v>
      </c>
      <c r="H93" s="4">
        <f t="shared" si="16"/>
        <v>13000</v>
      </c>
      <c r="I93" s="5">
        <f t="shared" si="13"/>
        <v>24339</v>
      </c>
      <c r="J93" s="2" t="str">
        <f t="shared" si="14"/>
        <v>lipiec</v>
      </c>
    </row>
    <row r="94" spans="1:10" x14ac:dyDescent="0.25">
      <c r="A94" s="1">
        <v>42187</v>
      </c>
      <c r="B94" s="2">
        <v>20</v>
      </c>
      <c r="C94" s="2">
        <v>0</v>
      </c>
      <c r="D94" s="2">
        <f t="shared" si="10"/>
        <v>0</v>
      </c>
      <c r="E94" s="2">
        <f t="shared" si="11"/>
        <v>349</v>
      </c>
      <c r="F94" s="3">
        <f t="shared" si="15"/>
        <v>12651</v>
      </c>
      <c r="G94" s="2">
        <f t="shared" si="12"/>
        <v>12000</v>
      </c>
      <c r="H94" s="4">
        <f t="shared" si="16"/>
        <v>651</v>
      </c>
      <c r="I94" s="5">
        <f t="shared" si="13"/>
        <v>0</v>
      </c>
      <c r="J94" s="2" t="str">
        <f t="shared" si="14"/>
        <v>lipiec</v>
      </c>
    </row>
    <row r="95" spans="1:10" x14ac:dyDescent="0.25">
      <c r="A95" s="1">
        <v>42188</v>
      </c>
      <c r="B95" s="2">
        <v>22</v>
      </c>
      <c r="C95" s="2">
        <v>0</v>
      </c>
      <c r="D95" s="2">
        <f t="shared" si="10"/>
        <v>0</v>
      </c>
      <c r="E95" s="2">
        <f t="shared" si="11"/>
        <v>21</v>
      </c>
      <c r="F95" s="3">
        <f t="shared" si="15"/>
        <v>630</v>
      </c>
      <c r="G95" s="2">
        <f t="shared" si="12"/>
        <v>12000</v>
      </c>
      <c r="H95" s="4">
        <f t="shared" si="16"/>
        <v>13000</v>
      </c>
      <c r="I95" s="5">
        <f t="shared" si="13"/>
        <v>24370</v>
      </c>
      <c r="J95" s="2" t="str">
        <f t="shared" si="14"/>
        <v>lipiec</v>
      </c>
    </row>
    <row r="96" spans="1:10" x14ac:dyDescent="0.25">
      <c r="A96" s="1">
        <v>42189</v>
      </c>
      <c r="B96" s="2">
        <v>25</v>
      </c>
      <c r="C96" s="2">
        <v>0</v>
      </c>
      <c r="D96" s="2">
        <f t="shared" si="10"/>
        <v>0</v>
      </c>
      <c r="E96" s="2">
        <f t="shared" si="11"/>
        <v>488</v>
      </c>
      <c r="F96" s="3">
        <f t="shared" si="15"/>
        <v>12512</v>
      </c>
      <c r="G96" s="2">
        <f t="shared" si="12"/>
        <v>12000</v>
      </c>
      <c r="H96" s="4">
        <f t="shared" si="16"/>
        <v>512</v>
      </c>
      <c r="I96" s="5">
        <f t="shared" si="13"/>
        <v>0</v>
      </c>
      <c r="J96" s="2" t="str">
        <f t="shared" si="14"/>
        <v>lipiec</v>
      </c>
    </row>
    <row r="97" spans="1:10" x14ac:dyDescent="0.25">
      <c r="A97" s="1">
        <v>42190</v>
      </c>
      <c r="B97" s="2">
        <v>26</v>
      </c>
      <c r="C97" s="2">
        <v>0</v>
      </c>
      <c r="D97" s="2">
        <f t="shared" si="10"/>
        <v>0</v>
      </c>
      <c r="E97" s="2">
        <f t="shared" si="11"/>
        <v>21</v>
      </c>
      <c r="F97" s="3">
        <f t="shared" si="15"/>
        <v>491</v>
      </c>
      <c r="G97" s="2">
        <f t="shared" si="12"/>
        <v>12000</v>
      </c>
      <c r="H97" s="4">
        <f t="shared" si="16"/>
        <v>13000</v>
      </c>
      <c r="I97" s="5">
        <f t="shared" si="13"/>
        <v>24509</v>
      </c>
      <c r="J97" s="2" t="str">
        <f t="shared" si="14"/>
        <v>lipiec</v>
      </c>
    </row>
    <row r="98" spans="1:10" x14ac:dyDescent="0.25">
      <c r="A98" s="1">
        <v>42191</v>
      </c>
      <c r="B98" s="2">
        <v>22</v>
      </c>
      <c r="C98" s="2">
        <v>0</v>
      </c>
      <c r="D98" s="2">
        <f t="shared" si="10"/>
        <v>0</v>
      </c>
      <c r="E98" s="2">
        <f t="shared" si="11"/>
        <v>403</v>
      </c>
      <c r="F98" s="3">
        <f t="shared" si="15"/>
        <v>12597</v>
      </c>
      <c r="G98" s="2">
        <f t="shared" si="12"/>
        <v>12000</v>
      </c>
      <c r="H98" s="4">
        <f t="shared" si="16"/>
        <v>597</v>
      </c>
      <c r="I98" s="5">
        <f t="shared" si="13"/>
        <v>0</v>
      </c>
      <c r="J98" s="2" t="str">
        <f t="shared" si="14"/>
        <v>lipiec</v>
      </c>
    </row>
    <row r="99" spans="1:10" x14ac:dyDescent="0.25">
      <c r="A99" s="1">
        <v>42192</v>
      </c>
      <c r="B99" s="2">
        <v>22</v>
      </c>
      <c r="C99" s="2">
        <v>18</v>
      </c>
      <c r="D99" s="2">
        <f t="shared" si="10"/>
        <v>12600</v>
      </c>
      <c r="E99" s="2">
        <f t="shared" si="11"/>
        <v>0</v>
      </c>
      <c r="F99" s="3">
        <f t="shared" si="15"/>
        <v>13197</v>
      </c>
      <c r="G99" s="2">
        <f t="shared" si="12"/>
        <v>0</v>
      </c>
      <c r="H99" s="4">
        <f t="shared" si="16"/>
        <v>13197</v>
      </c>
      <c r="I99" s="5">
        <f t="shared" si="13"/>
        <v>0</v>
      </c>
      <c r="J99" s="2" t="str">
        <f t="shared" si="14"/>
        <v>lipiec</v>
      </c>
    </row>
    <row r="100" spans="1:10" x14ac:dyDescent="0.25">
      <c r="A100" s="1">
        <v>42193</v>
      </c>
      <c r="B100" s="2">
        <v>20</v>
      </c>
      <c r="C100" s="2">
        <v>3</v>
      </c>
      <c r="D100" s="2">
        <f t="shared" si="10"/>
        <v>2100</v>
      </c>
      <c r="E100" s="2">
        <f t="shared" si="11"/>
        <v>0</v>
      </c>
      <c r="F100" s="3">
        <f t="shared" si="15"/>
        <v>15297</v>
      </c>
      <c r="G100" s="2">
        <f t="shared" si="12"/>
        <v>0</v>
      </c>
      <c r="H100" s="4">
        <f t="shared" si="16"/>
        <v>15297</v>
      </c>
      <c r="I100" s="5">
        <f t="shared" si="13"/>
        <v>0</v>
      </c>
      <c r="J100" s="2" t="str">
        <f t="shared" si="14"/>
        <v>lipiec</v>
      </c>
    </row>
    <row r="101" spans="1:10" x14ac:dyDescent="0.25">
      <c r="A101" s="1">
        <v>42194</v>
      </c>
      <c r="B101" s="2">
        <v>16</v>
      </c>
      <c r="C101" s="2">
        <v>0.2</v>
      </c>
      <c r="D101" s="2">
        <f t="shared" si="10"/>
        <v>140</v>
      </c>
      <c r="E101" s="2">
        <f t="shared" si="11"/>
        <v>0</v>
      </c>
      <c r="F101" s="3">
        <f t="shared" si="15"/>
        <v>15437</v>
      </c>
      <c r="G101" s="2">
        <f t="shared" si="12"/>
        <v>12000</v>
      </c>
      <c r="H101" s="4">
        <f t="shared" si="16"/>
        <v>3437</v>
      </c>
      <c r="I101" s="5">
        <f t="shared" si="13"/>
        <v>0</v>
      </c>
      <c r="J101" s="2" t="str">
        <f t="shared" si="14"/>
        <v>lipiec</v>
      </c>
    </row>
    <row r="102" spans="1:10" x14ac:dyDescent="0.25">
      <c r="A102" s="1">
        <v>42195</v>
      </c>
      <c r="B102" s="2">
        <v>13</v>
      </c>
      <c r="C102" s="2">
        <v>12.2</v>
      </c>
      <c r="D102" s="2">
        <f t="shared" si="10"/>
        <v>8540</v>
      </c>
      <c r="E102" s="2">
        <f t="shared" si="11"/>
        <v>0</v>
      </c>
      <c r="F102" s="3">
        <f t="shared" si="15"/>
        <v>11977</v>
      </c>
      <c r="G102" s="2">
        <f t="shared" si="12"/>
        <v>0</v>
      </c>
      <c r="H102" s="4">
        <f t="shared" si="16"/>
        <v>11977</v>
      </c>
      <c r="I102" s="5">
        <f t="shared" si="13"/>
        <v>0</v>
      </c>
      <c r="J102" s="2" t="str">
        <f t="shared" si="14"/>
        <v>lipiec</v>
      </c>
    </row>
    <row r="103" spans="1:10" x14ac:dyDescent="0.25">
      <c r="A103" s="1">
        <v>42196</v>
      </c>
      <c r="B103" s="2">
        <v>16</v>
      </c>
      <c r="C103" s="2">
        <v>0</v>
      </c>
      <c r="D103" s="2">
        <f t="shared" si="10"/>
        <v>0</v>
      </c>
      <c r="E103" s="2">
        <f t="shared" si="11"/>
        <v>230</v>
      </c>
      <c r="F103" s="3">
        <f t="shared" si="15"/>
        <v>11747</v>
      </c>
      <c r="G103" s="2">
        <f t="shared" si="12"/>
        <v>12000</v>
      </c>
      <c r="H103" s="4">
        <f t="shared" si="16"/>
        <v>13000</v>
      </c>
      <c r="I103" s="5">
        <f t="shared" si="13"/>
        <v>13253</v>
      </c>
      <c r="J103" s="2" t="str">
        <f t="shared" si="14"/>
        <v>lipiec</v>
      </c>
    </row>
    <row r="104" spans="1:10" x14ac:dyDescent="0.25">
      <c r="A104" s="1">
        <v>42197</v>
      </c>
      <c r="B104" s="2">
        <v>18</v>
      </c>
      <c r="C104" s="2">
        <v>2</v>
      </c>
      <c r="D104" s="2">
        <f t="shared" si="10"/>
        <v>1400</v>
      </c>
      <c r="E104" s="2">
        <f t="shared" si="11"/>
        <v>0</v>
      </c>
      <c r="F104" s="3">
        <f t="shared" si="15"/>
        <v>14400</v>
      </c>
      <c r="G104" s="2">
        <f t="shared" si="12"/>
        <v>0</v>
      </c>
      <c r="H104" s="4">
        <f t="shared" si="16"/>
        <v>14400</v>
      </c>
      <c r="I104" s="5">
        <f t="shared" si="13"/>
        <v>0</v>
      </c>
      <c r="J104" s="2" t="str">
        <f t="shared" si="14"/>
        <v>lipiec</v>
      </c>
    </row>
    <row r="105" spans="1:10" x14ac:dyDescent="0.25">
      <c r="A105" s="1">
        <v>42198</v>
      </c>
      <c r="B105" s="2">
        <v>18</v>
      </c>
      <c r="C105" s="2">
        <v>12</v>
      </c>
      <c r="D105" s="2">
        <f t="shared" si="10"/>
        <v>8400</v>
      </c>
      <c r="E105" s="2">
        <f t="shared" si="11"/>
        <v>0</v>
      </c>
      <c r="F105" s="3">
        <f t="shared" si="15"/>
        <v>22800</v>
      </c>
      <c r="G105" s="2">
        <f t="shared" si="12"/>
        <v>0</v>
      </c>
      <c r="H105" s="4">
        <f t="shared" si="16"/>
        <v>22800</v>
      </c>
      <c r="I105" s="5">
        <f t="shared" si="13"/>
        <v>0</v>
      </c>
      <c r="J105" s="2" t="str">
        <f t="shared" si="14"/>
        <v>lipiec</v>
      </c>
    </row>
    <row r="106" spans="1:10" x14ac:dyDescent="0.25">
      <c r="A106" s="1">
        <v>42199</v>
      </c>
      <c r="B106" s="2">
        <v>18</v>
      </c>
      <c r="C106" s="2">
        <v>0</v>
      </c>
      <c r="D106" s="2">
        <f t="shared" si="10"/>
        <v>0</v>
      </c>
      <c r="E106" s="2">
        <f t="shared" si="11"/>
        <v>523</v>
      </c>
      <c r="F106" s="3">
        <f t="shared" si="15"/>
        <v>22277</v>
      </c>
      <c r="G106" s="2">
        <f t="shared" si="12"/>
        <v>12000</v>
      </c>
      <c r="H106" s="4">
        <f t="shared" si="16"/>
        <v>10277</v>
      </c>
      <c r="I106" s="5">
        <f t="shared" si="13"/>
        <v>0</v>
      </c>
      <c r="J106" s="2" t="str">
        <f t="shared" si="14"/>
        <v>lipiec</v>
      </c>
    </row>
    <row r="107" spans="1:10" x14ac:dyDescent="0.25">
      <c r="A107" s="1">
        <v>42200</v>
      </c>
      <c r="B107" s="2">
        <v>18</v>
      </c>
      <c r="C107" s="2">
        <v>0</v>
      </c>
      <c r="D107" s="2">
        <f t="shared" si="10"/>
        <v>0</v>
      </c>
      <c r="E107" s="2">
        <f t="shared" si="11"/>
        <v>236</v>
      </c>
      <c r="F107" s="3">
        <f t="shared" si="15"/>
        <v>10041</v>
      </c>
      <c r="G107" s="2">
        <f t="shared" si="12"/>
        <v>12000</v>
      </c>
      <c r="H107" s="4">
        <f t="shared" si="16"/>
        <v>13000</v>
      </c>
      <c r="I107" s="5">
        <f t="shared" si="13"/>
        <v>14959</v>
      </c>
      <c r="J107" s="2" t="str">
        <f t="shared" si="14"/>
        <v>lipiec</v>
      </c>
    </row>
    <row r="108" spans="1:10" x14ac:dyDescent="0.25">
      <c r="A108" s="1">
        <v>42201</v>
      </c>
      <c r="B108" s="2">
        <v>16</v>
      </c>
      <c r="C108" s="2">
        <v>0</v>
      </c>
      <c r="D108" s="2">
        <f t="shared" si="10"/>
        <v>0</v>
      </c>
      <c r="E108" s="2">
        <f t="shared" si="11"/>
        <v>250</v>
      </c>
      <c r="F108" s="3">
        <f t="shared" si="15"/>
        <v>12750</v>
      </c>
      <c r="G108" s="2">
        <f t="shared" si="12"/>
        <v>12000</v>
      </c>
      <c r="H108" s="4">
        <f t="shared" si="16"/>
        <v>750</v>
      </c>
      <c r="I108" s="5">
        <f t="shared" si="13"/>
        <v>0</v>
      </c>
      <c r="J108" s="2" t="str">
        <f t="shared" si="14"/>
        <v>lipiec</v>
      </c>
    </row>
    <row r="109" spans="1:10" x14ac:dyDescent="0.25">
      <c r="A109" s="1">
        <v>42202</v>
      </c>
      <c r="B109" s="2">
        <v>21</v>
      </c>
      <c r="C109" s="2">
        <v>0</v>
      </c>
      <c r="D109" s="2">
        <f t="shared" si="10"/>
        <v>0</v>
      </c>
      <c r="E109" s="2">
        <f t="shared" si="11"/>
        <v>22</v>
      </c>
      <c r="F109" s="3">
        <f t="shared" si="15"/>
        <v>728</v>
      </c>
      <c r="G109" s="2">
        <f t="shared" si="12"/>
        <v>12000</v>
      </c>
      <c r="H109" s="4">
        <f t="shared" si="16"/>
        <v>13000</v>
      </c>
      <c r="I109" s="5">
        <f t="shared" si="13"/>
        <v>24272</v>
      </c>
      <c r="J109" s="2" t="str">
        <f t="shared" si="14"/>
        <v>lipiec</v>
      </c>
    </row>
    <row r="110" spans="1:10" x14ac:dyDescent="0.25">
      <c r="A110" s="1">
        <v>42203</v>
      </c>
      <c r="B110" s="2">
        <v>26</v>
      </c>
      <c r="C110" s="2">
        <v>0</v>
      </c>
      <c r="D110" s="2">
        <f t="shared" si="10"/>
        <v>0</v>
      </c>
      <c r="E110" s="2">
        <f t="shared" si="11"/>
        <v>518</v>
      </c>
      <c r="F110" s="3">
        <f t="shared" si="15"/>
        <v>12482</v>
      </c>
      <c r="G110" s="2">
        <f t="shared" si="12"/>
        <v>12000</v>
      </c>
      <c r="H110" s="4">
        <f t="shared" si="16"/>
        <v>482</v>
      </c>
      <c r="I110" s="5">
        <f t="shared" si="13"/>
        <v>0</v>
      </c>
      <c r="J110" s="2" t="str">
        <f t="shared" si="14"/>
        <v>lipiec</v>
      </c>
    </row>
    <row r="111" spans="1:10" x14ac:dyDescent="0.25">
      <c r="A111" s="1">
        <v>42204</v>
      </c>
      <c r="B111" s="2">
        <v>23</v>
      </c>
      <c r="C111" s="2">
        <v>18</v>
      </c>
      <c r="D111" s="2">
        <f t="shared" si="10"/>
        <v>12600</v>
      </c>
      <c r="E111" s="2">
        <f t="shared" si="11"/>
        <v>0</v>
      </c>
      <c r="F111" s="3">
        <f t="shared" si="15"/>
        <v>13082</v>
      </c>
      <c r="G111" s="2">
        <f t="shared" si="12"/>
        <v>0</v>
      </c>
      <c r="H111" s="4">
        <f t="shared" si="16"/>
        <v>13082</v>
      </c>
      <c r="I111" s="5">
        <f t="shared" si="13"/>
        <v>0</v>
      </c>
      <c r="J111" s="2" t="str">
        <f t="shared" si="14"/>
        <v>lipiec</v>
      </c>
    </row>
    <row r="112" spans="1:10" x14ac:dyDescent="0.25">
      <c r="A112" s="1">
        <v>42205</v>
      </c>
      <c r="B112" s="2">
        <v>19</v>
      </c>
      <c r="C112" s="2">
        <v>0</v>
      </c>
      <c r="D112" s="2">
        <f t="shared" si="10"/>
        <v>0</v>
      </c>
      <c r="E112" s="2">
        <f t="shared" si="11"/>
        <v>326</v>
      </c>
      <c r="F112" s="3">
        <f t="shared" si="15"/>
        <v>12756</v>
      </c>
      <c r="G112" s="2">
        <f t="shared" si="12"/>
        <v>12000</v>
      </c>
      <c r="H112" s="4">
        <f t="shared" si="16"/>
        <v>756</v>
      </c>
      <c r="I112" s="5">
        <f t="shared" si="13"/>
        <v>0</v>
      </c>
      <c r="J112" s="2" t="str">
        <f t="shared" si="14"/>
        <v>lipiec</v>
      </c>
    </row>
    <row r="113" spans="1:10" x14ac:dyDescent="0.25">
      <c r="A113" s="1">
        <v>42206</v>
      </c>
      <c r="B113" s="2">
        <v>20</v>
      </c>
      <c r="C113" s="2">
        <v>6</v>
      </c>
      <c r="D113" s="2">
        <f t="shared" si="10"/>
        <v>4200</v>
      </c>
      <c r="E113" s="2">
        <f t="shared" si="11"/>
        <v>0</v>
      </c>
      <c r="F113" s="3">
        <f t="shared" si="15"/>
        <v>4956</v>
      </c>
      <c r="G113" s="2">
        <f t="shared" si="12"/>
        <v>0</v>
      </c>
      <c r="H113" s="4">
        <f t="shared" si="16"/>
        <v>4956</v>
      </c>
      <c r="I113" s="5">
        <f t="shared" si="13"/>
        <v>0</v>
      </c>
      <c r="J113" s="2" t="str">
        <f t="shared" si="14"/>
        <v>lipiec</v>
      </c>
    </row>
    <row r="114" spans="1:10" x14ac:dyDescent="0.25">
      <c r="A114" s="1">
        <v>42207</v>
      </c>
      <c r="B114" s="2">
        <v>22</v>
      </c>
      <c r="C114" s="2">
        <v>0</v>
      </c>
      <c r="D114" s="2">
        <f t="shared" si="10"/>
        <v>0</v>
      </c>
      <c r="E114" s="2">
        <f t="shared" si="11"/>
        <v>154</v>
      </c>
      <c r="F114" s="3">
        <f t="shared" si="15"/>
        <v>4802</v>
      </c>
      <c r="G114" s="2">
        <f t="shared" si="12"/>
        <v>12000</v>
      </c>
      <c r="H114" s="4">
        <f t="shared" si="16"/>
        <v>13000</v>
      </c>
      <c r="I114" s="5">
        <f t="shared" si="13"/>
        <v>20198</v>
      </c>
      <c r="J114" s="2" t="str">
        <f t="shared" si="14"/>
        <v>lipiec</v>
      </c>
    </row>
    <row r="115" spans="1:10" x14ac:dyDescent="0.25">
      <c r="A115" s="1">
        <v>42208</v>
      </c>
      <c r="B115" s="2">
        <v>20</v>
      </c>
      <c r="C115" s="2">
        <v>0</v>
      </c>
      <c r="D115" s="2">
        <f t="shared" si="10"/>
        <v>0</v>
      </c>
      <c r="E115" s="2">
        <f t="shared" si="11"/>
        <v>349</v>
      </c>
      <c r="F115" s="3">
        <f t="shared" si="15"/>
        <v>12651</v>
      </c>
      <c r="G115" s="2">
        <f t="shared" si="12"/>
        <v>12000</v>
      </c>
      <c r="H115" s="4">
        <f t="shared" si="16"/>
        <v>651</v>
      </c>
      <c r="I115" s="5">
        <f t="shared" si="13"/>
        <v>0</v>
      </c>
      <c r="J115" s="2" t="str">
        <f t="shared" si="14"/>
        <v>lipiec</v>
      </c>
    </row>
    <row r="116" spans="1:10" x14ac:dyDescent="0.25">
      <c r="A116" s="1">
        <v>42209</v>
      </c>
      <c r="B116" s="2">
        <v>20</v>
      </c>
      <c r="C116" s="2">
        <v>0</v>
      </c>
      <c r="D116" s="2">
        <f t="shared" si="10"/>
        <v>0</v>
      </c>
      <c r="E116" s="2">
        <f t="shared" si="11"/>
        <v>18</v>
      </c>
      <c r="F116" s="3">
        <f t="shared" si="15"/>
        <v>633</v>
      </c>
      <c r="G116" s="2">
        <f t="shared" si="12"/>
        <v>12000</v>
      </c>
      <c r="H116" s="4">
        <f t="shared" si="16"/>
        <v>13000</v>
      </c>
      <c r="I116" s="5">
        <f t="shared" si="13"/>
        <v>24367</v>
      </c>
      <c r="J116" s="2" t="str">
        <f t="shared" si="14"/>
        <v>lipiec</v>
      </c>
    </row>
    <row r="117" spans="1:10" x14ac:dyDescent="0.25">
      <c r="A117" s="1">
        <v>42210</v>
      </c>
      <c r="B117" s="2">
        <v>23</v>
      </c>
      <c r="C117" s="2">
        <v>0.1</v>
      </c>
      <c r="D117" s="2">
        <f t="shared" si="10"/>
        <v>70</v>
      </c>
      <c r="E117" s="2">
        <f t="shared" si="11"/>
        <v>0</v>
      </c>
      <c r="F117" s="3">
        <f t="shared" si="15"/>
        <v>13070</v>
      </c>
      <c r="G117" s="2">
        <f t="shared" si="12"/>
        <v>12000</v>
      </c>
      <c r="H117" s="4">
        <f t="shared" si="16"/>
        <v>1070</v>
      </c>
      <c r="I117" s="5">
        <f t="shared" si="13"/>
        <v>0</v>
      </c>
      <c r="J117" s="2" t="str">
        <f t="shared" si="14"/>
        <v>lipiec</v>
      </c>
    </row>
    <row r="118" spans="1:10" x14ac:dyDescent="0.25">
      <c r="A118" s="1">
        <v>42211</v>
      </c>
      <c r="B118" s="2">
        <v>16</v>
      </c>
      <c r="C118" s="2">
        <v>0</v>
      </c>
      <c r="D118" s="2">
        <f t="shared" si="10"/>
        <v>0</v>
      </c>
      <c r="E118" s="2">
        <f t="shared" si="11"/>
        <v>21</v>
      </c>
      <c r="F118" s="3">
        <f t="shared" si="15"/>
        <v>1049</v>
      </c>
      <c r="G118" s="2">
        <f t="shared" si="12"/>
        <v>12000</v>
      </c>
      <c r="H118" s="4">
        <f t="shared" si="16"/>
        <v>13000</v>
      </c>
      <c r="I118" s="5">
        <f t="shared" si="13"/>
        <v>23951</v>
      </c>
      <c r="J118" s="2" t="str">
        <f t="shared" si="14"/>
        <v>lipiec</v>
      </c>
    </row>
    <row r="119" spans="1:10" x14ac:dyDescent="0.25">
      <c r="A119" s="1">
        <v>42212</v>
      </c>
      <c r="B119" s="2">
        <v>16</v>
      </c>
      <c r="C119" s="2">
        <v>0.1</v>
      </c>
      <c r="D119" s="2">
        <f t="shared" si="10"/>
        <v>70</v>
      </c>
      <c r="E119" s="2">
        <f t="shared" si="11"/>
        <v>0</v>
      </c>
      <c r="F119" s="3">
        <f t="shared" si="15"/>
        <v>13070</v>
      </c>
      <c r="G119" s="2">
        <f t="shared" si="12"/>
        <v>12000</v>
      </c>
      <c r="H119" s="4">
        <f t="shared" si="16"/>
        <v>1070</v>
      </c>
      <c r="I119" s="5">
        <f t="shared" si="13"/>
        <v>0</v>
      </c>
      <c r="J119" s="2" t="str">
        <f t="shared" si="14"/>
        <v>lipiec</v>
      </c>
    </row>
    <row r="120" spans="1:10" x14ac:dyDescent="0.25">
      <c r="A120" s="1">
        <v>42213</v>
      </c>
      <c r="B120" s="2">
        <v>18</v>
      </c>
      <c r="C120" s="2">
        <v>0.3</v>
      </c>
      <c r="D120" s="2">
        <f t="shared" si="10"/>
        <v>210</v>
      </c>
      <c r="E120" s="2">
        <f t="shared" si="11"/>
        <v>0</v>
      </c>
      <c r="F120" s="3">
        <f t="shared" si="15"/>
        <v>1280</v>
      </c>
      <c r="G120" s="2">
        <f t="shared" si="12"/>
        <v>12000</v>
      </c>
      <c r="H120" s="4">
        <f t="shared" si="16"/>
        <v>13000</v>
      </c>
      <c r="I120" s="5">
        <f t="shared" si="13"/>
        <v>23720</v>
      </c>
      <c r="J120" s="2" t="str">
        <f t="shared" si="14"/>
        <v>lipiec</v>
      </c>
    </row>
    <row r="121" spans="1:10" x14ac:dyDescent="0.25">
      <c r="A121" s="1">
        <v>42214</v>
      </c>
      <c r="B121" s="2">
        <v>18</v>
      </c>
      <c r="C121" s="2">
        <v>0</v>
      </c>
      <c r="D121" s="2">
        <f t="shared" si="10"/>
        <v>0</v>
      </c>
      <c r="E121" s="2">
        <f t="shared" si="11"/>
        <v>298</v>
      </c>
      <c r="F121" s="3">
        <f t="shared" si="15"/>
        <v>12702</v>
      </c>
      <c r="G121" s="2">
        <f t="shared" si="12"/>
        <v>12000</v>
      </c>
      <c r="H121" s="4">
        <f t="shared" si="16"/>
        <v>702</v>
      </c>
      <c r="I121" s="5">
        <f t="shared" si="13"/>
        <v>0</v>
      </c>
      <c r="J121" s="2" t="str">
        <f t="shared" si="14"/>
        <v>lipiec</v>
      </c>
    </row>
    <row r="122" spans="1:10" x14ac:dyDescent="0.25">
      <c r="A122" s="1">
        <v>42215</v>
      </c>
      <c r="B122" s="2">
        <v>14</v>
      </c>
      <c r="C122" s="2">
        <v>0</v>
      </c>
      <c r="D122" s="2">
        <f t="shared" si="10"/>
        <v>0</v>
      </c>
      <c r="E122" s="2">
        <f t="shared" si="11"/>
        <v>12</v>
      </c>
      <c r="F122" s="3">
        <f t="shared" si="15"/>
        <v>690</v>
      </c>
      <c r="G122" s="2">
        <f t="shared" si="12"/>
        <v>0</v>
      </c>
      <c r="H122" s="4">
        <f t="shared" si="16"/>
        <v>690</v>
      </c>
      <c r="I122" s="5">
        <f t="shared" si="13"/>
        <v>0</v>
      </c>
      <c r="J122" s="2" t="str">
        <f t="shared" si="14"/>
        <v>lipiec</v>
      </c>
    </row>
    <row r="123" spans="1:10" x14ac:dyDescent="0.25">
      <c r="A123" s="1">
        <v>42216</v>
      </c>
      <c r="B123" s="2">
        <v>14</v>
      </c>
      <c r="C123" s="2">
        <v>0</v>
      </c>
      <c r="D123" s="2">
        <f t="shared" si="10"/>
        <v>0</v>
      </c>
      <c r="E123" s="2">
        <f t="shared" si="11"/>
        <v>11</v>
      </c>
      <c r="F123" s="3">
        <f t="shared" si="15"/>
        <v>679</v>
      </c>
      <c r="G123" s="2">
        <f t="shared" si="12"/>
        <v>0</v>
      </c>
      <c r="H123" s="4">
        <f t="shared" si="16"/>
        <v>679</v>
      </c>
      <c r="I123" s="5">
        <f t="shared" si="13"/>
        <v>0</v>
      </c>
      <c r="J123" s="2" t="str">
        <f t="shared" si="14"/>
        <v>lipiec</v>
      </c>
    </row>
    <row r="124" spans="1:10" x14ac:dyDescent="0.25">
      <c r="A124" s="1">
        <v>42217</v>
      </c>
      <c r="B124" s="2">
        <v>16</v>
      </c>
      <c r="C124" s="2">
        <v>0</v>
      </c>
      <c r="D124" s="2">
        <f t="shared" si="10"/>
        <v>0</v>
      </c>
      <c r="E124" s="2">
        <f t="shared" si="11"/>
        <v>14</v>
      </c>
      <c r="F124" s="3">
        <f t="shared" si="15"/>
        <v>665</v>
      </c>
      <c r="G124" s="2">
        <f t="shared" si="12"/>
        <v>12000</v>
      </c>
      <c r="H124" s="4">
        <f t="shared" si="16"/>
        <v>13000</v>
      </c>
      <c r="I124" s="5">
        <f t="shared" si="13"/>
        <v>24335</v>
      </c>
      <c r="J124" s="2" t="str">
        <f t="shared" si="14"/>
        <v>sierpień</v>
      </c>
    </row>
    <row r="125" spans="1:10" x14ac:dyDescent="0.25">
      <c r="A125" s="1">
        <v>42218</v>
      </c>
      <c r="B125" s="2">
        <v>22</v>
      </c>
      <c r="C125" s="2">
        <v>0</v>
      </c>
      <c r="D125" s="2">
        <f t="shared" si="10"/>
        <v>0</v>
      </c>
      <c r="E125" s="2">
        <f t="shared" si="11"/>
        <v>403</v>
      </c>
      <c r="F125" s="3">
        <f t="shared" si="15"/>
        <v>12597</v>
      </c>
      <c r="G125" s="2">
        <f t="shared" si="12"/>
        <v>12000</v>
      </c>
      <c r="H125" s="4">
        <f t="shared" si="16"/>
        <v>597</v>
      </c>
      <c r="I125" s="5">
        <f t="shared" si="13"/>
        <v>0</v>
      </c>
      <c r="J125" s="2" t="str">
        <f t="shared" si="14"/>
        <v>sierpień</v>
      </c>
    </row>
    <row r="126" spans="1:10" x14ac:dyDescent="0.25">
      <c r="A126" s="1">
        <v>42219</v>
      </c>
      <c r="B126" s="2">
        <v>22</v>
      </c>
      <c r="C126" s="2">
        <v>0</v>
      </c>
      <c r="D126" s="2">
        <f t="shared" si="10"/>
        <v>0</v>
      </c>
      <c r="E126" s="2">
        <f t="shared" si="11"/>
        <v>19</v>
      </c>
      <c r="F126" s="3">
        <f t="shared" si="15"/>
        <v>578</v>
      </c>
      <c r="G126" s="2">
        <f t="shared" si="12"/>
        <v>12000</v>
      </c>
      <c r="H126" s="4">
        <f t="shared" si="16"/>
        <v>13000</v>
      </c>
      <c r="I126" s="5">
        <f t="shared" si="13"/>
        <v>24422</v>
      </c>
      <c r="J126" s="2" t="str">
        <f t="shared" si="14"/>
        <v>sierpień</v>
      </c>
    </row>
    <row r="127" spans="1:10" x14ac:dyDescent="0.25">
      <c r="A127" s="1">
        <v>42220</v>
      </c>
      <c r="B127" s="2">
        <v>25</v>
      </c>
      <c r="C127" s="2">
        <v>0</v>
      </c>
      <c r="D127" s="2">
        <f t="shared" si="10"/>
        <v>0</v>
      </c>
      <c r="E127" s="2">
        <f t="shared" si="11"/>
        <v>488</v>
      </c>
      <c r="F127" s="3">
        <f t="shared" si="15"/>
        <v>12512</v>
      </c>
      <c r="G127" s="2">
        <f t="shared" si="12"/>
        <v>12000</v>
      </c>
      <c r="H127" s="4">
        <f t="shared" si="16"/>
        <v>512</v>
      </c>
      <c r="I127" s="5">
        <f t="shared" si="13"/>
        <v>0</v>
      </c>
      <c r="J127" s="2" t="str">
        <f t="shared" si="14"/>
        <v>sierpień</v>
      </c>
    </row>
    <row r="128" spans="1:10" x14ac:dyDescent="0.25">
      <c r="A128" s="1">
        <v>42221</v>
      </c>
      <c r="B128" s="2">
        <v>24</v>
      </c>
      <c r="C128" s="2">
        <v>0</v>
      </c>
      <c r="D128" s="2">
        <f t="shared" si="10"/>
        <v>0</v>
      </c>
      <c r="E128" s="2">
        <f t="shared" si="11"/>
        <v>19</v>
      </c>
      <c r="F128" s="3">
        <f t="shared" si="15"/>
        <v>493</v>
      </c>
      <c r="G128" s="2">
        <f t="shared" si="12"/>
        <v>12000</v>
      </c>
      <c r="H128" s="4">
        <f t="shared" si="16"/>
        <v>13000</v>
      </c>
      <c r="I128" s="5">
        <f t="shared" si="13"/>
        <v>24507</v>
      </c>
      <c r="J128" s="2" t="str">
        <f t="shared" si="14"/>
        <v>sierpień</v>
      </c>
    </row>
    <row r="129" spans="1:11" x14ac:dyDescent="0.25">
      <c r="A129" s="1">
        <v>42222</v>
      </c>
      <c r="B129" s="2">
        <v>24</v>
      </c>
      <c r="C129" s="2">
        <v>0</v>
      </c>
      <c r="D129" s="2">
        <f t="shared" si="10"/>
        <v>0</v>
      </c>
      <c r="E129" s="2">
        <f t="shared" si="11"/>
        <v>459</v>
      </c>
      <c r="F129" s="3">
        <f t="shared" si="15"/>
        <v>12541</v>
      </c>
      <c r="G129" s="2">
        <f t="shared" si="12"/>
        <v>12000</v>
      </c>
      <c r="H129" s="4">
        <f t="shared" si="16"/>
        <v>541</v>
      </c>
      <c r="I129" s="5">
        <f t="shared" si="13"/>
        <v>0</v>
      </c>
      <c r="J129" s="2" t="str">
        <f t="shared" si="14"/>
        <v>sierpień</v>
      </c>
    </row>
    <row r="130" spans="1:11" x14ac:dyDescent="0.25">
      <c r="A130" s="1">
        <v>42223</v>
      </c>
      <c r="B130" s="2">
        <v>28</v>
      </c>
      <c r="C130" s="2">
        <v>0</v>
      </c>
      <c r="D130" s="2">
        <f t="shared" si="10"/>
        <v>0</v>
      </c>
      <c r="E130" s="2">
        <f t="shared" si="11"/>
        <v>25</v>
      </c>
      <c r="F130" s="3">
        <f t="shared" si="15"/>
        <v>516</v>
      </c>
      <c r="G130" s="2">
        <f t="shared" si="12"/>
        <v>12000</v>
      </c>
      <c r="H130" s="4">
        <f t="shared" si="16"/>
        <v>13000</v>
      </c>
      <c r="I130" s="5">
        <f t="shared" si="13"/>
        <v>24484</v>
      </c>
      <c r="J130" s="2" t="str">
        <f t="shared" si="14"/>
        <v>sierpień</v>
      </c>
    </row>
    <row r="131" spans="1:11" x14ac:dyDescent="0.25">
      <c r="A131" s="1">
        <v>42224</v>
      </c>
      <c r="B131" s="2">
        <v>28</v>
      </c>
      <c r="C131" s="2">
        <v>0</v>
      </c>
      <c r="D131" s="2">
        <f t="shared" ref="D131:D184" si="17">700*C131</f>
        <v>0</v>
      </c>
      <c r="E131" s="2">
        <f t="shared" ref="E131:E194" si="18">IF(C131=0,ROUNDUP(0.03%*POWER(B131,1.5)*H130,0),0)</f>
        <v>578</v>
      </c>
      <c r="F131" s="3">
        <f t="shared" si="15"/>
        <v>12422</v>
      </c>
      <c r="G131" s="2">
        <f t="shared" ref="G131:G184" si="19">IF(AND(C131&lt;=0.6,B131&gt;15),IF(B131&gt;30,24000,12000),0)</f>
        <v>12000</v>
      </c>
      <c r="H131" s="4">
        <f t="shared" si="16"/>
        <v>422</v>
      </c>
      <c r="I131" s="5">
        <f t="shared" ref="I131:I184" si="20">IF(G131 &gt; F131, 25000 - F131,0)</f>
        <v>0</v>
      </c>
      <c r="J131" s="2" t="str">
        <f t="shared" ref="J131:J184" si="21">TEXT(A131,"mmmm")</f>
        <v>sierpień</v>
      </c>
    </row>
    <row r="132" spans="1:11" x14ac:dyDescent="0.25">
      <c r="A132" s="1">
        <v>42225</v>
      </c>
      <c r="B132" s="2">
        <v>24</v>
      </c>
      <c r="C132" s="2">
        <v>0</v>
      </c>
      <c r="D132" s="2">
        <f t="shared" si="17"/>
        <v>0</v>
      </c>
      <c r="E132" s="2">
        <f t="shared" si="18"/>
        <v>15</v>
      </c>
      <c r="F132" s="3">
        <f t="shared" ref="F132:F184" si="22">IF(H131+D132-E132 &gt; 25000,25000, H131+D132-E132)</f>
        <v>407</v>
      </c>
      <c r="G132" s="2">
        <f t="shared" si="19"/>
        <v>12000</v>
      </c>
      <c r="H132" s="4">
        <f t="shared" si="16"/>
        <v>13000</v>
      </c>
      <c r="I132" s="5">
        <f t="shared" si="20"/>
        <v>24593</v>
      </c>
      <c r="J132" s="2" t="str">
        <f t="shared" si="21"/>
        <v>sierpień</v>
      </c>
    </row>
    <row r="133" spans="1:11" x14ac:dyDescent="0.25">
      <c r="A133" s="1">
        <v>42226</v>
      </c>
      <c r="B133" s="2">
        <v>24</v>
      </c>
      <c r="C133" s="2">
        <v>0</v>
      </c>
      <c r="D133" s="2">
        <f t="shared" si="17"/>
        <v>0</v>
      </c>
      <c r="E133" s="2">
        <f t="shared" si="18"/>
        <v>459</v>
      </c>
      <c r="F133" s="3">
        <f t="shared" si="22"/>
        <v>12541</v>
      </c>
      <c r="G133" s="2">
        <f t="shared" si="19"/>
        <v>12000</v>
      </c>
      <c r="H133" s="4">
        <f t="shared" si="16"/>
        <v>541</v>
      </c>
      <c r="I133" s="5">
        <f t="shared" si="20"/>
        <v>0</v>
      </c>
      <c r="J133" s="2" t="str">
        <f t="shared" si="21"/>
        <v>sierpień</v>
      </c>
    </row>
    <row r="134" spans="1:11" x14ac:dyDescent="0.25">
      <c r="A134" s="1">
        <v>42227</v>
      </c>
      <c r="B134" s="2">
        <v>26</v>
      </c>
      <c r="C134" s="2">
        <v>0</v>
      </c>
      <c r="D134" s="2">
        <f t="shared" si="17"/>
        <v>0</v>
      </c>
      <c r="E134" s="2">
        <f t="shared" si="18"/>
        <v>22</v>
      </c>
      <c r="F134" s="3">
        <f t="shared" si="22"/>
        <v>519</v>
      </c>
      <c r="G134" s="2">
        <f t="shared" si="19"/>
        <v>12000</v>
      </c>
      <c r="H134" s="4">
        <f t="shared" ref="H134:H184" si="23">F134+I134-G134</f>
        <v>13000</v>
      </c>
      <c r="I134" s="5">
        <f t="shared" si="20"/>
        <v>24481</v>
      </c>
      <c r="J134" s="2" t="str">
        <f t="shared" si="21"/>
        <v>sierpień</v>
      </c>
    </row>
    <row r="135" spans="1:11" s="7" customFormat="1" x14ac:dyDescent="0.25">
      <c r="A135" s="6">
        <v>42228</v>
      </c>
      <c r="B135" s="7">
        <v>32</v>
      </c>
      <c r="C135" s="7">
        <v>0.6</v>
      </c>
      <c r="D135" s="7">
        <f t="shared" si="17"/>
        <v>420</v>
      </c>
      <c r="E135" s="7">
        <f t="shared" si="18"/>
        <v>0</v>
      </c>
      <c r="F135" s="7">
        <f t="shared" si="22"/>
        <v>13420</v>
      </c>
      <c r="G135" s="2">
        <f t="shared" si="19"/>
        <v>24000</v>
      </c>
      <c r="H135" s="7">
        <f t="shared" si="23"/>
        <v>1000</v>
      </c>
      <c r="I135" s="8">
        <f t="shared" si="20"/>
        <v>11580</v>
      </c>
      <c r="J135" s="2" t="str">
        <f t="shared" si="21"/>
        <v>sierpień</v>
      </c>
      <c r="K135" s="12"/>
    </row>
    <row r="136" spans="1:11" x14ac:dyDescent="0.25">
      <c r="A136" s="1">
        <v>42229</v>
      </c>
      <c r="B136" s="2">
        <v>31</v>
      </c>
      <c r="C136" s="2">
        <v>0.1</v>
      </c>
      <c r="D136" s="2">
        <f t="shared" si="17"/>
        <v>70</v>
      </c>
      <c r="E136" s="2">
        <f t="shared" si="18"/>
        <v>0</v>
      </c>
      <c r="F136" s="3">
        <f t="shared" si="22"/>
        <v>1070</v>
      </c>
      <c r="G136" s="2">
        <f t="shared" si="19"/>
        <v>24000</v>
      </c>
      <c r="H136" s="4">
        <f t="shared" si="23"/>
        <v>1000</v>
      </c>
      <c r="I136" s="5">
        <f t="shared" si="20"/>
        <v>23930</v>
      </c>
      <c r="J136" s="2" t="str">
        <f t="shared" si="21"/>
        <v>sierpień</v>
      </c>
    </row>
    <row r="137" spans="1:11" x14ac:dyDescent="0.25">
      <c r="A137" s="1">
        <v>42230</v>
      </c>
      <c r="B137" s="2">
        <v>33</v>
      </c>
      <c r="C137" s="2">
        <v>0</v>
      </c>
      <c r="D137" s="2">
        <f t="shared" si="17"/>
        <v>0</v>
      </c>
      <c r="E137" s="2">
        <f t="shared" si="18"/>
        <v>57</v>
      </c>
      <c r="F137" s="3">
        <f t="shared" si="22"/>
        <v>943</v>
      </c>
      <c r="G137" s="2">
        <f t="shared" si="19"/>
        <v>24000</v>
      </c>
      <c r="H137" s="4">
        <f t="shared" si="23"/>
        <v>1000</v>
      </c>
      <c r="I137" s="5">
        <f t="shared" si="20"/>
        <v>24057</v>
      </c>
      <c r="J137" s="2" t="str">
        <f t="shared" si="21"/>
        <v>sierpień</v>
      </c>
    </row>
    <row r="138" spans="1:11" x14ac:dyDescent="0.25">
      <c r="A138" s="1">
        <v>42231</v>
      </c>
      <c r="B138" s="2">
        <v>31</v>
      </c>
      <c r="C138" s="2">
        <v>12</v>
      </c>
      <c r="D138" s="2">
        <f t="shared" si="17"/>
        <v>8400</v>
      </c>
      <c r="E138" s="2">
        <f t="shared" si="18"/>
        <v>0</v>
      </c>
      <c r="F138" s="3">
        <f t="shared" si="22"/>
        <v>9400</v>
      </c>
      <c r="G138" s="2">
        <f t="shared" si="19"/>
        <v>0</v>
      </c>
      <c r="H138" s="4">
        <f t="shared" si="23"/>
        <v>9400</v>
      </c>
      <c r="I138" s="5">
        <f t="shared" si="20"/>
        <v>0</v>
      </c>
      <c r="J138" s="2" t="str">
        <f t="shared" si="21"/>
        <v>sierpień</v>
      </c>
    </row>
    <row r="139" spans="1:11" x14ac:dyDescent="0.25">
      <c r="A139" s="1">
        <v>42232</v>
      </c>
      <c r="B139" s="2">
        <v>22</v>
      </c>
      <c r="C139" s="2">
        <v>0</v>
      </c>
      <c r="D139" s="2">
        <f t="shared" si="17"/>
        <v>0</v>
      </c>
      <c r="E139" s="2">
        <f t="shared" si="18"/>
        <v>291</v>
      </c>
      <c r="F139" s="3">
        <f t="shared" si="22"/>
        <v>9109</v>
      </c>
      <c r="G139" s="2">
        <f t="shared" si="19"/>
        <v>12000</v>
      </c>
      <c r="H139" s="4">
        <f t="shared" si="23"/>
        <v>13000</v>
      </c>
      <c r="I139" s="5">
        <f t="shared" si="20"/>
        <v>15891</v>
      </c>
      <c r="J139" s="2" t="str">
        <f t="shared" si="21"/>
        <v>sierpień</v>
      </c>
    </row>
    <row r="140" spans="1:11" x14ac:dyDescent="0.25">
      <c r="A140" s="1">
        <v>42233</v>
      </c>
      <c r="B140" s="2">
        <v>24</v>
      </c>
      <c r="C140" s="2">
        <v>0.2</v>
      </c>
      <c r="D140" s="2">
        <f t="shared" si="17"/>
        <v>140</v>
      </c>
      <c r="E140" s="2">
        <f t="shared" si="18"/>
        <v>0</v>
      </c>
      <c r="F140" s="3">
        <f t="shared" si="22"/>
        <v>13140</v>
      </c>
      <c r="G140" s="2">
        <f t="shared" si="19"/>
        <v>12000</v>
      </c>
      <c r="H140" s="4">
        <f t="shared" si="23"/>
        <v>1140</v>
      </c>
      <c r="I140" s="5">
        <f t="shared" si="20"/>
        <v>0</v>
      </c>
      <c r="J140" s="2" t="str">
        <f t="shared" si="21"/>
        <v>sierpień</v>
      </c>
    </row>
    <row r="141" spans="1:11" x14ac:dyDescent="0.25">
      <c r="A141" s="1">
        <v>42234</v>
      </c>
      <c r="B141" s="2">
        <v>22</v>
      </c>
      <c r="C141" s="2">
        <v>0</v>
      </c>
      <c r="D141" s="2">
        <f t="shared" si="17"/>
        <v>0</v>
      </c>
      <c r="E141" s="2">
        <f t="shared" si="18"/>
        <v>36</v>
      </c>
      <c r="F141" s="3">
        <f t="shared" si="22"/>
        <v>1104</v>
      </c>
      <c r="G141" s="2">
        <f t="shared" si="19"/>
        <v>12000</v>
      </c>
      <c r="H141" s="4">
        <f t="shared" si="23"/>
        <v>13000</v>
      </c>
      <c r="I141" s="5">
        <f t="shared" si="20"/>
        <v>23896</v>
      </c>
      <c r="J141" s="2" t="str">
        <f t="shared" si="21"/>
        <v>sierpień</v>
      </c>
    </row>
    <row r="142" spans="1:11" x14ac:dyDescent="0.25">
      <c r="A142" s="1">
        <v>42235</v>
      </c>
      <c r="B142" s="2">
        <v>19</v>
      </c>
      <c r="C142" s="2">
        <v>0</v>
      </c>
      <c r="D142" s="2">
        <f t="shared" si="17"/>
        <v>0</v>
      </c>
      <c r="E142" s="2">
        <f t="shared" si="18"/>
        <v>323</v>
      </c>
      <c r="F142" s="3">
        <f t="shared" si="22"/>
        <v>12677</v>
      </c>
      <c r="G142" s="2">
        <f t="shared" si="19"/>
        <v>12000</v>
      </c>
      <c r="H142" s="4">
        <f t="shared" si="23"/>
        <v>677</v>
      </c>
      <c r="I142" s="5">
        <f t="shared" si="20"/>
        <v>0</v>
      </c>
      <c r="J142" s="2" t="str">
        <f t="shared" si="21"/>
        <v>sierpień</v>
      </c>
    </row>
    <row r="143" spans="1:11" x14ac:dyDescent="0.25">
      <c r="A143" s="1">
        <v>42236</v>
      </c>
      <c r="B143" s="2">
        <v>18</v>
      </c>
      <c r="C143" s="2">
        <v>0</v>
      </c>
      <c r="D143" s="2">
        <f t="shared" si="17"/>
        <v>0</v>
      </c>
      <c r="E143" s="2">
        <f t="shared" si="18"/>
        <v>16</v>
      </c>
      <c r="F143" s="3">
        <f t="shared" si="22"/>
        <v>661</v>
      </c>
      <c r="G143" s="2">
        <f t="shared" si="19"/>
        <v>12000</v>
      </c>
      <c r="H143" s="4">
        <f t="shared" si="23"/>
        <v>13000</v>
      </c>
      <c r="I143" s="5">
        <f t="shared" si="20"/>
        <v>24339</v>
      </c>
      <c r="J143" s="2" t="str">
        <f t="shared" si="21"/>
        <v>sierpień</v>
      </c>
    </row>
    <row r="144" spans="1:11" x14ac:dyDescent="0.25">
      <c r="A144" s="1">
        <v>42237</v>
      </c>
      <c r="B144" s="2">
        <v>18</v>
      </c>
      <c r="C144" s="2">
        <v>0</v>
      </c>
      <c r="D144" s="2">
        <f t="shared" si="17"/>
        <v>0</v>
      </c>
      <c r="E144" s="2">
        <f t="shared" si="18"/>
        <v>298</v>
      </c>
      <c r="F144" s="3">
        <f t="shared" si="22"/>
        <v>12702</v>
      </c>
      <c r="G144" s="2">
        <f t="shared" si="19"/>
        <v>12000</v>
      </c>
      <c r="H144" s="4">
        <f t="shared" si="23"/>
        <v>702</v>
      </c>
      <c r="I144" s="5">
        <f t="shared" si="20"/>
        <v>0</v>
      </c>
      <c r="J144" s="2" t="str">
        <f t="shared" si="21"/>
        <v>sierpień</v>
      </c>
    </row>
    <row r="145" spans="1:10" x14ac:dyDescent="0.25">
      <c r="A145" s="1">
        <v>42238</v>
      </c>
      <c r="B145" s="2">
        <v>18</v>
      </c>
      <c r="C145" s="2">
        <v>0</v>
      </c>
      <c r="D145" s="2">
        <f t="shared" si="17"/>
        <v>0</v>
      </c>
      <c r="E145" s="2">
        <f t="shared" si="18"/>
        <v>17</v>
      </c>
      <c r="F145" s="3">
        <f t="shared" si="22"/>
        <v>685</v>
      </c>
      <c r="G145" s="2">
        <f t="shared" si="19"/>
        <v>12000</v>
      </c>
      <c r="H145" s="4">
        <f t="shared" si="23"/>
        <v>13000</v>
      </c>
      <c r="I145" s="5">
        <f t="shared" si="20"/>
        <v>24315</v>
      </c>
      <c r="J145" s="2" t="str">
        <f t="shared" si="21"/>
        <v>sierpień</v>
      </c>
    </row>
    <row r="146" spans="1:10" x14ac:dyDescent="0.25">
      <c r="A146" s="1">
        <v>42239</v>
      </c>
      <c r="B146" s="2">
        <v>19</v>
      </c>
      <c r="C146" s="2">
        <v>0</v>
      </c>
      <c r="D146" s="2">
        <f t="shared" si="17"/>
        <v>0</v>
      </c>
      <c r="E146" s="2">
        <f t="shared" si="18"/>
        <v>323</v>
      </c>
      <c r="F146" s="3">
        <f t="shared" si="22"/>
        <v>12677</v>
      </c>
      <c r="G146" s="2">
        <f t="shared" si="19"/>
        <v>12000</v>
      </c>
      <c r="H146" s="4">
        <f t="shared" si="23"/>
        <v>677</v>
      </c>
      <c r="I146" s="5">
        <f t="shared" si="20"/>
        <v>0</v>
      </c>
      <c r="J146" s="2" t="str">
        <f t="shared" si="21"/>
        <v>sierpień</v>
      </c>
    </row>
    <row r="147" spans="1:10" x14ac:dyDescent="0.25">
      <c r="A147" s="1">
        <v>42240</v>
      </c>
      <c r="B147" s="2">
        <v>21</v>
      </c>
      <c r="C147" s="2">
        <v>5.5</v>
      </c>
      <c r="D147" s="2">
        <f t="shared" si="17"/>
        <v>3850</v>
      </c>
      <c r="E147" s="2">
        <f t="shared" si="18"/>
        <v>0</v>
      </c>
      <c r="F147" s="3">
        <f t="shared" si="22"/>
        <v>4527</v>
      </c>
      <c r="G147" s="2">
        <f t="shared" si="19"/>
        <v>0</v>
      </c>
      <c r="H147" s="4">
        <f t="shared" si="23"/>
        <v>4527</v>
      </c>
      <c r="I147" s="5">
        <f t="shared" si="20"/>
        <v>0</v>
      </c>
      <c r="J147" s="2" t="str">
        <f t="shared" si="21"/>
        <v>sierpień</v>
      </c>
    </row>
    <row r="148" spans="1:10" x14ac:dyDescent="0.25">
      <c r="A148" s="1">
        <v>42241</v>
      </c>
      <c r="B148" s="2">
        <v>18</v>
      </c>
      <c r="C148" s="2">
        <v>18</v>
      </c>
      <c r="D148" s="2">
        <f t="shared" si="17"/>
        <v>12600</v>
      </c>
      <c r="E148" s="2">
        <f t="shared" si="18"/>
        <v>0</v>
      </c>
      <c r="F148" s="3">
        <f t="shared" si="22"/>
        <v>17127</v>
      </c>
      <c r="G148" s="2">
        <f t="shared" si="19"/>
        <v>0</v>
      </c>
      <c r="H148" s="4">
        <f t="shared" si="23"/>
        <v>17127</v>
      </c>
      <c r="I148" s="5">
        <f t="shared" si="20"/>
        <v>0</v>
      </c>
      <c r="J148" s="2" t="str">
        <f t="shared" si="21"/>
        <v>sierpień</v>
      </c>
    </row>
    <row r="149" spans="1:10" x14ac:dyDescent="0.25">
      <c r="A149" s="1">
        <v>42242</v>
      </c>
      <c r="B149" s="2">
        <v>19</v>
      </c>
      <c r="C149" s="2">
        <v>12</v>
      </c>
      <c r="D149" s="2">
        <f t="shared" si="17"/>
        <v>8400</v>
      </c>
      <c r="E149" s="2">
        <f t="shared" si="18"/>
        <v>0</v>
      </c>
      <c r="F149" s="3">
        <f t="shared" si="22"/>
        <v>25000</v>
      </c>
      <c r="G149" s="2">
        <f t="shared" si="19"/>
        <v>0</v>
      </c>
      <c r="H149" s="4">
        <f t="shared" si="23"/>
        <v>25000</v>
      </c>
      <c r="I149" s="5">
        <f t="shared" si="20"/>
        <v>0</v>
      </c>
      <c r="J149" s="2" t="str">
        <f t="shared" si="21"/>
        <v>sierpień</v>
      </c>
    </row>
    <row r="150" spans="1:10" x14ac:dyDescent="0.25">
      <c r="A150" s="1">
        <v>42243</v>
      </c>
      <c r="B150" s="2">
        <v>23</v>
      </c>
      <c r="C150" s="2">
        <v>0</v>
      </c>
      <c r="D150" s="2">
        <f t="shared" si="17"/>
        <v>0</v>
      </c>
      <c r="E150" s="2">
        <f t="shared" si="18"/>
        <v>828</v>
      </c>
      <c r="F150" s="3">
        <f t="shared" si="22"/>
        <v>24172</v>
      </c>
      <c r="G150" s="2">
        <f t="shared" si="19"/>
        <v>12000</v>
      </c>
      <c r="H150" s="4">
        <f t="shared" si="23"/>
        <v>12172</v>
      </c>
      <c r="I150" s="5">
        <f t="shared" si="20"/>
        <v>0</v>
      </c>
      <c r="J150" s="2" t="str">
        <f t="shared" si="21"/>
        <v>sierpień</v>
      </c>
    </row>
    <row r="151" spans="1:10" x14ac:dyDescent="0.25">
      <c r="A151" s="1">
        <v>42244</v>
      </c>
      <c r="B151" s="2">
        <v>17</v>
      </c>
      <c r="C151" s="2">
        <v>0.1</v>
      </c>
      <c r="D151" s="2">
        <f t="shared" si="17"/>
        <v>70</v>
      </c>
      <c r="E151" s="2">
        <f t="shared" si="18"/>
        <v>0</v>
      </c>
      <c r="F151" s="3">
        <f t="shared" si="22"/>
        <v>12242</v>
      </c>
      <c r="G151" s="2">
        <f t="shared" si="19"/>
        <v>12000</v>
      </c>
      <c r="H151" s="4">
        <f t="shared" si="23"/>
        <v>242</v>
      </c>
      <c r="I151" s="5">
        <f t="shared" si="20"/>
        <v>0</v>
      </c>
      <c r="J151" s="2" t="str">
        <f t="shared" si="21"/>
        <v>sierpień</v>
      </c>
    </row>
    <row r="152" spans="1:10" x14ac:dyDescent="0.25">
      <c r="A152" s="1">
        <v>42245</v>
      </c>
      <c r="B152" s="2">
        <v>16</v>
      </c>
      <c r="C152" s="2">
        <v>14</v>
      </c>
      <c r="D152" s="2">
        <f t="shared" si="17"/>
        <v>9800</v>
      </c>
      <c r="E152" s="2">
        <f t="shared" si="18"/>
        <v>0</v>
      </c>
      <c r="F152" s="3">
        <f t="shared" si="22"/>
        <v>10042</v>
      </c>
      <c r="G152" s="2">
        <f t="shared" si="19"/>
        <v>0</v>
      </c>
      <c r="H152" s="4">
        <f t="shared" si="23"/>
        <v>10042</v>
      </c>
      <c r="I152" s="5">
        <f t="shared" si="20"/>
        <v>0</v>
      </c>
      <c r="J152" s="2" t="str">
        <f t="shared" si="21"/>
        <v>sierpień</v>
      </c>
    </row>
    <row r="153" spans="1:10" x14ac:dyDescent="0.25">
      <c r="A153" s="1">
        <v>42246</v>
      </c>
      <c r="B153" s="2">
        <v>22</v>
      </c>
      <c r="C153" s="2">
        <v>0</v>
      </c>
      <c r="D153" s="2">
        <f t="shared" si="17"/>
        <v>0</v>
      </c>
      <c r="E153" s="2">
        <f t="shared" si="18"/>
        <v>311</v>
      </c>
      <c r="F153" s="3">
        <f t="shared" si="22"/>
        <v>9731</v>
      </c>
      <c r="G153" s="2">
        <f t="shared" si="19"/>
        <v>12000</v>
      </c>
      <c r="H153" s="4">
        <f t="shared" si="23"/>
        <v>13000</v>
      </c>
      <c r="I153" s="5">
        <f t="shared" si="20"/>
        <v>15269</v>
      </c>
      <c r="J153" s="2" t="str">
        <f t="shared" si="21"/>
        <v>sierpień</v>
      </c>
    </row>
    <row r="154" spans="1:10" x14ac:dyDescent="0.25">
      <c r="A154" s="1">
        <v>42247</v>
      </c>
      <c r="B154" s="2">
        <v>26</v>
      </c>
      <c r="C154" s="2">
        <v>0</v>
      </c>
      <c r="D154" s="2">
        <f t="shared" si="17"/>
        <v>0</v>
      </c>
      <c r="E154" s="2">
        <f t="shared" si="18"/>
        <v>518</v>
      </c>
      <c r="F154" s="3">
        <f t="shared" si="22"/>
        <v>12482</v>
      </c>
      <c r="G154" s="2">
        <f t="shared" si="19"/>
        <v>12000</v>
      </c>
      <c r="H154" s="4">
        <f t="shared" si="23"/>
        <v>482</v>
      </c>
      <c r="I154" s="5">
        <f t="shared" si="20"/>
        <v>0</v>
      </c>
      <c r="J154" s="2" t="str">
        <f t="shared" si="21"/>
        <v>sierpień</v>
      </c>
    </row>
    <row r="155" spans="1:10" x14ac:dyDescent="0.25">
      <c r="A155" s="1">
        <v>42248</v>
      </c>
      <c r="B155" s="2">
        <v>27</v>
      </c>
      <c r="C155" s="2">
        <v>2</v>
      </c>
      <c r="D155" s="2">
        <f t="shared" si="17"/>
        <v>1400</v>
      </c>
      <c r="E155" s="2">
        <f t="shared" si="18"/>
        <v>0</v>
      </c>
      <c r="F155" s="3">
        <f t="shared" si="22"/>
        <v>1882</v>
      </c>
      <c r="G155" s="2">
        <f t="shared" si="19"/>
        <v>0</v>
      </c>
      <c r="H155" s="4">
        <f t="shared" si="23"/>
        <v>1882</v>
      </c>
      <c r="I155" s="5">
        <f t="shared" si="20"/>
        <v>0</v>
      </c>
      <c r="J155" s="2" t="str">
        <f t="shared" si="21"/>
        <v>wrzesień</v>
      </c>
    </row>
    <row r="156" spans="1:10" x14ac:dyDescent="0.25">
      <c r="A156" s="1">
        <v>42249</v>
      </c>
      <c r="B156" s="2">
        <v>18</v>
      </c>
      <c r="C156" s="2">
        <v>0</v>
      </c>
      <c r="D156" s="2">
        <f t="shared" si="17"/>
        <v>0</v>
      </c>
      <c r="E156" s="2">
        <f t="shared" si="18"/>
        <v>44</v>
      </c>
      <c r="F156" s="3">
        <f t="shared" si="22"/>
        <v>1838</v>
      </c>
      <c r="G156" s="2">
        <f t="shared" si="19"/>
        <v>12000</v>
      </c>
      <c r="H156" s="4">
        <f t="shared" si="23"/>
        <v>13000</v>
      </c>
      <c r="I156" s="5">
        <f t="shared" si="20"/>
        <v>23162</v>
      </c>
      <c r="J156" s="2" t="str">
        <f t="shared" si="21"/>
        <v>wrzesień</v>
      </c>
    </row>
    <row r="157" spans="1:10" x14ac:dyDescent="0.25">
      <c r="A157" s="1">
        <v>42250</v>
      </c>
      <c r="B157" s="2">
        <v>17</v>
      </c>
      <c r="C157" s="2">
        <v>0</v>
      </c>
      <c r="D157" s="2">
        <f t="shared" si="17"/>
        <v>0</v>
      </c>
      <c r="E157" s="2">
        <f t="shared" si="18"/>
        <v>274</v>
      </c>
      <c r="F157" s="3">
        <f t="shared" si="22"/>
        <v>12726</v>
      </c>
      <c r="G157" s="2">
        <f t="shared" si="19"/>
        <v>12000</v>
      </c>
      <c r="H157" s="4">
        <f t="shared" si="23"/>
        <v>726</v>
      </c>
      <c r="I157" s="5">
        <f t="shared" si="20"/>
        <v>0</v>
      </c>
      <c r="J157" s="2" t="str">
        <f t="shared" si="21"/>
        <v>wrzesień</v>
      </c>
    </row>
    <row r="158" spans="1:10" x14ac:dyDescent="0.25">
      <c r="A158" s="1">
        <v>42251</v>
      </c>
      <c r="B158" s="2">
        <v>16</v>
      </c>
      <c r="C158" s="2">
        <v>0.1</v>
      </c>
      <c r="D158" s="2">
        <f t="shared" si="17"/>
        <v>70</v>
      </c>
      <c r="E158" s="2">
        <f t="shared" si="18"/>
        <v>0</v>
      </c>
      <c r="F158" s="3">
        <f t="shared" si="22"/>
        <v>796</v>
      </c>
      <c r="G158" s="2">
        <f t="shared" si="19"/>
        <v>12000</v>
      </c>
      <c r="H158" s="4">
        <f t="shared" si="23"/>
        <v>13000</v>
      </c>
      <c r="I158" s="5">
        <f t="shared" si="20"/>
        <v>24204</v>
      </c>
      <c r="J158" s="2" t="str">
        <f t="shared" si="21"/>
        <v>wrzesień</v>
      </c>
    </row>
    <row r="159" spans="1:10" x14ac:dyDescent="0.25">
      <c r="A159" s="1">
        <v>42252</v>
      </c>
      <c r="B159" s="2">
        <v>15</v>
      </c>
      <c r="C159" s="2">
        <v>0</v>
      </c>
      <c r="D159" s="2">
        <f t="shared" si="17"/>
        <v>0</v>
      </c>
      <c r="E159" s="2">
        <f t="shared" si="18"/>
        <v>227</v>
      </c>
      <c r="F159" s="3">
        <f t="shared" si="22"/>
        <v>12773</v>
      </c>
      <c r="G159" s="2">
        <f t="shared" si="19"/>
        <v>0</v>
      </c>
      <c r="H159" s="4">
        <f t="shared" si="23"/>
        <v>12773</v>
      </c>
      <c r="I159" s="5">
        <f t="shared" si="20"/>
        <v>0</v>
      </c>
      <c r="J159" s="2" t="str">
        <f t="shared" si="21"/>
        <v>wrzesień</v>
      </c>
    </row>
    <row r="160" spans="1:10" x14ac:dyDescent="0.25">
      <c r="A160" s="1">
        <v>42253</v>
      </c>
      <c r="B160" s="2">
        <v>12</v>
      </c>
      <c r="C160" s="2">
        <v>4</v>
      </c>
      <c r="D160" s="2">
        <f t="shared" si="17"/>
        <v>2800</v>
      </c>
      <c r="E160" s="2">
        <f t="shared" si="18"/>
        <v>0</v>
      </c>
      <c r="F160" s="3">
        <f t="shared" si="22"/>
        <v>15573</v>
      </c>
      <c r="G160" s="2">
        <f t="shared" si="19"/>
        <v>0</v>
      </c>
      <c r="H160" s="4">
        <f t="shared" si="23"/>
        <v>15573</v>
      </c>
      <c r="I160" s="5">
        <f t="shared" si="20"/>
        <v>0</v>
      </c>
      <c r="J160" s="2" t="str">
        <f t="shared" si="21"/>
        <v>wrzesień</v>
      </c>
    </row>
    <row r="161" spans="1:10" x14ac:dyDescent="0.25">
      <c r="A161" s="1">
        <v>42254</v>
      </c>
      <c r="B161" s="2">
        <v>13</v>
      </c>
      <c r="C161" s="2">
        <v>0</v>
      </c>
      <c r="D161" s="2">
        <f t="shared" si="17"/>
        <v>0</v>
      </c>
      <c r="E161" s="2">
        <f t="shared" si="18"/>
        <v>219</v>
      </c>
      <c r="F161" s="3">
        <f t="shared" si="22"/>
        <v>15354</v>
      </c>
      <c r="G161" s="2">
        <f t="shared" si="19"/>
        <v>0</v>
      </c>
      <c r="H161" s="4">
        <f t="shared" si="23"/>
        <v>15354</v>
      </c>
      <c r="I161" s="5">
        <f t="shared" si="20"/>
        <v>0</v>
      </c>
      <c r="J161" s="2" t="str">
        <f t="shared" si="21"/>
        <v>wrzesień</v>
      </c>
    </row>
    <row r="162" spans="1:10" x14ac:dyDescent="0.25">
      <c r="A162" s="1">
        <v>42255</v>
      </c>
      <c r="B162" s="2">
        <v>11</v>
      </c>
      <c r="C162" s="2">
        <v>4</v>
      </c>
      <c r="D162" s="2">
        <f t="shared" si="17"/>
        <v>2800</v>
      </c>
      <c r="E162" s="2">
        <f t="shared" si="18"/>
        <v>0</v>
      </c>
      <c r="F162" s="3">
        <f t="shared" si="22"/>
        <v>18154</v>
      </c>
      <c r="G162" s="2">
        <f t="shared" si="19"/>
        <v>0</v>
      </c>
      <c r="H162" s="4">
        <f t="shared" si="23"/>
        <v>18154</v>
      </c>
      <c r="I162" s="5">
        <f t="shared" si="20"/>
        <v>0</v>
      </c>
      <c r="J162" s="2" t="str">
        <f t="shared" si="21"/>
        <v>wrzesień</v>
      </c>
    </row>
    <row r="163" spans="1:10" x14ac:dyDescent="0.25">
      <c r="A163" s="1">
        <v>42256</v>
      </c>
      <c r="B163" s="2">
        <v>11</v>
      </c>
      <c r="C163" s="2">
        <v>0</v>
      </c>
      <c r="D163" s="2">
        <f t="shared" si="17"/>
        <v>0</v>
      </c>
      <c r="E163" s="2">
        <f t="shared" si="18"/>
        <v>199</v>
      </c>
      <c r="F163" s="3">
        <f t="shared" si="22"/>
        <v>17955</v>
      </c>
      <c r="G163" s="2">
        <f t="shared" si="19"/>
        <v>0</v>
      </c>
      <c r="H163" s="4">
        <f t="shared" si="23"/>
        <v>17955</v>
      </c>
      <c r="I163" s="5">
        <f t="shared" si="20"/>
        <v>0</v>
      </c>
      <c r="J163" s="2" t="str">
        <f t="shared" si="21"/>
        <v>wrzesień</v>
      </c>
    </row>
    <row r="164" spans="1:10" x14ac:dyDescent="0.25">
      <c r="A164" s="1">
        <v>42257</v>
      </c>
      <c r="B164" s="2">
        <v>12</v>
      </c>
      <c r="C164" s="2">
        <v>0</v>
      </c>
      <c r="D164" s="2">
        <f t="shared" si="17"/>
        <v>0</v>
      </c>
      <c r="E164" s="2">
        <f t="shared" si="18"/>
        <v>224</v>
      </c>
      <c r="F164" s="3">
        <f t="shared" si="22"/>
        <v>17731</v>
      </c>
      <c r="G164" s="2">
        <f t="shared" si="19"/>
        <v>0</v>
      </c>
      <c r="H164" s="4">
        <f t="shared" si="23"/>
        <v>17731</v>
      </c>
      <c r="I164" s="5">
        <f t="shared" si="20"/>
        <v>0</v>
      </c>
      <c r="J164" s="2" t="str">
        <f t="shared" si="21"/>
        <v>wrzesień</v>
      </c>
    </row>
    <row r="165" spans="1:10" x14ac:dyDescent="0.25">
      <c r="A165" s="1">
        <v>42258</v>
      </c>
      <c r="B165" s="2">
        <v>16</v>
      </c>
      <c r="C165" s="2">
        <v>0.1</v>
      </c>
      <c r="D165" s="2">
        <f t="shared" si="17"/>
        <v>70</v>
      </c>
      <c r="E165" s="2">
        <f t="shared" si="18"/>
        <v>0</v>
      </c>
      <c r="F165" s="3">
        <f t="shared" si="22"/>
        <v>17801</v>
      </c>
      <c r="G165" s="2">
        <f t="shared" si="19"/>
        <v>12000</v>
      </c>
      <c r="H165" s="4">
        <f t="shared" si="23"/>
        <v>5801</v>
      </c>
      <c r="I165" s="5">
        <f t="shared" si="20"/>
        <v>0</v>
      </c>
      <c r="J165" s="2" t="str">
        <f t="shared" si="21"/>
        <v>wrzesień</v>
      </c>
    </row>
    <row r="166" spans="1:10" x14ac:dyDescent="0.25">
      <c r="A166" s="1">
        <v>42259</v>
      </c>
      <c r="B166" s="2">
        <v>18</v>
      </c>
      <c r="C166" s="2">
        <v>0</v>
      </c>
      <c r="D166" s="2">
        <f t="shared" si="17"/>
        <v>0</v>
      </c>
      <c r="E166" s="2">
        <f t="shared" si="18"/>
        <v>133</v>
      </c>
      <c r="F166" s="3">
        <f t="shared" si="22"/>
        <v>5668</v>
      </c>
      <c r="G166" s="2">
        <f t="shared" si="19"/>
        <v>12000</v>
      </c>
      <c r="H166" s="4">
        <f t="shared" si="23"/>
        <v>13000</v>
      </c>
      <c r="I166" s="5">
        <f t="shared" si="20"/>
        <v>19332</v>
      </c>
      <c r="J166" s="2" t="str">
        <f t="shared" si="21"/>
        <v>wrzesień</v>
      </c>
    </row>
    <row r="167" spans="1:10" x14ac:dyDescent="0.25">
      <c r="A167" s="1">
        <v>42260</v>
      </c>
      <c r="B167" s="2">
        <v>18</v>
      </c>
      <c r="C167" s="2">
        <v>0</v>
      </c>
      <c r="D167" s="2">
        <f t="shared" si="17"/>
        <v>0</v>
      </c>
      <c r="E167" s="2">
        <f t="shared" si="18"/>
        <v>298</v>
      </c>
      <c r="F167" s="3">
        <f t="shared" si="22"/>
        <v>12702</v>
      </c>
      <c r="G167" s="2">
        <f t="shared" si="19"/>
        <v>12000</v>
      </c>
      <c r="H167" s="4">
        <f t="shared" si="23"/>
        <v>702</v>
      </c>
      <c r="I167" s="5">
        <f t="shared" si="20"/>
        <v>0</v>
      </c>
      <c r="J167" s="2" t="str">
        <f t="shared" si="21"/>
        <v>wrzesień</v>
      </c>
    </row>
    <row r="168" spans="1:10" x14ac:dyDescent="0.25">
      <c r="A168" s="1">
        <v>42261</v>
      </c>
      <c r="B168" s="2">
        <v>19</v>
      </c>
      <c r="C168" s="2">
        <v>3</v>
      </c>
      <c r="D168" s="2">
        <f t="shared" si="17"/>
        <v>2100</v>
      </c>
      <c r="E168" s="2">
        <f t="shared" si="18"/>
        <v>0</v>
      </c>
      <c r="F168" s="3">
        <f t="shared" si="22"/>
        <v>2802</v>
      </c>
      <c r="G168" s="2">
        <f t="shared" si="19"/>
        <v>0</v>
      </c>
      <c r="H168" s="4">
        <f t="shared" si="23"/>
        <v>2802</v>
      </c>
      <c r="I168" s="5">
        <f t="shared" si="20"/>
        <v>0</v>
      </c>
      <c r="J168" s="2" t="str">
        <f t="shared" si="21"/>
        <v>wrzesień</v>
      </c>
    </row>
    <row r="169" spans="1:10" x14ac:dyDescent="0.25">
      <c r="A169" s="1">
        <v>42262</v>
      </c>
      <c r="B169" s="2">
        <v>16</v>
      </c>
      <c r="C169" s="2">
        <v>0.1</v>
      </c>
      <c r="D169" s="2">
        <f t="shared" si="17"/>
        <v>70</v>
      </c>
      <c r="E169" s="2">
        <f t="shared" si="18"/>
        <v>0</v>
      </c>
      <c r="F169" s="3">
        <f t="shared" si="22"/>
        <v>2872</v>
      </c>
      <c r="G169" s="2">
        <f t="shared" si="19"/>
        <v>12000</v>
      </c>
      <c r="H169" s="4">
        <f t="shared" si="23"/>
        <v>13000</v>
      </c>
      <c r="I169" s="5">
        <f t="shared" si="20"/>
        <v>22128</v>
      </c>
      <c r="J169" s="2" t="str">
        <f t="shared" si="21"/>
        <v>wrzesień</v>
      </c>
    </row>
    <row r="170" spans="1:10" x14ac:dyDescent="0.25">
      <c r="A170" s="1">
        <v>42263</v>
      </c>
      <c r="B170" s="2">
        <v>18</v>
      </c>
      <c r="C170" s="2">
        <v>0</v>
      </c>
      <c r="D170" s="2">
        <f t="shared" si="17"/>
        <v>0</v>
      </c>
      <c r="E170" s="2">
        <f t="shared" si="18"/>
        <v>298</v>
      </c>
      <c r="F170" s="3">
        <f t="shared" si="22"/>
        <v>12702</v>
      </c>
      <c r="G170" s="2">
        <f t="shared" si="19"/>
        <v>12000</v>
      </c>
      <c r="H170" s="4">
        <f t="shared" si="23"/>
        <v>702</v>
      </c>
      <c r="I170" s="5">
        <f t="shared" si="20"/>
        <v>0</v>
      </c>
      <c r="J170" s="2" t="str">
        <f t="shared" si="21"/>
        <v>wrzesień</v>
      </c>
    </row>
    <row r="171" spans="1:10" x14ac:dyDescent="0.25">
      <c r="A171" s="1">
        <v>42264</v>
      </c>
      <c r="B171" s="2">
        <v>22</v>
      </c>
      <c r="C171" s="2">
        <v>0.5</v>
      </c>
      <c r="D171" s="2">
        <f t="shared" si="17"/>
        <v>350</v>
      </c>
      <c r="E171" s="2">
        <f t="shared" si="18"/>
        <v>0</v>
      </c>
      <c r="F171" s="3">
        <f t="shared" si="22"/>
        <v>1052</v>
      </c>
      <c r="G171" s="2">
        <f t="shared" si="19"/>
        <v>12000</v>
      </c>
      <c r="H171" s="4">
        <f t="shared" si="23"/>
        <v>13000</v>
      </c>
      <c r="I171" s="5">
        <f t="shared" si="20"/>
        <v>23948</v>
      </c>
      <c r="J171" s="2" t="str">
        <f t="shared" si="21"/>
        <v>wrzesień</v>
      </c>
    </row>
    <row r="172" spans="1:10" x14ac:dyDescent="0.25">
      <c r="A172" s="1">
        <v>42265</v>
      </c>
      <c r="B172" s="2">
        <v>16</v>
      </c>
      <c r="C172" s="2">
        <v>0</v>
      </c>
      <c r="D172" s="2">
        <f t="shared" si="17"/>
        <v>0</v>
      </c>
      <c r="E172" s="2">
        <f t="shared" si="18"/>
        <v>250</v>
      </c>
      <c r="F172" s="3">
        <f t="shared" si="22"/>
        <v>12750</v>
      </c>
      <c r="G172" s="2">
        <f t="shared" si="19"/>
        <v>12000</v>
      </c>
      <c r="H172" s="4">
        <f t="shared" si="23"/>
        <v>750</v>
      </c>
      <c r="I172" s="5">
        <f t="shared" si="20"/>
        <v>0</v>
      </c>
      <c r="J172" s="2" t="str">
        <f t="shared" si="21"/>
        <v>wrzesień</v>
      </c>
    </row>
    <row r="173" spans="1:10" x14ac:dyDescent="0.25">
      <c r="A173" s="1">
        <v>42266</v>
      </c>
      <c r="B173" s="2">
        <v>15</v>
      </c>
      <c r="C173" s="2">
        <v>0</v>
      </c>
      <c r="D173" s="2">
        <f t="shared" si="17"/>
        <v>0</v>
      </c>
      <c r="E173" s="2">
        <f t="shared" si="18"/>
        <v>14</v>
      </c>
      <c r="F173" s="3">
        <f t="shared" si="22"/>
        <v>736</v>
      </c>
      <c r="G173" s="2">
        <f t="shared" si="19"/>
        <v>0</v>
      </c>
      <c r="H173" s="4">
        <f t="shared" si="23"/>
        <v>736</v>
      </c>
      <c r="I173" s="5">
        <f t="shared" si="20"/>
        <v>0</v>
      </c>
      <c r="J173" s="2" t="str">
        <f t="shared" si="21"/>
        <v>wrzesień</v>
      </c>
    </row>
    <row r="174" spans="1:10" x14ac:dyDescent="0.25">
      <c r="A174" s="1">
        <v>42267</v>
      </c>
      <c r="B174" s="2">
        <v>14</v>
      </c>
      <c r="C174" s="2">
        <v>2</v>
      </c>
      <c r="D174" s="2">
        <f t="shared" si="17"/>
        <v>1400</v>
      </c>
      <c r="E174" s="2">
        <f t="shared" si="18"/>
        <v>0</v>
      </c>
      <c r="F174" s="3">
        <f t="shared" si="22"/>
        <v>2136</v>
      </c>
      <c r="G174" s="2">
        <f t="shared" si="19"/>
        <v>0</v>
      </c>
      <c r="H174" s="4">
        <f t="shared" si="23"/>
        <v>2136</v>
      </c>
      <c r="I174" s="5">
        <f t="shared" si="20"/>
        <v>0</v>
      </c>
      <c r="J174" s="2" t="str">
        <f t="shared" si="21"/>
        <v>wrzesień</v>
      </c>
    </row>
    <row r="175" spans="1:10" x14ac:dyDescent="0.25">
      <c r="A175" s="1">
        <v>42268</v>
      </c>
      <c r="B175" s="2">
        <v>12</v>
      </c>
      <c r="C175" s="2">
        <v>0</v>
      </c>
      <c r="D175" s="2">
        <f t="shared" si="17"/>
        <v>0</v>
      </c>
      <c r="E175" s="2">
        <f t="shared" si="18"/>
        <v>27</v>
      </c>
      <c r="F175" s="3">
        <f t="shared" si="22"/>
        <v>2109</v>
      </c>
      <c r="G175" s="2">
        <f t="shared" si="19"/>
        <v>0</v>
      </c>
      <c r="H175" s="4">
        <f t="shared" si="23"/>
        <v>2109</v>
      </c>
      <c r="I175" s="5">
        <f t="shared" si="20"/>
        <v>0</v>
      </c>
      <c r="J175" s="2" t="str">
        <f t="shared" si="21"/>
        <v>wrzesień</v>
      </c>
    </row>
    <row r="176" spans="1:10" x14ac:dyDescent="0.25">
      <c r="A176" s="1">
        <v>42269</v>
      </c>
      <c r="B176" s="2">
        <v>13</v>
      </c>
      <c r="C176" s="2">
        <v>0</v>
      </c>
      <c r="D176" s="2">
        <f t="shared" si="17"/>
        <v>0</v>
      </c>
      <c r="E176" s="2">
        <f t="shared" si="18"/>
        <v>30</v>
      </c>
      <c r="F176" s="3">
        <f t="shared" si="22"/>
        <v>2079</v>
      </c>
      <c r="G176" s="2">
        <f t="shared" si="19"/>
        <v>0</v>
      </c>
      <c r="H176" s="4">
        <f t="shared" si="23"/>
        <v>2079</v>
      </c>
      <c r="I176" s="5">
        <f t="shared" si="20"/>
        <v>0</v>
      </c>
      <c r="J176" s="2" t="str">
        <f t="shared" si="21"/>
        <v>wrzesień</v>
      </c>
    </row>
    <row r="177" spans="1:11" x14ac:dyDescent="0.25">
      <c r="A177" s="1">
        <v>42270</v>
      </c>
      <c r="B177" s="2">
        <v>15</v>
      </c>
      <c r="C177" s="2">
        <v>0</v>
      </c>
      <c r="D177" s="2">
        <f t="shared" si="17"/>
        <v>0</v>
      </c>
      <c r="E177" s="2">
        <f t="shared" si="18"/>
        <v>37</v>
      </c>
      <c r="F177" s="3">
        <f t="shared" si="22"/>
        <v>2042</v>
      </c>
      <c r="G177" s="2">
        <f t="shared" si="19"/>
        <v>0</v>
      </c>
      <c r="H177" s="4">
        <f t="shared" si="23"/>
        <v>2042</v>
      </c>
      <c r="I177" s="5">
        <f t="shared" si="20"/>
        <v>0</v>
      </c>
      <c r="J177" s="2" t="str">
        <f t="shared" si="21"/>
        <v>wrzesień</v>
      </c>
    </row>
    <row r="178" spans="1:11" x14ac:dyDescent="0.25">
      <c r="A178" s="1">
        <v>42271</v>
      </c>
      <c r="B178" s="2">
        <v>15</v>
      </c>
      <c r="C178" s="2">
        <v>0</v>
      </c>
      <c r="D178" s="2">
        <f t="shared" si="17"/>
        <v>0</v>
      </c>
      <c r="E178" s="2">
        <f t="shared" si="18"/>
        <v>36</v>
      </c>
      <c r="F178" s="3">
        <f t="shared" si="22"/>
        <v>2006</v>
      </c>
      <c r="G178" s="2">
        <f t="shared" si="19"/>
        <v>0</v>
      </c>
      <c r="H178" s="4">
        <f t="shared" si="23"/>
        <v>2006</v>
      </c>
      <c r="I178" s="5">
        <f t="shared" si="20"/>
        <v>0</v>
      </c>
      <c r="J178" s="2" t="str">
        <f t="shared" si="21"/>
        <v>wrzesień</v>
      </c>
    </row>
    <row r="179" spans="1:11" x14ac:dyDescent="0.25">
      <c r="A179" s="1">
        <v>42272</v>
      </c>
      <c r="B179" s="2">
        <v>14</v>
      </c>
      <c r="C179" s="2">
        <v>0</v>
      </c>
      <c r="D179" s="2">
        <f t="shared" si="17"/>
        <v>0</v>
      </c>
      <c r="E179" s="2">
        <f t="shared" si="18"/>
        <v>32</v>
      </c>
      <c r="F179" s="3">
        <f t="shared" si="22"/>
        <v>1974</v>
      </c>
      <c r="G179" s="2">
        <f t="shared" si="19"/>
        <v>0</v>
      </c>
      <c r="H179" s="4">
        <f t="shared" si="23"/>
        <v>1974</v>
      </c>
      <c r="I179" s="5">
        <f t="shared" si="20"/>
        <v>0</v>
      </c>
      <c r="J179" s="2" t="str">
        <f t="shared" si="21"/>
        <v>wrzesień</v>
      </c>
    </row>
    <row r="180" spans="1:11" x14ac:dyDescent="0.25">
      <c r="A180" s="1">
        <v>42273</v>
      </c>
      <c r="B180" s="2">
        <v>12</v>
      </c>
      <c r="C180" s="2">
        <v>0</v>
      </c>
      <c r="D180" s="2">
        <f t="shared" si="17"/>
        <v>0</v>
      </c>
      <c r="E180" s="2">
        <f t="shared" si="18"/>
        <v>25</v>
      </c>
      <c r="F180" s="3">
        <f t="shared" si="22"/>
        <v>1949</v>
      </c>
      <c r="G180" s="2">
        <f t="shared" si="19"/>
        <v>0</v>
      </c>
      <c r="H180" s="4">
        <f t="shared" si="23"/>
        <v>1949</v>
      </c>
      <c r="I180" s="5">
        <f t="shared" si="20"/>
        <v>0</v>
      </c>
      <c r="J180" s="2" t="str">
        <f t="shared" si="21"/>
        <v>wrzesień</v>
      </c>
    </row>
    <row r="181" spans="1:11" x14ac:dyDescent="0.25">
      <c r="A181" s="1">
        <v>42274</v>
      </c>
      <c r="B181" s="2">
        <v>11</v>
      </c>
      <c r="C181" s="2">
        <v>0</v>
      </c>
      <c r="D181" s="2">
        <f t="shared" si="17"/>
        <v>0</v>
      </c>
      <c r="E181" s="2">
        <f t="shared" si="18"/>
        <v>22</v>
      </c>
      <c r="F181" s="3">
        <f t="shared" si="22"/>
        <v>1927</v>
      </c>
      <c r="G181" s="2">
        <f t="shared" si="19"/>
        <v>0</v>
      </c>
      <c r="H181" s="4">
        <f t="shared" si="23"/>
        <v>1927</v>
      </c>
      <c r="I181" s="5">
        <f t="shared" si="20"/>
        <v>0</v>
      </c>
      <c r="J181" s="2" t="str">
        <f t="shared" si="21"/>
        <v>wrzesień</v>
      </c>
    </row>
    <row r="182" spans="1:11" x14ac:dyDescent="0.25">
      <c r="A182" s="1">
        <v>42275</v>
      </c>
      <c r="B182" s="2">
        <v>10</v>
      </c>
      <c r="C182" s="2">
        <v>0</v>
      </c>
      <c r="D182" s="2">
        <f t="shared" si="17"/>
        <v>0</v>
      </c>
      <c r="E182" s="2">
        <f t="shared" si="18"/>
        <v>19</v>
      </c>
      <c r="F182" s="3">
        <f t="shared" si="22"/>
        <v>1908</v>
      </c>
      <c r="G182" s="2">
        <f t="shared" si="19"/>
        <v>0</v>
      </c>
      <c r="H182" s="4">
        <f t="shared" si="23"/>
        <v>1908</v>
      </c>
      <c r="I182" s="5">
        <f t="shared" si="20"/>
        <v>0</v>
      </c>
      <c r="J182" s="2" t="str">
        <f t="shared" si="21"/>
        <v>wrzesień</v>
      </c>
    </row>
    <row r="183" spans="1:11" x14ac:dyDescent="0.25">
      <c r="A183" s="1">
        <v>42276</v>
      </c>
      <c r="B183" s="2">
        <v>10</v>
      </c>
      <c r="C183" s="2">
        <v>0</v>
      </c>
      <c r="D183" s="2">
        <f t="shared" si="17"/>
        <v>0</v>
      </c>
      <c r="E183" s="2">
        <f t="shared" si="18"/>
        <v>19</v>
      </c>
      <c r="F183" s="3">
        <f t="shared" si="22"/>
        <v>1889</v>
      </c>
      <c r="G183" s="2">
        <f t="shared" si="19"/>
        <v>0</v>
      </c>
      <c r="H183" s="4">
        <f t="shared" si="23"/>
        <v>1889</v>
      </c>
      <c r="I183" s="5">
        <f t="shared" si="20"/>
        <v>0</v>
      </c>
      <c r="J183" s="2" t="str">
        <f t="shared" si="21"/>
        <v>wrzesień</v>
      </c>
    </row>
    <row r="184" spans="1:11" x14ac:dyDescent="0.25">
      <c r="A184" s="1">
        <v>42277</v>
      </c>
      <c r="B184" s="2">
        <v>10</v>
      </c>
      <c r="C184" s="2">
        <v>0</v>
      </c>
      <c r="D184" s="2">
        <f t="shared" si="17"/>
        <v>0</v>
      </c>
      <c r="E184" s="2">
        <f t="shared" si="18"/>
        <v>18</v>
      </c>
      <c r="F184" s="3">
        <f t="shared" si="22"/>
        <v>1871</v>
      </c>
      <c r="G184" s="2">
        <f t="shared" si="19"/>
        <v>0</v>
      </c>
      <c r="H184" s="4">
        <f t="shared" si="23"/>
        <v>1871</v>
      </c>
      <c r="I184" s="5">
        <f t="shared" si="20"/>
        <v>0</v>
      </c>
      <c r="J184" s="2" t="str">
        <f t="shared" si="21"/>
        <v>wrzesień</v>
      </c>
    </row>
    <row r="185" spans="1:11" x14ac:dyDescent="0.25">
      <c r="J185"/>
      <c r="K185" s="13"/>
    </row>
    <row r="186" spans="1:11" x14ac:dyDescent="0.25">
      <c r="J186"/>
      <c r="K186" s="13"/>
    </row>
    <row r="187" spans="1:11" x14ac:dyDescent="0.25">
      <c r="J187"/>
      <c r="K187" s="13"/>
    </row>
    <row r="188" spans="1:11" x14ac:dyDescent="0.25">
      <c r="J188"/>
      <c r="K188" s="13"/>
    </row>
    <row r="189" spans="1:11" x14ac:dyDescent="0.25">
      <c r="J189"/>
      <c r="K189" s="13"/>
    </row>
    <row r="190" spans="1:11" x14ac:dyDescent="0.25">
      <c r="J190"/>
    </row>
    <row r="191" spans="1:11" x14ac:dyDescent="0.25">
      <c r="J191"/>
    </row>
    <row r="192" spans="1:11" x14ac:dyDescent="0.25">
      <c r="J192"/>
    </row>
    <row r="193" spans="10:10" x14ac:dyDescent="0.25">
      <c r="J193"/>
    </row>
    <row r="194" spans="10:10" x14ac:dyDescent="0.25">
      <c r="J194"/>
    </row>
    <row r="195" spans="10:10" x14ac:dyDescent="0.25">
      <c r="J195"/>
    </row>
    <row r="196" spans="10:10" x14ac:dyDescent="0.25">
      <c r="J19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DA7F5-8795-40AE-9805-7D4D33B49703}">
  <dimension ref="A1:N196"/>
  <sheetViews>
    <sheetView tabSelected="1" workbookViewId="0">
      <selection activeCell="J6" sqref="J6"/>
    </sheetView>
  </sheetViews>
  <sheetFormatPr defaultRowHeight="21" x14ac:dyDescent="0.25"/>
  <cols>
    <col min="1" max="1" width="15.85546875" style="1" bestFit="1" customWidth="1"/>
    <col min="2" max="2" width="28.28515625" style="2" customWidth="1"/>
    <col min="3" max="3" width="12.42578125" style="2" customWidth="1"/>
    <col min="4" max="4" width="12.28515625" style="2" bestFit="1" customWidth="1"/>
    <col min="5" max="5" width="21.5703125" style="2" customWidth="1"/>
    <col min="6" max="6" width="29.140625" style="3" customWidth="1"/>
    <col min="7" max="7" width="17.85546875" style="2" customWidth="1"/>
    <col min="8" max="8" width="30.85546875" style="4" customWidth="1"/>
    <col min="9" max="9" width="16.42578125" style="5" customWidth="1"/>
    <col min="10" max="10" width="17.7109375" style="2" bestFit="1" customWidth="1"/>
    <col min="11" max="11" width="17.7109375" style="12" bestFit="1" customWidth="1"/>
    <col min="12" max="12" width="16.140625" style="2" bestFit="1" customWidth="1"/>
    <col min="13" max="13" width="12.140625" style="2" bestFit="1" customWidth="1"/>
    <col min="14" max="16384" width="9.140625" style="2"/>
  </cols>
  <sheetData>
    <row r="1" spans="1:14" ht="60.75" customHeight="1" x14ac:dyDescent="0.25">
      <c r="A1" s="1" t="s">
        <v>2</v>
      </c>
      <c r="B1" s="2" t="s">
        <v>0</v>
      </c>
      <c r="C1" s="2" t="s">
        <v>1</v>
      </c>
      <c r="D1" s="14" t="s">
        <v>209</v>
      </c>
      <c r="E1" s="14" t="s">
        <v>210</v>
      </c>
      <c r="F1" s="15" t="s">
        <v>211</v>
      </c>
      <c r="K1"/>
      <c r="L1"/>
      <c r="M1"/>
      <c r="N1"/>
    </row>
    <row r="2" spans="1:14" x14ac:dyDescent="0.25">
      <c r="A2" s="1">
        <v>42095</v>
      </c>
      <c r="B2" s="2">
        <v>4</v>
      </c>
      <c r="C2" s="2">
        <v>2</v>
      </c>
      <c r="D2" s="2">
        <f>IF(B2&lt;=15,1,0)</f>
        <v>1</v>
      </c>
      <c r="E2" s="2">
        <f>IF(AND(B2&gt;15,C2&lt;=0.5),1,0)</f>
        <v>0</v>
      </c>
      <c r="F2" s="3">
        <f>IF(AND(B2&gt;15,C2&gt;0.6),1,0)</f>
        <v>0</v>
      </c>
      <c r="K2"/>
      <c r="L2"/>
      <c r="M2"/>
      <c r="N2"/>
    </row>
    <row r="3" spans="1:14" x14ac:dyDescent="0.25">
      <c r="A3" s="1">
        <v>42096</v>
      </c>
      <c r="B3" s="2">
        <v>2</v>
      </c>
      <c r="C3" s="2">
        <v>6</v>
      </c>
      <c r="D3" s="2">
        <f t="shared" ref="D3:D66" si="0">IF(B3&lt;=15,1,0)</f>
        <v>1</v>
      </c>
      <c r="E3" s="2">
        <f t="shared" ref="E3:E66" si="1">IF(AND(B3&gt;15,C3&lt;=0.5),1,0)</f>
        <v>0</v>
      </c>
      <c r="F3" s="3">
        <f t="shared" ref="F3:F66" si="2">IF(AND(B3&gt;15,C3&gt;0.6),1,0)</f>
        <v>0</v>
      </c>
      <c r="J3" s="2" t="s">
        <v>209</v>
      </c>
      <c r="K3" s="2" t="s">
        <v>210</v>
      </c>
      <c r="L3" s="3" t="s">
        <v>211</v>
      </c>
      <c r="M3"/>
      <c r="N3"/>
    </row>
    <row r="4" spans="1:14" x14ac:dyDescent="0.25">
      <c r="A4" s="1">
        <v>42097</v>
      </c>
      <c r="B4" s="2">
        <v>4</v>
      </c>
      <c r="C4" s="2">
        <v>1</v>
      </c>
      <c r="D4" s="2">
        <f t="shared" si="0"/>
        <v>1</v>
      </c>
      <c r="E4" s="2">
        <f t="shared" si="1"/>
        <v>0</v>
      </c>
      <c r="F4" s="3">
        <f t="shared" si="2"/>
        <v>0</v>
      </c>
      <c r="J4" s="2">
        <f>SUM(D:D)</f>
        <v>88</v>
      </c>
      <c r="K4">
        <f>SUM(E:E)</f>
        <v>72</v>
      </c>
      <c r="L4">
        <f>SUM(F:F)</f>
        <v>22</v>
      </c>
      <c r="M4"/>
      <c r="N4"/>
    </row>
    <row r="5" spans="1:14" x14ac:dyDescent="0.25">
      <c r="A5" s="1">
        <v>42098</v>
      </c>
      <c r="B5" s="2">
        <v>4</v>
      </c>
      <c r="C5" s="2">
        <v>0.8</v>
      </c>
      <c r="D5" s="2">
        <f t="shared" si="0"/>
        <v>1</v>
      </c>
      <c r="E5" s="2">
        <f t="shared" si="1"/>
        <v>0</v>
      </c>
      <c r="F5" s="3">
        <f t="shared" si="2"/>
        <v>0</v>
      </c>
      <c r="K5"/>
      <c r="L5"/>
      <c r="M5"/>
      <c r="N5"/>
    </row>
    <row r="6" spans="1:14" x14ac:dyDescent="0.25">
      <c r="A6" s="1">
        <v>42099</v>
      </c>
      <c r="B6" s="2">
        <v>3</v>
      </c>
      <c r="C6" s="2">
        <v>0</v>
      </c>
      <c r="D6" s="2">
        <f t="shared" si="0"/>
        <v>1</v>
      </c>
      <c r="E6" s="2">
        <f t="shared" si="1"/>
        <v>0</v>
      </c>
      <c r="F6" s="3">
        <f t="shared" si="2"/>
        <v>0</v>
      </c>
      <c r="K6"/>
      <c r="L6"/>
      <c r="M6"/>
      <c r="N6"/>
    </row>
    <row r="7" spans="1:14" x14ac:dyDescent="0.25">
      <c r="A7" s="1">
        <v>42100</v>
      </c>
      <c r="B7" s="2">
        <v>4</v>
      </c>
      <c r="C7" s="2">
        <v>0</v>
      </c>
      <c r="D7" s="2">
        <f t="shared" si="0"/>
        <v>1</v>
      </c>
      <c r="E7" s="2">
        <f t="shared" si="1"/>
        <v>0</v>
      </c>
      <c r="F7" s="3">
        <f t="shared" si="2"/>
        <v>0</v>
      </c>
      <c r="K7"/>
      <c r="L7"/>
      <c r="M7"/>
      <c r="N7"/>
    </row>
    <row r="8" spans="1:14" x14ac:dyDescent="0.25">
      <c r="A8" s="1">
        <v>42101</v>
      </c>
      <c r="B8" s="2">
        <v>4</v>
      </c>
      <c r="C8" s="2">
        <v>1</v>
      </c>
      <c r="D8" s="2">
        <f t="shared" si="0"/>
        <v>1</v>
      </c>
      <c r="E8" s="2">
        <f t="shared" si="1"/>
        <v>0</v>
      </c>
      <c r="F8" s="3">
        <f t="shared" si="2"/>
        <v>0</v>
      </c>
      <c r="K8"/>
      <c r="L8"/>
      <c r="M8"/>
      <c r="N8"/>
    </row>
    <row r="9" spans="1:14" x14ac:dyDescent="0.25">
      <c r="A9" s="1">
        <v>42102</v>
      </c>
      <c r="B9" s="2">
        <v>8</v>
      </c>
      <c r="C9" s="2">
        <v>1</v>
      </c>
      <c r="D9" s="2">
        <f t="shared" si="0"/>
        <v>1</v>
      </c>
      <c r="E9" s="2">
        <f t="shared" si="1"/>
        <v>0</v>
      </c>
      <c r="F9" s="3">
        <f t="shared" si="2"/>
        <v>0</v>
      </c>
      <c r="K9"/>
      <c r="L9"/>
      <c r="M9"/>
      <c r="N9"/>
    </row>
    <row r="10" spans="1:14" x14ac:dyDescent="0.25">
      <c r="A10" s="1">
        <v>42103</v>
      </c>
      <c r="B10" s="2">
        <v>6</v>
      </c>
      <c r="C10" s="2">
        <v>2</v>
      </c>
      <c r="D10" s="2">
        <f t="shared" si="0"/>
        <v>1</v>
      </c>
      <c r="E10" s="2">
        <f t="shared" si="1"/>
        <v>0</v>
      </c>
      <c r="F10" s="3">
        <f t="shared" si="2"/>
        <v>0</v>
      </c>
      <c r="K10"/>
      <c r="L10"/>
      <c r="M10"/>
      <c r="N10"/>
    </row>
    <row r="11" spans="1:14" x14ac:dyDescent="0.25">
      <c r="A11" s="1">
        <v>42104</v>
      </c>
      <c r="B11" s="2">
        <v>9</v>
      </c>
      <c r="C11" s="2">
        <v>2</v>
      </c>
      <c r="D11" s="2">
        <f t="shared" si="0"/>
        <v>1</v>
      </c>
      <c r="E11" s="2">
        <f t="shared" si="1"/>
        <v>0</v>
      </c>
      <c r="F11" s="3">
        <f t="shared" si="2"/>
        <v>0</v>
      </c>
      <c r="K11" s="10"/>
      <c r="L11"/>
      <c r="M11"/>
      <c r="N11"/>
    </row>
    <row r="12" spans="1:14" x14ac:dyDescent="0.25">
      <c r="A12" s="1">
        <v>42105</v>
      </c>
      <c r="B12" s="2">
        <v>12</v>
      </c>
      <c r="C12" s="2">
        <v>3</v>
      </c>
      <c r="D12" s="2">
        <f t="shared" si="0"/>
        <v>1</v>
      </c>
      <c r="E12" s="2">
        <f t="shared" si="1"/>
        <v>0</v>
      </c>
      <c r="F12" s="3">
        <f t="shared" si="2"/>
        <v>0</v>
      </c>
      <c r="K12" s="10"/>
      <c r="L12" s="11"/>
      <c r="M12"/>
      <c r="N12"/>
    </row>
    <row r="13" spans="1:14" x14ac:dyDescent="0.25">
      <c r="A13" s="1">
        <v>42106</v>
      </c>
      <c r="B13" s="2">
        <v>10</v>
      </c>
      <c r="C13" s="2">
        <v>2</v>
      </c>
      <c r="D13" s="2">
        <f t="shared" si="0"/>
        <v>1</v>
      </c>
      <c r="E13" s="2">
        <f t="shared" si="1"/>
        <v>0</v>
      </c>
      <c r="F13" s="3">
        <f t="shared" si="2"/>
        <v>0</v>
      </c>
      <c r="K13" s="10"/>
      <c r="L13" s="11"/>
      <c r="M13"/>
      <c r="N13"/>
    </row>
    <row r="14" spans="1:14" x14ac:dyDescent="0.25">
      <c r="A14" s="1">
        <v>42107</v>
      </c>
      <c r="B14" s="2">
        <v>8</v>
      </c>
      <c r="C14" s="2">
        <v>1</v>
      </c>
      <c r="D14" s="2">
        <f t="shared" si="0"/>
        <v>1</v>
      </c>
      <c r="E14" s="2">
        <f t="shared" si="1"/>
        <v>0</v>
      </c>
      <c r="F14" s="3">
        <f t="shared" si="2"/>
        <v>0</v>
      </c>
      <c r="K14" s="10"/>
      <c r="L14" s="11"/>
      <c r="M14"/>
      <c r="N14"/>
    </row>
    <row r="15" spans="1:14" x14ac:dyDescent="0.25">
      <c r="A15" s="1">
        <v>42108</v>
      </c>
      <c r="B15" s="2">
        <v>6</v>
      </c>
      <c r="C15" s="2">
        <v>0</v>
      </c>
      <c r="D15" s="2">
        <f t="shared" si="0"/>
        <v>1</v>
      </c>
      <c r="E15" s="2">
        <f t="shared" si="1"/>
        <v>0</v>
      </c>
      <c r="F15" s="3">
        <f t="shared" si="2"/>
        <v>0</v>
      </c>
      <c r="K15" s="10"/>
      <c r="L15" s="11"/>
      <c r="M15"/>
      <c r="N15"/>
    </row>
    <row r="16" spans="1:14" x14ac:dyDescent="0.25">
      <c r="A16" s="1">
        <v>42109</v>
      </c>
      <c r="B16" s="2">
        <v>14</v>
      </c>
      <c r="C16" s="2">
        <v>0</v>
      </c>
      <c r="D16" s="2">
        <f t="shared" si="0"/>
        <v>1</v>
      </c>
      <c r="E16" s="2">
        <f t="shared" si="1"/>
        <v>0</v>
      </c>
      <c r="F16" s="3">
        <f t="shared" si="2"/>
        <v>0</v>
      </c>
      <c r="K16" s="10"/>
      <c r="L16" s="11"/>
      <c r="M16"/>
      <c r="N16"/>
    </row>
    <row r="17" spans="1:14" x14ac:dyDescent="0.25">
      <c r="A17" s="1">
        <v>42110</v>
      </c>
      <c r="B17" s="2">
        <v>10</v>
      </c>
      <c r="C17" s="2">
        <v>0</v>
      </c>
      <c r="D17" s="2">
        <f t="shared" si="0"/>
        <v>1</v>
      </c>
      <c r="E17" s="2">
        <f t="shared" si="1"/>
        <v>0</v>
      </c>
      <c r="F17" s="3">
        <f t="shared" si="2"/>
        <v>0</v>
      </c>
      <c r="K17" s="10"/>
      <c r="L17" s="11"/>
      <c r="M17"/>
      <c r="N17"/>
    </row>
    <row r="18" spans="1:14" x14ac:dyDescent="0.25">
      <c r="A18" s="1">
        <v>42111</v>
      </c>
      <c r="B18" s="2">
        <v>6</v>
      </c>
      <c r="C18" s="2">
        <v>0</v>
      </c>
      <c r="D18" s="2">
        <f t="shared" si="0"/>
        <v>1</v>
      </c>
      <c r="E18" s="2">
        <f t="shared" si="1"/>
        <v>0</v>
      </c>
      <c r="F18" s="3">
        <f t="shared" si="2"/>
        <v>0</v>
      </c>
      <c r="K18"/>
      <c r="L18"/>
      <c r="M18"/>
      <c r="N18"/>
    </row>
    <row r="19" spans="1:14" x14ac:dyDescent="0.25">
      <c r="A19" s="1">
        <v>42112</v>
      </c>
      <c r="B19" s="2">
        <v>4</v>
      </c>
      <c r="C19" s="2">
        <v>0</v>
      </c>
      <c r="D19" s="2">
        <f t="shared" si="0"/>
        <v>1</v>
      </c>
      <c r="E19" s="2">
        <f t="shared" si="1"/>
        <v>0</v>
      </c>
      <c r="F19" s="3">
        <f t="shared" si="2"/>
        <v>0</v>
      </c>
      <c r="L19"/>
    </row>
    <row r="20" spans="1:14" x14ac:dyDescent="0.25">
      <c r="A20" s="1">
        <v>42113</v>
      </c>
      <c r="B20" s="2">
        <v>7</v>
      </c>
      <c r="C20" s="2">
        <v>0</v>
      </c>
      <c r="D20" s="2">
        <f t="shared" si="0"/>
        <v>1</v>
      </c>
      <c r="E20" s="2">
        <f t="shared" si="1"/>
        <v>0</v>
      </c>
      <c r="F20" s="3">
        <f t="shared" si="2"/>
        <v>0</v>
      </c>
      <c r="L20"/>
    </row>
    <row r="21" spans="1:14" x14ac:dyDescent="0.25">
      <c r="A21" s="1">
        <v>42114</v>
      </c>
      <c r="B21" s="2">
        <v>10</v>
      </c>
      <c r="C21" s="2">
        <v>1</v>
      </c>
      <c r="D21" s="2">
        <f t="shared" si="0"/>
        <v>1</v>
      </c>
      <c r="E21" s="2">
        <f t="shared" si="1"/>
        <v>0</v>
      </c>
      <c r="F21" s="3">
        <f t="shared" si="2"/>
        <v>0</v>
      </c>
      <c r="L21"/>
    </row>
    <row r="22" spans="1:14" x14ac:dyDescent="0.25">
      <c r="A22" s="1">
        <v>42115</v>
      </c>
      <c r="B22" s="2">
        <v>11</v>
      </c>
      <c r="C22" s="2">
        <v>3.2</v>
      </c>
      <c r="D22" s="2">
        <f t="shared" si="0"/>
        <v>1</v>
      </c>
      <c r="E22" s="2">
        <f t="shared" si="1"/>
        <v>0</v>
      </c>
      <c r="F22" s="3">
        <f t="shared" si="2"/>
        <v>0</v>
      </c>
    </row>
    <row r="23" spans="1:14" x14ac:dyDescent="0.25">
      <c r="A23" s="1">
        <v>42116</v>
      </c>
      <c r="B23" s="2">
        <v>8</v>
      </c>
      <c r="C23" s="2">
        <v>2.2000000000000002</v>
      </c>
      <c r="D23" s="2">
        <f t="shared" si="0"/>
        <v>1</v>
      </c>
      <c r="E23" s="2">
        <f t="shared" si="1"/>
        <v>0</v>
      </c>
      <c r="F23" s="3">
        <f t="shared" si="2"/>
        <v>0</v>
      </c>
    </row>
    <row r="24" spans="1:14" x14ac:dyDescent="0.25">
      <c r="A24" s="1">
        <v>42117</v>
      </c>
      <c r="B24" s="2">
        <v>11</v>
      </c>
      <c r="C24" s="2">
        <v>1</v>
      </c>
      <c r="D24" s="2">
        <f t="shared" si="0"/>
        <v>1</v>
      </c>
      <c r="E24" s="2">
        <f t="shared" si="1"/>
        <v>0</v>
      </c>
      <c r="F24" s="3">
        <f t="shared" si="2"/>
        <v>0</v>
      </c>
    </row>
    <row r="25" spans="1:14" x14ac:dyDescent="0.25">
      <c r="A25" s="1">
        <v>42118</v>
      </c>
      <c r="B25" s="2">
        <v>12</v>
      </c>
      <c r="C25" s="2">
        <v>1</v>
      </c>
      <c r="D25" s="2">
        <f t="shared" si="0"/>
        <v>1</v>
      </c>
      <c r="E25" s="2">
        <f t="shared" si="1"/>
        <v>0</v>
      </c>
      <c r="F25" s="3">
        <f t="shared" si="2"/>
        <v>0</v>
      </c>
    </row>
    <row r="26" spans="1:14" x14ac:dyDescent="0.25">
      <c r="A26" s="1">
        <v>42119</v>
      </c>
      <c r="B26" s="2">
        <v>14</v>
      </c>
      <c r="C26" s="2">
        <v>1</v>
      </c>
      <c r="D26" s="2">
        <f t="shared" si="0"/>
        <v>1</v>
      </c>
      <c r="E26" s="2">
        <f t="shared" si="1"/>
        <v>0</v>
      </c>
      <c r="F26" s="3">
        <f t="shared" si="2"/>
        <v>0</v>
      </c>
    </row>
    <row r="27" spans="1:14" x14ac:dyDescent="0.25">
      <c r="A27" s="1">
        <v>42120</v>
      </c>
      <c r="B27" s="2">
        <v>16</v>
      </c>
      <c r="C27" s="2">
        <v>0</v>
      </c>
      <c r="D27" s="2">
        <f t="shared" si="0"/>
        <v>0</v>
      </c>
      <c r="E27" s="2">
        <f t="shared" si="1"/>
        <v>1</v>
      </c>
      <c r="F27" s="3">
        <f t="shared" si="2"/>
        <v>0</v>
      </c>
    </row>
    <row r="28" spans="1:14" x14ac:dyDescent="0.25">
      <c r="A28" s="1">
        <v>42121</v>
      </c>
      <c r="B28" s="2">
        <v>16</v>
      </c>
      <c r="C28" s="2">
        <v>1</v>
      </c>
      <c r="D28" s="2">
        <f t="shared" si="0"/>
        <v>0</v>
      </c>
      <c r="E28" s="2">
        <f t="shared" si="1"/>
        <v>0</v>
      </c>
      <c r="F28" s="3">
        <f t="shared" si="2"/>
        <v>1</v>
      </c>
    </row>
    <row r="29" spans="1:14" x14ac:dyDescent="0.25">
      <c r="A29" s="1">
        <v>42122</v>
      </c>
      <c r="B29" s="2">
        <v>6</v>
      </c>
      <c r="C29" s="2">
        <v>2</v>
      </c>
      <c r="D29" s="2">
        <f t="shared" si="0"/>
        <v>1</v>
      </c>
      <c r="E29" s="2">
        <f t="shared" si="1"/>
        <v>0</v>
      </c>
      <c r="F29" s="3">
        <f t="shared" si="2"/>
        <v>0</v>
      </c>
    </row>
    <row r="30" spans="1:14" x14ac:dyDescent="0.25">
      <c r="A30" s="1">
        <v>42123</v>
      </c>
      <c r="B30" s="2">
        <v>7</v>
      </c>
      <c r="C30" s="2">
        <v>0</v>
      </c>
      <c r="D30" s="2">
        <f t="shared" si="0"/>
        <v>1</v>
      </c>
      <c r="E30" s="2">
        <f t="shared" si="1"/>
        <v>0</v>
      </c>
      <c r="F30" s="3">
        <f t="shared" si="2"/>
        <v>0</v>
      </c>
    </row>
    <row r="31" spans="1:14" x14ac:dyDescent="0.25">
      <c r="A31" s="1">
        <v>42124</v>
      </c>
      <c r="B31" s="2">
        <v>10</v>
      </c>
      <c r="C31" s="2">
        <v>0</v>
      </c>
      <c r="D31" s="2">
        <f t="shared" si="0"/>
        <v>1</v>
      </c>
      <c r="E31" s="2">
        <f t="shared" si="1"/>
        <v>0</v>
      </c>
      <c r="F31" s="3">
        <f t="shared" si="2"/>
        <v>0</v>
      </c>
    </row>
    <row r="32" spans="1:14" x14ac:dyDescent="0.25">
      <c r="A32" s="1">
        <v>42125</v>
      </c>
      <c r="B32" s="2">
        <v>10</v>
      </c>
      <c r="C32" s="2">
        <v>4</v>
      </c>
      <c r="D32" s="2">
        <f t="shared" si="0"/>
        <v>1</v>
      </c>
      <c r="E32" s="2">
        <f t="shared" si="1"/>
        <v>0</v>
      </c>
      <c r="F32" s="3">
        <f t="shared" si="2"/>
        <v>0</v>
      </c>
    </row>
    <row r="33" spans="1:6" x14ac:dyDescent="0.25">
      <c r="A33" s="1">
        <v>42126</v>
      </c>
      <c r="B33" s="2">
        <v>7</v>
      </c>
      <c r="C33" s="2">
        <v>5</v>
      </c>
      <c r="D33" s="2">
        <f t="shared" si="0"/>
        <v>1</v>
      </c>
      <c r="E33" s="2">
        <f t="shared" si="1"/>
        <v>0</v>
      </c>
      <c r="F33" s="3">
        <f t="shared" si="2"/>
        <v>0</v>
      </c>
    </row>
    <row r="34" spans="1:6" x14ac:dyDescent="0.25">
      <c r="A34" s="1">
        <v>42127</v>
      </c>
      <c r="B34" s="2">
        <v>9</v>
      </c>
      <c r="C34" s="2">
        <v>4</v>
      </c>
      <c r="D34" s="2">
        <f t="shared" si="0"/>
        <v>1</v>
      </c>
      <c r="E34" s="2">
        <f t="shared" si="1"/>
        <v>0</v>
      </c>
      <c r="F34" s="3">
        <f t="shared" si="2"/>
        <v>0</v>
      </c>
    </row>
    <row r="35" spans="1:6" x14ac:dyDescent="0.25">
      <c r="A35" s="1">
        <v>42128</v>
      </c>
      <c r="B35" s="2">
        <v>15</v>
      </c>
      <c r="C35" s="2">
        <v>0.4</v>
      </c>
      <c r="D35" s="2">
        <f t="shared" si="0"/>
        <v>1</v>
      </c>
      <c r="E35" s="2">
        <f t="shared" si="1"/>
        <v>0</v>
      </c>
      <c r="F35" s="3">
        <f t="shared" si="2"/>
        <v>0</v>
      </c>
    </row>
    <row r="36" spans="1:6" x14ac:dyDescent="0.25">
      <c r="A36" s="1">
        <v>42129</v>
      </c>
      <c r="B36" s="2">
        <v>18</v>
      </c>
      <c r="C36" s="2">
        <v>0.4</v>
      </c>
      <c r="D36" s="2">
        <f t="shared" si="0"/>
        <v>0</v>
      </c>
      <c r="E36" s="2">
        <f t="shared" si="1"/>
        <v>1</v>
      </c>
      <c r="F36" s="3">
        <f t="shared" si="2"/>
        <v>0</v>
      </c>
    </row>
    <row r="37" spans="1:6" x14ac:dyDescent="0.25">
      <c r="A37" s="1">
        <v>42130</v>
      </c>
      <c r="B37" s="2">
        <v>16</v>
      </c>
      <c r="C37" s="2">
        <v>0</v>
      </c>
      <c r="D37" s="2">
        <f t="shared" si="0"/>
        <v>0</v>
      </c>
      <c r="E37" s="2">
        <f t="shared" si="1"/>
        <v>1</v>
      </c>
      <c r="F37" s="3">
        <f t="shared" si="2"/>
        <v>0</v>
      </c>
    </row>
    <row r="38" spans="1:6" x14ac:dyDescent="0.25">
      <c r="A38" s="1">
        <v>42131</v>
      </c>
      <c r="B38" s="2">
        <v>14</v>
      </c>
      <c r="C38" s="2">
        <v>0</v>
      </c>
      <c r="D38" s="2">
        <f t="shared" si="0"/>
        <v>1</v>
      </c>
      <c r="E38" s="2">
        <f t="shared" si="1"/>
        <v>0</v>
      </c>
      <c r="F38" s="3">
        <f t="shared" si="2"/>
        <v>0</v>
      </c>
    </row>
    <row r="39" spans="1:6" x14ac:dyDescent="0.25">
      <c r="A39" s="1">
        <v>42132</v>
      </c>
      <c r="B39" s="2">
        <v>10</v>
      </c>
      <c r="C39" s="2">
        <v>0</v>
      </c>
      <c r="D39" s="2">
        <f t="shared" si="0"/>
        <v>1</v>
      </c>
      <c r="E39" s="2">
        <f t="shared" si="1"/>
        <v>0</v>
      </c>
      <c r="F39" s="3">
        <f t="shared" si="2"/>
        <v>0</v>
      </c>
    </row>
    <row r="40" spans="1:6" x14ac:dyDescent="0.25">
      <c r="A40" s="1">
        <v>42133</v>
      </c>
      <c r="B40" s="2">
        <v>14</v>
      </c>
      <c r="C40" s="2">
        <v>0.3</v>
      </c>
      <c r="D40" s="2">
        <f t="shared" si="0"/>
        <v>1</v>
      </c>
      <c r="E40" s="2">
        <f t="shared" si="1"/>
        <v>0</v>
      </c>
      <c r="F40" s="3">
        <f t="shared" si="2"/>
        <v>0</v>
      </c>
    </row>
    <row r="41" spans="1:6" x14ac:dyDescent="0.25">
      <c r="A41" s="1">
        <v>42134</v>
      </c>
      <c r="B41" s="2">
        <v>12</v>
      </c>
      <c r="C41" s="2">
        <v>0.1</v>
      </c>
      <c r="D41" s="2">
        <f t="shared" si="0"/>
        <v>1</v>
      </c>
      <c r="E41" s="2">
        <f t="shared" si="1"/>
        <v>0</v>
      </c>
      <c r="F41" s="3">
        <f t="shared" si="2"/>
        <v>0</v>
      </c>
    </row>
    <row r="42" spans="1:6" x14ac:dyDescent="0.25">
      <c r="A42" s="1">
        <v>42135</v>
      </c>
      <c r="B42" s="2">
        <v>11</v>
      </c>
      <c r="C42" s="2">
        <v>0</v>
      </c>
      <c r="D42" s="2">
        <f t="shared" si="0"/>
        <v>1</v>
      </c>
      <c r="E42" s="2">
        <f t="shared" si="1"/>
        <v>0</v>
      </c>
      <c r="F42" s="3">
        <f t="shared" si="2"/>
        <v>0</v>
      </c>
    </row>
    <row r="43" spans="1:6" x14ac:dyDescent="0.25">
      <c r="A43" s="1">
        <v>42136</v>
      </c>
      <c r="B43" s="2">
        <v>16</v>
      </c>
      <c r="C43" s="2">
        <v>3</v>
      </c>
      <c r="D43" s="2">
        <f t="shared" si="0"/>
        <v>0</v>
      </c>
      <c r="E43" s="2">
        <f t="shared" si="1"/>
        <v>0</v>
      </c>
      <c r="F43" s="3">
        <f t="shared" si="2"/>
        <v>1</v>
      </c>
    </row>
    <row r="44" spans="1:6" x14ac:dyDescent="0.25">
      <c r="A44" s="1">
        <v>42137</v>
      </c>
      <c r="B44" s="2">
        <v>12</v>
      </c>
      <c r="C44" s="2">
        <v>0</v>
      </c>
      <c r="D44" s="2">
        <f t="shared" si="0"/>
        <v>1</v>
      </c>
      <c r="E44" s="2">
        <f t="shared" si="1"/>
        <v>0</v>
      </c>
      <c r="F44" s="3">
        <f t="shared" si="2"/>
        <v>0</v>
      </c>
    </row>
    <row r="45" spans="1:6" x14ac:dyDescent="0.25">
      <c r="A45" s="1">
        <v>42138</v>
      </c>
      <c r="B45" s="2">
        <v>10</v>
      </c>
      <c r="C45" s="2">
        <v>0</v>
      </c>
      <c r="D45" s="2">
        <f t="shared" si="0"/>
        <v>1</v>
      </c>
      <c r="E45" s="2">
        <f t="shared" si="1"/>
        <v>0</v>
      </c>
      <c r="F45" s="3">
        <f t="shared" si="2"/>
        <v>0</v>
      </c>
    </row>
    <row r="46" spans="1:6" x14ac:dyDescent="0.25">
      <c r="A46" s="1">
        <v>42139</v>
      </c>
      <c r="B46" s="2">
        <v>12</v>
      </c>
      <c r="C46" s="2">
        <v>0</v>
      </c>
      <c r="D46" s="2">
        <f t="shared" si="0"/>
        <v>1</v>
      </c>
      <c r="E46" s="2">
        <f t="shared" si="1"/>
        <v>0</v>
      </c>
      <c r="F46" s="3">
        <f t="shared" si="2"/>
        <v>0</v>
      </c>
    </row>
    <row r="47" spans="1:6" x14ac:dyDescent="0.25">
      <c r="A47" s="1">
        <v>42140</v>
      </c>
      <c r="B47" s="2">
        <v>10</v>
      </c>
      <c r="C47" s="2">
        <v>1.8</v>
      </c>
      <c r="D47" s="2">
        <f t="shared" si="0"/>
        <v>1</v>
      </c>
      <c r="E47" s="2">
        <f t="shared" si="1"/>
        <v>0</v>
      </c>
      <c r="F47" s="3">
        <f t="shared" si="2"/>
        <v>0</v>
      </c>
    </row>
    <row r="48" spans="1:6" x14ac:dyDescent="0.25">
      <c r="A48" s="1">
        <v>42141</v>
      </c>
      <c r="B48" s="2">
        <v>11</v>
      </c>
      <c r="C48" s="2">
        <v>2.8</v>
      </c>
      <c r="D48" s="2">
        <f t="shared" si="0"/>
        <v>1</v>
      </c>
      <c r="E48" s="2">
        <f t="shared" si="1"/>
        <v>0</v>
      </c>
      <c r="F48" s="3">
        <f t="shared" si="2"/>
        <v>0</v>
      </c>
    </row>
    <row r="49" spans="1:6" x14ac:dyDescent="0.25">
      <c r="A49" s="1">
        <v>42142</v>
      </c>
      <c r="B49" s="2">
        <v>12</v>
      </c>
      <c r="C49" s="2">
        <v>1.9</v>
      </c>
      <c r="D49" s="2">
        <f t="shared" si="0"/>
        <v>1</v>
      </c>
      <c r="E49" s="2">
        <f t="shared" si="1"/>
        <v>0</v>
      </c>
      <c r="F49" s="3">
        <f t="shared" si="2"/>
        <v>0</v>
      </c>
    </row>
    <row r="50" spans="1:6" x14ac:dyDescent="0.25">
      <c r="A50" s="1">
        <v>42143</v>
      </c>
      <c r="B50" s="2">
        <v>16</v>
      </c>
      <c r="C50" s="2">
        <v>2.2000000000000002</v>
      </c>
      <c r="D50" s="2">
        <f t="shared" si="0"/>
        <v>0</v>
      </c>
      <c r="E50" s="2">
        <f t="shared" si="1"/>
        <v>0</v>
      </c>
      <c r="F50" s="3">
        <f t="shared" si="2"/>
        <v>1</v>
      </c>
    </row>
    <row r="51" spans="1:6" x14ac:dyDescent="0.25">
      <c r="A51" s="1">
        <v>42144</v>
      </c>
      <c r="B51" s="2">
        <v>13</v>
      </c>
      <c r="C51" s="2">
        <v>2.2999999999999998</v>
      </c>
      <c r="D51" s="2">
        <f t="shared" si="0"/>
        <v>1</v>
      </c>
      <c r="E51" s="2">
        <f t="shared" si="1"/>
        <v>0</v>
      </c>
      <c r="F51" s="3">
        <f t="shared" si="2"/>
        <v>0</v>
      </c>
    </row>
    <row r="52" spans="1:6" x14ac:dyDescent="0.25">
      <c r="A52" s="1">
        <v>42145</v>
      </c>
      <c r="B52" s="2">
        <v>11</v>
      </c>
      <c r="C52" s="2">
        <v>5.4</v>
      </c>
      <c r="D52" s="2">
        <f t="shared" si="0"/>
        <v>1</v>
      </c>
      <c r="E52" s="2">
        <f t="shared" si="1"/>
        <v>0</v>
      </c>
      <c r="F52" s="3">
        <f t="shared" si="2"/>
        <v>0</v>
      </c>
    </row>
    <row r="53" spans="1:6" x14ac:dyDescent="0.25">
      <c r="A53" s="1">
        <v>42146</v>
      </c>
      <c r="B53" s="2">
        <v>12</v>
      </c>
      <c r="C53" s="2">
        <v>5.5</v>
      </c>
      <c r="D53" s="2">
        <f t="shared" si="0"/>
        <v>1</v>
      </c>
      <c r="E53" s="2">
        <f t="shared" si="1"/>
        <v>0</v>
      </c>
      <c r="F53" s="3">
        <f t="shared" si="2"/>
        <v>0</v>
      </c>
    </row>
    <row r="54" spans="1:6" x14ac:dyDescent="0.25">
      <c r="A54" s="1">
        <v>42147</v>
      </c>
      <c r="B54" s="2">
        <v>12</v>
      </c>
      <c r="C54" s="2">
        <v>5.2</v>
      </c>
      <c r="D54" s="2">
        <f t="shared" si="0"/>
        <v>1</v>
      </c>
      <c r="E54" s="2">
        <f t="shared" si="1"/>
        <v>0</v>
      </c>
      <c r="F54" s="3">
        <f t="shared" si="2"/>
        <v>0</v>
      </c>
    </row>
    <row r="55" spans="1:6" x14ac:dyDescent="0.25">
      <c r="A55" s="1">
        <v>42148</v>
      </c>
      <c r="B55" s="2">
        <v>14</v>
      </c>
      <c r="C55" s="2">
        <v>3</v>
      </c>
      <c r="D55" s="2">
        <f t="shared" si="0"/>
        <v>1</v>
      </c>
      <c r="E55" s="2">
        <f t="shared" si="1"/>
        <v>0</v>
      </c>
      <c r="F55" s="3">
        <f t="shared" si="2"/>
        <v>0</v>
      </c>
    </row>
    <row r="56" spans="1:6" x14ac:dyDescent="0.25">
      <c r="A56" s="1">
        <v>42149</v>
      </c>
      <c r="B56" s="2">
        <v>15</v>
      </c>
      <c r="C56" s="2">
        <v>0</v>
      </c>
      <c r="D56" s="2">
        <f t="shared" si="0"/>
        <v>1</v>
      </c>
      <c r="E56" s="2">
        <f t="shared" si="1"/>
        <v>0</v>
      </c>
      <c r="F56" s="3">
        <f t="shared" si="2"/>
        <v>0</v>
      </c>
    </row>
    <row r="57" spans="1:6" x14ac:dyDescent="0.25">
      <c r="A57" s="1">
        <v>42150</v>
      </c>
      <c r="B57" s="2">
        <v>14</v>
      </c>
      <c r="C57" s="2">
        <v>0</v>
      </c>
      <c r="D57" s="2">
        <f t="shared" si="0"/>
        <v>1</v>
      </c>
      <c r="E57" s="2">
        <f t="shared" si="1"/>
        <v>0</v>
      </c>
      <c r="F57" s="3">
        <f t="shared" si="2"/>
        <v>0</v>
      </c>
    </row>
    <row r="58" spans="1:6" x14ac:dyDescent="0.25">
      <c r="A58" s="1">
        <v>42151</v>
      </c>
      <c r="B58" s="2">
        <v>10</v>
      </c>
      <c r="C58" s="2">
        <v>0</v>
      </c>
      <c r="D58" s="2">
        <f t="shared" si="0"/>
        <v>1</v>
      </c>
      <c r="E58" s="2">
        <f t="shared" si="1"/>
        <v>0</v>
      </c>
      <c r="F58" s="3">
        <f t="shared" si="2"/>
        <v>0</v>
      </c>
    </row>
    <row r="59" spans="1:6" x14ac:dyDescent="0.25">
      <c r="A59" s="1">
        <v>42152</v>
      </c>
      <c r="B59" s="2">
        <v>12</v>
      </c>
      <c r="C59" s="2">
        <v>0.1</v>
      </c>
      <c r="D59" s="2">
        <f t="shared" si="0"/>
        <v>1</v>
      </c>
      <c r="E59" s="2">
        <f t="shared" si="1"/>
        <v>0</v>
      </c>
      <c r="F59" s="3">
        <f t="shared" si="2"/>
        <v>0</v>
      </c>
    </row>
    <row r="60" spans="1:6" x14ac:dyDescent="0.25">
      <c r="A60" s="1">
        <v>42153</v>
      </c>
      <c r="B60" s="2">
        <v>14</v>
      </c>
      <c r="C60" s="2">
        <v>0</v>
      </c>
      <c r="D60" s="2">
        <f t="shared" si="0"/>
        <v>1</v>
      </c>
      <c r="E60" s="2">
        <f t="shared" si="1"/>
        <v>0</v>
      </c>
      <c r="F60" s="3">
        <f t="shared" si="2"/>
        <v>0</v>
      </c>
    </row>
    <row r="61" spans="1:6" x14ac:dyDescent="0.25">
      <c r="A61" s="1">
        <v>42154</v>
      </c>
      <c r="B61" s="2">
        <v>13</v>
      </c>
      <c r="C61" s="2">
        <v>0</v>
      </c>
      <c r="D61" s="2">
        <f t="shared" si="0"/>
        <v>1</v>
      </c>
      <c r="E61" s="2">
        <f t="shared" si="1"/>
        <v>0</v>
      </c>
      <c r="F61" s="3">
        <f t="shared" si="2"/>
        <v>0</v>
      </c>
    </row>
    <row r="62" spans="1:6" x14ac:dyDescent="0.25">
      <c r="A62" s="1">
        <v>42155</v>
      </c>
      <c r="B62" s="2">
        <v>12</v>
      </c>
      <c r="C62" s="2">
        <v>0</v>
      </c>
      <c r="D62" s="2">
        <f t="shared" si="0"/>
        <v>1</v>
      </c>
      <c r="E62" s="2">
        <f t="shared" si="1"/>
        <v>0</v>
      </c>
      <c r="F62" s="3">
        <f t="shared" si="2"/>
        <v>0</v>
      </c>
    </row>
    <row r="63" spans="1:6" x14ac:dyDescent="0.25">
      <c r="A63" s="1">
        <v>42156</v>
      </c>
      <c r="B63" s="2">
        <v>18</v>
      </c>
      <c r="C63" s="2">
        <v>4</v>
      </c>
      <c r="D63" s="2">
        <f t="shared" si="0"/>
        <v>0</v>
      </c>
      <c r="E63" s="2">
        <f t="shared" si="1"/>
        <v>0</v>
      </c>
      <c r="F63" s="3">
        <f t="shared" si="2"/>
        <v>1</v>
      </c>
    </row>
    <row r="64" spans="1:6" x14ac:dyDescent="0.25">
      <c r="A64" s="1">
        <v>42157</v>
      </c>
      <c r="B64" s="2">
        <v>18</v>
      </c>
      <c r="C64" s="2">
        <v>3</v>
      </c>
      <c r="D64" s="2">
        <f t="shared" si="0"/>
        <v>0</v>
      </c>
      <c r="E64" s="2">
        <f t="shared" si="1"/>
        <v>0</v>
      </c>
      <c r="F64" s="3">
        <f t="shared" si="2"/>
        <v>1</v>
      </c>
    </row>
    <row r="65" spans="1:6" x14ac:dyDescent="0.25">
      <c r="A65" s="1">
        <v>42158</v>
      </c>
      <c r="B65" s="2">
        <v>22</v>
      </c>
      <c r="C65" s="2">
        <v>0</v>
      </c>
      <c r="D65" s="2">
        <f t="shared" si="0"/>
        <v>0</v>
      </c>
      <c r="E65" s="2">
        <f t="shared" si="1"/>
        <v>1</v>
      </c>
      <c r="F65" s="3">
        <f t="shared" si="2"/>
        <v>0</v>
      </c>
    </row>
    <row r="66" spans="1:6" x14ac:dyDescent="0.25">
      <c r="A66" s="1">
        <v>42159</v>
      </c>
      <c r="B66" s="2">
        <v>15</v>
      </c>
      <c r="C66" s="2">
        <v>0</v>
      </c>
      <c r="D66" s="2">
        <f t="shared" si="0"/>
        <v>1</v>
      </c>
      <c r="E66" s="2">
        <f t="shared" si="1"/>
        <v>0</v>
      </c>
      <c r="F66" s="3">
        <f t="shared" si="2"/>
        <v>0</v>
      </c>
    </row>
    <row r="67" spans="1:6" x14ac:dyDescent="0.25">
      <c r="A67" s="1">
        <v>42160</v>
      </c>
      <c r="B67" s="2">
        <v>18</v>
      </c>
      <c r="C67" s="2">
        <v>0</v>
      </c>
      <c r="D67" s="2">
        <f t="shared" ref="D67:D130" si="3">IF(B67&lt;=15,1,0)</f>
        <v>0</v>
      </c>
      <c r="E67" s="2">
        <f t="shared" ref="E67:E130" si="4">IF(AND(B67&gt;15,C67&lt;=0.5),1,0)</f>
        <v>1</v>
      </c>
      <c r="F67" s="3">
        <f t="shared" ref="F67:F130" si="5">IF(AND(B67&gt;15,C67&gt;0.6),1,0)</f>
        <v>0</v>
      </c>
    </row>
    <row r="68" spans="1:6" x14ac:dyDescent="0.25">
      <c r="A68" s="1">
        <v>42161</v>
      </c>
      <c r="B68" s="2">
        <v>22</v>
      </c>
      <c r="C68" s="2">
        <v>0</v>
      </c>
      <c r="D68" s="2">
        <f t="shared" si="3"/>
        <v>0</v>
      </c>
      <c r="E68" s="2">
        <f t="shared" si="4"/>
        <v>1</v>
      </c>
      <c r="F68" s="3">
        <f t="shared" si="5"/>
        <v>0</v>
      </c>
    </row>
    <row r="69" spans="1:6" x14ac:dyDescent="0.25">
      <c r="A69" s="1">
        <v>42162</v>
      </c>
      <c r="B69" s="2">
        <v>14</v>
      </c>
      <c r="C69" s="2">
        <v>8</v>
      </c>
      <c r="D69" s="2">
        <f t="shared" si="3"/>
        <v>1</v>
      </c>
      <c r="E69" s="2">
        <f t="shared" si="4"/>
        <v>0</v>
      </c>
      <c r="F69" s="3">
        <f t="shared" si="5"/>
        <v>0</v>
      </c>
    </row>
    <row r="70" spans="1:6" x14ac:dyDescent="0.25">
      <c r="A70" s="1">
        <v>42163</v>
      </c>
      <c r="B70" s="2">
        <v>14</v>
      </c>
      <c r="C70" s="2">
        <v>5.9</v>
      </c>
      <c r="D70" s="2">
        <f t="shared" si="3"/>
        <v>1</v>
      </c>
      <c r="E70" s="2">
        <f t="shared" si="4"/>
        <v>0</v>
      </c>
      <c r="F70" s="3">
        <f t="shared" si="5"/>
        <v>0</v>
      </c>
    </row>
    <row r="71" spans="1:6" x14ac:dyDescent="0.25">
      <c r="A71" s="1">
        <v>42164</v>
      </c>
      <c r="B71" s="2">
        <v>12</v>
      </c>
      <c r="C71" s="2">
        <v>5</v>
      </c>
      <c r="D71" s="2">
        <f t="shared" si="3"/>
        <v>1</v>
      </c>
      <c r="E71" s="2">
        <f t="shared" si="4"/>
        <v>0</v>
      </c>
      <c r="F71" s="3">
        <f t="shared" si="5"/>
        <v>0</v>
      </c>
    </row>
    <row r="72" spans="1:6" x14ac:dyDescent="0.25">
      <c r="A72" s="1">
        <v>42165</v>
      </c>
      <c r="B72" s="2">
        <v>16</v>
      </c>
      <c r="C72" s="2">
        <v>0</v>
      </c>
      <c r="D72" s="2">
        <f t="shared" si="3"/>
        <v>0</v>
      </c>
      <c r="E72" s="2">
        <f t="shared" si="4"/>
        <v>1</v>
      </c>
      <c r="F72" s="3">
        <f t="shared" si="5"/>
        <v>0</v>
      </c>
    </row>
    <row r="73" spans="1:6" x14ac:dyDescent="0.25">
      <c r="A73" s="1">
        <v>42166</v>
      </c>
      <c r="B73" s="2">
        <v>16</v>
      </c>
      <c r="C73" s="2">
        <v>0</v>
      </c>
      <c r="D73" s="2">
        <f t="shared" si="3"/>
        <v>0</v>
      </c>
      <c r="E73" s="2">
        <f t="shared" si="4"/>
        <v>1</v>
      </c>
      <c r="F73" s="3">
        <f t="shared" si="5"/>
        <v>0</v>
      </c>
    </row>
    <row r="74" spans="1:6" x14ac:dyDescent="0.25">
      <c r="A74" s="1">
        <v>42167</v>
      </c>
      <c r="B74" s="2">
        <v>18</v>
      </c>
      <c r="C74" s="2">
        <v>5</v>
      </c>
      <c r="D74" s="2">
        <f t="shared" si="3"/>
        <v>0</v>
      </c>
      <c r="E74" s="2">
        <f t="shared" si="4"/>
        <v>0</v>
      </c>
      <c r="F74" s="3">
        <f t="shared" si="5"/>
        <v>1</v>
      </c>
    </row>
    <row r="75" spans="1:6" x14ac:dyDescent="0.25">
      <c r="A75" s="1">
        <v>42168</v>
      </c>
      <c r="B75" s="2">
        <v>19</v>
      </c>
      <c r="C75" s="2">
        <v>1</v>
      </c>
      <c r="D75" s="2">
        <f t="shared" si="3"/>
        <v>0</v>
      </c>
      <c r="E75" s="2">
        <f t="shared" si="4"/>
        <v>0</v>
      </c>
      <c r="F75" s="3">
        <f t="shared" si="5"/>
        <v>1</v>
      </c>
    </row>
    <row r="76" spans="1:6" x14ac:dyDescent="0.25">
      <c r="A76" s="1">
        <v>42169</v>
      </c>
      <c r="B76" s="2">
        <v>22</v>
      </c>
      <c r="C76" s="2">
        <v>0</v>
      </c>
      <c r="D76" s="2">
        <f t="shared" si="3"/>
        <v>0</v>
      </c>
      <c r="E76" s="2">
        <f t="shared" si="4"/>
        <v>1</v>
      </c>
      <c r="F76" s="3">
        <f t="shared" si="5"/>
        <v>0</v>
      </c>
    </row>
    <row r="77" spans="1:6" x14ac:dyDescent="0.25">
      <c r="A77" s="1">
        <v>42170</v>
      </c>
      <c r="B77" s="2">
        <v>16</v>
      </c>
      <c r="C77" s="2">
        <v>0</v>
      </c>
      <c r="D77" s="2">
        <f t="shared" si="3"/>
        <v>0</v>
      </c>
      <c r="E77" s="2">
        <f t="shared" si="4"/>
        <v>1</v>
      </c>
      <c r="F77" s="3">
        <f t="shared" si="5"/>
        <v>0</v>
      </c>
    </row>
    <row r="78" spans="1:6" x14ac:dyDescent="0.25">
      <c r="A78" s="1">
        <v>42171</v>
      </c>
      <c r="B78" s="2">
        <v>12</v>
      </c>
      <c r="C78" s="2">
        <v>0</v>
      </c>
      <c r="D78" s="2">
        <f t="shared" si="3"/>
        <v>1</v>
      </c>
      <c r="E78" s="2">
        <f t="shared" si="4"/>
        <v>0</v>
      </c>
      <c r="F78" s="3">
        <f t="shared" si="5"/>
        <v>0</v>
      </c>
    </row>
    <row r="79" spans="1:6" x14ac:dyDescent="0.25">
      <c r="A79" s="1">
        <v>42172</v>
      </c>
      <c r="B79" s="2">
        <v>14</v>
      </c>
      <c r="C79" s="2">
        <v>0</v>
      </c>
      <c r="D79" s="2">
        <f t="shared" si="3"/>
        <v>1</v>
      </c>
      <c r="E79" s="2">
        <f t="shared" si="4"/>
        <v>0</v>
      </c>
      <c r="F79" s="3">
        <f t="shared" si="5"/>
        <v>0</v>
      </c>
    </row>
    <row r="80" spans="1:6" x14ac:dyDescent="0.25">
      <c r="A80" s="1">
        <v>42173</v>
      </c>
      <c r="B80" s="2">
        <v>16</v>
      </c>
      <c r="C80" s="2">
        <v>0.3</v>
      </c>
      <c r="D80" s="2">
        <f t="shared" si="3"/>
        <v>0</v>
      </c>
      <c r="E80" s="2">
        <f t="shared" si="4"/>
        <v>1</v>
      </c>
      <c r="F80" s="3">
        <f t="shared" si="5"/>
        <v>0</v>
      </c>
    </row>
    <row r="81" spans="1:6" x14ac:dyDescent="0.25">
      <c r="A81" s="1">
        <v>42174</v>
      </c>
      <c r="B81" s="2">
        <v>12</v>
      </c>
      <c r="C81" s="2">
        <v>3</v>
      </c>
      <c r="D81" s="2">
        <f t="shared" si="3"/>
        <v>1</v>
      </c>
      <c r="E81" s="2">
        <f t="shared" si="4"/>
        <v>0</v>
      </c>
      <c r="F81" s="3">
        <f t="shared" si="5"/>
        <v>0</v>
      </c>
    </row>
    <row r="82" spans="1:6" x14ac:dyDescent="0.25">
      <c r="A82" s="1">
        <v>42175</v>
      </c>
      <c r="B82" s="2">
        <v>13</v>
      </c>
      <c r="C82" s="2">
        <v>2</v>
      </c>
      <c r="D82" s="2">
        <f t="shared" si="3"/>
        <v>1</v>
      </c>
      <c r="E82" s="2">
        <f t="shared" si="4"/>
        <v>0</v>
      </c>
      <c r="F82" s="3">
        <f t="shared" si="5"/>
        <v>0</v>
      </c>
    </row>
    <row r="83" spans="1:6" x14ac:dyDescent="0.25">
      <c r="A83" s="1">
        <v>42176</v>
      </c>
      <c r="B83" s="2">
        <v>12</v>
      </c>
      <c r="C83" s="2">
        <v>0</v>
      </c>
      <c r="D83" s="2">
        <f t="shared" si="3"/>
        <v>1</v>
      </c>
      <c r="E83" s="2">
        <f t="shared" si="4"/>
        <v>0</v>
      </c>
      <c r="F83" s="3">
        <f t="shared" si="5"/>
        <v>0</v>
      </c>
    </row>
    <row r="84" spans="1:6" x14ac:dyDescent="0.25">
      <c r="A84" s="1">
        <v>42177</v>
      </c>
      <c r="B84" s="2">
        <v>12</v>
      </c>
      <c r="C84" s="2">
        <v>3</v>
      </c>
      <c r="D84" s="2">
        <f t="shared" si="3"/>
        <v>1</v>
      </c>
      <c r="E84" s="2">
        <f t="shared" si="4"/>
        <v>0</v>
      </c>
      <c r="F84" s="3">
        <f t="shared" si="5"/>
        <v>0</v>
      </c>
    </row>
    <row r="85" spans="1:6" x14ac:dyDescent="0.25">
      <c r="A85" s="1">
        <v>42178</v>
      </c>
      <c r="B85" s="2">
        <v>13</v>
      </c>
      <c r="C85" s="2">
        <v>3</v>
      </c>
      <c r="D85" s="2">
        <f t="shared" si="3"/>
        <v>1</v>
      </c>
      <c r="E85" s="2">
        <f t="shared" si="4"/>
        <v>0</v>
      </c>
      <c r="F85" s="3">
        <f t="shared" si="5"/>
        <v>0</v>
      </c>
    </row>
    <row r="86" spans="1:6" x14ac:dyDescent="0.25">
      <c r="A86" s="1">
        <v>42179</v>
      </c>
      <c r="B86" s="2">
        <v>12</v>
      </c>
      <c r="C86" s="2">
        <v>0</v>
      </c>
      <c r="D86" s="2">
        <f t="shared" si="3"/>
        <v>1</v>
      </c>
      <c r="E86" s="2">
        <f t="shared" si="4"/>
        <v>0</v>
      </c>
      <c r="F86" s="3">
        <f t="shared" si="5"/>
        <v>0</v>
      </c>
    </row>
    <row r="87" spans="1:6" x14ac:dyDescent="0.25">
      <c r="A87" s="1">
        <v>42180</v>
      </c>
      <c r="B87" s="2">
        <v>16</v>
      </c>
      <c r="C87" s="2">
        <v>0</v>
      </c>
      <c r="D87" s="2">
        <f t="shared" si="3"/>
        <v>0</v>
      </c>
      <c r="E87" s="2">
        <f t="shared" si="4"/>
        <v>1</v>
      </c>
      <c r="F87" s="3">
        <f t="shared" si="5"/>
        <v>0</v>
      </c>
    </row>
    <row r="88" spans="1:6" x14ac:dyDescent="0.25">
      <c r="A88" s="1">
        <v>42181</v>
      </c>
      <c r="B88" s="2">
        <v>16</v>
      </c>
      <c r="C88" s="2">
        <v>7</v>
      </c>
      <c r="D88" s="2">
        <f t="shared" si="3"/>
        <v>0</v>
      </c>
      <c r="E88" s="2">
        <f t="shared" si="4"/>
        <v>0</v>
      </c>
      <c r="F88" s="3">
        <f t="shared" si="5"/>
        <v>1</v>
      </c>
    </row>
    <row r="89" spans="1:6" x14ac:dyDescent="0.25">
      <c r="A89" s="1">
        <v>42182</v>
      </c>
      <c r="B89" s="2">
        <v>18</v>
      </c>
      <c r="C89" s="2">
        <v>6</v>
      </c>
      <c r="D89" s="2">
        <f t="shared" si="3"/>
        <v>0</v>
      </c>
      <c r="E89" s="2">
        <f t="shared" si="4"/>
        <v>0</v>
      </c>
      <c r="F89" s="3">
        <f t="shared" si="5"/>
        <v>1</v>
      </c>
    </row>
    <row r="90" spans="1:6" x14ac:dyDescent="0.25">
      <c r="A90" s="1">
        <v>42183</v>
      </c>
      <c r="B90" s="2">
        <v>16</v>
      </c>
      <c r="C90" s="2">
        <v>0</v>
      </c>
      <c r="D90" s="2">
        <f t="shared" si="3"/>
        <v>0</v>
      </c>
      <c r="E90" s="2">
        <f t="shared" si="4"/>
        <v>1</v>
      </c>
      <c r="F90" s="3">
        <f t="shared" si="5"/>
        <v>0</v>
      </c>
    </row>
    <row r="91" spans="1:6" x14ac:dyDescent="0.25">
      <c r="A91" s="1">
        <v>42184</v>
      </c>
      <c r="B91" s="2">
        <v>16</v>
      </c>
      <c r="C91" s="2">
        <v>0</v>
      </c>
      <c r="D91" s="2">
        <f t="shared" si="3"/>
        <v>0</v>
      </c>
      <c r="E91" s="2">
        <f t="shared" si="4"/>
        <v>1</v>
      </c>
      <c r="F91" s="3">
        <f t="shared" si="5"/>
        <v>0</v>
      </c>
    </row>
    <row r="92" spans="1:6" x14ac:dyDescent="0.25">
      <c r="A92" s="1">
        <v>42185</v>
      </c>
      <c r="B92" s="2">
        <v>19</v>
      </c>
      <c r="C92" s="2">
        <v>0</v>
      </c>
      <c r="D92" s="2">
        <f t="shared" si="3"/>
        <v>0</v>
      </c>
      <c r="E92" s="2">
        <f t="shared" si="4"/>
        <v>1</v>
      </c>
      <c r="F92" s="3">
        <f t="shared" si="5"/>
        <v>0</v>
      </c>
    </row>
    <row r="93" spans="1:6" x14ac:dyDescent="0.25">
      <c r="A93" s="1">
        <v>42186</v>
      </c>
      <c r="B93" s="2">
        <v>18</v>
      </c>
      <c r="C93" s="2">
        <v>0</v>
      </c>
      <c r="D93" s="2">
        <f t="shared" si="3"/>
        <v>0</v>
      </c>
      <c r="E93" s="2">
        <f t="shared" si="4"/>
        <v>1</v>
      </c>
      <c r="F93" s="3">
        <f t="shared" si="5"/>
        <v>0</v>
      </c>
    </row>
    <row r="94" spans="1:6" x14ac:dyDescent="0.25">
      <c r="A94" s="1">
        <v>42187</v>
      </c>
      <c r="B94" s="2">
        <v>20</v>
      </c>
      <c r="C94" s="2">
        <v>0</v>
      </c>
      <c r="D94" s="2">
        <f t="shared" si="3"/>
        <v>0</v>
      </c>
      <c r="E94" s="2">
        <f t="shared" si="4"/>
        <v>1</v>
      </c>
      <c r="F94" s="3">
        <f t="shared" si="5"/>
        <v>0</v>
      </c>
    </row>
    <row r="95" spans="1:6" x14ac:dyDescent="0.25">
      <c r="A95" s="1">
        <v>42188</v>
      </c>
      <c r="B95" s="2">
        <v>22</v>
      </c>
      <c r="C95" s="2">
        <v>0</v>
      </c>
      <c r="D95" s="2">
        <f t="shared" si="3"/>
        <v>0</v>
      </c>
      <c r="E95" s="2">
        <f t="shared" si="4"/>
        <v>1</v>
      </c>
      <c r="F95" s="3">
        <f t="shared" si="5"/>
        <v>0</v>
      </c>
    </row>
    <row r="96" spans="1:6" x14ac:dyDescent="0.25">
      <c r="A96" s="1">
        <v>42189</v>
      </c>
      <c r="B96" s="2">
        <v>25</v>
      </c>
      <c r="C96" s="2">
        <v>0</v>
      </c>
      <c r="D96" s="2">
        <f t="shared" si="3"/>
        <v>0</v>
      </c>
      <c r="E96" s="2">
        <f t="shared" si="4"/>
        <v>1</v>
      </c>
      <c r="F96" s="3">
        <f t="shared" si="5"/>
        <v>0</v>
      </c>
    </row>
    <row r="97" spans="1:6" x14ac:dyDescent="0.25">
      <c r="A97" s="1">
        <v>42190</v>
      </c>
      <c r="B97" s="2">
        <v>26</v>
      </c>
      <c r="C97" s="2">
        <v>0</v>
      </c>
      <c r="D97" s="2">
        <f t="shared" si="3"/>
        <v>0</v>
      </c>
      <c r="E97" s="2">
        <f t="shared" si="4"/>
        <v>1</v>
      </c>
      <c r="F97" s="3">
        <f t="shared" si="5"/>
        <v>0</v>
      </c>
    </row>
    <row r="98" spans="1:6" x14ac:dyDescent="0.25">
      <c r="A98" s="1">
        <v>42191</v>
      </c>
      <c r="B98" s="2">
        <v>22</v>
      </c>
      <c r="C98" s="2">
        <v>0</v>
      </c>
      <c r="D98" s="2">
        <f t="shared" si="3"/>
        <v>0</v>
      </c>
      <c r="E98" s="2">
        <f t="shared" si="4"/>
        <v>1</v>
      </c>
      <c r="F98" s="3">
        <f t="shared" si="5"/>
        <v>0</v>
      </c>
    </row>
    <row r="99" spans="1:6" x14ac:dyDescent="0.25">
      <c r="A99" s="1">
        <v>42192</v>
      </c>
      <c r="B99" s="2">
        <v>22</v>
      </c>
      <c r="C99" s="2">
        <v>18</v>
      </c>
      <c r="D99" s="2">
        <f t="shared" si="3"/>
        <v>0</v>
      </c>
      <c r="E99" s="2">
        <f t="shared" si="4"/>
        <v>0</v>
      </c>
      <c r="F99" s="3">
        <f t="shared" si="5"/>
        <v>1</v>
      </c>
    </row>
    <row r="100" spans="1:6" x14ac:dyDescent="0.25">
      <c r="A100" s="1">
        <v>42193</v>
      </c>
      <c r="B100" s="2">
        <v>20</v>
      </c>
      <c r="C100" s="2">
        <v>3</v>
      </c>
      <c r="D100" s="2">
        <f t="shared" si="3"/>
        <v>0</v>
      </c>
      <c r="E100" s="2">
        <f t="shared" si="4"/>
        <v>0</v>
      </c>
      <c r="F100" s="3">
        <f t="shared" si="5"/>
        <v>1</v>
      </c>
    </row>
    <row r="101" spans="1:6" x14ac:dyDescent="0.25">
      <c r="A101" s="1">
        <v>42194</v>
      </c>
      <c r="B101" s="2">
        <v>16</v>
      </c>
      <c r="C101" s="2">
        <v>0.2</v>
      </c>
      <c r="D101" s="2">
        <f t="shared" si="3"/>
        <v>0</v>
      </c>
      <c r="E101" s="2">
        <f t="shared" si="4"/>
        <v>1</v>
      </c>
      <c r="F101" s="3">
        <f t="shared" si="5"/>
        <v>0</v>
      </c>
    </row>
    <row r="102" spans="1:6" x14ac:dyDescent="0.25">
      <c r="A102" s="1">
        <v>42195</v>
      </c>
      <c r="B102" s="2">
        <v>13</v>
      </c>
      <c r="C102" s="2">
        <v>12.2</v>
      </c>
      <c r="D102" s="2">
        <f t="shared" si="3"/>
        <v>1</v>
      </c>
      <c r="E102" s="2">
        <f t="shared" si="4"/>
        <v>0</v>
      </c>
      <c r="F102" s="3">
        <f t="shared" si="5"/>
        <v>0</v>
      </c>
    </row>
    <row r="103" spans="1:6" x14ac:dyDescent="0.25">
      <c r="A103" s="1">
        <v>42196</v>
      </c>
      <c r="B103" s="2">
        <v>16</v>
      </c>
      <c r="C103" s="2">
        <v>0</v>
      </c>
      <c r="D103" s="2">
        <f t="shared" si="3"/>
        <v>0</v>
      </c>
      <c r="E103" s="2">
        <f t="shared" si="4"/>
        <v>1</v>
      </c>
      <c r="F103" s="3">
        <f t="shared" si="5"/>
        <v>0</v>
      </c>
    </row>
    <row r="104" spans="1:6" x14ac:dyDescent="0.25">
      <c r="A104" s="1">
        <v>42197</v>
      </c>
      <c r="B104" s="2">
        <v>18</v>
      </c>
      <c r="C104" s="2">
        <v>2</v>
      </c>
      <c r="D104" s="2">
        <f t="shared" si="3"/>
        <v>0</v>
      </c>
      <c r="E104" s="2">
        <f t="shared" si="4"/>
        <v>0</v>
      </c>
      <c r="F104" s="3">
        <f t="shared" si="5"/>
        <v>1</v>
      </c>
    </row>
    <row r="105" spans="1:6" x14ac:dyDescent="0.25">
      <c r="A105" s="1">
        <v>42198</v>
      </c>
      <c r="B105" s="2">
        <v>18</v>
      </c>
      <c r="C105" s="2">
        <v>12</v>
      </c>
      <c r="D105" s="2">
        <f t="shared" si="3"/>
        <v>0</v>
      </c>
      <c r="E105" s="2">
        <f t="shared" si="4"/>
        <v>0</v>
      </c>
      <c r="F105" s="3">
        <f t="shared" si="5"/>
        <v>1</v>
      </c>
    </row>
    <row r="106" spans="1:6" x14ac:dyDescent="0.25">
      <c r="A106" s="1">
        <v>42199</v>
      </c>
      <c r="B106" s="2">
        <v>18</v>
      </c>
      <c r="C106" s="2">
        <v>0</v>
      </c>
      <c r="D106" s="2">
        <f t="shared" si="3"/>
        <v>0</v>
      </c>
      <c r="E106" s="2">
        <f t="shared" si="4"/>
        <v>1</v>
      </c>
      <c r="F106" s="3">
        <f t="shared" si="5"/>
        <v>0</v>
      </c>
    </row>
    <row r="107" spans="1:6" x14ac:dyDescent="0.25">
      <c r="A107" s="1">
        <v>42200</v>
      </c>
      <c r="B107" s="2">
        <v>18</v>
      </c>
      <c r="C107" s="2">
        <v>0</v>
      </c>
      <c r="D107" s="2">
        <f t="shared" si="3"/>
        <v>0</v>
      </c>
      <c r="E107" s="2">
        <f t="shared" si="4"/>
        <v>1</v>
      </c>
      <c r="F107" s="3">
        <f t="shared" si="5"/>
        <v>0</v>
      </c>
    </row>
    <row r="108" spans="1:6" x14ac:dyDescent="0.25">
      <c r="A108" s="1">
        <v>42201</v>
      </c>
      <c r="B108" s="2">
        <v>16</v>
      </c>
      <c r="C108" s="2">
        <v>0</v>
      </c>
      <c r="D108" s="2">
        <f t="shared" si="3"/>
        <v>0</v>
      </c>
      <c r="E108" s="2">
        <f t="shared" si="4"/>
        <v>1</v>
      </c>
      <c r="F108" s="3">
        <f t="shared" si="5"/>
        <v>0</v>
      </c>
    </row>
    <row r="109" spans="1:6" x14ac:dyDescent="0.25">
      <c r="A109" s="1">
        <v>42202</v>
      </c>
      <c r="B109" s="2">
        <v>21</v>
      </c>
      <c r="C109" s="2">
        <v>0</v>
      </c>
      <c r="D109" s="2">
        <f t="shared" si="3"/>
        <v>0</v>
      </c>
      <c r="E109" s="2">
        <f t="shared" si="4"/>
        <v>1</v>
      </c>
      <c r="F109" s="3">
        <f t="shared" si="5"/>
        <v>0</v>
      </c>
    </row>
    <row r="110" spans="1:6" x14ac:dyDescent="0.25">
      <c r="A110" s="1">
        <v>42203</v>
      </c>
      <c r="B110" s="2">
        <v>26</v>
      </c>
      <c r="C110" s="2">
        <v>0</v>
      </c>
      <c r="D110" s="2">
        <f t="shared" si="3"/>
        <v>0</v>
      </c>
      <c r="E110" s="2">
        <f t="shared" si="4"/>
        <v>1</v>
      </c>
      <c r="F110" s="3">
        <f t="shared" si="5"/>
        <v>0</v>
      </c>
    </row>
    <row r="111" spans="1:6" x14ac:dyDescent="0.25">
      <c r="A111" s="1">
        <v>42204</v>
      </c>
      <c r="B111" s="2">
        <v>23</v>
      </c>
      <c r="C111" s="2">
        <v>18</v>
      </c>
      <c r="D111" s="2">
        <f t="shared" si="3"/>
        <v>0</v>
      </c>
      <c r="E111" s="2">
        <f t="shared" si="4"/>
        <v>0</v>
      </c>
      <c r="F111" s="3">
        <f t="shared" si="5"/>
        <v>1</v>
      </c>
    </row>
    <row r="112" spans="1:6" x14ac:dyDescent="0.25">
      <c r="A112" s="1">
        <v>42205</v>
      </c>
      <c r="B112" s="2">
        <v>19</v>
      </c>
      <c r="C112" s="2">
        <v>0</v>
      </c>
      <c r="D112" s="2">
        <f t="shared" si="3"/>
        <v>0</v>
      </c>
      <c r="E112" s="2">
        <f t="shared" si="4"/>
        <v>1</v>
      </c>
      <c r="F112" s="3">
        <f t="shared" si="5"/>
        <v>0</v>
      </c>
    </row>
    <row r="113" spans="1:6" x14ac:dyDescent="0.25">
      <c r="A113" s="1">
        <v>42206</v>
      </c>
      <c r="B113" s="2">
        <v>20</v>
      </c>
      <c r="C113" s="2">
        <v>6</v>
      </c>
      <c r="D113" s="2">
        <f t="shared" si="3"/>
        <v>0</v>
      </c>
      <c r="E113" s="2">
        <f t="shared" si="4"/>
        <v>0</v>
      </c>
      <c r="F113" s="3">
        <f t="shared" si="5"/>
        <v>1</v>
      </c>
    </row>
    <row r="114" spans="1:6" x14ac:dyDescent="0.25">
      <c r="A114" s="1">
        <v>42207</v>
      </c>
      <c r="B114" s="2">
        <v>22</v>
      </c>
      <c r="C114" s="2">
        <v>0</v>
      </c>
      <c r="D114" s="2">
        <f t="shared" si="3"/>
        <v>0</v>
      </c>
      <c r="E114" s="2">
        <f t="shared" si="4"/>
        <v>1</v>
      </c>
      <c r="F114" s="3">
        <f t="shared" si="5"/>
        <v>0</v>
      </c>
    </row>
    <row r="115" spans="1:6" x14ac:dyDescent="0.25">
      <c r="A115" s="1">
        <v>42208</v>
      </c>
      <c r="B115" s="2">
        <v>20</v>
      </c>
      <c r="C115" s="2">
        <v>0</v>
      </c>
      <c r="D115" s="2">
        <f t="shared" si="3"/>
        <v>0</v>
      </c>
      <c r="E115" s="2">
        <f t="shared" si="4"/>
        <v>1</v>
      </c>
      <c r="F115" s="3">
        <f t="shared" si="5"/>
        <v>0</v>
      </c>
    </row>
    <row r="116" spans="1:6" x14ac:dyDescent="0.25">
      <c r="A116" s="1">
        <v>42209</v>
      </c>
      <c r="B116" s="2">
        <v>20</v>
      </c>
      <c r="C116" s="2">
        <v>0</v>
      </c>
      <c r="D116" s="2">
        <f t="shared" si="3"/>
        <v>0</v>
      </c>
      <c r="E116" s="2">
        <f t="shared" si="4"/>
        <v>1</v>
      </c>
      <c r="F116" s="3">
        <f t="shared" si="5"/>
        <v>0</v>
      </c>
    </row>
    <row r="117" spans="1:6" x14ac:dyDescent="0.25">
      <c r="A117" s="1">
        <v>42210</v>
      </c>
      <c r="B117" s="2">
        <v>23</v>
      </c>
      <c r="C117" s="2">
        <v>0.1</v>
      </c>
      <c r="D117" s="2">
        <f t="shared" si="3"/>
        <v>0</v>
      </c>
      <c r="E117" s="2">
        <f t="shared" si="4"/>
        <v>1</v>
      </c>
      <c r="F117" s="3">
        <f t="shared" si="5"/>
        <v>0</v>
      </c>
    </row>
    <row r="118" spans="1:6" x14ac:dyDescent="0.25">
      <c r="A118" s="1">
        <v>42211</v>
      </c>
      <c r="B118" s="2">
        <v>16</v>
      </c>
      <c r="C118" s="2">
        <v>0</v>
      </c>
      <c r="D118" s="2">
        <f t="shared" si="3"/>
        <v>0</v>
      </c>
      <c r="E118" s="2">
        <f t="shared" si="4"/>
        <v>1</v>
      </c>
      <c r="F118" s="3">
        <f t="shared" si="5"/>
        <v>0</v>
      </c>
    </row>
    <row r="119" spans="1:6" x14ac:dyDescent="0.25">
      <c r="A119" s="1">
        <v>42212</v>
      </c>
      <c r="B119" s="2">
        <v>16</v>
      </c>
      <c r="C119" s="2">
        <v>0.1</v>
      </c>
      <c r="D119" s="2">
        <f t="shared" si="3"/>
        <v>0</v>
      </c>
      <c r="E119" s="2">
        <f t="shared" si="4"/>
        <v>1</v>
      </c>
      <c r="F119" s="3">
        <f t="shared" si="5"/>
        <v>0</v>
      </c>
    </row>
    <row r="120" spans="1:6" x14ac:dyDescent="0.25">
      <c r="A120" s="1">
        <v>42213</v>
      </c>
      <c r="B120" s="2">
        <v>18</v>
      </c>
      <c r="C120" s="2">
        <v>0.3</v>
      </c>
      <c r="D120" s="2">
        <f t="shared" si="3"/>
        <v>0</v>
      </c>
      <c r="E120" s="2">
        <f t="shared" si="4"/>
        <v>1</v>
      </c>
      <c r="F120" s="3">
        <f t="shared" si="5"/>
        <v>0</v>
      </c>
    </row>
    <row r="121" spans="1:6" x14ac:dyDescent="0.25">
      <c r="A121" s="1">
        <v>42214</v>
      </c>
      <c r="B121" s="2">
        <v>18</v>
      </c>
      <c r="C121" s="2">
        <v>0</v>
      </c>
      <c r="D121" s="2">
        <f t="shared" si="3"/>
        <v>0</v>
      </c>
      <c r="E121" s="2">
        <f t="shared" si="4"/>
        <v>1</v>
      </c>
      <c r="F121" s="3">
        <f t="shared" si="5"/>
        <v>0</v>
      </c>
    </row>
    <row r="122" spans="1:6" x14ac:dyDescent="0.25">
      <c r="A122" s="1">
        <v>42215</v>
      </c>
      <c r="B122" s="2">
        <v>14</v>
      </c>
      <c r="C122" s="2">
        <v>0</v>
      </c>
      <c r="D122" s="2">
        <f t="shared" si="3"/>
        <v>1</v>
      </c>
      <c r="E122" s="2">
        <f t="shared" si="4"/>
        <v>0</v>
      </c>
      <c r="F122" s="3">
        <f t="shared" si="5"/>
        <v>0</v>
      </c>
    </row>
    <row r="123" spans="1:6" x14ac:dyDescent="0.25">
      <c r="A123" s="1">
        <v>42216</v>
      </c>
      <c r="B123" s="2">
        <v>14</v>
      </c>
      <c r="C123" s="2">
        <v>0</v>
      </c>
      <c r="D123" s="2">
        <f t="shared" si="3"/>
        <v>1</v>
      </c>
      <c r="E123" s="2">
        <f t="shared" si="4"/>
        <v>0</v>
      </c>
      <c r="F123" s="3">
        <f t="shared" si="5"/>
        <v>0</v>
      </c>
    </row>
    <row r="124" spans="1:6" x14ac:dyDescent="0.25">
      <c r="A124" s="1">
        <v>42217</v>
      </c>
      <c r="B124" s="2">
        <v>16</v>
      </c>
      <c r="C124" s="2">
        <v>0</v>
      </c>
      <c r="D124" s="2">
        <f t="shared" si="3"/>
        <v>0</v>
      </c>
      <c r="E124" s="2">
        <f t="shared" si="4"/>
        <v>1</v>
      </c>
      <c r="F124" s="3">
        <f t="shared" si="5"/>
        <v>0</v>
      </c>
    </row>
    <row r="125" spans="1:6" x14ac:dyDescent="0.25">
      <c r="A125" s="1">
        <v>42218</v>
      </c>
      <c r="B125" s="2">
        <v>22</v>
      </c>
      <c r="C125" s="2">
        <v>0</v>
      </c>
      <c r="D125" s="2">
        <f t="shared" si="3"/>
        <v>0</v>
      </c>
      <c r="E125" s="2">
        <f t="shared" si="4"/>
        <v>1</v>
      </c>
      <c r="F125" s="3">
        <f t="shared" si="5"/>
        <v>0</v>
      </c>
    </row>
    <row r="126" spans="1:6" x14ac:dyDescent="0.25">
      <c r="A126" s="1">
        <v>42219</v>
      </c>
      <c r="B126" s="2">
        <v>22</v>
      </c>
      <c r="C126" s="2">
        <v>0</v>
      </c>
      <c r="D126" s="2">
        <f t="shared" si="3"/>
        <v>0</v>
      </c>
      <c r="E126" s="2">
        <f t="shared" si="4"/>
        <v>1</v>
      </c>
      <c r="F126" s="3">
        <f t="shared" si="5"/>
        <v>0</v>
      </c>
    </row>
    <row r="127" spans="1:6" x14ac:dyDescent="0.25">
      <c r="A127" s="1">
        <v>42220</v>
      </c>
      <c r="B127" s="2">
        <v>25</v>
      </c>
      <c r="C127" s="2">
        <v>0</v>
      </c>
      <c r="D127" s="2">
        <f t="shared" si="3"/>
        <v>0</v>
      </c>
      <c r="E127" s="2">
        <f t="shared" si="4"/>
        <v>1</v>
      </c>
      <c r="F127" s="3">
        <f t="shared" si="5"/>
        <v>0</v>
      </c>
    </row>
    <row r="128" spans="1:6" x14ac:dyDescent="0.25">
      <c r="A128" s="1">
        <v>42221</v>
      </c>
      <c r="B128" s="2">
        <v>24</v>
      </c>
      <c r="C128" s="2">
        <v>0</v>
      </c>
      <c r="D128" s="2">
        <f t="shared" si="3"/>
        <v>0</v>
      </c>
      <c r="E128" s="2">
        <f t="shared" si="4"/>
        <v>1</v>
      </c>
      <c r="F128" s="3">
        <f t="shared" si="5"/>
        <v>0</v>
      </c>
    </row>
    <row r="129" spans="1:11" x14ac:dyDescent="0.25">
      <c r="A129" s="1">
        <v>42222</v>
      </c>
      <c r="B129" s="2">
        <v>24</v>
      </c>
      <c r="C129" s="2">
        <v>0</v>
      </c>
      <c r="D129" s="2">
        <f t="shared" si="3"/>
        <v>0</v>
      </c>
      <c r="E129" s="2">
        <f t="shared" si="4"/>
        <v>1</v>
      </c>
      <c r="F129" s="3">
        <f t="shared" si="5"/>
        <v>0</v>
      </c>
    </row>
    <row r="130" spans="1:11" x14ac:dyDescent="0.25">
      <c r="A130" s="1">
        <v>42223</v>
      </c>
      <c r="B130" s="2">
        <v>28</v>
      </c>
      <c r="C130" s="2">
        <v>0</v>
      </c>
      <c r="D130" s="2">
        <f t="shared" si="3"/>
        <v>0</v>
      </c>
      <c r="E130" s="2">
        <f t="shared" si="4"/>
        <v>1</v>
      </c>
      <c r="F130" s="3">
        <f t="shared" si="5"/>
        <v>0</v>
      </c>
    </row>
    <row r="131" spans="1:11" x14ac:dyDescent="0.25">
      <c r="A131" s="1">
        <v>42224</v>
      </c>
      <c r="B131" s="2">
        <v>28</v>
      </c>
      <c r="C131" s="2">
        <v>0</v>
      </c>
      <c r="D131" s="2">
        <f t="shared" ref="D131:D184" si="6">IF(B131&lt;=15,1,0)</f>
        <v>0</v>
      </c>
      <c r="E131" s="2">
        <f t="shared" ref="E131:E184" si="7">IF(AND(B131&gt;15,C131&lt;=0.5),1,0)</f>
        <v>1</v>
      </c>
      <c r="F131" s="3">
        <f t="shared" ref="F131:F184" si="8">IF(AND(B131&gt;15,C131&gt;0.6),1,0)</f>
        <v>0</v>
      </c>
    </row>
    <row r="132" spans="1:11" x14ac:dyDescent="0.25">
      <c r="A132" s="1">
        <v>42225</v>
      </c>
      <c r="B132" s="2">
        <v>24</v>
      </c>
      <c r="C132" s="2">
        <v>0</v>
      </c>
      <c r="D132" s="2">
        <f t="shared" si="6"/>
        <v>0</v>
      </c>
      <c r="E132" s="2">
        <f t="shared" si="7"/>
        <v>1</v>
      </c>
      <c r="F132" s="3">
        <f t="shared" si="8"/>
        <v>0</v>
      </c>
    </row>
    <row r="133" spans="1:11" x14ac:dyDescent="0.25">
      <c r="A133" s="1">
        <v>42226</v>
      </c>
      <c r="B133" s="2">
        <v>24</v>
      </c>
      <c r="C133" s="2">
        <v>0</v>
      </c>
      <c r="D133" s="2">
        <f t="shared" si="6"/>
        <v>0</v>
      </c>
      <c r="E133" s="2">
        <f t="shared" si="7"/>
        <v>1</v>
      </c>
      <c r="F133" s="3">
        <f t="shared" si="8"/>
        <v>0</v>
      </c>
    </row>
    <row r="134" spans="1:11" x14ac:dyDescent="0.25">
      <c r="A134" s="1">
        <v>42227</v>
      </c>
      <c r="B134" s="2">
        <v>26</v>
      </c>
      <c r="C134" s="2">
        <v>0</v>
      </c>
      <c r="D134" s="2">
        <f t="shared" si="6"/>
        <v>0</v>
      </c>
      <c r="E134" s="2">
        <f t="shared" si="7"/>
        <v>1</v>
      </c>
      <c r="F134" s="3">
        <f t="shared" si="8"/>
        <v>0</v>
      </c>
    </row>
    <row r="135" spans="1:11" s="7" customFormat="1" x14ac:dyDescent="0.25">
      <c r="A135" s="6">
        <v>42228</v>
      </c>
      <c r="B135" s="7">
        <v>32</v>
      </c>
      <c r="C135" s="7">
        <v>0.6</v>
      </c>
      <c r="D135" s="2">
        <f t="shared" si="6"/>
        <v>0</v>
      </c>
      <c r="E135" s="2">
        <f t="shared" si="7"/>
        <v>0</v>
      </c>
      <c r="F135" s="3">
        <f t="shared" si="8"/>
        <v>0</v>
      </c>
      <c r="G135" s="2"/>
      <c r="I135" s="8"/>
      <c r="J135" s="2"/>
      <c r="K135" s="12"/>
    </row>
    <row r="136" spans="1:11" x14ac:dyDescent="0.25">
      <c r="A136" s="1">
        <v>42229</v>
      </c>
      <c r="B136" s="2">
        <v>31</v>
      </c>
      <c r="C136" s="2">
        <v>0.1</v>
      </c>
      <c r="D136" s="2">
        <f t="shared" si="6"/>
        <v>0</v>
      </c>
      <c r="E136" s="2">
        <f t="shared" si="7"/>
        <v>1</v>
      </c>
      <c r="F136" s="3">
        <f t="shared" si="8"/>
        <v>0</v>
      </c>
    </row>
    <row r="137" spans="1:11" x14ac:dyDescent="0.25">
      <c r="A137" s="1">
        <v>42230</v>
      </c>
      <c r="B137" s="2">
        <v>33</v>
      </c>
      <c r="C137" s="2">
        <v>0</v>
      </c>
      <c r="D137" s="2">
        <f t="shared" si="6"/>
        <v>0</v>
      </c>
      <c r="E137" s="2">
        <f t="shared" si="7"/>
        <v>1</v>
      </c>
      <c r="F137" s="3">
        <f t="shared" si="8"/>
        <v>0</v>
      </c>
    </row>
    <row r="138" spans="1:11" x14ac:dyDescent="0.25">
      <c r="A138" s="1">
        <v>42231</v>
      </c>
      <c r="B138" s="2">
        <v>31</v>
      </c>
      <c r="C138" s="2">
        <v>12</v>
      </c>
      <c r="D138" s="2">
        <f t="shared" si="6"/>
        <v>0</v>
      </c>
      <c r="E138" s="2">
        <f t="shared" si="7"/>
        <v>0</v>
      </c>
      <c r="F138" s="3">
        <f t="shared" si="8"/>
        <v>1</v>
      </c>
    </row>
    <row r="139" spans="1:11" x14ac:dyDescent="0.25">
      <c r="A139" s="1">
        <v>42232</v>
      </c>
      <c r="B139" s="2">
        <v>22</v>
      </c>
      <c r="C139" s="2">
        <v>0</v>
      </c>
      <c r="D139" s="2">
        <f t="shared" si="6"/>
        <v>0</v>
      </c>
      <c r="E139" s="2">
        <f t="shared" si="7"/>
        <v>1</v>
      </c>
      <c r="F139" s="3">
        <f t="shared" si="8"/>
        <v>0</v>
      </c>
    </row>
    <row r="140" spans="1:11" x14ac:dyDescent="0.25">
      <c r="A140" s="1">
        <v>42233</v>
      </c>
      <c r="B140" s="2">
        <v>24</v>
      </c>
      <c r="C140" s="2">
        <v>0.2</v>
      </c>
      <c r="D140" s="2">
        <f t="shared" si="6"/>
        <v>0</v>
      </c>
      <c r="E140" s="2">
        <f t="shared" si="7"/>
        <v>1</v>
      </c>
      <c r="F140" s="3">
        <f t="shared" si="8"/>
        <v>0</v>
      </c>
    </row>
    <row r="141" spans="1:11" x14ac:dyDescent="0.25">
      <c r="A141" s="1">
        <v>42234</v>
      </c>
      <c r="B141" s="2">
        <v>22</v>
      </c>
      <c r="C141" s="2">
        <v>0</v>
      </c>
      <c r="D141" s="2">
        <f t="shared" si="6"/>
        <v>0</v>
      </c>
      <c r="E141" s="2">
        <f t="shared" si="7"/>
        <v>1</v>
      </c>
      <c r="F141" s="3">
        <f t="shared" si="8"/>
        <v>0</v>
      </c>
    </row>
    <row r="142" spans="1:11" x14ac:dyDescent="0.25">
      <c r="A142" s="1">
        <v>42235</v>
      </c>
      <c r="B142" s="2">
        <v>19</v>
      </c>
      <c r="C142" s="2">
        <v>0</v>
      </c>
      <c r="D142" s="2">
        <f t="shared" si="6"/>
        <v>0</v>
      </c>
      <c r="E142" s="2">
        <f t="shared" si="7"/>
        <v>1</v>
      </c>
      <c r="F142" s="3">
        <f t="shared" si="8"/>
        <v>0</v>
      </c>
    </row>
    <row r="143" spans="1:11" x14ac:dyDescent="0.25">
      <c r="A143" s="1">
        <v>42236</v>
      </c>
      <c r="B143" s="2">
        <v>18</v>
      </c>
      <c r="C143" s="2">
        <v>0</v>
      </c>
      <c r="D143" s="2">
        <f t="shared" si="6"/>
        <v>0</v>
      </c>
      <c r="E143" s="2">
        <f t="shared" si="7"/>
        <v>1</v>
      </c>
      <c r="F143" s="3">
        <f t="shared" si="8"/>
        <v>0</v>
      </c>
    </row>
    <row r="144" spans="1:11" x14ac:dyDescent="0.25">
      <c r="A144" s="1">
        <v>42237</v>
      </c>
      <c r="B144" s="2">
        <v>18</v>
      </c>
      <c r="C144" s="2">
        <v>0</v>
      </c>
      <c r="D144" s="2">
        <f t="shared" si="6"/>
        <v>0</v>
      </c>
      <c r="E144" s="2">
        <f t="shared" si="7"/>
        <v>1</v>
      </c>
      <c r="F144" s="3">
        <f t="shared" si="8"/>
        <v>0</v>
      </c>
    </row>
    <row r="145" spans="1:6" x14ac:dyDescent="0.25">
      <c r="A145" s="1">
        <v>42238</v>
      </c>
      <c r="B145" s="2">
        <v>18</v>
      </c>
      <c r="C145" s="2">
        <v>0</v>
      </c>
      <c r="D145" s="2">
        <f t="shared" si="6"/>
        <v>0</v>
      </c>
      <c r="E145" s="2">
        <f t="shared" si="7"/>
        <v>1</v>
      </c>
      <c r="F145" s="3">
        <f t="shared" si="8"/>
        <v>0</v>
      </c>
    </row>
    <row r="146" spans="1:6" x14ac:dyDescent="0.25">
      <c r="A146" s="1">
        <v>42239</v>
      </c>
      <c r="B146" s="2">
        <v>19</v>
      </c>
      <c r="C146" s="2">
        <v>0</v>
      </c>
      <c r="D146" s="2">
        <f t="shared" si="6"/>
        <v>0</v>
      </c>
      <c r="E146" s="2">
        <f t="shared" si="7"/>
        <v>1</v>
      </c>
      <c r="F146" s="3">
        <f t="shared" si="8"/>
        <v>0</v>
      </c>
    </row>
    <row r="147" spans="1:6" x14ac:dyDescent="0.25">
      <c r="A147" s="1">
        <v>42240</v>
      </c>
      <c r="B147" s="2">
        <v>21</v>
      </c>
      <c r="C147" s="2">
        <v>5.5</v>
      </c>
      <c r="D147" s="2">
        <f t="shared" si="6"/>
        <v>0</v>
      </c>
      <c r="E147" s="2">
        <f t="shared" si="7"/>
        <v>0</v>
      </c>
      <c r="F147" s="3">
        <f t="shared" si="8"/>
        <v>1</v>
      </c>
    </row>
    <row r="148" spans="1:6" x14ac:dyDescent="0.25">
      <c r="A148" s="1">
        <v>42241</v>
      </c>
      <c r="B148" s="2">
        <v>18</v>
      </c>
      <c r="C148" s="2">
        <v>18</v>
      </c>
      <c r="D148" s="2">
        <f t="shared" si="6"/>
        <v>0</v>
      </c>
      <c r="E148" s="2">
        <f t="shared" si="7"/>
        <v>0</v>
      </c>
      <c r="F148" s="3">
        <f t="shared" si="8"/>
        <v>1</v>
      </c>
    </row>
    <row r="149" spans="1:6" x14ac:dyDescent="0.25">
      <c r="A149" s="1">
        <v>42242</v>
      </c>
      <c r="B149" s="2">
        <v>19</v>
      </c>
      <c r="C149" s="2">
        <v>12</v>
      </c>
      <c r="D149" s="2">
        <f t="shared" si="6"/>
        <v>0</v>
      </c>
      <c r="E149" s="2">
        <f t="shared" si="7"/>
        <v>0</v>
      </c>
      <c r="F149" s="3">
        <f t="shared" si="8"/>
        <v>1</v>
      </c>
    </row>
    <row r="150" spans="1:6" x14ac:dyDescent="0.25">
      <c r="A150" s="1">
        <v>42243</v>
      </c>
      <c r="B150" s="2">
        <v>23</v>
      </c>
      <c r="C150" s="2">
        <v>0</v>
      </c>
      <c r="D150" s="2">
        <f t="shared" si="6"/>
        <v>0</v>
      </c>
      <c r="E150" s="2">
        <f t="shared" si="7"/>
        <v>1</v>
      </c>
      <c r="F150" s="3">
        <f t="shared" si="8"/>
        <v>0</v>
      </c>
    </row>
    <row r="151" spans="1:6" x14ac:dyDescent="0.25">
      <c r="A151" s="1">
        <v>42244</v>
      </c>
      <c r="B151" s="2">
        <v>17</v>
      </c>
      <c r="C151" s="2">
        <v>0.1</v>
      </c>
      <c r="D151" s="2">
        <f t="shared" si="6"/>
        <v>0</v>
      </c>
      <c r="E151" s="2">
        <f t="shared" si="7"/>
        <v>1</v>
      </c>
      <c r="F151" s="3">
        <f t="shared" si="8"/>
        <v>0</v>
      </c>
    </row>
    <row r="152" spans="1:6" x14ac:dyDescent="0.25">
      <c r="A152" s="1">
        <v>42245</v>
      </c>
      <c r="B152" s="2">
        <v>16</v>
      </c>
      <c r="C152" s="2">
        <v>14</v>
      </c>
      <c r="D152" s="2">
        <f t="shared" si="6"/>
        <v>0</v>
      </c>
      <c r="E152" s="2">
        <f t="shared" si="7"/>
        <v>0</v>
      </c>
      <c r="F152" s="3">
        <f t="shared" si="8"/>
        <v>1</v>
      </c>
    </row>
    <row r="153" spans="1:6" x14ac:dyDescent="0.25">
      <c r="A153" s="1">
        <v>42246</v>
      </c>
      <c r="B153" s="2">
        <v>22</v>
      </c>
      <c r="C153" s="2">
        <v>0</v>
      </c>
      <c r="D153" s="2">
        <f t="shared" si="6"/>
        <v>0</v>
      </c>
      <c r="E153" s="2">
        <f t="shared" si="7"/>
        <v>1</v>
      </c>
      <c r="F153" s="3">
        <f t="shared" si="8"/>
        <v>0</v>
      </c>
    </row>
    <row r="154" spans="1:6" x14ac:dyDescent="0.25">
      <c r="A154" s="1">
        <v>42247</v>
      </c>
      <c r="B154" s="2">
        <v>26</v>
      </c>
      <c r="C154" s="2">
        <v>0</v>
      </c>
      <c r="D154" s="2">
        <f t="shared" si="6"/>
        <v>0</v>
      </c>
      <c r="E154" s="2">
        <f t="shared" si="7"/>
        <v>1</v>
      </c>
      <c r="F154" s="3">
        <f t="shared" si="8"/>
        <v>0</v>
      </c>
    </row>
    <row r="155" spans="1:6" x14ac:dyDescent="0.25">
      <c r="A155" s="1">
        <v>42248</v>
      </c>
      <c r="B155" s="2">
        <v>27</v>
      </c>
      <c r="C155" s="2">
        <v>2</v>
      </c>
      <c r="D155" s="2">
        <f t="shared" si="6"/>
        <v>0</v>
      </c>
      <c r="E155" s="2">
        <f t="shared" si="7"/>
        <v>0</v>
      </c>
      <c r="F155" s="3">
        <f t="shared" si="8"/>
        <v>1</v>
      </c>
    </row>
    <row r="156" spans="1:6" x14ac:dyDescent="0.25">
      <c r="A156" s="1">
        <v>42249</v>
      </c>
      <c r="B156" s="2">
        <v>18</v>
      </c>
      <c r="C156" s="2">
        <v>0</v>
      </c>
      <c r="D156" s="2">
        <f t="shared" si="6"/>
        <v>0</v>
      </c>
      <c r="E156" s="2">
        <f t="shared" si="7"/>
        <v>1</v>
      </c>
      <c r="F156" s="3">
        <f t="shared" si="8"/>
        <v>0</v>
      </c>
    </row>
    <row r="157" spans="1:6" x14ac:dyDescent="0.25">
      <c r="A157" s="1">
        <v>42250</v>
      </c>
      <c r="B157" s="2">
        <v>17</v>
      </c>
      <c r="C157" s="2">
        <v>0</v>
      </c>
      <c r="D157" s="2">
        <f t="shared" si="6"/>
        <v>0</v>
      </c>
      <c r="E157" s="2">
        <f t="shared" si="7"/>
        <v>1</v>
      </c>
      <c r="F157" s="3">
        <f t="shared" si="8"/>
        <v>0</v>
      </c>
    </row>
    <row r="158" spans="1:6" x14ac:dyDescent="0.25">
      <c r="A158" s="1">
        <v>42251</v>
      </c>
      <c r="B158" s="2">
        <v>16</v>
      </c>
      <c r="C158" s="2">
        <v>0.1</v>
      </c>
      <c r="D158" s="2">
        <f t="shared" si="6"/>
        <v>0</v>
      </c>
      <c r="E158" s="2">
        <f t="shared" si="7"/>
        <v>1</v>
      </c>
      <c r="F158" s="3">
        <f t="shared" si="8"/>
        <v>0</v>
      </c>
    </row>
    <row r="159" spans="1:6" x14ac:dyDescent="0.25">
      <c r="A159" s="1">
        <v>42252</v>
      </c>
      <c r="B159" s="2">
        <v>15</v>
      </c>
      <c r="C159" s="2">
        <v>0</v>
      </c>
      <c r="D159" s="2">
        <f t="shared" si="6"/>
        <v>1</v>
      </c>
      <c r="E159" s="2">
        <f t="shared" si="7"/>
        <v>0</v>
      </c>
      <c r="F159" s="3">
        <f t="shared" si="8"/>
        <v>0</v>
      </c>
    </row>
    <row r="160" spans="1:6" x14ac:dyDescent="0.25">
      <c r="A160" s="1">
        <v>42253</v>
      </c>
      <c r="B160" s="2">
        <v>12</v>
      </c>
      <c r="C160" s="2">
        <v>4</v>
      </c>
      <c r="D160" s="2">
        <f t="shared" si="6"/>
        <v>1</v>
      </c>
      <c r="E160" s="2">
        <f t="shared" si="7"/>
        <v>0</v>
      </c>
      <c r="F160" s="3">
        <f t="shared" si="8"/>
        <v>0</v>
      </c>
    </row>
    <row r="161" spans="1:6" x14ac:dyDescent="0.25">
      <c r="A161" s="1">
        <v>42254</v>
      </c>
      <c r="B161" s="2">
        <v>13</v>
      </c>
      <c r="C161" s="2">
        <v>0</v>
      </c>
      <c r="D161" s="2">
        <f t="shared" si="6"/>
        <v>1</v>
      </c>
      <c r="E161" s="2">
        <f t="shared" si="7"/>
        <v>0</v>
      </c>
      <c r="F161" s="3">
        <f t="shared" si="8"/>
        <v>0</v>
      </c>
    </row>
    <row r="162" spans="1:6" x14ac:dyDescent="0.25">
      <c r="A162" s="1">
        <v>42255</v>
      </c>
      <c r="B162" s="2">
        <v>11</v>
      </c>
      <c r="C162" s="2">
        <v>4</v>
      </c>
      <c r="D162" s="2">
        <f t="shared" si="6"/>
        <v>1</v>
      </c>
      <c r="E162" s="2">
        <f t="shared" si="7"/>
        <v>0</v>
      </c>
      <c r="F162" s="3">
        <f t="shared" si="8"/>
        <v>0</v>
      </c>
    </row>
    <row r="163" spans="1:6" x14ac:dyDescent="0.25">
      <c r="A163" s="1">
        <v>42256</v>
      </c>
      <c r="B163" s="2">
        <v>11</v>
      </c>
      <c r="C163" s="2">
        <v>0</v>
      </c>
      <c r="D163" s="2">
        <f t="shared" si="6"/>
        <v>1</v>
      </c>
      <c r="E163" s="2">
        <f t="shared" si="7"/>
        <v>0</v>
      </c>
      <c r="F163" s="3">
        <f t="shared" si="8"/>
        <v>0</v>
      </c>
    </row>
    <row r="164" spans="1:6" x14ac:dyDescent="0.25">
      <c r="A164" s="1">
        <v>42257</v>
      </c>
      <c r="B164" s="2">
        <v>12</v>
      </c>
      <c r="C164" s="2">
        <v>0</v>
      </c>
      <c r="D164" s="2">
        <f t="shared" si="6"/>
        <v>1</v>
      </c>
      <c r="E164" s="2">
        <f t="shared" si="7"/>
        <v>0</v>
      </c>
      <c r="F164" s="3">
        <f t="shared" si="8"/>
        <v>0</v>
      </c>
    </row>
    <row r="165" spans="1:6" x14ac:dyDescent="0.25">
      <c r="A165" s="1">
        <v>42258</v>
      </c>
      <c r="B165" s="2">
        <v>16</v>
      </c>
      <c r="C165" s="2">
        <v>0.1</v>
      </c>
      <c r="D165" s="2">
        <f t="shared" si="6"/>
        <v>0</v>
      </c>
      <c r="E165" s="2">
        <f t="shared" si="7"/>
        <v>1</v>
      </c>
      <c r="F165" s="3">
        <f t="shared" si="8"/>
        <v>0</v>
      </c>
    </row>
    <row r="166" spans="1:6" x14ac:dyDescent="0.25">
      <c r="A166" s="1">
        <v>42259</v>
      </c>
      <c r="B166" s="2">
        <v>18</v>
      </c>
      <c r="C166" s="2">
        <v>0</v>
      </c>
      <c r="D166" s="2">
        <f t="shared" si="6"/>
        <v>0</v>
      </c>
      <c r="E166" s="2">
        <f t="shared" si="7"/>
        <v>1</v>
      </c>
      <c r="F166" s="3">
        <f t="shared" si="8"/>
        <v>0</v>
      </c>
    </row>
    <row r="167" spans="1:6" x14ac:dyDescent="0.25">
      <c r="A167" s="1">
        <v>42260</v>
      </c>
      <c r="B167" s="2">
        <v>18</v>
      </c>
      <c r="C167" s="2">
        <v>0</v>
      </c>
      <c r="D167" s="2">
        <f t="shared" si="6"/>
        <v>0</v>
      </c>
      <c r="E167" s="2">
        <f t="shared" si="7"/>
        <v>1</v>
      </c>
      <c r="F167" s="3">
        <f t="shared" si="8"/>
        <v>0</v>
      </c>
    </row>
    <row r="168" spans="1:6" x14ac:dyDescent="0.25">
      <c r="A168" s="1">
        <v>42261</v>
      </c>
      <c r="B168" s="2">
        <v>19</v>
      </c>
      <c r="C168" s="2">
        <v>3</v>
      </c>
      <c r="D168" s="2">
        <f t="shared" si="6"/>
        <v>0</v>
      </c>
      <c r="E168" s="2">
        <f t="shared" si="7"/>
        <v>0</v>
      </c>
      <c r="F168" s="3">
        <f t="shared" si="8"/>
        <v>1</v>
      </c>
    </row>
    <row r="169" spans="1:6" x14ac:dyDescent="0.25">
      <c r="A169" s="1">
        <v>42262</v>
      </c>
      <c r="B169" s="2">
        <v>16</v>
      </c>
      <c r="C169" s="2">
        <v>0.1</v>
      </c>
      <c r="D169" s="2">
        <f t="shared" si="6"/>
        <v>0</v>
      </c>
      <c r="E169" s="2">
        <f t="shared" si="7"/>
        <v>1</v>
      </c>
      <c r="F169" s="3">
        <f t="shared" si="8"/>
        <v>0</v>
      </c>
    </row>
    <row r="170" spans="1:6" x14ac:dyDescent="0.25">
      <c r="A170" s="1">
        <v>42263</v>
      </c>
      <c r="B170" s="2">
        <v>18</v>
      </c>
      <c r="C170" s="2">
        <v>0</v>
      </c>
      <c r="D170" s="2">
        <f t="shared" si="6"/>
        <v>0</v>
      </c>
      <c r="E170" s="2">
        <f t="shared" si="7"/>
        <v>1</v>
      </c>
      <c r="F170" s="3">
        <f t="shared" si="8"/>
        <v>0</v>
      </c>
    </row>
    <row r="171" spans="1:6" x14ac:dyDescent="0.25">
      <c r="A171" s="1">
        <v>42264</v>
      </c>
      <c r="B171" s="2">
        <v>22</v>
      </c>
      <c r="C171" s="2">
        <v>0.5</v>
      </c>
      <c r="D171" s="2">
        <f t="shared" si="6"/>
        <v>0</v>
      </c>
      <c r="E171" s="2">
        <f t="shared" si="7"/>
        <v>1</v>
      </c>
      <c r="F171" s="3">
        <f t="shared" si="8"/>
        <v>0</v>
      </c>
    </row>
    <row r="172" spans="1:6" x14ac:dyDescent="0.25">
      <c r="A172" s="1">
        <v>42265</v>
      </c>
      <c r="B172" s="2">
        <v>16</v>
      </c>
      <c r="C172" s="2">
        <v>0</v>
      </c>
      <c r="D172" s="2">
        <f t="shared" si="6"/>
        <v>0</v>
      </c>
      <c r="E172" s="2">
        <f t="shared" si="7"/>
        <v>1</v>
      </c>
      <c r="F172" s="3">
        <f t="shared" si="8"/>
        <v>0</v>
      </c>
    </row>
    <row r="173" spans="1:6" x14ac:dyDescent="0.25">
      <c r="A173" s="1">
        <v>42266</v>
      </c>
      <c r="B173" s="2">
        <v>15</v>
      </c>
      <c r="C173" s="2">
        <v>0</v>
      </c>
      <c r="D173" s="2">
        <f t="shared" si="6"/>
        <v>1</v>
      </c>
      <c r="E173" s="2">
        <f t="shared" si="7"/>
        <v>0</v>
      </c>
      <c r="F173" s="3">
        <f t="shared" si="8"/>
        <v>0</v>
      </c>
    </row>
    <row r="174" spans="1:6" x14ac:dyDescent="0.25">
      <c r="A174" s="1">
        <v>42267</v>
      </c>
      <c r="B174" s="2">
        <v>14</v>
      </c>
      <c r="C174" s="2">
        <v>2</v>
      </c>
      <c r="D174" s="2">
        <f t="shared" si="6"/>
        <v>1</v>
      </c>
      <c r="E174" s="2">
        <f t="shared" si="7"/>
        <v>0</v>
      </c>
      <c r="F174" s="3">
        <f t="shared" si="8"/>
        <v>0</v>
      </c>
    </row>
    <row r="175" spans="1:6" x14ac:dyDescent="0.25">
      <c r="A175" s="1">
        <v>42268</v>
      </c>
      <c r="B175" s="2">
        <v>12</v>
      </c>
      <c r="C175" s="2">
        <v>0</v>
      </c>
      <c r="D175" s="2">
        <f t="shared" si="6"/>
        <v>1</v>
      </c>
      <c r="E175" s="2">
        <f t="shared" si="7"/>
        <v>0</v>
      </c>
      <c r="F175" s="3">
        <f t="shared" si="8"/>
        <v>0</v>
      </c>
    </row>
    <row r="176" spans="1:6" x14ac:dyDescent="0.25">
      <c r="A176" s="1">
        <v>42269</v>
      </c>
      <c r="B176" s="2">
        <v>13</v>
      </c>
      <c r="C176" s="2">
        <v>0</v>
      </c>
      <c r="D176" s="2">
        <f t="shared" si="6"/>
        <v>1</v>
      </c>
      <c r="E176" s="2">
        <f t="shared" si="7"/>
        <v>0</v>
      </c>
      <c r="F176" s="3">
        <f t="shared" si="8"/>
        <v>0</v>
      </c>
    </row>
    <row r="177" spans="1:11" x14ac:dyDescent="0.25">
      <c r="A177" s="1">
        <v>42270</v>
      </c>
      <c r="B177" s="2">
        <v>15</v>
      </c>
      <c r="C177" s="2">
        <v>0</v>
      </c>
      <c r="D177" s="2">
        <f t="shared" si="6"/>
        <v>1</v>
      </c>
      <c r="E177" s="2">
        <f t="shared" si="7"/>
        <v>0</v>
      </c>
      <c r="F177" s="3">
        <f t="shared" si="8"/>
        <v>0</v>
      </c>
    </row>
    <row r="178" spans="1:11" x14ac:dyDescent="0.25">
      <c r="A178" s="1">
        <v>42271</v>
      </c>
      <c r="B178" s="2">
        <v>15</v>
      </c>
      <c r="C178" s="2">
        <v>0</v>
      </c>
      <c r="D178" s="2">
        <f t="shared" si="6"/>
        <v>1</v>
      </c>
      <c r="E178" s="2">
        <f t="shared" si="7"/>
        <v>0</v>
      </c>
      <c r="F178" s="3">
        <f t="shared" si="8"/>
        <v>0</v>
      </c>
    </row>
    <row r="179" spans="1:11" x14ac:dyDescent="0.25">
      <c r="A179" s="1">
        <v>42272</v>
      </c>
      <c r="B179" s="2">
        <v>14</v>
      </c>
      <c r="C179" s="2">
        <v>0</v>
      </c>
      <c r="D179" s="2">
        <f t="shared" si="6"/>
        <v>1</v>
      </c>
      <c r="E179" s="2">
        <f t="shared" si="7"/>
        <v>0</v>
      </c>
      <c r="F179" s="3">
        <f t="shared" si="8"/>
        <v>0</v>
      </c>
    </row>
    <row r="180" spans="1:11" x14ac:dyDescent="0.25">
      <c r="A180" s="1">
        <v>42273</v>
      </c>
      <c r="B180" s="2">
        <v>12</v>
      </c>
      <c r="C180" s="2">
        <v>0</v>
      </c>
      <c r="D180" s="2">
        <f t="shared" si="6"/>
        <v>1</v>
      </c>
      <c r="E180" s="2">
        <f t="shared" si="7"/>
        <v>0</v>
      </c>
      <c r="F180" s="3">
        <f t="shared" si="8"/>
        <v>0</v>
      </c>
    </row>
    <row r="181" spans="1:11" x14ac:dyDescent="0.25">
      <c r="A181" s="1">
        <v>42274</v>
      </c>
      <c r="B181" s="2">
        <v>11</v>
      </c>
      <c r="C181" s="2">
        <v>0</v>
      </c>
      <c r="D181" s="2">
        <f t="shared" si="6"/>
        <v>1</v>
      </c>
      <c r="E181" s="2">
        <f t="shared" si="7"/>
        <v>0</v>
      </c>
      <c r="F181" s="3">
        <f t="shared" si="8"/>
        <v>0</v>
      </c>
    </row>
    <row r="182" spans="1:11" x14ac:dyDescent="0.25">
      <c r="A182" s="1">
        <v>42275</v>
      </c>
      <c r="B182" s="2">
        <v>10</v>
      </c>
      <c r="C182" s="2">
        <v>0</v>
      </c>
      <c r="D182" s="2">
        <f t="shared" si="6"/>
        <v>1</v>
      </c>
      <c r="E182" s="2">
        <f t="shared" si="7"/>
        <v>0</v>
      </c>
      <c r="F182" s="3">
        <f t="shared" si="8"/>
        <v>0</v>
      </c>
    </row>
    <row r="183" spans="1:11" x14ac:dyDescent="0.25">
      <c r="A183" s="1">
        <v>42276</v>
      </c>
      <c r="B183" s="2">
        <v>10</v>
      </c>
      <c r="C183" s="2">
        <v>0</v>
      </c>
      <c r="D183" s="2">
        <f t="shared" si="6"/>
        <v>1</v>
      </c>
      <c r="E183" s="2">
        <f t="shared" si="7"/>
        <v>0</v>
      </c>
      <c r="F183" s="3">
        <f t="shared" si="8"/>
        <v>0</v>
      </c>
    </row>
    <row r="184" spans="1:11" x14ac:dyDescent="0.25">
      <c r="A184" s="1">
        <v>42277</v>
      </c>
      <c r="B184" s="2">
        <v>10</v>
      </c>
      <c r="C184" s="2">
        <v>0</v>
      </c>
      <c r="D184" s="2">
        <f t="shared" si="6"/>
        <v>1</v>
      </c>
      <c r="E184" s="2">
        <f t="shared" si="7"/>
        <v>0</v>
      </c>
      <c r="F184" s="3">
        <f t="shared" si="8"/>
        <v>0</v>
      </c>
    </row>
    <row r="185" spans="1:11" x14ac:dyDescent="0.25">
      <c r="J185"/>
      <c r="K185" s="13"/>
    </row>
    <row r="186" spans="1:11" x14ac:dyDescent="0.25">
      <c r="J186"/>
      <c r="K186" s="13"/>
    </row>
    <row r="187" spans="1:11" x14ac:dyDescent="0.25">
      <c r="J187"/>
      <c r="K187" s="13"/>
    </row>
    <row r="188" spans="1:11" x14ac:dyDescent="0.25">
      <c r="J188"/>
      <c r="K188" s="13"/>
    </row>
    <row r="189" spans="1:11" x14ac:dyDescent="0.25">
      <c r="J189"/>
      <c r="K189" s="13"/>
    </row>
    <row r="190" spans="1:11" x14ac:dyDescent="0.25">
      <c r="J190"/>
    </row>
    <row r="191" spans="1:11" x14ac:dyDescent="0.25">
      <c r="J191"/>
    </row>
    <row r="192" spans="1:11" x14ac:dyDescent="0.25">
      <c r="J192"/>
    </row>
    <row r="193" spans="10:10" x14ac:dyDescent="0.25">
      <c r="J193"/>
    </row>
    <row r="194" spans="10:10" x14ac:dyDescent="0.25">
      <c r="J194"/>
    </row>
    <row r="195" spans="10:10" x14ac:dyDescent="0.25">
      <c r="J195"/>
    </row>
    <row r="196" spans="10:10" x14ac:dyDescent="0.25">
      <c r="J1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Sheet1</vt:lpstr>
      <vt:lpstr>5.2</vt:lpstr>
      <vt:lpstr>5.2_wykres</vt:lpstr>
      <vt:lpstr>5.3</vt:lpstr>
      <vt:lpstr>5.4</vt:lpstr>
      <vt:lpstr>'5.2'!pogoda</vt:lpstr>
      <vt:lpstr>'5.3'!pogoda</vt:lpstr>
      <vt:lpstr>'5.4'!pogoda</vt:lpstr>
      <vt:lpstr>Sheet1!pogoda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2022-08-29T19:25:06Z</dcterms:modified>
</cp:coreProperties>
</file>