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22_czerwiec(ok)\"/>
    </mc:Choice>
  </mc:AlternateContent>
  <xr:revisionPtr revIDLastSave="0" documentId="13_ncr:1_{2B310E13-3250-455C-9137-C241DEAD526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5.1" sheetId="1" r:id="rId1"/>
    <sheet name="5.2" sheetId="2" r:id="rId2"/>
    <sheet name="5.3" sheetId="5" r:id="rId3"/>
    <sheet name="5.4" sheetId="8" r:id="rId4"/>
  </sheets>
  <definedNames>
    <definedName name="temperatury" localSheetId="0">'5.1'!$A$2:$B$93</definedName>
    <definedName name="temperatury" localSheetId="1">'5.2'!$A$2:$B$93</definedName>
    <definedName name="temperatury" localSheetId="2">'5.3'!$A$2:$B$93</definedName>
    <definedName name="temperatury" localSheetId="3">'5.4'!$A$2:$B$93</definedName>
    <definedName name="temperatury_1" localSheetId="2">'5.3'!$A$2:$B$93</definedName>
    <definedName name="temperatury_1" localSheetId="3">'5.4'!$A$2:$B$93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8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1" i="8"/>
  <c r="M122" i="8"/>
  <c r="M123" i="8"/>
  <c r="M120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2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3" i="8"/>
  <c r="I4" i="8"/>
  <c r="I2" i="8"/>
  <c r="N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 s="1"/>
  <c r="H117" i="8" s="1"/>
  <c r="H118" i="8" s="1"/>
  <c r="H119" i="8" s="1"/>
  <c r="H120" i="8" s="1"/>
  <c r="H121" i="8" s="1"/>
  <c r="H122" i="8" s="1"/>
  <c r="H123" i="8" s="1"/>
  <c r="H2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B97" i="8"/>
  <c r="B98" i="8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96" i="8"/>
  <c r="G96" i="8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E93" i="8"/>
  <c r="D93" i="8"/>
  <c r="C93" i="8"/>
  <c r="F93" i="8" s="1"/>
  <c r="E92" i="8"/>
  <c r="D92" i="8"/>
  <c r="C92" i="8"/>
  <c r="F92" i="8" s="1"/>
  <c r="E91" i="8"/>
  <c r="D91" i="8"/>
  <c r="C91" i="8"/>
  <c r="F91" i="8" s="1"/>
  <c r="E90" i="8"/>
  <c r="D90" i="8"/>
  <c r="C90" i="8"/>
  <c r="F90" i="8" s="1"/>
  <c r="E89" i="8"/>
  <c r="D89" i="8"/>
  <c r="C89" i="8"/>
  <c r="F89" i="8" s="1"/>
  <c r="E88" i="8"/>
  <c r="D88" i="8"/>
  <c r="C88" i="8"/>
  <c r="F88" i="8" s="1"/>
  <c r="E87" i="8"/>
  <c r="D87" i="8"/>
  <c r="C87" i="8"/>
  <c r="F87" i="8" s="1"/>
  <c r="E86" i="8"/>
  <c r="D86" i="8"/>
  <c r="C86" i="8"/>
  <c r="F86" i="8" s="1"/>
  <c r="E85" i="8"/>
  <c r="D85" i="8"/>
  <c r="C85" i="8"/>
  <c r="F85" i="8" s="1"/>
  <c r="E84" i="8"/>
  <c r="D84" i="8"/>
  <c r="C84" i="8"/>
  <c r="F84" i="8" s="1"/>
  <c r="E83" i="8"/>
  <c r="D83" i="8"/>
  <c r="C83" i="8"/>
  <c r="F83" i="8" s="1"/>
  <c r="E82" i="8"/>
  <c r="D82" i="8"/>
  <c r="C82" i="8"/>
  <c r="F82" i="8" s="1"/>
  <c r="E81" i="8"/>
  <c r="D81" i="8"/>
  <c r="C81" i="8"/>
  <c r="F81" i="8" s="1"/>
  <c r="E80" i="8"/>
  <c r="D80" i="8"/>
  <c r="C80" i="8"/>
  <c r="F80" i="8" s="1"/>
  <c r="E79" i="8"/>
  <c r="D79" i="8"/>
  <c r="C79" i="8"/>
  <c r="F79" i="8" s="1"/>
  <c r="E78" i="8"/>
  <c r="D78" i="8"/>
  <c r="C78" i="8"/>
  <c r="F78" i="8" s="1"/>
  <c r="E77" i="8"/>
  <c r="D77" i="8"/>
  <c r="C77" i="8"/>
  <c r="F77" i="8" s="1"/>
  <c r="E76" i="8"/>
  <c r="D76" i="8"/>
  <c r="C76" i="8"/>
  <c r="F76" i="8" s="1"/>
  <c r="E75" i="8"/>
  <c r="D75" i="8"/>
  <c r="C75" i="8"/>
  <c r="F75" i="8" s="1"/>
  <c r="E74" i="8"/>
  <c r="D74" i="8"/>
  <c r="C74" i="8"/>
  <c r="F74" i="8" s="1"/>
  <c r="E73" i="8"/>
  <c r="D73" i="8"/>
  <c r="C73" i="8"/>
  <c r="F73" i="8" s="1"/>
  <c r="E72" i="8"/>
  <c r="D72" i="8"/>
  <c r="C72" i="8"/>
  <c r="F72" i="8" s="1"/>
  <c r="E71" i="8"/>
  <c r="D71" i="8"/>
  <c r="C71" i="8"/>
  <c r="F71" i="8" s="1"/>
  <c r="E70" i="8"/>
  <c r="D70" i="8"/>
  <c r="C70" i="8"/>
  <c r="F70" i="8" s="1"/>
  <c r="E69" i="8"/>
  <c r="D69" i="8"/>
  <c r="C69" i="8"/>
  <c r="F69" i="8" s="1"/>
  <c r="E68" i="8"/>
  <c r="D68" i="8"/>
  <c r="C68" i="8"/>
  <c r="F68" i="8" s="1"/>
  <c r="E67" i="8"/>
  <c r="D67" i="8"/>
  <c r="C67" i="8"/>
  <c r="F67" i="8" s="1"/>
  <c r="E66" i="8"/>
  <c r="D66" i="8"/>
  <c r="C66" i="8"/>
  <c r="F66" i="8" s="1"/>
  <c r="E65" i="8"/>
  <c r="D65" i="8"/>
  <c r="C65" i="8"/>
  <c r="F65" i="8" s="1"/>
  <c r="E64" i="8"/>
  <c r="D64" i="8"/>
  <c r="C64" i="8"/>
  <c r="F64" i="8" s="1"/>
  <c r="E63" i="8"/>
  <c r="D63" i="8"/>
  <c r="C63" i="8"/>
  <c r="F63" i="8" s="1"/>
  <c r="E62" i="8"/>
  <c r="D62" i="8"/>
  <c r="C62" i="8"/>
  <c r="F62" i="8" s="1"/>
  <c r="E61" i="8"/>
  <c r="D61" i="8"/>
  <c r="C61" i="8"/>
  <c r="F61" i="8" s="1"/>
  <c r="E60" i="8"/>
  <c r="D60" i="8"/>
  <c r="C60" i="8"/>
  <c r="F60" i="8" s="1"/>
  <c r="E59" i="8"/>
  <c r="D59" i="8"/>
  <c r="C59" i="8"/>
  <c r="F59" i="8" s="1"/>
  <c r="E58" i="8"/>
  <c r="D58" i="8"/>
  <c r="C58" i="8"/>
  <c r="F58" i="8" s="1"/>
  <c r="E57" i="8"/>
  <c r="D57" i="8"/>
  <c r="C57" i="8"/>
  <c r="F57" i="8" s="1"/>
  <c r="E56" i="8"/>
  <c r="D56" i="8"/>
  <c r="C56" i="8"/>
  <c r="F56" i="8" s="1"/>
  <c r="E55" i="8"/>
  <c r="D55" i="8"/>
  <c r="C55" i="8"/>
  <c r="F55" i="8" s="1"/>
  <c r="E54" i="8"/>
  <c r="D54" i="8"/>
  <c r="C54" i="8"/>
  <c r="F54" i="8" s="1"/>
  <c r="E53" i="8"/>
  <c r="D53" i="8"/>
  <c r="C53" i="8"/>
  <c r="F53" i="8" s="1"/>
  <c r="E52" i="8"/>
  <c r="D52" i="8"/>
  <c r="C52" i="8"/>
  <c r="F52" i="8" s="1"/>
  <c r="E51" i="8"/>
  <c r="D51" i="8"/>
  <c r="C51" i="8"/>
  <c r="F51" i="8" s="1"/>
  <c r="E50" i="8"/>
  <c r="D50" i="8"/>
  <c r="C50" i="8"/>
  <c r="F50" i="8" s="1"/>
  <c r="E49" i="8"/>
  <c r="D49" i="8"/>
  <c r="C49" i="8"/>
  <c r="F49" i="8" s="1"/>
  <c r="E48" i="8"/>
  <c r="D48" i="8"/>
  <c r="C48" i="8"/>
  <c r="F48" i="8" s="1"/>
  <c r="E47" i="8"/>
  <c r="D47" i="8"/>
  <c r="C47" i="8"/>
  <c r="F47" i="8" s="1"/>
  <c r="E46" i="8"/>
  <c r="D46" i="8"/>
  <c r="C46" i="8"/>
  <c r="F46" i="8" s="1"/>
  <c r="E45" i="8"/>
  <c r="D45" i="8"/>
  <c r="C45" i="8"/>
  <c r="F45" i="8" s="1"/>
  <c r="E44" i="8"/>
  <c r="D44" i="8"/>
  <c r="C44" i="8"/>
  <c r="F44" i="8" s="1"/>
  <c r="E43" i="8"/>
  <c r="D43" i="8"/>
  <c r="C43" i="8"/>
  <c r="F43" i="8" s="1"/>
  <c r="E42" i="8"/>
  <c r="D42" i="8"/>
  <c r="C42" i="8"/>
  <c r="F42" i="8" s="1"/>
  <c r="E41" i="8"/>
  <c r="D41" i="8"/>
  <c r="C41" i="8"/>
  <c r="F41" i="8" s="1"/>
  <c r="E40" i="8"/>
  <c r="D40" i="8"/>
  <c r="C40" i="8"/>
  <c r="F40" i="8" s="1"/>
  <c r="E39" i="8"/>
  <c r="D39" i="8"/>
  <c r="C39" i="8"/>
  <c r="F39" i="8" s="1"/>
  <c r="E38" i="8"/>
  <c r="D38" i="8"/>
  <c r="C38" i="8"/>
  <c r="F38" i="8" s="1"/>
  <c r="E37" i="8"/>
  <c r="D37" i="8"/>
  <c r="C37" i="8"/>
  <c r="F37" i="8" s="1"/>
  <c r="E36" i="8"/>
  <c r="D36" i="8"/>
  <c r="C36" i="8"/>
  <c r="F36" i="8" s="1"/>
  <c r="E35" i="8"/>
  <c r="D35" i="8"/>
  <c r="C35" i="8"/>
  <c r="F35" i="8" s="1"/>
  <c r="E34" i="8"/>
  <c r="D34" i="8"/>
  <c r="C34" i="8"/>
  <c r="F34" i="8" s="1"/>
  <c r="E33" i="8"/>
  <c r="D33" i="8"/>
  <c r="C33" i="8"/>
  <c r="F33" i="8" s="1"/>
  <c r="E32" i="8"/>
  <c r="D32" i="8"/>
  <c r="C32" i="8"/>
  <c r="F32" i="8" s="1"/>
  <c r="E31" i="8"/>
  <c r="D31" i="8"/>
  <c r="C31" i="8"/>
  <c r="F31" i="8" s="1"/>
  <c r="E30" i="8"/>
  <c r="D30" i="8"/>
  <c r="C30" i="8"/>
  <c r="F30" i="8" s="1"/>
  <c r="E29" i="8"/>
  <c r="D29" i="8"/>
  <c r="C29" i="8"/>
  <c r="F29" i="8" s="1"/>
  <c r="E28" i="8"/>
  <c r="D28" i="8"/>
  <c r="C28" i="8"/>
  <c r="F28" i="8" s="1"/>
  <c r="E27" i="8"/>
  <c r="D27" i="8"/>
  <c r="C27" i="8"/>
  <c r="F27" i="8" s="1"/>
  <c r="E26" i="8"/>
  <c r="D26" i="8"/>
  <c r="C26" i="8"/>
  <c r="F26" i="8" s="1"/>
  <c r="E25" i="8"/>
  <c r="D25" i="8"/>
  <c r="C25" i="8"/>
  <c r="F25" i="8" s="1"/>
  <c r="E24" i="8"/>
  <c r="D24" i="8"/>
  <c r="C24" i="8"/>
  <c r="F24" i="8" s="1"/>
  <c r="E23" i="8"/>
  <c r="D23" i="8"/>
  <c r="C23" i="8"/>
  <c r="F23" i="8" s="1"/>
  <c r="E22" i="8"/>
  <c r="D22" i="8"/>
  <c r="C22" i="8"/>
  <c r="F22" i="8" s="1"/>
  <c r="E21" i="8"/>
  <c r="D21" i="8"/>
  <c r="C21" i="8"/>
  <c r="F21" i="8" s="1"/>
  <c r="E20" i="8"/>
  <c r="D20" i="8"/>
  <c r="C20" i="8"/>
  <c r="F20" i="8" s="1"/>
  <c r="E19" i="8"/>
  <c r="D19" i="8"/>
  <c r="C19" i="8"/>
  <c r="F19" i="8" s="1"/>
  <c r="E18" i="8"/>
  <c r="D18" i="8"/>
  <c r="C18" i="8"/>
  <c r="F18" i="8" s="1"/>
  <c r="E17" i="8"/>
  <c r="D17" i="8"/>
  <c r="C17" i="8"/>
  <c r="F17" i="8" s="1"/>
  <c r="E16" i="8"/>
  <c r="D16" i="8"/>
  <c r="C16" i="8"/>
  <c r="F16" i="8" s="1"/>
  <c r="E15" i="8"/>
  <c r="D15" i="8"/>
  <c r="C15" i="8"/>
  <c r="F15" i="8" s="1"/>
  <c r="E14" i="8"/>
  <c r="D14" i="8"/>
  <c r="C14" i="8"/>
  <c r="F14" i="8" s="1"/>
  <c r="E13" i="8"/>
  <c r="D13" i="8"/>
  <c r="C13" i="8"/>
  <c r="F13" i="8" s="1"/>
  <c r="E12" i="8"/>
  <c r="D12" i="8"/>
  <c r="C12" i="8"/>
  <c r="F12" i="8" s="1"/>
  <c r="E11" i="8"/>
  <c r="D11" i="8"/>
  <c r="C11" i="8"/>
  <c r="F11" i="8" s="1"/>
  <c r="E10" i="8"/>
  <c r="D10" i="8"/>
  <c r="C10" i="8"/>
  <c r="F10" i="8" s="1"/>
  <c r="E9" i="8"/>
  <c r="D9" i="8"/>
  <c r="C9" i="8"/>
  <c r="F9" i="8" s="1"/>
  <c r="E8" i="8"/>
  <c r="D8" i="8"/>
  <c r="C8" i="8"/>
  <c r="F8" i="8" s="1"/>
  <c r="E7" i="8"/>
  <c r="D7" i="8"/>
  <c r="C7" i="8"/>
  <c r="F7" i="8" s="1"/>
  <c r="E6" i="8"/>
  <c r="D6" i="8"/>
  <c r="C6" i="8"/>
  <c r="F6" i="8" s="1"/>
  <c r="E5" i="8"/>
  <c r="D5" i="8"/>
  <c r="C5" i="8"/>
  <c r="F5" i="8" s="1"/>
  <c r="E4" i="8"/>
  <c r="D4" i="8"/>
  <c r="C4" i="8"/>
  <c r="F4" i="8" s="1"/>
  <c r="E3" i="8"/>
  <c r="D3" i="8"/>
  <c r="F3" i="8" s="1"/>
  <c r="C3" i="8"/>
  <c r="E2" i="8"/>
  <c r="D2" i="8"/>
  <c r="F2" i="8" s="1"/>
  <c r="C2" i="8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2" i="5"/>
  <c r="G2" i="5" s="1"/>
  <c r="G3" i="5" s="1"/>
  <c r="G4" i="5" s="1"/>
  <c r="E93" i="5"/>
  <c r="D93" i="5"/>
  <c r="C93" i="5"/>
  <c r="E92" i="5"/>
  <c r="D92" i="5"/>
  <c r="C92" i="5"/>
  <c r="E91" i="5"/>
  <c r="D91" i="5"/>
  <c r="C91" i="5"/>
  <c r="E90" i="5"/>
  <c r="D90" i="5"/>
  <c r="C90" i="5"/>
  <c r="E89" i="5"/>
  <c r="D89" i="5"/>
  <c r="C89" i="5"/>
  <c r="E88" i="5"/>
  <c r="D88" i="5"/>
  <c r="C88" i="5"/>
  <c r="E87" i="5"/>
  <c r="D87" i="5"/>
  <c r="C87" i="5"/>
  <c r="E86" i="5"/>
  <c r="D86" i="5"/>
  <c r="C86" i="5"/>
  <c r="E85" i="5"/>
  <c r="D85" i="5"/>
  <c r="C85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C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E15" i="5"/>
  <c r="D15" i="5"/>
  <c r="C15" i="5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I3" i="5" l="1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6" i="1"/>
  <c r="G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D78" i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77" i="1"/>
  <c r="D74" i="1"/>
  <c r="D75" i="1" s="1"/>
  <c r="D76" i="1" s="1"/>
  <c r="D73" i="1"/>
  <c r="D72" i="1"/>
  <c r="D71" i="1"/>
  <c r="D67" i="1"/>
  <c r="D68" i="1" s="1"/>
  <c r="D69" i="1" s="1"/>
  <c r="D70" i="1" s="1"/>
  <c r="D64" i="1"/>
  <c r="D65" i="1" s="1"/>
  <c r="D66" i="1" s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46" i="1"/>
  <c r="D47" i="1" s="1"/>
  <c r="D48" i="1" s="1"/>
  <c r="D45" i="1"/>
  <c r="D40" i="1"/>
  <c r="D41" i="1" s="1"/>
  <c r="D42" i="1" s="1"/>
  <c r="D43" i="1" s="1"/>
  <c r="D44" i="1" s="1"/>
  <c r="D37" i="1"/>
  <c r="D38" i="1" s="1"/>
  <c r="D39" i="1" s="1"/>
  <c r="D29" i="1"/>
  <c r="D30" i="1" s="1"/>
  <c r="D31" i="1" s="1"/>
  <c r="D32" i="1" s="1"/>
  <c r="D33" i="1" s="1"/>
  <c r="D34" i="1" s="1"/>
  <c r="D35" i="1" s="1"/>
  <c r="D36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18" i="1"/>
  <c r="D14" i="1"/>
  <c r="D15" i="1" s="1"/>
  <c r="D16" i="1" s="1"/>
  <c r="D17" i="1" s="1"/>
  <c r="D13" i="1"/>
  <c r="D12" i="1"/>
  <c r="D4" i="1"/>
  <c r="D5" i="1" s="1"/>
  <c r="D6" i="1" s="1"/>
  <c r="D7" i="1" s="1"/>
  <c r="D8" i="1" s="1"/>
  <c r="D9" i="1" s="1"/>
  <c r="D10" i="1" s="1"/>
  <c r="D11" i="1" s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CB656D-BE77-4656-B3D4-0178CF73A724}" name="temperatury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  <connection id="2" xr16:uid="{F391F207-9ADC-4973-BCB0-A05E28701E1C}" name="temperatury1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  <connection id="3" xr16:uid="{59F1037A-3F96-49BD-9C3A-B62F96D2602D}" name="temperatury11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  <connection id="4" xr16:uid="{C45FAD92-F82D-4F5D-9165-0B5569DD00D8}" name="temperatury111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  <connection id="5" xr16:uid="{94CF4DBF-D30D-48EA-B268-4DAE4BE35E9A}" name="temperatury2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  <connection id="6" xr16:uid="{88C5B988-1013-48B1-B0D9-1284D85FAE35}" name="temperatury21" type="6" refreshedVersion="8" background="1" saveData="1">
    <textPr codePage="852" sourceFile="E:\xamp\htdocs\kod\mat\matury - moje\2022_czerwiec(ok)\DANE\temperatury.txt" decimal="," thousands=" " tab="0" semicolon="1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<sst xmlns="http://schemas.openxmlformats.org/spreadsheetml/2006/main" count="55" uniqueCount="37">
  <si>
    <t>Data</t>
  </si>
  <si>
    <t>Temperatura</t>
  </si>
  <si>
    <t>Ciepły</t>
  </si>
  <si>
    <t>ciąg</t>
  </si>
  <si>
    <t>max ciag</t>
  </si>
  <si>
    <t>data</t>
  </si>
  <si>
    <t>koniec ciagu</t>
  </si>
  <si>
    <t xml:space="preserve">poczatek </t>
  </si>
  <si>
    <t>Lody</t>
  </si>
  <si>
    <t>Kukurydza</t>
  </si>
  <si>
    <t>Hot-Dog</t>
  </si>
  <si>
    <t>miesiace</t>
  </si>
  <si>
    <t>Suma z Hot-Dog</t>
  </si>
  <si>
    <t>(puste)</t>
  </si>
  <si>
    <t>czerwiec</t>
  </si>
  <si>
    <t>lipiec</t>
  </si>
  <si>
    <t>sierpień</t>
  </si>
  <si>
    <t>Suma z Kukurydza</t>
  </si>
  <si>
    <t>Suma z Lody</t>
  </si>
  <si>
    <t>dane do wykresu</t>
  </si>
  <si>
    <t xml:space="preserve"> Hot-Dog</t>
  </si>
  <si>
    <t xml:space="preserve"> Kukurydza</t>
  </si>
  <si>
    <t xml:space="preserve"> Lody</t>
  </si>
  <si>
    <t>Dzienny utarg</t>
  </si>
  <si>
    <t>Suma utargów</t>
  </si>
  <si>
    <t>&gt;45k</t>
  </si>
  <si>
    <t>dzien przekroczenia 45k</t>
  </si>
  <si>
    <t>spadek temp</t>
  </si>
  <si>
    <t>czy &lt; 1000</t>
  </si>
  <si>
    <t>odp a)</t>
  </si>
  <si>
    <t>odp b)</t>
  </si>
  <si>
    <t>podwyzka</t>
  </si>
  <si>
    <t>ilosc</t>
  </si>
  <si>
    <t>srednia cena produktu</t>
  </si>
  <si>
    <t>brakuje do 1k</t>
  </si>
  <si>
    <t>rzaem</t>
  </si>
  <si>
    <t>b = 1,33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</si>
</sst>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.00\ &quot;zł&quot;"/>
    <numFmt numFmtId="188" formatCode="#,##0.0000000000000000\ &quot;zł&quot;"/>
  </numFmts>
  <fonts count="10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3F3F76"/>
      <name val="Calibri"/>
      <family val="2"/>
      <charset val="238"/>
      <scheme val="minor"/>
    </font>
    <font>
      <sz val="18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8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pivotButton="1" applyFont="1"/>
    <xf numFmtId="0" fontId="3" fillId="0" borderId="0" xfId="0" applyFont="1"/>
    <xf numFmtId="0" fontId="5" fillId="0" borderId="0" xfId="0" applyFont="1"/>
    <xf numFmtId="0" fontId="1" fillId="0" borderId="0" xfId="0" applyFont="1"/>
    <xf numFmtId="49" fontId="6" fillId="2" borderId="1" xfId="1" applyNumberFormat="1" applyFont="1" applyAlignment="1">
      <alignment horizontal="center" vertical="center"/>
    </xf>
    <xf numFmtId="49" fontId="6" fillId="2" borderId="1" xfId="1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/>
    <xf numFmtId="0" fontId="6" fillId="2" borderId="1" xfId="1" applyNumberFormat="1" applyFont="1" applyAlignment="1">
      <alignment horizontal="center" vertical="center"/>
    </xf>
    <xf numFmtId="49" fontId="8" fillId="2" borderId="1" xfId="1" applyNumberFormat="1" applyFont="1"/>
    <xf numFmtId="0" fontId="5" fillId="0" borderId="0" xfId="0" applyNumberFormat="1" applyFont="1"/>
    <xf numFmtId="0" fontId="4" fillId="3" borderId="2" xfId="0" applyFont="1" applyFill="1" applyBorder="1"/>
    <xf numFmtId="49" fontId="9" fillId="2" borderId="1" xfId="1" applyNumberFormat="1" applyFont="1" applyAlignment="1">
      <alignment horizontal="center" vertical="center"/>
    </xf>
    <xf numFmtId="0" fontId="9" fillId="2" borderId="1" xfId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71" fontId="7" fillId="0" borderId="6" xfId="0" applyNumberFormat="1" applyFont="1" applyBorder="1" applyAlignment="1">
      <alignment vertical="center"/>
    </xf>
    <xf numFmtId="0" fontId="9" fillId="2" borderId="3" xfId="1" applyFont="1" applyBorder="1" applyAlignment="1">
      <alignment vertical="center"/>
    </xf>
    <xf numFmtId="0" fontId="9" fillId="2" borderId="4" xfId="1" applyFont="1" applyBorder="1" applyAlignment="1">
      <alignment vertical="center"/>
    </xf>
    <xf numFmtId="0" fontId="9" fillId="2" borderId="5" xfId="1" applyFont="1" applyBorder="1" applyAlignment="1">
      <alignment vertical="center"/>
    </xf>
    <xf numFmtId="188" fontId="7" fillId="0" borderId="6" xfId="0" applyNumberFormat="1" applyFont="1" applyBorder="1" applyAlignment="1">
      <alignment vertical="center"/>
    </xf>
  </cellXfs>
  <cellStyles count="2">
    <cellStyle name="Dane wejściowe" xfId="1" builtinId="20"/>
    <cellStyle name="Normalny" xfId="0" builtinId="0"/>
  </cellStyles>
  <dxfs count="8">
    <dxf>
      <fill>
        <patternFill>
          <bgColor theme="9"/>
        </patternFill>
      </fill>
    </dxf>
    <dxf>
      <font>
        <sz val="16"/>
      </font>
    </dxf>
    <dxf>
      <font>
        <sz val="16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>
                <a:solidFill>
                  <a:schemeClr val="tx1"/>
                </a:solidFill>
              </a:rPr>
              <a:t>Sprzedaż w</a:t>
            </a:r>
            <a:r>
              <a:rPr lang="pl-PL" sz="3200" baseline="0">
                <a:solidFill>
                  <a:schemeClr val="tx1"/>
                </a:solidFill>
              </a:rPr>
              <a:t> poszczególnych miesiącach</a:t>
            </a:r>
            <a:endParaRPr lang="pl-PL" sz="32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923821751064026E-2"/>
          <c:y val="0.11991351551796164"/>
          <c:w val="0.76435418715633385"/>
          <c:h val="0.6965574047996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'5.2'!$I$8</c:f>
              <c:strCache>
                <c:ptCount val="1"/>
                <c:pt idx="0">
                  <c:v> Kukurydza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'5.2'!$H$9:$H$11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'5.2'!$I$9:$I$11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B-4648-AFB6-D025A1E5BB46}"/>
            </c:ext>
          </c:extLst>
        </c:ser>
        <c:ser>
          <c:idx val="1"/>
          <c:order val="1"/>
          <c:tx>
            <c:strRef>
              <c:f>'5.2'!$J$8</c:f>
              <c:strCache>
                <c:ptCount val="1"/>
                <c:pt idx="0">
                  <c:v> Hot-Dog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'5.2'!$H$9:$H$11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'5.2'!$J$9:$J$11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B-4648-AFB6-D025A1E5BB46}"/>
            </c:ext>
          </c:extLst>
        </c:ser>
        <c:ser>
          <c:idx val="2"/>
          <c:order val="2"/>
          <c:tx>
            <c:strRef>
              <c:f>'5.2'!$K$8</c:f>
              <c:strCache>
                <c:ptCount val="1"/>
                <c:pt idx="0">
                  <c:v> Lody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'5.2'!$H$9:$H$11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'5.2'!$K$9:$K$11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B-4648-AFB6-D025A1E5B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974528"/>
        <c:axId val="418978688"/>
      </c:barChart>
      <c:catAx>
        <c:axId val="41897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>
                    <a:solidFill>
                      <a:schemeClr val="tx1"/>
                    </a:solidFill>
                  </a:rPr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978688"/>
        <c:crosses val="autoZero"/>
        <c:auto val="1"/>
        <c:lblAlgn val="ctr"/>
        <c:lblOffset val="100"/>
        <c:noMultiLvlLbl val="0"/>
      </c:catAx>
      <c:valAx>
        <c:axId val="418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800">
                    <a:solidFill>
                      <a:schemeClr val="tx1"/>
                    </a:solidFill>
                  </a:rPr>
                  <a:t>Wartości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89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16807</xdr:colOff>
      <xdr:row>11</xdr:row>
      <xdr:rowOff>284630</xdr:rowOff>
    </xdr:from>
    <xdr:to>
      <xdr:col>24</xdr:col>
      <xdr:colOff>392204</xdr:colOff>
      <xdr:row>39</xdr:row>
      <xdr:rowOff>279028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61E506-F740-60E9-DD8C-D5F98FA7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796.765748958336" createdVersion="8" refreshedVersion="8" minRefreshableVersion="3" recordCount="153" xr:uid="{F1E76B9D-0A22-4C27-B0AE-21B5FE52A598}">
  <cacheSource type="worksheet">
    <worksheetSource ref="C1:F1048576" sheet="5.2"/>
  </cacheSource>
  <cacheFields count="4">
    <cacheField name="Hot-Dog" numFmtId="0">
      <sharedItems containsString="0" containsBlank="1" containsNumber="1" containsInteger="1" minValue="58" maxValue="121"/>
    </cacheField>
    <cacheField name="Lody" numFmtId="0">
      <sharedItems containsString="0" containsBlank="1" containsNumber="1" containsInteger="1" minValue="82" maxValue="157"/>
    </cacheField>
    <cacheField name="Kukurydza" numFmtId="0">
      <sharedItems containsString="0" containsBlank="1" containsNumber="1" containsInteger="1" minValue="58" maxValue="101"/>
    </cacheField>
    <cacheField name="miesiace" numFmtId="0">
      <sharedItems containsBlank="1" count="4">
        <s v="czerwiec"/>
        <s v="lipiec"/>
        <s v="sierp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n v="90"/>
    <n v="120"/>
    <n v="80"/>
    <x v="0"/>
  </r>
  <r>
    <n v="93"/>
    <n v="124"/>
    <n v="82"/>
    <x v="0"/>
  </r>
  <r>
    <n v="100"/>
    <n v="132"/>
    <n v="87"/>
    <x v="0"/>
  </r>
  <r>
    <n v="100"/>
    <n v="132"/>
    <n v="87"/>
    <x v="0"/>
  </r>
  <r>
    <n v="100"/>
    <n v="132"/>
    <n v="87"/>
    <x v="0"/>
  </r>
  <r>
    <n v="83"/>
    <n v="111"/>
    <n v="75"/>
    <x v="0"/>
  </r>
  <r>
    <n v="93"/>
    <n v="124"/>
    <n v="82"/>
    <x v="0"/>
  </r>
  <r>
    <n v="93"/>
    <n v="124"/>
    <n v="82"/>
    <x v="0"/>
  </r>
  <r>
    <n v="79"/>
    <n v="107"/>
    <n v="72"/>
    <x v="0"/>
  </r>
  <r>
    <n v="79"/>
    <n v="107"/>
    <n v="72"/>
    <x v="0"/>
  </r>
  <r>
    <n v="72"/>
    <n v="99"/>
    <n v="68"/>
    <x v="0"/>
  </r>
  <r>
    <n v="72"/>
    <n v="99"/>
    <n v="68"/>
    <x v="0"/>
  </r>
  <r>
    <n v="58"/>
    <n v="82"/>
    <n v="58"/>
    <x v="0"/>
  </r>
  <r>
    <n v="79"/>
    <n v="107"/>
    <n v="72"/>
    <x v="0"/>
  </r>
  <r>
    <n v="86"/>
    <n v="115"/>
    <n v="77"/>
    <x v="0"/>
  </r>
  <r>
    <n v="86"/>
    <n v="115"/>
    <n v="77"/>
    <x v="0"/>
  </r>
  <r>
    <n v="62"/>
    <n v="86"/>
    <n v="61"/>
    <x v="0"/>
  </r>
  <r>
    <n v="79"/>
    <n v="107"/>
    <n v="72"/>
    <x v="0"/>
  </r>
  <r>
    <n v="83"/>
    <n v="111"/>
    <n v="75"/>
    <x v="0"/>
  </r>
  <r>
    <n v="83"/>
    <n v="111"/>
    <n v="75"/>
    <x v="0"/>
  </r>
  <r>
    <n v="83"/>
    <n v="111"/>
    <n v="75"/>
    <x v="0"/>
  </r>
  <r>
    <n v="103"/>
    <n v="136"/>
    <n v="89"/>
    <x v="0"/>
  </r>
  <r>
    <n v="114"/>
    <n v="148"/>
    <n v="96"/>
    <x v="0"/>
  </r>
  <r>
    <n v="121"/>
    <n v="157"/>
    <n v="101"/>
    <x v="0"/>
  </r>
  <r>
    <n v="121"/>
    <n v="157"/>
    <n v="101"/>
    <x v="0"/>
  </r>
  <r>
    <n v="86"/>
    <n v="115"/>
    <n v="77"/>
    <x v="0"/>
  </r>
  <r>
    <n v="86"/>
    <n v="115"/>
    <n v="77"/>
    <x v="0"/>
  </r>
  <r>
    <n v="72"/>
    <n v="99"/>
    <n v="68"/>
    <x v="0"/>
  </r>
  <r>
    <n v="90"/>
    <n v="120"/>
    <n v="80"/>
    <x v="0"/>
  </r>
  <r>
    <n v="93"/>
    <n v="124"/>
    <n v="82"/>
    <x v="0"/>
  </r>
  <r>
    <n v="100"/>
    <n v="132"/>
    <n v="87"/>
    <x v="1"/>
  </r>
  <r>
    <n v="100"/>
    <n v="132"/>
    <n v="87"/>
    <x v="1"/>
  </r>
  <r>
    <n v="79"/>
    <n v="107"/>
    <n v="72"/>
    <x v="1"/>
  </r>
  <r>
    <n v="79"/>
    <n v="107"/>
    <n v="72"/>
    <x v="1"/>
  </r>
  <r>
    <n v="93"/>
    <n v="124"/>
    <n v="82"/>
    <x v="1"/>
  </r>
  <r>
    <n v="72"/>
    <n v="99"/>
    <n v="68"/>
    <x v="1"/>
  </r>
  <r>
    <n v="79"/>
    <n v="107"/>
    <n v="72"/>
    <x v="1"/>
  </r>
  <r>
    <n v="90"/>
    <n v="120"/>
    <n v="80"/>
    <x v="1"/>
  </r>
  <r>
    <n v="72"/>
    <n v="99"/>
    <n v="68"/>
    <x v="1"/>
  </r>
  <r>
    <n v="103"/>
    <n v="136"/>
    <n v="89"/>
    <x v="1"/>
  </r>
  <r>
    <n v="100"/>
    <n v="132"/>
    <n v="87"/>
    <x v="1"/>
  </r>
  <r>
    <n v="90"/>
    <n v="120"/>
    <n v="80"/>
    <x v="1"/>
  </r>
  <r>
    <n v="83"/>
    <n v="111"/>
    <n v="75"/>
    <x v="1"/>
  </r>
  <r>
    <n v="65"/>
    <n v="91"/>
    <n v="63"/>
    <x v="1"/>
  </r>
  <r>
    <n v="69"/>
    <n v="95"/>
    <n v="65"/>
    <x v="1"/>
  </r>
  <r>
    <n v="86"/>
    <n v="115"/>
    <n v="77"/>
    <x v="1"/>
  </r>
  <r>
    <n v="86"/>
    <n v="115"/>
    <n v="77"/>
    <x v="1"/>
  </r>
  <r>
    <n v="72"/>
    <n v="99"/>
    <n v="68"/>
    <x v="1"/>
  </r>
  <r>
    <n v="79"/>
    <n v="107"/>
    <n v="72"/>
    <x v="1"/>
  </r>
  <r>
    <n v="93"/>
    <n v="124"/>
    <n v="82"/>
    <x v="1"/>
  </r>
  <r>
    <n v="103"/>
    <n v="136"/>
    <n v="89"/>
    <x v="1"/>
  </r>
  <r>
    <n v="100"/>
    <n v="132"/>
    <n v="87"/>
    <x v="1"/>
  </r>
  <r>
    <n v="86"/>
    <n v="115"/>
    <n v="77"/>
    <x v="1"/>
  </r>
  <r>
    <n v="96"/>
    <n v="128"/>
    <n v="84"/>
    <x v="1"/>
  </r>
  <r>
    <n v="107"/>
    <n v="140"/>
    <n v="91"/>
    <x v="1"/>
  </r>
  <r>
    <n v="96"/>
    <n v="128"/>
    <n v="84"/>
    <x v="1"/>
  </r>
  <r>
    <n v="100"/>
    <n v="132"/>
    <n v="87"/>
    <x v="1"/>
  </r>
  <r>
    <n v="90"/>
    <n v="120"/>
    <n v="80"/>
    <x v="1"/>
  </r>
  <r>
    <n v="96"/>
    <n v="128"/>
    <n v="84"/>
    <x v="1"/>
  </r>
  <r>
    <n v="93"/>
    <n v="124"/>
    <n v="82"/>
    <x v="1"/>
  </r>
  <r>
    <n v="90"/>
    <n v="120"/>
    <n v="80"/>
    <x v="1"/>
  </r>
  <r>
    <n v="83"/>
    <n v="111"/>
    <n v="75"/>
    <x v="2"/>
  </r>
  <r>
    <n v="72"/>
    <n v="99"/>
    <n v="68"/>
    <x v="2"/>
  </r>
  <r>
    <n v="79"/>
    <n v="107"/>
    <n v="72"/>
    <x v="2"/>
  </r>
  <r>
    <n v="96"/>
    <n v="128"/>
    <n v="84"/>
    <x v="2"/>
  </r>
  <r>
    <n v="72"/>
    <n v="99"/>
    <n v="68"/>
    <x v="2"/>
  </r>
  <r>
    <n v="79"/>
    <n v="107"/>
    <n v="72"/>
    <x v="2"/>
  </r>
  <r>
    <n v="86"/>
    <n v="115"/>
    <n v="77"/>
    <x v="2"/>
  </r>
  <r>
    <n v="100"/>
    <n v="132"/>
    <n v="87"/>
    <x v="2"/>
  </r>
  <r>
    <n v="76"/>
    <n v="103"/>
    <n v="70"/>
    <x v="2"/>
  </r>
  <r>
    <n v="69"/>
    <n v="95"/>
    <n v="65"/>
    <x v="2"/>
  </r>
  <r>
    <n v="65"/>
    <n v="91"/>
    <n v="63"/>
    <x v="2"/>
  </r>
  <r>
    <n v="72"/>
    <n v="99"/>
    <n v="68"/>
    <x v="2"/>
  </r>
  <r>
    <n v="96"/>
    <n v="128"/>
    <n v="84"/>
    <x v="2"/>
  </r>
  <r>
    <n v="79"/>
    <n v="107"/>
    <n v="72"/>
    <x v="2"/>
  </r>
  <r>
    <n v="72"/>
    <n v="99"/>
    <n v="68"/>
    <x v="2"/>
  </r>
  <r>
    <n v="72"/>
    <n v="99"/>
    <n v="68"/>
    <x v="2"/>
  </r>
  <r>
    <n v="79"/>
    <n v="107"/>
    <n v="72"/>
    <x v="2"/>
  </r>
  <r>
    <n v="79"/>
    <n v="107"/>
    <n v="72"/>
    <x v="2"/>
  </r>
  <r>
    <n v="90"/>
    <n v="120"/>
    <n v="80"/>
    <x v="2"/>
  </r>
  <r>
    <n v="96"/>
    <n v="128"/>
    <n v="84"/>
    <x v="2"/>
  </r>
  <r>
    <n v="86"/>
    <n v="115"/>
    <n v="77"/>
    <x v="2"/>
  </r>
  <r>
    <n v="86"/>
    <n v="115"/>
    <n v="77"/>
    <x v="2"/>
  </r>
  <r>
    <n v="90"/>
    <n v="120"/>
    <n v="80"/>
    <x v="2"/>
  </r>
  <r>
    <n v="96"/>
    <n v="128"/>
    <n v="84"/>
    <x v="2"/>
  </r>
  <r>
    <n v="103"/>
    <n v="136"/>
    <n v="89"/>
    <x v="2"/>
  </r>
  <r>
    <n v="117"/>
    <n v="153"/>
    <n v="98"/>
    <x v="2"/>
  </r>
  <r>
    <n v="96"/>
    <n v="128"/>
    <n v="84"/>
    <x v="2"/>
  </r>
  <r>
    <n v="117"/>
    <n v="153"/>
    <n v="98"/>
    <x v="2"/>
  </r>
  <r>
    <n v="86"/>
    <n v="115"/>
    <n v="77"/>
    <x v="2"/>
  </r>
  <r>
    <n v="83"/>
    <n v="111"/>
    <n v="75"/>
    <x v="2"/>
  </r>
  <r>
    <n v="93"/>
    <n v="124"/>
    <n v="82"/>
    <x v="2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  <r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7A4BA-4BB4-4FEB-A28F-61792C8D4DB9}" name="Tabela przestawna2" cacheId="0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compact="0" outline="1" outlineData="1" compactData="0" multipleFieldFilters="0" chartFormat="1">
  <location ref="H2:K6" firstHeaderRow="0" firstDataRow="1" firstDataCol="1"/>
  <pivotFields count="4">
    <pivotField dataField="1" compact="0" showAll="0"/>
    <pivotField dataField="1" compact="0" showAll="0"/>
    <pivotField dataField="1" compact="0" showAll="0"/>
    <pivotField axis="axisRow" compact="0" showAll="0" defaultSubtotal="0">
      <items count="4">
        <item x="0"/>
        <item x="1"/>
        <item x="2"/>
        <item x="3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ukurydza" fld="2" baseField="0" baseItem="0"/>
    <dataField name="Suma z Hot-Dog" fld="0" baseField="0" baseItem="0"/>
    <dataField name="Suma z Lody" fld="1" baseField="0" baseItem="0"/>
  </dataFields>
  <formats count="7">
    <format dxfId="7">
      <pivotArea type="all" dataOnly="0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3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1" xr16:uid="{E5A71D5D-8548-46BD-9EAB-D936B85A4A5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2" xr16:uid="{D4901E57-9E68-4E8E-BDD8-00BDACF21C0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3" xr16:uid="{3205AD68-8F66-41C7-A665-A03DA387EB9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5" xr16:uid="{550745AB-FD1F-4676-8B9F-7BAE0E2E315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" connectionId="6" xr16:uid="{B085728A-CA9C-4D22-94B9-8D690DB94D08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eratury_1" connectionId="4" xr16:uid="{B0D9DC40-D994-41FB-8350-1FADC9B9F72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2.xml"/><Relationship Id="rId4" Type="http://schemas.openxmlformats.org/officeDocument/2006/relationships/image" Target="../media/image1.jpeg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image" Target="../media/image3.png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workbookViewId="0">
      <selection sqref="A1:B1048576"/>
    </sheetView>
  </sheetViews>
  <sheetFormatPr defaultRowHeight="21" x14ac:dyDescent="0.25"/>
  <cols>
    <col min="1" max="1" width="17.5703125" style="1" customWidth="1"/>
    <col min="2" max="2" width="17" style="1" customWidth="1"/>
    <col min="3" max="3" width="12.7109375" style="1" customWidth="1"/>
    <col min="4" max="4" width="12.5703125" style="1" customWidth="1"/>
    <col min="5" max="5" width="23.28515625" style="1" customWidth="1"/>
    <col min="6" max="6" width="7.140625" style="1" customWidth="1"/>
    <col min="7" max="7" width="17.710937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s="1" t="s">
        <v>4</v>
      </c>
    </row>
    <row r="2" spans="1:7" x14ac:dyDescent="0.25">
      <c r="A2" s="2">
        <v>44713</v>
      </c>
      <c r="B2" s="1">
        <v>24</v>
      </c>
      <c r="C2" s="1">
        <f>IF(B2 &gt; 20,1,0)</f>
        <v>1</v>
      </c>
      <c r="D2" s="1">
        <v>1</v>
      </c>
      <c r="E2" s="2">
        <f>A2</f>
        <v>44713</v>
      </c>
      <c r="G2" s="1">
        <f>MAX(D:D)</f>
        <v>15</v>
      </c>
    </row>
    <row r="3" spans="1:7" x14ac:dyDescent="0.25">
      <c r="A3" s="2">
        <v>44714</v>
      </c>
      <c r="B3" s="1">
        <v>25</v>
      </c>
      <c r="C3" s="1">
        <f t="shared" ref="C3:C66" si="0">IF(B3 &gt; 20,1,0)</f>
        <v>1</v>
      </c>
      <c r="D3" s="1">
        <f>IF(C3 = 1,D2+1,0)</f>
        <v>2</v>
      </c>
      <c r="E3" s="2">
        <f t="shared" ref="E3:E66" si="1">A3</f>
        <v>44714</v>
      </c>
      <c r="F3" s="2"/>
      <c r="G3" s="1" t="s">
        <v>6</v>
      </c>
    </row>
    <row r="4" spans="1:7" x14ac:dyDescent="0.25">
      <c r="A4" s="2">
        <v>44715</v>
      </c>
      <c r="B4" s="1">
        <v>27</v>
      </c>
      <c r="C4" s="1">
        <f t="shared" si="0"/>
        <v>1</v>
      </c>
      <c r="D4" s="1">
        <f t="shared" ref="D4:D67" si="2">IF(C4 = 1,D3+1,0)</f>
        <v>3</v>
      </c>
      <c r="E4" s="2">
        <f t="shared" si="1"/>
        <v>44715</v>
      </c>
      <c r="G4" s="2">
        <f>LOOKUP(G2,D$2:D$1048576,E$2:E$1048576)</f>
        <v>44804</v>
      </c>
    </row>
    <row r="5" spans="1:7" x14ac:dyDescent="0.25">
      <c r="A5" s="2">
        <v>44716</v>
      </c>
      <c r="B5" s="1">
        <v>27</v>
      </c>
      <c r="C5" s="1">
        <f t="shared" si="0"/>
        <v>1</v>
      </c>
      <c r="D5" s="1">
        <f t="shared" si="2"/>
        <v>4</v>
      </c>
      <c r="E5" s="2">
        <f t="shared" si="1"/>
        <v>44716</v>
      </c>
      <c r="G5" s="1" t="s">
        <v>7</v>
      </c>
    </row>
    <row r="6" spans="1:7" x14ac:dyDescent="0.25">
      <c r="A6" s="2">
        <v>44717</v>
      </c>
      <c r="B6" s="1">
        <v>27</v>
      </c>
      <c r="C6" s="1">
        <f t="shared" si="0"/>
        <v>1</v>
      </c>
      <c r="D6" s="1">
        <f t="shared" si="2"/>
        <v>5</v>
      </c>
      <c r="E6" s="2">
        <f t="shared" si="1"/>
        <v>44717</v>
      </c>
      <c r="G6" s="2">
        <f>G4-G2+1</f>
        <v>44790</v>
      </c>
    </row>
    <row r="7" spans="1:7" x14ac:dyDescent="0.25">
      <c r="A7" s="2">
        <v>44718</v>
      </c>
      <c r="B7" s="1">
        <v>22</v>
      </c>
      <c r="C7" s="1">
        <f t="shared" si="0"/>
        <v>1</v>
      </c>
      <c r="D7" s="1">
        <f t="shared" si="2"/>
        <v>6</v>
      </c>
      <c r="E7" s="2">
        <f t="shared" si="1"/>
        <v>44718</v>
      </c>
    </row>
    <row r="8" spans="1:7" x14ac:dyDescent="0.25">
      <c r="A8" s="2">
        <v>44719</v>
      </c>
      <c r="B8" s="1">
        <v>25</v>
      </c>
      <c r="C8" s="1">
        <f t="shared" si="0"/>
        <v>1</v>
      </c>
      <c r="D8" s="1">
        <f t="shared" si="2"/>
        <v>7</v>
      </c>
      <c r="E8" s="2">
        <f t="shared" si="1"/>
        <v>44719</v>
      </c>
    </row>
    <row r="9" spans="1:7" x14ac:dyDescent="0.25">
      <c r="A9" s="2">
        <v>44720</v>
      </c>
      <c r="B9" s="1">
        <v>25</v>
      </c>
      <c r="C9" s="1">
        <f t="shared" si="0"/>
        <v>1</v>
      </c>
      <c r="D9" s="1">
        <f t="shared" si="2"/>
        <v>8</v>
      </c>
      <c r="E9" s="2">
        <f t="shared" si="1"/>
        <v>44720</v>
      </c>
    </row>
    <row r="10" spans="1:7" x14ac:dyDescent="0.25">
      <c r="A10" s="2">
        <v>44721</v>
      </c>
      <c r="B10" s="1">
        <v>21</v>
      </c>
      <c r="C10" s="1">
        <f t="shared" si="0"/>
        <v>1</v>
      </c>
      <c r="D10" s="1">
        <f t="shared" si="2"/>
        <v>9</v>
      </c>
      <c r="E10" s="2">
        <f t="shared" si="1"/>
        <v>44721</v>
      </c>
    </row>
    <row r="11" spans="1:7" x14ac:dyDescent="0.25">
      <c r="A11" s="2">
        <v>44722</v>
      </c>
      <c r="B11" s="1">
        <v>21</v>
      </c>
      <c r="C11" s="1">
        <f t="shared" si="0"/>
        <v>1</v>
      </c>
      <c r="D11" s="1">
        <f t="shared" si="2"/>
        <v>10</v>
      </c>
      <c r="E11" s="2">
        <f t="shared" si="1"/>
        <v>44722</v>
      </c>
    </row>
    <row r="12" spans="1:7" x14ac:dyDescent="0.25">
      <c r="A12" s="2">
        <v>44723</v>
      </c>
      <c r="B12" s="1">
        <v>19</v>
      </c>
      <c r="C12" s="1">
        <f t="shared" si="0"/>
        <v>0</v>
      </c>
      <c r="D12" s="1">
        <f t="shared" si="2"/>
        <v>0</v>
      </c>
      <c r="E12" s="2">
        <f t="shared" si="1"/>
        <v>44723</v>
      </c>
    </row>
    <row r="13" spans="1:7" x14ac:dyDescent="0.25">
      <c r="A13" s="2">
        <v>44724</v>
      </c>
      <c r="B13" s="1">
        <v>19</v>
      </c>
      <c r="C13" s="1">
        <f t="shared" si="0"/>
        <v>0</v>
      </c>
      <c r="D13" s="1">
        <f t="shared" si="2"/>
        <v>0</v>
      </c>
      <c r="E13" s="2">
        <f t="shared" si="1"/>
        <v>44724</v>
      </c>
    </row>
    <row r="14" spans="1:7" x14ac:dyDescent="0.25">
      <c r="A14" s="2">
        <v>44725</v>
      </c>
      <c r="B14" s="1">
        <v>15</v>
      </c>
      <c r="C14" s="1">
        <f t="shared" si="0"/>
        <v>0</v>
      </c>
      <c r="D14" s="1">
        <f t="shared" si="2"/>
        <v>0</v>
      </c>
      <c r="E14" s="2">
        <f t="shared" si="1"/>
        <v>44725</v>
      </c>
    </row>
    <row r="15" spans="1:7" x14ac:dyDescent="0.25">
      <c r="A15" s="2">
        <v>44726</v>
      </c>
      <c r="B15" s="1">
        <v>21</v>
      </c>
      <c r="C15" s="1">
        <f t="shared" si="0"/>
        <v>1</v>
      </c>
      <c r="D15" s="1">
        <f t="shared" si="2"/>
        <v>1</v>
      </c>
      <c r="E15" s="2">
        <f t="shared" si="1"/>
        <v>44726</v>
      </c>
    </row>
    <row r="16" spans="1:7" x14ac:dyDescent="0.25">
      <c r="A16" s="2">
        <v>44727</v>
      </c>
      <c r="B16" s="1">
        <v>23</v>
      </c>
      <c r="C16" s="1">
        <f t="shared" si="0"/>
        <v>1</v>
      </c>
      <c r="D16" s="1">
        <f t="shared" si="2"/>
        <v>2</v>
      </c>
      <c r="E16" s="2">
        <f t="shared" si="1"/>
        <v>44727</v>
      </c>
    </row>
    <row r="17" spans="1:5" x14ac:dyDescent="0.25">
      <c r="A17" s="2">
        <v>44728</v>
      </c>
      <c r="B17" s="1">
        <v>23</v>
      </c>
      <c r="C17" s="1">
        <f t="shared" si="0"/>
        <v>1</v>
      </c>
      <c r="D17" s="1">
        <f t="shared" si="2"/>
        <v>3</v>
      </c>
      <c r="E17" s="2">
        <f t="shared" si="1"/>
        <v>44728</v>
      </c>
    </row>
    <row r="18" spans="1:5" x14ac:dyDescent="0.25">
      <c r="A18" s="2">
        <v>44729</v>
      </c>
      <c r="B18" s="1">
        <v>16</v>
      </c>
      <c r="C18" s="1">
        <f t="shared" si="0"/>
        <v>0</v>
      </c>
      <c r="D18" s="1">
        <f t="shared" si="2"/>
        <v>0</v>
      </c>
      <c r="E18" s="2">
        <f t="shared" si="1"/>
        <v>44729</v>
      </c>
    </row>
    <row r="19" spans="1:5" x14ac:dyDescent="0.25">
      <c r="A19" s="2">
        <v>44730</v>
      </c>
      <c r="B19" s="1">
        <v>21</v>
      </c>
      <c r="C19" s="1">
        <f t="shared" si="0"/>
        <v>1</v>
      </c>
      <c r="D19" s="1">
        <f t="shared" si="2"/>
        <v>1</v>
      </c>
      <c r="E19" s="2">
        <f t="shared" si="1"/>
        <v>44730</v>
      </c>
    </row>
    <row r="20" spans="1:5" x14ac:dyDescent="0.25">
      <c r="A20" s="2">
        <v>44731</v>
      </c>
      <c r="B20" s="1">
        <v>22</v>
      </c>
      <c r="C20" s="1">
        <f t="shared" si="0"/>
        <v>1</v>
      </c>
      <c r="D20" s="1">
        <f t="shared" si="2"/>
        <v>2</v>
      </c>
      <c r="E20" s="2">
        <f t="shared" si="1"/>
        <v>44731</v>
      </c>
    </row>
    <row r="21" spans="1:5" x14ac:dyDescent="0.25">
      <c r="A21" s="2">
        <v>44732</v>
      </c>
      <c r="B21" s="1">
        <v>22</v>
      </c>
      <c r="C21" s="1">
        <f t="shared" si="0"/>
        <v>1</v>
      </c>
      <c r="D21" s="1">
        <f t="shared" si="2"/>
        <v>3</v>
      </c>
      <c r="E21" s="2">
        <f t="shared" si="1"/>
        <v>44732</v>
      </c>
    </row>
    <row r="22" spans="1:5" x14ac:dyDescent="0.25">
      <c r="A22" s="2">
        <v>44733</v>
      </c>
      <c r="B22" s="1">
        <v>22</v>
      </c>
      <c r="C22" s="1">
        <f t="shared" si="0"/>
        <v>1</v>
      </c>
      <c r="D22" s="1">
        <f t="shared" si="2"/>
        <v>4</v>
      </c>
      <c r="E22" s="2">
        <f t="shared" si="1"/>
        <v>44733</v>
      </c>
    </row>
    <row r="23" spans="1:5" x14ac:dyDescent="0.25">
      <c r="A23" s="2">
        <v>44734</v>
      </c>
      <c r="B23" s="1">
        <v>28</v>
      </c>
      <c r="C23" s="1">
        <f t="shared" si="0"/>
        <v>1</v>
      </c>
      <c r="D23" s="1">
        <f t="shared" si="2"/>
        <v>5</v>
      </c>
      <c r="E23" s="2">
        <f t="shared" si="1"/>
        <v>44734</v>
      </c>
    </row>
    <row r="24" spans="1:5" x14ac:dyDescent="0.25">
      <c r="A24" s="2">
        <v>44735</v>
      </c>
      <c r="B24" s="1">
        <v>31</v>
      </c>
      <c r="C24" s="1">
        <f t="shared" si="0"/>
        <v>1</v>
      </c>
      <c r="D24" s="1">
        <f t="shared" si="2"/>
        <v>6</v>
      </c>
      <c r="E24" s="2">
        <f t="shared" si="1"/>
        <v>44735</v>
      </c>
    </row>
    <row r="25" spans="1:5" x14ac:dyDescent="0.25">
      <c r="A25" s="2">
        <v>44736</v>
      </c>
      <c r="B25" s="1">
        <v>33</v>
      </c>
      <c r="C25" s="1">
        <f t="shared" si="0"/>
        <v>1</v>
      </c>
      <c r="D25" s="1">
        <f t="shared" si="2"/>
        <v>7</v>
      </c>
      <c r="E25" s="2">
        <f t="shared" si="1"/>
        <v>44736</v>
      </c>
    </row>
    <row r="26" spans="1:5" x14ac:dyDescent="0.25">
      <c r="A26" s="2">
        <v>44737</v>
      </c>
      <c r="B26" s="1">
        <v>33</v>
      </c>
      <c r="C26" s="1">
        <f t="shared" si="0"/>
        <v>1</v>
      </c>
      <c r="D26" s="1">
        <f t="shared" si="2"/>
        <v>8</v>
      </c>
      <c r="E26" s="2">
        <f t="shared" si="1"/>
        <v>44737</v>
      </c>
    </row>
    <row r="27" spans="1:5" x14ac:dyDescent="0.25">
      <c r="A27" s="2">
        <v>44738</v>
      </c>
      <c r="B27" s="1">
        <v>23</v>
      </c>
      <c r="C27" s="1">
        <f t="shared" si="0"/>
        <v>1</v>
      </c>
      <c r="D27" s="1">
        <f t="shared" si="2"/>
        <v>9</v>
      </c>
      <c r="E27" s="2">
        <f t="shared" si="1"/>
        <v>44738</v>
      </c>
    </row>
    <row r="28" spans="1:5" x14ac:dyDescent="0.25">
      <c r="A28" s="2">
        <v>44739</v>
      </c>
      <c r="B28" s="1">
        <v>23</v>
      </c>
      <c r="C28" s="1">
        <f t="shared" si="0"/>
        <v>1</v>
      </c>
      <c r="D28" s="1">
        <f t="shared" si="2"/>
        <v>10</v>
      </c>
      <c r="E28" s="2">
        <f t="shared" si="1"/>
        <v>44739</v>
      </c>
    </row>
    <row r="29" spans="1:5" x14ac:dyDescent="0.25">
      <c r="A29" s="2">
        <v>44740</v>
      </c>
      <c r="B29" s="1">
        <v>19</v>
      </c>
      <c r="C29" s="1">
        <f t="shared" si="0"/>
        <v>0</v>
      </c>
      <c r="D29" s="1">
        <f t="shared" si="2"/>
        <v>0</v>
      </c>
      <c r="E29" s="2">
        <f t="shared" si="1"/>
        <v>44740</v>
      </c>
    </row>
    <row r="30" spans="1:5" x14ac:dyDescent="0.25">
      <c r="A30" s="2">
        <v>44741</v>
      </c>
      <c r="B30" s="1">
        <v>24</v>
      </c>
      <c r="C30" s="1">
        <f t="shared" si="0"/>
        <v>1</v>
      </c>
      <c r="D30" s="1">
        <f t="shared" si="2"/>
        <v>1</v>
      </c>
      <c r="E30" s="2">
        <f t="shared" si="1"/>
        <v>44741</v>
      </c>
    </row>
    <row r="31" spans="1:5" x14ac:dyDescent="0.25">
      <c r="A31" s="2">
        <v>44742</v>
      </c>
      <c r="B31" s="1">
        <v>25</v>
      </c>
      <c r="C31" s="1">
        <f t="shared" si="0"/>
        <v>1</v>
      </c>
      <c r="D31" s="1">
        <f t="shared" si="2"/>
        <v>2</v>
      </c>
      <c r="E31" s="2">
        <f t="shared" si="1"/>
        <v>44742</v>
      </c>
    </row>
    <row r="32" spans="1:5" x14ac:dyDescent="0.25">
      <c r="A32" s="2">
        <v>44743</v>
      </c>
      <c r="B32" s="1">
        <v>27</v>
      </c>
      <c r="C32" s="1">
        <f t="shared" si="0"/>
        <v>1</v>
      </c>
      <c r="D32" s="1">
        <f t="shared" si="2"/>
        <v>3</v>
      </c>
      <c r="E32" s="2">
        <f t="shared" si="1"/>
        <v>44743</v>
      </c>
    </row>
    <row r="33" spans="1:5" x14ac:dyDescent="0.25">
      <c r="A33" s="2">
        <v>44744</v>
      </c>
      <c r="B33" s="1">
        <v>27</v>
      </c>
      <c r="C33" s="1">
        <f t="shared" si="0"/>
        <v>1</v>
      </c>
      <c r="D33" s="1">
        <f t="shared" si="2"/>
        <v>4</v>
      </c>
      <c r="E33" s="2">
        <f t="shared" si="1"/>
        <v>44744</v>
      </c>
    </row>
    <row r="34" spans="1:5" x14ac:dyDescent="0.25">
      <c r="A34" s="2">
        <v>44745</v>
      </c>
      <c r="B34" s="1">
        <v>21</v>
      </c>
      <c r="C34" s="1">
        <f t="shared" si="0"/>
        <v>1</v>
      </c>
      <c r="D34" s="1">
        <f t="shared" si="2"/>
        <v>5</v>
      </c>
      <c r="E34" s="2">
        <f t="shared" si="1"/>
        <v>44745</v>
      </c>
    </row>
    <row r="35" spans="1:5" x14ac:dyDescent="0.25">
      <c r="A35" s="2">
        <v>44746</v>
      </c>
      <c r="B35" s="1">
        <v>21</v>
      </c>
      <c r="C35" s="1">
        <f t="shared" si="0"/>
        <v>1</v>
      </c>
      <c r="D35" s="1">
        <f t="shared" si="2"/>
        <v>6</v>
      </c>
      <c r="E35" s="2">
        <f t="shared" si="1"/>
        <v>44746</v>
      </c>
    </row>
    <row r="36" spans="1:5" x14ac:dyDescent="0.25">
      <c r="A36" s="2">
        <v>44747</v>
      </c>
      <c r="B36" s="1">
        <v>25</v>
      </c>
      <c r="C36" s="1">
        <f t="shared" si="0"/>
        <v>1</v>
      </c>
      <c r="D36" s="1">
        <f t="shared" si="2"/>
        <v>7</v>
      </c>
      <c r="E36" s="2">
        <f t="shared" si="1"/>
        <v>44747</v>
      </c>
    </row>
    <row r="37" spans="1:5" x14ac:dyDescent="0.25">
      <c r="A37" s="2">
        <v>44748</v>
      </c>
      <c r="B37" s="1">
        <v>19</v>
      </c>
      <c r="C37" s="1">
        <f t="shared" si="0"/>
        <v>0</v>
      </c>
      <c r="D37" s="1">
        <f t="shared" si="2"/>
        <v>0</v>
      </c>
      <c r="E37" s="2">
        <f t="shared" si="1"/>
        <v>44748</v>
      </c>
    </row>
    <row r="38" spans="1:5" x14ac:dyDescent="0.25">
      <c r="A38" s="2">
        <v>44749</v>
      </c>
      <c r="B38" s="1">
        <v>21</v>
      </c>
      <c r="C38" s="1">
        <f t="shared" si="0"/>
        <v>1</v>
      </c>
      <c r="D38" s="1">
        <f t="shared" si="2"/>
        <v>1</v>
      </c>
      <c r="E38" s="2">
        <f t="shared" si="1"/>
        <v>44749</v>
      </c>
    </row>
    <row r="39" spans="1:5" x14ac:dyDescent="0.25">
      <c r="A39" s="2">
        <v>44750</v>
      </c>
      <c r="B39" s="1">
        <v>24</v>
      </c>
      <c r="C39" s="1">
        <f t="shared" si="0"/>
        <v>1</v>
      </c>
      <c r="D39" s="1">
        <f t="shared" si="2"/>
        <v>2</v>
      </c>
      <c r="E39" s="2">
        <f t="shared" si="1"/>
        <v>44750</v>
      </c>
    </row>
    <row r="40" spans="1:5" x14ac:dyDescent="0.25">
      <c r="A40" s="2">
        <v>44751</v>
      </c>
      <c r="B40" s="1">
        <v>19</v>
      </c>
      <c r="C40" s="1">
        <f t="shared" si="0"/>
        <v>0</v>
      </c>
      <c r="D40" s="1">
        <f t="shared" si="2"/>
        <v>0</v>
      </c>
      <c r="E40" s="2">
        <f t="shared" si="1"/>
        <v>44751</v>
      </c>
    </row>
    <row r="41" spans="1:5" x14ac:dyDescent="0.25">
      <c r="A41" s="2">
        <v>44752</v>
      </c>
      <c r="B41" s="1">
        <v>28</v>
      </c>
      <c r="C41" s="1">
        <f t="shared" si="0"/>
        <v>1</v>
      </c>
      <c r="D41" s="1">
        <f t="shared" si="2"/>
        <v>1</v>
      </c>
      <c r="E41" s="2">
        <f t="shared" si="1"/>
        <v>44752</v>
      </c>
    </row>
    <row r="42" spans="1:5" x14ac:dyDescent="0.25">
      <c r="A42" s="2">
        <v>44753</v>
      </c>
      <c r="B42" s="1">
        <v>27</v>
      </c>
      <c r="C42" s="1">
        <f t="shared" si="0"/>
        <v>1</v>
      </c>
      <c r="D42" s="1">
        <f t="shared" si="2"/>
        <v>2</v>
      </c>
      <c r="E42" s="2">
        <f t="shared" si="1"/>
        <v>44753</v>
      </c>
    </row>
    <row r="43" spans="1:5" x14ac:dyDescent="0.25">
      <c r="A43" s="2">
        <v>44754</v>
      </c>
      <c r="B43" s="1">
        <v>24</v>
      </c>
      <c r="C43" s="1">
        <f t="shared" si="0"/>
        <v>1</v>
      </c>
      <c r="D43" s="1">
        <f t="shared" si="2"/>
        <v>3</v>
      </c>
      <c r="E43" s="2">
        <f t="shared" si="1"/>
        <v>44754</v>
      </c>
    </row>
    <row r="44" spans="1:5" x14ac:dyDescent="0.25">
      <c r="A44" s="2">
        <v>44755</v>
      </c>
      <c r="B44" s="1">
        <v>22</v>
      </c>
      <c r="C44" s="1">
        <f t="shared" si="0"/>
        <v>1</v>
      </c>
      <c r="D44" s="1">
        <f t="shared" si="2"/>
        <v>4</v>
      </c>
      <c r="E44" s="2">
        <f t="shared" si="1"/>
        <v>44755</v>
      </c>
    </row>
    <row r="45" spans="1:5" x14ac:dyDescent="0.25">
      <c r="A45" s="2">
        <v>44756</v>
      </c>
      <c r="B45" s="1">
        <v>17</v>
      </c>
      <c r="C45" s="1">
        <f t="shared" si="0"/>
        <v>0</v>
      </c>
      <c r="D45" s="1">
        <f t="shared" si="2"/>
        <v>0</v>
      </c>
      <c r="E45" s="2">
        <f t="shared" si="1"/>
        <v>44756</v>
      </c>
    </row>
    <row r="46" spans="1:5" x14ac:dyDescent="0.25">
      <c r="A46" s="2">
        <v>44757</v>
      </c>
      <c r="B46" s="1">
        <v>18</v>
      </c>
      <c r="C46" s="1">
        <f t="shared" si="0"/>
        <v>0</v>
      </c>
      <c r="D46" s="1">
        <f t="shared" si="2"/>
        <v>0</v>
      </c>
      <c r="E46" s="2">
        <f t="shared" si="1"/>
        <v>44757</v>
      </c>
    </row>
    <row r="47" spans="1:5" x14ac:dyDescent="0.25">
      <c r="A47" s="2">
        <v>44758</v>
      </c>
      <c r="B47" s="1">
        <v>23</v>
      </c>
      <c r="C47" s="1">
        <f t="shared" si="0"/>
        <v>1</v>
      </c>
      <c r="D47" s="1">
        <f t="shared" si="2"/>
        <v>1</v>
      </c>
      <c r="E47" s="2">
        <f t="shared" si="1"/>
        <v>44758</v>
      </c>
    </row>
    <row r="48" spans="1:5" x14ac:dyDescent="0.25">
      <c r="A48" s="2">
        <v>44759</v>
      </c>
      <c r="B48" s="1">
        <v>23</v>
      </c>
      <c r="C48" s="1">
        <f t="shared" si="0"/>
        <v>1</v>
      </c>
      <c r="D48" s="1">
        <f t="shared" si="2"/>
        <v>2</v>
      </c>
      <c r="E48" s="2">
        <f t="shared" si="1"/>
        <v>44759</v>
      </c>
    </row>
    <row r="49" spans="1:5" x14ac:dyDescent="0.25">
      <c r="A49" s="2">
        <v>44760</v>
      </c>
      <c r="B49" s="1">
        <v>19</v>
      </c>
      <c r="C49" s="1">
        <f t="shared" si="0"/>
        <v>0</v>
      </c>
      <c r="D49" s="1">
        <f t="shared" si="2"/>
        <v>0</v>
      </c>
      <c r="E49" s="2">
        <f t="shared" si="1"/>
        <v>44760</v>
      </c>
    </row>
    <row r="50" spans="1:5" x14ac:dyDescent="0.25">
      <c r="A50" s="2">
        <v>44761</v>
      </c>
      <c r="B50" s="1">
        <v>21</v>
      </c>
      <c r="C50" s="1">
        <f t="shared" si="0"/>
        <v>1</v>
      </c>
      <c r="D50" s="1">
        <f t="shared" si="2"/>
        <v>1</v>
      </c>
      <c r="E50" s="2">
        <f t="shared" si="1"/>
        <v>44761</v>
      </c>
    </row>
    <row r="51" spans="1:5" x14ac:dyDescent="0.25">
      <c r="A51" s="2">
        <v>44762</v>
      </c>
      <c r="B51" s="1">
        <v>25</v>
      </c>
      <c r="C51" s="1">
        <f t="shared" si="0"/>
        <v>1</v>
      </c>
      <c r="D51" s="1">
        <f t="shared" si="2"/>
        <v>2</v>
      </c>
      <c r="E51" s="2">
        <f t="shared" si="1"/>
        <v>44762</v>
      </c>
    </row>
    <row r="52" spans="1:5" x14ac:dyDescent="0.25">
      <c r="A52" s="2">
        <v>44763</v>
      </c>
      <c r="B52" s="1">
        <v>28</v>
      </c>
      <c r="C52" s="1">
        <f t="shared" si="0"/>
        <v>1</v>
      </c>
      <c r="D52" s="1">
        <f t="shared" si="2"/>
        <v>3</v>
      </c>
      <c r="E52" s="2">
        <f t="shared" si="1"/>
        <v>44763</v>
      </c>
    </row>
    <row r="53" spans="1:5" x14ac:dyDescent="0.25">
      <c r="A53" s="2">
        <v>44764</v>
      </c>
      <c r="B53" s="1">
        <v>27</v>
      </c>
      <c r="C53" s="1">
        <f t="shared" si="0"/>
        <v>1</v>
      </c>
      <c r="D53" s="1">
        <f t="shared" si="2"/>
        <v>4</v>
      </c>
      <c r="E53" s="2">
        <f t="shared" si="1"/>
        <v>44764</v>
      </c>
    </row>
    <row r="54" spans="1:5" x14ac:dyDescent="0.25">
      <c r="A54" s="2">
        <v>44765</v>
      </c>
      <c r="B54" s="1">
        <v>23</v>
      </c>
      <c r="C54" s="1">
        <f t="shared" si="0"/>
        <v>1</v>
      </c>
      <c r="D54" s="1">
        <f t="shared" si="2"/>
        <v>5</v>
      </c>
      <c r="E54" s="2">
        <f t="shared" si="1"/>
        <v>44765</v>
      </c>
    </row>
    <row r="55" spans="1:5" x14ac:dyDescent="0.25">
      <c r="A55" s="2">
        <v>44766</v>
      </c>
      <c r="B55" s="1">
        <v>26</v>
      </c>
      <c r="C55" s="1">
        <f t="shared" si="0"/>
        <v>1</v>
      </c>
      <c r="D55" s="1">
        <f t="shared" si="2"/>
        <v>6</v>
      </c>
      <c r="E55" s="2">
        <f t="shared" si="1"/>
        <v>44766</v>
      </c>
    </row>
    <row r="56" spans="1:5" x14ac:dyDescent="0.25">
      <c r="A56" s="2">
        <v>44767</v>
      </c>
      <c r="B56" s="1">
        <v>29</v>
      </c>
      <c r="C56" s="1">
        <f t="shared" si="0"/>
        <v>1</v>
      </c>
      <c r="D56" s="1">
        <f t="shared" si="2"/>
        <v>7</v>
      </c>
      <c r="E56" s="2">
        <f t="shared" si="1"/>
        <v>44767</v>
      </c>
    </row>
    <row r="57" spans="1:5" x14ac:dyDescent="0.25">
      <c r="A57" s="2">
        <v>44768</v>
      </c>
      <c r="B57" s="1">
        <v>26</v>
      </c>
      <c r="C57" s="1">
        <f t="shared" si="0"/>
        <v>1</v>
      </c>
      <c r="D57" s="1">
        <f t="shared" si="2"/>
        <v>8</v>
      </c>
      <c r="E57" s="2">
        <f t="shared" si="1"/>
        <v>44768</v>
      </c>
    </row>
    <row r="58" spans="1:5" x14ac:dyDescent="0.25">
      <c r="A58" s="2">
        <v>44769</v>
      </c>
      <c r="B58" s="1">
        <v>27</v>
      </c>
      <c r="C58" s="1">
        <f t="shared" si="0"/>
        <v>1</v>
      </c>
      <c r="D58" s="1">
        <f t="shared" si="2"/>
        <v>9</v>
      </c>
      <c r="E58" s="2">
        <f t="shared" si="1"/>
        <v>44769</v>
      </c>
    </row>
    <row r="59" spans="1:5" x14ac:dyDescent="0.25">
      <c r="A59" s="2">
        <v>44770</v>
      </c>
      <c r="B59" s="1">
        <v>24</v>
      </c>
      <c r="C59" s="1">
        <f t="shared" si="0"/>
        <v>1</v>
      </c>
      <c r="D59" s="1">
        <f t="shared" si="2"/>
        <v>10</v>
      </c>
      <c r="E59" s="2">
        <f t="shared" si="1"/>
        <v>44770</v>
      </c>
    </row>
    <row r="60" spans="1:5" x14ac:dyDescent="0.25">
      <c r="A60" s="2">
        <v>44771</v>
      </c>
      <c r="B60" s="1">
        <v>26</v>
      </c>
      <c r="C60" s="1">
        <f t="shared" si="0"/>
        <v>1</v>
      </c>
      <c r="D60" s="1">
        <f t="shared" si="2"/>
        <v>11</v>
      </c>
      <c r="E60" s="2">
        <f t="shared" si="1"/>
        <v>44771</v>
      </c>
    </row>
    <row r="61" spans="1:5" x14ac:dyDescent="0.25">
      <c r="A61" s="2">
        <v>44772</v>
      </c>
      <c r="B61" s="1">
        <v>25</v>
      </c>
      <c r="C61" s="1">
        <f t="shared" si="0"/>
        <v>1</v>
      </c>
      <c r="D61" s="1">
        <f t="shared" si="2"/>
        <v>12</v>
      </c>
      <c r="E61" s="2">
        <f t="shared" si="1"/>
        <v>44772</v>
      </c>
    </row>
    <row r="62" spans="1:5" x14ac:dyDescent="0.25">
      <c r="A62" s="2">
        <v>44773</v>
      </c>
      <c r="B62" s="1">
        <v>24</v>
      </c>
      <c r="C62" s="1">
        <f t="shared" si="0"/>
        <v>1</v>
      </c>
      <c r="D62" s="1">
        <f t="shared" si="2"/>
        <v>13</v>
      </c>
      <c r="E62" s="2">
        <f t="shared" si="1"/>
        <v>44773</v>
      </c>
    </row>
    <row r="63" spans="1:5" x14ac:dyDescent="0.25">
      <c r="A63" s="2">
        <v>44774</v>
      </c>
      <c r="B63" s="1">
        <v>22</v>
      </c>
      <c r="C63" s="1">
        <f t="shared" si="0"/>
        <v>1</v>
      </c>
      <c r="D63" s="1">
        <f t="shared" si="2"/>
        <v>14</v>
      </c>
      <c r="E63" s="2">
        <f t="shared" si="1"/>
        <v>44774</v>
      </c>
    </row>
    <row r="64" spans="1:5" x14ac:dyDescent="0.25">
      <c r="A64" s="2">
        <v>44775</v>
      </c>
      <c r="B64" s="1">
        <v>19</v>
      </c>
      <c r="C64" s="1">
        <f t="shared" si="0"/>
        <v>0</v>
      </c>
      <c r="D64" s="1">
        <f t="shared" si="2"/>
        <v>0</v>
      </c>
      <c r="E64" s="2">
        <f t="shared" si="1"/>
        <v>44775</v>
      </c>
    </row>
    <row r="65" spans="1:5" x14ac:dyDescent="0.25">
      <c r="A65" s="2">
        <v>44776</v>
      </c>
      <c r="B65" s="1">
        <v>21</v>
      </c>
      <c r="C65" s="1">
        <f t="shared" si="0"/>
        <v>1</v>
      </c>
      <c r="D65" s="1">
        <f t="shared" si="2"/>
        <v>1</v>
      </c>
      <c r="E65" s="2">
        <f t="shared" si="1"/>
        <v>44776</v>
      </c>
    </row>
    <row r="66" spans="1:5" x14ac:dyDescent="0.25">
      <c r="A66" s="2">
        <v>44777</v>
      </c>
      <c r="B66" s="1">
        <v>26</v>
      </c>
      <c r="C66" s="1">
        <f t="shared" si="0"/>
        <v>1</v>
      </c>
      <c r="D66" s="1">
        <f t="shared" si="2"/>
        <v>2</v>
      </c>
      <c r="E66" s="2">
        <f t="shared" si="1"/>
        <v>44777</v>
      </c>
    </row>
    <row r="67" spans="1:5" x14ac:dyDescent="0.25">
      <c r="A67" s="2">
        <v>44778</v>
      </c>
      <c r="B67" s="1">
        <v>19</v>
      </c>
      <c r="C67" s="1">
        <f t="shared" ref="C67:C93" si="3">IF(B67 &gt; 20,1,0)</f>
        <v>0</v>
      </c>
      <c r="D67" s="1">
        <f t="shared" si="2"/>
        <v>0</v>
      </c>
      <c r="E67" s="2">
        <f t="shared" ref="E67:E93" si="4">A67</f>
        <v>44778</v>
      </c>
    </row>
    <row r="68" spans="1:5" x14ac:dyDescent="0.25">
      <c r="A68" s="2">
        <v>44779</v>
      </c>
      <c r="B68" s="1">
        <v>21</v>
      </c>
      <c r="C68" s="1">
        <f t="shared" si="3"/>
        <v>1</v>
      </c>
      <c r="D68" s="1">
        <f t="shared" ref="D68:D93" si="5">IF(C68 = 1,D67+1,0)</f>
        <v>1</v>
      </c>
      <c r="E68" s="2">
        <f t="shared" si="4"/>
        <v>44779</v>
      </c>
    </row>
    <row r="69" spans="1:5" x14ac:dyDescent="0.25">
      <c r="A69" s="2">
        <v>44780</v>
      </c>
      <c r="B69" s="1">
        <v>23</v>
      </c>
      <c r="C69" s="1">
        <f t="shared" si="3"/>
        <v>1</v>
      </c>
      <c r="D69" s="1">
        <f t="shared" si="5"/>
        <v>2</v>
      </c>
      <c r="E69" s="2">
        <f t="shared" si="4"/>
        <v>44780</v>
      </c>
    </row>
    <row r="70" spans="1:5" x14ac:dyDescent="0.25">
      <c r="A70" s="2">
        <v>44781</v>
      </c>
      <c r="B70" s="1">
        <v>27</v>
      </c>
      <c r="C70" s="1">
        <f t="shared" si="3"/>
        <v>1</v>
      </c>
      <c r="D70" s="1">
        <f t="shared" si="5"/>
        <v>3</v>
      </c>
      <c r="E70" s="2">
        <f t="shared" si="4"/>
        <v>44781</v>
      </c>
    </row>
    <row r="71" spans="1:5" x14ac:dyDescent="0.25">
      <c r="A71" s="2">
        <v>44782</v>
      </c>
      <c r="B71" s="1">
        <v>20</v>
      </c>
      <c r="C71" s="1">
        <f t="shared" si="3"/>
        <v>0</v>
      </c>
      <c r="D71" s="1">
        <f t="shared" si="5"/>
        <v>0</v>
      </c>
      <c r="E71" s="2">
        <f t="shared" si="4"/>
        <v>44782</v>
      </c>
    </row>
    <row r="72" spans="1:5" x14ac:dyDescent="0.25">
      <c r="A72" s="2">
        <v>44783</v>
      </c>
      <c r="B72" s="1">
        <v>18</v>
      </c>
      <c r="C72" s="1">
        <f t="shared" si="3"/>
        <v>0</v>
      </c>
      <c r="D72" s="1">
        <f t="shared" si="5"/>
        <v>0</v>
      </c>
      <c r="E72" s="2">
        <f t="shared" si="4"/>
        <v>44783</v>
      </c>
    </row>
    <row r="73" spans="1:5" x14ac:dyDescent="0.25">
      <c r="A73" s="2">
        <v>44784</v>
      </c>
      <c r="B73" s="1">
        <v>17</v>
      </c>
      <c r="C73" s="1">
        <f t="shared" si="3"/>
        <v>0</v>
      </c>
      <c r="D73" s="1">
        <f t="shared" si="5"/>
        <v>0</v>
      </c>
      <c r="E73" s="2">
        <f t="shared" si="4"/>
        <v>44784</v>
      </c>
    </row>
    <row r="74" spans="1:5" x14ac:dyDescent="0.25">
      <c r="A74" s="2">
        <v>44785</v>
      </c>
      <c r="B74" s="1">
        <v>19</v>
      </c>
      <c r="C74" s="1">
        <f t="shared" si="3"/>
        <v>0</v>
      </c>
      <c r="D74" s="1">
        <f t="shared" si="5"/>
        <v>0</v>
      </c>
      <c r="E74" s="2">
        <f t="shared" si="4"/>
        <v>44785</v>
      </c>
    </row>
    <row r="75" spans="1:5" x14ac:dyDescent="0.25">
      <c r="A75" s="2">
        <v>44786</v>
      </c>
      <c r="B75" s="1">
        <v>26</v>
      </c>
      <c r="C75" s="1">
        <f t="shared" si="3"/>
        <v>1</v>
      </c>
      <c r="D75" s="1">
        <f t="shared" si="5"/>
        <v>1</v>
      </c>
      <c r="E75" s="2">
        <f t="shared" si="4"/>
        <v>44786</v>
      </c>
    </row>
    <row r="76" spans="1:5" x14ac:dyDescent="0.25">
      <c r="A76" s="2">
        <v>44787</v>
      </c>
      <c r="B76" s="1">
        <v>21</v>
      </c>
      <c r="C76" s="1">
        <f t="shared" si="3"/>
        <v>1</v>
      </c>
      <c r="D76" s="1">
        <f t="shared" si="5"/>
        <v>2</v>
      </c>
      <c r="E76" s="2">
        <f t="shared" si="4"/>
        <v>44787</v>
      </c>
    </row>
    <row r="77" spans="1:5" x14ac:dyDescent="0.25">
      <c r="A77" s="2">
        <v>44788</v>
      </c>
      <c r="B77" s="1">
        <v>19</v>
      </c>
      <c r="C77" s="1">
        <f t="shared" si="3"/>
        <v>0</v>
      </c>
      <c r="D77" s="1">
        <f t="shared" si="5"/>
        <v>0</v>
      </c>
      <c r="E77" s="2">
        <f t="shared" si="4"/>
        <v>44788</v>
      </c>
    </row>
    <row r="78" spans="1:5" x14ac:dyDescent="0.25">
      <c r="A78" s="2">
        <v>44789</v>
      </c>
      <c r="B78" s="1">
        <v>19</v>
      </c>
      <c r="C78" s="1">
        <f t="shared" si="3"/>
        <v>0</v>
      </c>
      <c r="D78" s="1">
        <f t="shared" si="5"/>
        <v>0</v>
      </c>
      <c r="E78" s="2">
        <f t="shared" si="4"/>
        <v>44789</v>
      </c>
    </row>
    <row r="79" spans="1:5" x14ac:dyDescent="0.25">
      <c r="A79" s="2">
        <v>44790</v>
      </c>
      <c r="B79" s="1">
        <v>21</v>
      </c>
      <c r="C79" s="1">
        <f t="shared" si="3"/>
        <v>1</v>
      </c>
      <c r="D79" s="1">
        <f t="shared" si="5"/>
        <v>1</v>
      </c>
      <c r="E79" s="2">
        <f t="shared" si="4"/>
        <v>44790</v>
      </c>
    </row>
    <row r="80" spans="1:5" x14ac:dyDescent="0.25">
      <c r="A80" s="2">
        <v>44791</v>
      </c>
      <c r="B80" s="1">
        <v>21</v>
      </c>
      <c r="C80" s="1">
        <f t="shared" si="3"/>
        <v>1</v>
      </c>
      <c r="D80" s="1">
        <f t="shared" si="5"/>
        <v>2</v>
      </c>
      <c r="E80" s="2">
        <f t="shared" si="4"/>
        <v>44791</v>
      </c>
    </row>
    <row r="81" spans="1:5" x14ac:dyDescent="0.25">
      <c r="A81" s="2">
        <v>44792</v>
      </c>
      <c r="B81" s="1">
        <v>24</v>
      </c>
      <c r="C81" s="1">
        <f t="shared" si="3"/>
        <v>1</v>
      </c>
      <c r="D81" s="1">
        <f t="shared" si="5"/>
        <v>3</v>
      </c>
      <c r="E81" s="2">
        <f t="shared" si="4"/>
        <v>44792</v>
      </c>
    </row>
    <row r="82" spans="1:5" x14ac:dyDescent="0.25">
      <c r="A82" s="2">
        <v>44793</v>
      </c>
      <c r="B82" s="1">
        <v>26</v>
      </c>
      <c r="C82" s="1">
        <f t="shared" si="3"/>
        <v>1</v>
      </c>
      <c r="D82" s="1">
        <f t="shared" si="5"/>
        <v>4</v>
      </c>
      <c r="E82" s="2">
        <f t="shared" si="4"/>
        <v>44793</v>
      </c>
    </row>
    <row r="83" spans="1:5" x14ac:dyDescent="0.25">
      <c r="A83" s="2">
        <v>44794</v>
      </c>
      <c r="B83" s="1">
        <v>23</v>
      </c>
      <c r="C83" s="1">
        <f t="shared" si="3"/>
        <v>1</v>
      </c>
      <c r="D83" s="1">
        <f t="shared" si="5"/>
        <v>5</v>
      </c>
      <c r="E83" s="2">
        <f t="shared" si="4"/>
        <v>44794</v>
      </c>
    </row>
    <row r="84" spans="1:5" x14ac:dyDescent="0.25">
      <c r="A84" s="2">
        <v>44795</v>
      </c>
      <c r="B84" s="1">
        <v>23</v>
      </c>
      <c r="C84" s="1">
        <f t="shared" si="3"/>
        <v>1</v>
      </c>
      <c r="D84" s="1">
        <f t="shared" si="5"/>
        <v>6</v>
      </c>
      <c r="E84" s="2">
        <f t="shared" si="4"/>
        <v>44795</v>
      </c>
    </row>
    <row r="85" spans="1:5" x14ac:dyDescent="0.25">
      <c r="A85" s="2">
        <v>44796</v>
      </c>
      <c r="B85" s="1">
        <v>24</v>
      </c>
      <c r="C85" s="1">
        <f t="shared" si="3"/>
        <v>1</v>
      </c>
      <c r="D85" s="1">
        <f t="shared" si="5"/>
        <v>7</v>
      </c>
      <c r="E85" s="2">
        <f t="shared" si="4"/>
        <v>44796</v>
      </c>
    </row>
    <row r="86" spans="1:5" x14ac:dyDescent="0.25">
      <c r="A86" s="2">
        <v>44797</v>
      </c>
      <c r="B86" s="1">
        <v>26</v>
      </c>
      <c r="C86" s="1">
        <f t="shared" si="3"/>
        <v>1</v>
      </c>
      <c r="D86" s="1">
        <f t="shared" si="5"/>
        <v>8</v>
      </c>
      <c r="E86" s="2">
        <f t="shared" si="4"/>
        <v>44797</v>
      </c>
    </row>
    <row r="87" spans="1:5" x14ac:dyDescent="0.25">
      <c r="A87" s="2">
        <v>44798</v>
      </c>
      <c r="B87" s="1">
        <v>28</v>
      </c>
      <c r="C87" s="1">
        <f t="shared" si="3"/>
        <v>1</v>
      </c>
      <c r="D87" s="1">
        <f t="shared" si="5"/>
        <v>9</v>
      </c>
      <c r="E87" s="2">
        <f t="shared" si="4"/>
        <v>44798</v>
      </c>
    </row>
    <row r="88" spans="1:5" x14ac:dyDescent="0.25">
      <c r="A88" s="2">
        <v>44799</v>
      </c>
      <c r="B88" s="1">
        <v>32</v>
      </c>
      <c r="C88" s="1">
        <f t="shared" si="3"/>
        <v>1</v>
      </c>
      <c r="D88" s="1">
        <f t="shared" si="5"/>
        <v>10</v>
      </c>
      <c r="E88" s="2">
        <f t="shared" si="4"/>
        <v>44799</v>
      </c>
    </row>
    <row r="89" spans="1:5" x14ac:dyDescent="0.25">
      <c r="A89" s="2">
        <v>44800</v>
      </c>
      <c r="B89" s="1">
        <v>26</v>
      </c>
      <c r="C89" s="1">
        <f t="shared" si="3"/>
        <v>1</v>
      </c>
      <c r="D89" s="1">
        <f t="shared" si="5"/>
        <v>11</v>
      </c>
      <c r="E89" s="2">
        <f t="shared" si="4"/>
        <v>44800</v>
      </c>
    </row>
    <row r="90" spans="1:5" x14ac:dyDescent="0.25">
      <c r="A90" s="2">
        <v>44801</v>
      </c>
      <c r="B90" s="1">
        <v>32</v>
      </c>
      <c r="C90" s="1">
        <f t="shared" si="3"/>
        <v>1</v>
      </c>
      <c r="D90" s="1">
        <f t="shared" si="5"/>
        <v>12</v>
      </c>
      <c r="E90" s="2">
        <f t="shared" si="4"/>
        <v>44801</v>
      </c>
    </row>
    <row r="91" spans="1:5" x14ac:dyDescent="0.25">
      <c r="A91" s="2">
        <v>44802</v>
      </c>
      <c r="B91" s="1">
        <v>23</v>
      </c>
      <c r="C91" s="1">
        <f t="shared" si="3"/>
        <v>1</v>
      </c>
      <c r="D91" s="1">
        <f t="shared" si="5"/>
        <v>13</v>
      </c>
      <c r="E91" s="2">
        <f t="shared" si="4"/>
        <v>44802</v>
      </c>
    </row>
    <row r="92" spans="1:5" x14ac:dyDescent="0.25">
      <c r="A92" s="2">
        <v>44803</v>
      </c>
      <c r="B92" s="1">
        <v>22</v>
      </c>
      <c r="C92" s="1">
        <f t="shared" si="3"/>
        <v>1</v>
      </c>
      <c r="D92" s="1">
        <f t="shared" si="5"/>
        <v>14</v>
      </c>
      <c r="E92" s="2">
        <f t="shared" si="4"/>
        <v>44803</v>
      </c>
    </row>
    <row r="93" spans="1:5" x14ac:dyDescent="0.25">
      <c r="A93" s="2">
        <v>44804</v>
      </c>
      <c r="B93" s="1">
        <v>25</v>
      </c>
      <c r="C93" s="1">
        <f t="shared" si="3"/>
        <v>1</v>
      </c>
      <c r="D93" s="1">
        <f t="shared" si="5"/>
        <v>15</v>
      </c>
      <c r="E93" s="2">
        <f t="shared" si="4"/>
        <v>44804</v>
      </c>
    </row>
  </sheetData>
  <conditionalFormatting sqref="D1:D1048576">
    <cfRule type="top10" dxfId="0" priority="1" rank="1"/>
  </conditionalFormatting>
  <pageMargins left="0.7" right="0.7" top="0.75" bottom="0.75" header="0.3" footer="0.3"/>
  <pageSetup paperSize="9" orientation="portrait" horizontalDpi="0" verticalDpi="0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EC75-7797-4BC4-A5E2-BEB7AC377960}">
  <dimension ref="A1:K153"/>
  <sheetViews>
    <sheetView zoomScale="55" zoomScaleNormal="55" workbookViewId="0">
      <selection sqref="A1:E1048576"/>
    </sheetView>
  </sheetViews>
  <sheetFormatPr defaultRowHeight="21" x14ac:dyDescent="0.25"/>
  <cols>
    <col min="1" max="1" width="17.5703125" style="1" customWidth="1"/>
    <col min="2" max="2" width="24.5703125" style="1" customWidth="1"/>
    <col min="3" max="3" width="28.7109375" style="1" customWidth="1"/>
    <col min="4" max="4" width="23.28515625" style="1" customWidth="1"/>
    <col min="5" max="5" width="21.28515625" style="1" customWidth="1"/>
    <col min="6" max="6" width="17.7109375" style="3" customWidth="1"/>
    <col min="8" max="8" width="15.140625" style="1" bestFit="1" customWidth="1"/>
    <col min="9" max="9" width="25.140625" style="1" bestFit="1" customWidth="1"/>
    <col min="10" max="10" width="22.28515625" style="1" bestFit="1" customWidth="1"/>
    <col min="11" max="11" width="17.5703125" style="1" bestFit="1" customWidth="1"/>
    <col min="12" max="18" width="9.140625" style="1"/>
    <col min="19" max="19" width="8.85546875" style="1" customWidth="1"/>
    <col min="20" max="16384" width="9.140625" style="1"/>
  </cols>
  <sheetData>
    <row r="1" spans="1:11" s="8" customFormat="1" ht="31.5" x14ac:dyDescent="0.5">
      <c r="A1" s="8" t="s">
        <v>0</v>
      </c>
      <c r="B1" s="8" t="s">
        <v>1</v>
      </c>
      <c r="C1" s="8" t="s">
        <v>10</v>
      </c>
      <c r="D1" s="8" t="s">
        <v>8</v>
      </c>
      <c r="E1" s="8" t="s">
        <v>9</v>
      </c>
      <c r="F1" s="14" t="s">
        <v>11</v>
      </c>
      <c r="H1" s="15"/>
      <c r="I1" s="9"/>
    </row>
    <row r="2" spans="1:11" s="11" customFormat="1" ht="34.5" customHeight="1" x14ac:dyDescent="0.35">
      <c r="A2" s="10">
        <v>44713</v>
      </c>
      <c r="B2" s="11">
        <v>24</v>
      </c>
      <c r="C2" s="11">
        <f t="shared" ref="C2:C33" si="0">INT(90*(1+(1/13)*((B2-24)/2)))</f>
        <v>90</v>
      </c>
      <c r="D2" s="12">
        <f t="shared" ref="D2:D33" si="1">INT(120*(1+(2/29)*((B2-24)/2)))</f>
        <v>120</v>
      </c>
      <c r="E2" s="12">
        <f t="shared" ref="E2:E33" si="2">INT(80*(1+(1/17)*((B2-24)/2)))</f>
        <v>80</v>
      </c>
      <c r="F2" s="12" t="str">
        <f t="shared" ref="F2:F33" si="3">TEXT(A2,"mmmm")</f>
        <v>czerwiec</v>
      </c>
      <c r="H2" s="4" t="s">
        <v>11</v>
      </c>
      <c r="I2" s="5" t="s">
        <v>17</v>
      </c>
      <c r="J2" s="5" t="s">
        <v>12</v>
      </c>
      <c r="K2" s="5" t="s">
        <v>18</v>
      </c>
    </row>
    <row r="3" spans="1:11" s="11" customFormat="1" ht="34.5" customHeight="1" x14ac:dyDescent="0.25">
      <c r="A3" s="10">
        <v>44714</v>
      </c>
      <c r="B3" s="11">
        <v>25</v>
      </c>
      <c r="C3" s="11">
        <f t="shared" si="0"/>
        <v>93</v>
      </c>
      <c r="D3" s="12">
        <f t="shared" si="1"/>
        <v>124</v>
      </c>
      <c r="E3" s="12">
        <f t="shared" si="2"/>
        <v>82</v>
      </c>
      <c r="F3" s="12" t="str">
        <f t="shared" si="3"/>
        <v>czerwiec</v>
      </c>
      <c r="H3" s="6" t="s">
        <v>14</v>
      </c>
      <c r="I3" s="16">
        <v>2355</v>
      </c>
      <c r="J3" s="16">
        <v>2639</v>
      </c>
      <c r="K3" s="16">
        <v>3527</v>
      </c>
    </row>
    <row r="4" spans="1:11" s="11" customFormat="1" ht="34.5" customHeight="1" x14ac:dyDescent="0.25">
      <c r="A4" s="10">
        <v>44715</v>
      </c>
      <c r="B4" s="11">
        <v>27</v>
      </c>
      <c r="C4" s="11">
        <f t="shared" si="0"/>
        <v>100</v>
      </c>
      <c r="D4" s="12">
        <f t="shared" si="1"/>
        <v>132</v>
      </c>
      <c r="E4" s="12">
        <f t="shared" si="2"/>
        <v>87</v>
      </c>
      <c r="F4" s="12" t="str">
        <f t="shared" si="3"/>
        <v>czerwiec</v>
      </c>
      <c r="H4" s="6" t="s">
        <v>15</v>
      </c>
      <c r="I4" s="16">
        <v>2448</v>
      </c>
      <c r="J4" s="16">
        <v>2747</v>
      </c>
      <c r="K4" s="16">
        <v>3675</v>
      </c>
    </row>
    <row r="5" spans="1:11" s="11" customFormat="1" ht="34.5" customHeight="1" x14ac:dyDescent="0.25">
      <c r="A5" s="10">
        <v>44716</v>
      </c>
      <c r="B5" s="11">
        <v>27</v>
      </c>
      <c r="C5" s="11">
        <f t="shared" si="0"/>
        <v>100</v>
      </c>
      <c r="D5" s="12">
        <f t="shared" si="1"/>
        <v>132</v>
      </c>
      <c r="E5" s="12">
        <f t="shared" si="2"/>
        <v>87</v>
      </c>
      <c r="F5" s="12" t="str">
        <f t="shared" si="3"/>
        <v>czerwiec</v>
      </c>
      <c r="H5" s="6" t="s">
        <v>16</v>
      </c>
      <c r="I5" s="16">
        <v>2390</v>
      </c>
      <c r="J5" s="16">
        <v>2665</v>
      </c>
      <c r="K5" s="16">
        <v>3579</v>
      </c>
    </row>
    <row r="6" spans="1:11" s="11" customFormat="1" ht="34.5" customHeight="1" x14ac:dyDescent="0.25">
      <c r="A6" s="10">
        <v>44717</v>
      </c>
      <c r="B6" s="11">
        <v>27</v>
      </c>
      <c r="C6" s="11">
        <f t="shared" si="0"/>
        <v>100</v>
      </c>
      <c r="D6" s="12">
        <f t="shared" si="1"/>
        <v>132</v>
      </c>
      <c r="E6" s="12">
        <f t="shared" si="2"/>
        <v>87</v>
      </c>
      <c r="F6" s="12" t="str">
        <f t="shared" si="3"/>
        <v>czerwiec</v>
      </c>
      <c r="H6" s="6" t="s">
        <v>13</v>
      </c>
      <c r="I6" s="16"/>
      <c r="J6" s="16"/>
      <c r="K6" s="16"/>
    </row>
    <row r="7" spans="1:11" s="11" customFormat="1" ht="34.5" customHeight="1" x14ac:dyDescent="0.35">
      <c r="A7" s="10">
        <v>44718</v>
      </c>
      <c r="B7" s="11">
        <v>22</v>
      </c>
      <c r="C7" s="11">
        <f t="shared" si="0"/>
        <v>83</v>
      </c>
      <c r="D7" s="12">
        <f t="shared" si="1"/>
        <v>111</v>
      </c>
      <c r="E7" s="12">
        <f t="shared" si="2"/>
        <v>75</v>
      </c>
      <c r="F7" s="12" t="str">
        <f t="shared" si="3"/>
        <v>czerwiec</v>
      </c>
      <c r="H7" s="6" t="s">
        <v>19</v>
      </c>
      <c r="I7"/>
      <c r="J7"/>
      <c r="K7" s="13"/>
    </row>
    <row r="8" spans="1:11" s="11" customFormat="1" ht="23.25" x14ac:dyDescent="0.35">
      <c r="A8" s="10">
        <v>44719</v>
      </c>
      <c r="B8" s="11">
        <v>25</v>
      </c>
      <c r="C8" s="11">
        <f t="shared" si="0"/>
        <v>93</v>
      </c>
      <c r="D8" s="12">
        <f t="shared" si="1"/>
        <v>124</v>
      </c>
      <c r="E8" s="12">
        <f t="shared" si="2"/>
        <v>82</v>
      </c>
      <c r="F8" s="12" t="str">
        <f t="shared" si="3"/>
        <v>czerwiec</v>
      </c>
      <c r="H8" s="17" t="s">
        <v>11</v>
      </c>
      <c r="I8" s="17" t="s">
        <v>21</v>
      </c>
      <c r="J8" s="17" t="s">
        <v>20</v>
      </c>
      <c r="K8" s="17" t="s">
        <v>22</v>
      </c>
    </row>
    <row r="9" spans="1:11" s="11" customFormat="1" ht="23.25" x14ac:dyDescent="0.25">
      <c r="A9" s="10">
        <v>44720</v>
      </c>
      <c r="B9" s="11">
        <v>25</v>
      </c>
      <c r="C9" s="11">
        <f t="shared" si="0"/>
        <v>93</v>
      </c>
      <c r="D9" s="12">
        <f t="shared" si="1"/>
        <v>124</v>
      </c>
      <c r="E9" s="12">
        <f t="shared" si="2"/>
        <v>82</v>
      </c>
      <c r="F9" s="12" t="str">
        <f t="shared" si="3"/>
        <v>czerwiec</v>
      </c>
      <c r="H9" s="6" t="s">
        <v>14</v>
      </c>
      <c r="I9" s="16">
        <v>2355</v>
      </c>
      <c r="J9" s="16">
        <v>2639</v>
      </c>
      <c r="K9" s="16">
        <v>3527</v>
      </c>
    </row>
    <row r="10" spans="1:11" s="11" customFormat="1" ht="23.25" x14ac:dyDescent="0.25">
      <c r="A10" s="10">
        <v>44721</v>
      </c>
      <c r="B10" s="11">
        <v>21</v>
      </c>
      <c r="C10" s="11">
        <f t="shared" si="0"/>
        <v>79</v>
      </c>
      <c r="D10" s="12">
        <f t="shared" si="1"/>
        <v>107</v>
      </c>
      <c r="E10" s="12">
        <f t="shared" si="2"/>
        <v>72</v>
      </c>
      <c r="F10" s="12" t="str">
        <f t="shared" si="3"/>
        <v>czerwiec</v>
      </c>
      <c r="H10" s="6" t="s">
        <v>15</v>
      </c>
      <c r="I10" s="16">
        <v>2448</v>
      </c>
      <c r="J10" s="16">
        <v>2747</v>
      </c>
      <c r="K10" s="16">
        <v>3675</v>
      </c>
    </row>
    <row r="11" spans="1:11" s="11" customFormat="1" ht="23.25" x14ac:dyDescent="0.25">
      <c r="A11" s="10">
        <v>44722</v>
      </c>
      <c r="B11" s="11">
        <v>21</v>
      </c>
      <c r="C11" s="11">
        <f t="shared" si="0"/>
        <v>79</v>
      </c>
      <c r="D11" s="12">
        <f t="shared" si="1"/>
        <v>107</v>
      </c>
      <c r="E11" s="12">
        <f t="shared" si="2"/>
        <v>72</v>
      </c>
      <c r="F11" s="12" t="str">
        <f t="shared" si="3"/>
        <v>czerwiec</v>
      </c>
      <c r="H11" s="6" t="s">
        <v>16</v>
      </c>
      <c r="I11" s="16">
        <v>2390</v>
      </c>
      <c r="J11" s="16">
        <v>2665</v>
      </c>
      <c r="K11" s="16">
        <v>3579</v>
      </c>
    </row>
    <row r="12" spans="1:11" s="11" customFormat="1" ht="23.25" x14ac:dyDescent="0.35">
      <c r="A12" s="10">
        <v>44723</v>
      </c>
      <c r="B12" s="11">
        <v>19</v>
      </c>
      <c r="C12" s="11">
        <f t="shared" si="0"/>
        <v>72</v>
      </c>
      <c r="D12" s="12">
        <f t="shared" si="1"/>
        <v>99</v>
      </c>
      <c r="E12" s="12">
        <f t="shared" si="2"/>
        <v>68</v>
      </c>
      <c r="F12" s="12" t="str">
        <f t="shared" si="3"/>
        <v>czerwiec</v>
      </c>
      <c r="H12" s="6"/>
      <c r="I12"/>
      <c r="J12"/>
      <c r="K12" s="13"/>
    </row>
    <row r="13" spans="1:11" s="11" customFormat="1" ht="23.25" x14ac:dyDescent="0.35">
      <c r="A13" s="10">
        <v>44724</v>
      </c>
      <c r="B13" s="11">
        <v>19</v>
      </c>
      <c r="C13" s="11">
        <f t="shared" si="0"/>
        <v>72</v>
      </c>
      <c r="D13" s="12">
        <f t="shared" si="1"/>
        <v>99</v>
      </c>
      <c r="E13" s="12">
        <f t="shared" si="2"/>
        <v>68</v>
      </c>
      <c r="F13" s="12" t="str">
        <f t="shared" si="3"/>
        <v>czerwiec</v>
      </c>
      <c r="H13" s="6"/>
      <c r="I13"/>
      <c r="J13"/>
      <c r="K13" s="13"/>
    </row>
    <row r="14" spans="1:11" s="11" customFormat="1" ht="23.25" x14ac:dyDescent="0.35">
      <c r="A14" s="10">
        <v>44725</v>
      </c>
      <c r="B14" s="11">
        <v>15</v>
      </c>
      <c r="C14" s="11">
        <f t="shared" si="0"/>
        <v>58</v>
      </c>
      <c r="D14" s="12">
        <f t="shared" si="1"/>
        <v>82</v>
      </c>
      <c r="E14" s="12">
        <f t="shared" si="2"/>
        <v>58</v>
      </c>
      <c r="F14" s="12" t="str">
        <f t="shared" si="3"/>
        <v>czerwiec</v>
      </c>
      <c r="H14" s="6"/>
      <c r="I14"/>
      <c r="J14"/>
      <c r="K14" s="13"/>
    </row>
    <row r="15" spans="1:11" s="11" customFormat="1" ht="23.25" x14ac:dyDescent="0.35">
      <c r="A15" s="10">
        <v>44726</v>
      </c>
      <c r="B15" s="11">
        <v>21</v>
      </c>
      <c r="C15" s="11">
        <f t="shared" si="0"/>
        <v>79</v>
      </c>
      <c r="D15" s="12">
        <f t="shared" si="1"/>
        <v>107</v>
      </c>
      <c r="E15" s="12">
        <f t="shared" si="2"/>
        <v>72</v>
      </c>
      <c r="F15" s="12" t="str">
        <f t="shared" si="3"/>
        <v>czerwiec</v>
      </c>
      <c r="H15" s="6"/>
      <c r="I15"/>
      <c r="J15"/>
      <c r="K15" s="13"/>
    </row>
    <row r="16" spans="1:11" s="11" customFormat="1" ht="23.25" x14ac:dyDescent="0.35">
      <c r="A16" s="10">
        <v>44727</v>
      </c>
      <c r="B16" s="11">
        <v>23</v>
      </c>
      <c r="C16" s="11">
        <f t="shared" si="0"/>
        <v>86</v>
      </c>
      <c r="D16" s="12">
        <f t="shared" si="1"/>
        <v>115</v>
      </c>
      <c r="E16" s="12">
        <f t="shared" si="2"/>
        <v>77</v>
      </c>
      <c r="F16" s="12" t="str">
        <f t="shared" si="3"/>
        <v>czerwiec</v>
      </c>
      <c r="H16" s="6"/>
      <c r="I16"/>
      <c r="J16"/>
      <c r="K16" s="13"/>
    </row>
    <row r="17" spans="1:11" s="11" customFormat="1" ht="23.25" x14ac:dyDescent="0.35">
      <c r="A17" s="10">
        <v>44728</v>
      </c>
      <c r="B17" s="11">
        <v>23</v>
      </c>
      <c r="C17" s="11">
        <f t="shared" si="0"/>
        <v>86</v>
      </c>
      <c r="D17" s="12">
        <f t="shared" si="1"/>
        <v>115</v>
      </c>
      <c r="E17" s="12">
        <f t="shared" si="2"/>
        <v>77</v>
      </c>
      <c r="F17" s="12" t="str">
        <f t="shared" si="3"/>
        <v>czerwiec</v>
      </c>
      <c r="H17" s="6"/>
      <c r="I17"/>
      <c r="J17"/>
      <c r="K17" s="13"/>
    </row>
    <row r="18" spans="1:11" s="11" customFormat="1" ht="23.25" x14ac:dyDescent="0.35">
      <c r="A18" s="10">
        <v>44729</v>
      </c>
      <c r="B18" s="11">
        <v>16</v>
      </c>
      <c r="C18" s="11">
        <f t="shared" si="0"/>
        <v>62</v>
      </c>
      <c r="D18" s="12">
        <f t="shared" si="1"/>
        <v>86</v>
      </c>
      <c r="E18" s="12">
        <f t="shared" si="2"/>
        <v>61</v>
      </c>
      <c r="F18" s="12" t="str">
        <f t="shared" si="3"/>
        <v>czerwiec</v>
      </c>
      <c r="H18" s="6"/>
      <c r="I18"/>
      <c r="J18"/>
      <c r="K18" s="13"/>
    </row>
    <row r="19" spans="1:11" s="11" customFormat="1" ht="23.25" x14ac:dyDescent="0.35">
      <c r="A19" s="10">
        <v>44730</v>
      </c>
      <c r="B19" s="11">
        <v>21</v>
      </c>
      <c r="C19" s="11">
        <f t="shared" si="0"/>
        <v>79</v>
      </c>
      <c r="D19" s="12">
        <f t="shared" si="1"/>
        <v>107</v>
      </c>
      <c r="E19" s="12">
        <f t="shared" si="2"/>
        <v>72</v>
      </c>
      <c r="F19" s="12" t="str">
        <f t="shared" si="3"/>
        <v>czerwiec</v>
      </c>
      <c r="H19" s="6"/>
      <c r="I19"/>
      <c r="J19"/>
      <c r="K19" s="13"/>
    </row>
    <row r="20" spans="1:11" s="11" customFormat="1" ht="23.25" x14ac:dyDescent="0.35">
      <c r="A20" s="10">
        <v>44731</v>
      </c>
      <c r="B20" s="11">
        <v>22</v>
      </c>
      <c r="C20" s="11">
        <f t="shared" si="0"/>
        <v>83</v>
      </c>
      <c r="D20" s="12">
        <f t="shared" si="1"/>
        <v>111</v>
      </c>
      <c r="E20" s="12">
        <f t="shared" si="2"/>
        <v>75</v>
      </c>
      <c r="F20" s="12" t="str">
        <f t="shared" si="3"/>
        <v>czerwiec</v>
      </c>
      <c r="H20" s="13"/>
      <c r="I20"/>
      <c r="J20"/>
      <c r="K20" s="13"/>
    </row>
    <row r="21" spans="1:11" s="11" customFormat="1" ht="23.25" x14ac:dyDescent="0.35">
      <c r="A21" s="10">
        <v>44732</v>
      </c>
      <c r="B21" s="11">
        <v>22</v>
      </c>
      <c r="C21" s="11">
        <f t="shared" si="0"/>
        <v>83</v>
      </c>
      <c r="D21" s="12">
        <f t="shared" si="1"/>
        <v>111</v>
      </c>
      <c r="E21" s="12">
        <f t="shared" si="2"/>
        <v>75</v>
      </c>
      <c r="F21" s="12" t="str">
        <f t="shared" si="3"/>
        <v>czerwiec</v>
      </c>
      <c r="H21" s="13"/>
      <c r="I21"/>
      <c r="J21"/>
      <c r="K21" s="13"/>
    </row>
    <row r="22" spans="1:11" s="11" customFormat="1" ht="23.25" x14ac:dyDescent="0.35">
      <c r="A22" s="10">
        <v>44733</v>
      </c>
      <c r="B22" s="11">
        <v>22</v>
      </c>
      <c r="C22" s="11">
        <f t="shared" si="0"/>
        <v>83</v>
      </c>
      <c r="D22" s="12">
        <f t="shared" si="1"/>
        <v>111</v>
      </c>
      <c r="E22" s="12">
        <f t="shared" si="2"/>
        <v>75</v>
      </c>
      <c r="F22" s="12" t="str">
        <f t="shared" si="3"/>
        <v>czerwiec</v>
      </c>
      <c r="H22" s="13"/>
      <c r="I22"/>
      <c r="J22"/>
      <c r="K22" s="13"/>
    </row>
    <row r="23" spans="1:11" s="11" customFormat="1" ht="23.25" x14ac:dyDescent="0.35">
      <c r="A23" s="10">
        <v>44734</v>
      </c>
      <c r="B23" s="11">
        <v>28</v>
      </c>
      <c r="C23" s="11">
        <f t="shared" si="0"/>
        <v>103</v>
      </c>
      <c r="D23" s="12">
        <f t="shared" si="1"/>
        <v>136</v>
      </c>
      <c r="E23" s="12">
        <f t="shared" si="2"/>
        <v>89</v>
      </c>
      <c r="F23" s="12" t="str">
        <f t="shared" si="3"/>
        <v>czerwiec</v>
      </c>
      <c r="H23" s="13"/>
      <c r="I23"/>
      <c r="J23"/>
      <c r="K23" s="13"/>
    </row>
    <row r="24" spans="1:11" s="11" customFormat="1" ht="23.25" x14ac:dyDescent="0.35">
      <c r="A24" s="10">
        <v>44735</v>
      </c>
      <c r="B24" s="11">
        <v>31</v>
      </c>
      <c r="C24" s="11">
        <f t="shared" si="0"/>
        <v>114</v>
      </c>
      <c r="D24" s="12">
        <f t="shared" si="1"/>
        <v>148</v>
      </c>
      <c r="E24" s="12">
        <f t="shared" si="2"/>
        <v>96</v>
      </c>
      <c r="F24" s="12" t="str">
        <f t="shared" si="3"/>
        <v>czerwiec</v>
      </c>
      <c r="H24" s="13"/>
      <c r="I24"/>
      <c r="J24"/>
      <c r="K24" s="13"/>
    </row>
    <row r="25" spans="1:11" s="11" customFormat="1" ht="23.25" x14ac:dyDescent="0.35">
      <c r="A25" s="10">
        <v>44736</v>
      </c>
      <c r="B25" s="11">
        <v>33</v>
      </c>
      <c r="C25" s="11">
        <f t="shared" si="0"/>
        <v>121</v>
      </c>
      <c r="D25" s="12">
        <f t="shared" si="1"/>
        <v>157</v>
      </c>
      <c r="E25" s="12">
        <f t="shared" si="2"/>
        <v>101</v>
      </c>
      <c r="F25" s="12" t="str">
        <f t="shared" si="3"/>
        <v>czerwiec</v>
      </c>
      <c r="H25" s="13"/>
      <c r="I25"/>
      <c r="J25"/>
      <c r="K25" s="13"/>
    </row>
    <row r="26" spans="1:11" s="11" customFormat="1" ht="23.25" x14ac:dyDescent="0.35">
      <c r="A26" s="10">
        <v>44737</v>
      </c>
      <c r="B26" s="11">
        <v>33</v>
      </c>
      <c r="C26" s="11">
        <f t="shared" si="0"/>
        <v>121</v>
      </c>
      <c r="D26" s="12">
        <f t="shared" si="1"/>
        <v>157</v>
      </c>
      <c r="E26" s="12">
        <f t="shared" si="2"/>
        <v>101</v>
      </c>
      <c r="F26" s="12" t="str">
        <f t="shared" si="3"/>
        <v>czerwiec</v>
      </c>
      <c r="H26" s="13"/>
      <c r="I26"/>
      <c r="J26"/>
      <c r="K26" s="13"/>
    </row>
    <row r="27" spans="1:11" s="11" customFormat="1" ht="23.25" x14ac:dyDescent="0.35">
      <c r="A27" s="10">
        <v>44738</v>
      </c>
      <c r="B27" s="11">
        <v>23</v>
      </c>
      <c r="C27" s="11">
        <f t="shared" si="0"/>
        <v>86</v>
      </c>
      <c r="D27" s="12">
        <f t="shared" si="1"/>
        <v>115</v>
      </c>
      <c r="E27" s="12">
        <f t="shared" si="2"/>
        <v>77</v>
      </c>
      <c r="F27" s="12" t="str">
        <f t="shared" si="3"/>
        <v>czerwiec</v>
      </c>
      <c r="H27" s="13"/>
      <c r="I27"/>
      <c r="J27"/>
      <c r="K27" s="13"/>
    </row>
    <row r="28" spans="1:11" s="11" customFormat="1" ht="23.25" x14ac:dyDescent="0.35">
      <c r="A28" s="10">
        <v>44739</v>
      </c>
      <c r="B28" s="11">
        <v>23</v>
      </c>
      <c r="C28" s="11">
        <f t="shared" si="0"/>
        <v>86</v>
      </c>
      <c r="D28" s="12">
        <f t="shared" si="1"/>
        <v>115</v>
      </c>
      <c r="E28" s="12">
        <f t="shared" si="2"/>
        <v>77</v>
      </c>
      <c r="F28" s="12" t="str">
        <f t="shared" si="3"/>
        <v>czerwiec</v>
      </c>
      <c r="H28" s="13"/>
      <c r="I28"/>
      <c r="J28"/>
      <c r="K28" s="13"/>
    </row>
    <row r="29" spans="1:11" s="11" customFormat="1" ht="23.25" x14ac:dyDescent="0.35">
      <c r="A29" s="10">
        <v>44740</v>
      </c>
      <c r="B29" s="11">
        <v>19</v>
      </c>
      <c r="C29" s="11">
        <f t="shared" si="0"/>
        <v>72</v>
      </c>
      <c r="D29" s="12">
        <f t="shared" si="1"/>
        <v>99</v>
      </c>
      <c r="E29" s="12">
        <f t="shared" si="2"/>
        <v>68</v>
      </c>
      <c r="F29" s="12" t="str">
        <f t="shared" si="3"/>
        <v>czerwiec</v>
      </c>
      <c r="H29" s="13"/>
      <c r="I29"/>
      <c r="J29"/>
      <c r="K29" s="13"/>
    </row>
    <row r="30" spans="1:11" s="11" customFormat="1" ht="23.25" x14ac:dyDescent="0.35">
      <c r="A30" s="10">
        <v>44741</v>
      </c>
      <c r="B30" s="11">
        <v>24</v>
      </c>
      <c r="C30" s="11">
        <f t="shared" si="0"/>
        <v>90</v>
      </c>
      <c r="D30" s="12">
        <f t="shared" si="1"/>
        <v>120</v>
      </c>
      <c r="E30" s="12">
        <f t="shared" si="2"/>
        <v>80</v>
      </c>
      <c r="F30" s="12" t="str">
        <f t="shared" si="3"/>
        <v>czerwiec</v>
      </c>
      <c r="H30" s="13"/>
      <c r="I30"/>
      <c r="J30"/>
      <c r="K30" s="13"/>
    </row>
    <row r="31" spans="1:11" s="11" customFormat="1" ht="23.25" x14ac:dyDescent="0.35">
      <c r="A31" s="10">
        <v>44742</v>
      </c>
      <c r="B31" s="11">
        <v>25</v>
      </c>
      <c r="C31" s="11">
        <f t="shared" si="0"/>
        <v>93</v>
      </c>
      <c r="D31" s="12">
        <f t="shared" si="1"/>
        <v>124</v>
      </c>
      <c r="E31" s="12">
        <f t="shared" si="2"/>
        <v>82</v>
      </c>
      <c r="F31" s="12" t="str">
        <f t="shared" si="3"/>
        <v>czerwiec</v>
      </c>
      <c r="H31" s="13"/>
      <c r="I31"/>
      <c r="J31"/>
      <c r="K31" s="13"/>
    </row>
    <row r="32" spans="1:11" s="11" customFormat="1" ht="23.25" x14ac:dyDescent="0.35">
      <c r="A32" s="10">
        <v>44743</v>
      </c>
      <c r="B32" s="11">
        <v>27</v>
      </c>
      <c r="C32" s="11">
        <f t="shared" si="0"/>
        <v>100</v>
      </c>
      <c r="D32" s="12">
        <f t="shared" si="1"/>
        <v>132</v>
      </c>
      <c r="E32" s="12">
        <f t="shared" si="2"/>
        <v>87</v>
      </c>
      <c r="F32" s="12" t="str">
        <f t="shared" si="3"/>
        <v>lipiec</v>
      </c>
      <c r="H32" s="13"/>
      <c r="I32"/>
      <c r="J32"/>
      <c r="K32" s="13"/>
    </row>
    <row r="33" spans="1:11" s="11" customFormat="1" ht="23.25" x14ac:dyDescent="0.35">
      <c r="A33" s="10">
        <v>44744</v>
      </c>
      <c r="B33" s="11">
        <v>27</v>
      </c>
      <c r="C33" s="11">
        <f t="shared" si="0"/>
        <v>100</v>
      </c>
      <c r="D33" s="12">
        <f t="shared" si="1"/>
        <v>132</v>
      </c>
      <c r="E33" s="12">
        <f t="shared" si="2"/>
        <v>87</v>
      </c>
      <c r="F33" s="12" t="str">
        <f t="shared" si="3"/>
        <v>lipiec</v>
      </c>
      <c r="H33" s="13"/>
      <c r="I33"/>
      <c r="J33"/>
      <c r="K33" s="13"/>
    </row>
    <row r="34" spans="1:11" s="11" customFormat="1" ht="23.25" x14ac:dyDescent="0.35">
      <c r="A34" s="10">
        <v>44745</v>
      </c>
      <c r="B34" s="11">
        <v>21</v>
      </c>
      <c r="C34" s="11">
        <f t="shared" ref="C34:C65" si="4">INT(90*(1+(1/13)*((B34-24)/2)))</f>
        <v>79</v>
      </c>
      <c r="D34" s="12">
        <f t="shared" ref="D34:D65" si="5">INT(120*(1+(2/29)*((B34-24)/2)))</f>
        <v>107</v>
      </c>
      <c r="E34" s="12">
        <f t="shared" ref="E34:E65" si="6">INT(80*(1+(1/17)*((B34-24)/2)))</f>
        <v>72</v>
      </c>
      <c r="F34" s="12" t="str">
        <f t="shared" ref="F34:F65" si="7">TEXT(A34,"mmmm")</f>
        <v>lipiec</v>
      </c>
      <c r="H34" s="13"/>
      <c r="I34"/>
      <c r="J34"/>
      <c r="K34" s="13"/>
    </row>
    <row r="35" spans="1:11" s="11" customFormat="1" ht="23.25" x14ac:dyDescent="0.35">
      <c r="A35" s="10">
        <v>44746</v>
      </c>
      <c r="B35" s="11">
        <v>21</v>
      </c>
      <c r="C35" s="11">
        <f t="shared" si="4"/>
        <v>79</v>
      </c>
      <c r="D35" s="12">
        <f t="shared" si="5"/>
        <v>107</v>
      </c>
      <c r="E35" s="12">
        <f t="shared" si="6"/>
        <v>72</v>
      </c>
      <c r="F35" s="12" t="str">
        <f t="shared" si="7"/>
        <v>lipiec</v>
      </c>
      <c r="H35" s="13"/>
      <c r="I35"/>
      <c r="J35"/>
      <c r="K35" s="13"/>
    </row>
    <row r="36" spans="1:11" s="11" customFormat="1" ht="23.25" x14ac:dyDescent="0.35">
      <c r="A36" s="10">
        <v>44747</v>
      </c>
      <c r="B36" s="11">
        <v>25</v>
      </c>
      <c r="C36" s="11">
        <f t="shared" si="4"/>
        <v>93</v>
      </c>
      <c r="D36" s="12">
        <f t="shared" si="5"/>
        <v>124</v>
      </c>
      <c r="E36" s="12">
        <f t="shared" si="6"/>
        <v>82</v>
      </c>
      <c r="F36" s="12" t="str">
        <f t="shared" si="7"/>
        <v>lipiec</v>
      </c>
      <c r="H36" s="13"/>
      <c r="I36"/>
      <c r="J36"/>
      <c r="K36" s="13"/>
    </row>
    <row r="37" spans="1:11" s="11" customFormat="1" ht="23.25" x14ac:dyDescent="0.35">
      <c r="A37" s="10">
        <v>44748</v>
      </c>
      <c r="B37" s="11">
        <v>19</v>
      </c>
      <c r="C37" s="11">
        <f t="shared" si="4"/>
        <v>72</v>
      </c>
      <c r="D37" s="12">
        <f t="shared" si="5"/>
        <v>99</v>
      </c>
      <c r="E37" s="12">
        <f t="shared" si="6"/>
        <v>68</v>
      </c>
      <c r="F37" s="12" t="str">
        <f t="shared" si="7"/>
        <v>lipiec</v>
      </c>
      <c r="H37" s="13"/>
      <c r="I37"/>
      <c r="J37"/>
      <c r="K37" s="13"/>
    </row>
    <row r="38" spans="1:11" s="11" customFormat="1" ht="23.25" x14ac:dyDescent="0.35">
      <c r="A38" s="10">
        <v>44749</v>
      </c>
      <c r="B38" s="11">
        <v>21</v>
      </c>
      <c r="C38" s="11">
        <f t="shared" si="4"/>
        <v>79</v>
      </c>
      <c r="D38" s="12">
        <f t="shared" si="5"/>
        <v>107</v>
      </c>
      <c r="E38" s="12">
        <f t="shared" si="6"/>
        <v>72</v>
      </c>
      <c r="F38" s="12" t="str">
        <f t="shared" si="7"/>
        <v>lipiec</v>
      </c>
      <c r="H38" s="13"/>
      <c r="I38"/>
      <c r="J38"/>
      <c r="K38" s="13"/>
    </row>
    <row r="39" spans="1:11" s="11" customFormat="1" ht="23.25" x14ac:dyDescent="0.35">
      <c r="A39" s="10">
        <v>44750</v>
      </c>
      <c r="B39" s="11">
        <v>24</v>
      </c>
      <c r="C39" s="11">
        <f t="shared" si="4"/>
        <v>90</v>
      </c>
      <c r="D39" s="12">
        <f t="shared" si="5"/>
        <v>120</v>
      </c>
      <c r="E39" s="12">
        <f t="shared" si="6"/>
        <v>80</v>
      </c>
      <c r="F39" s="12" t="str">
        <f t="shared" si="7"/>
        <v>lipiec</v>
      </c>
      <c r="H39" s="13"/>
      <c r="I39"/>
      <c r="J39"/>
      <c r="K39" s="13"/>
    </row>
    <row r="40" spans="1:11" s="11" customFormat="1" ht="23.25" x14ac:dyDescent="0.35">
      <c r="A40" s="10">
        <v>44751</v>
      </c>
      <c r="B40" s="11">
        <v>19</v>
      </c>
      <c r="C40" s="11">
        <f t="shared" si="4"/>
        <v>72</v>
      </c>
      <c r="D40" s="12">
        <f t="shared" si="5"/>
        <v>99</v>
      </c>
      <c r="E40" s="12">
        <f t="shared" si="6"/>
        <v>68</v>
      </c>
      <c r="F40" s="12" t="str">
        <f t="shared" si="7"/>
        <v>lipiec</v>
      </c>
      <c r="H40" s="13"/>
      <c r="I40"/>
      <c r="J40"/>
      <c r="K40" s="13"/>
    </row>
    <row r="41" spans="1:11" s="11" customFormat="1" ht="23.25" x14ac:dyDescent="0.35">
      <c r="A41" s="10">
        <v>44752</v>
      </c>
      <c r="B41" s="11">
        <v>28</v>
      </c>
      <c r="C41" s="11">
        <f t="shared" si="4"/>
        <v>103</v>
      </c>
      <c r="D41" s="12">
        <f t="shared" si="5"/>
        <v>136</v>
      </c>
      <c r="E41" s="12">
        <f t="shared" si="6"/>
        <v>89</v>
      </c>
      <c r="F41" s="12" t="str">
        <f t="shared" si="7"/>
        <v>lipiec</v>
      </c>
      <c r="H41" s="13"/>
      <c r="I41"/>
      <c r="J41"/>
      <c r="K41" s="13"/>
    </row>
    <row r="42" spans="1:11" s="11" customFormat="1" ht="23.25" x14ac:dyDescent="0.35">
      <c r="A42" s="10">
        <v>44753</v>
      </c>
      <c r="B42" s="11">
        <v>27</v>
      </c>
      <c r="C42" s="11">
        <f t="shared" si="4"/>
        <v>100</v>
      </c>
      <c r="D42" s="12">
        <f t="shared" si="5"/>
        <v>132</v>
      </c>
      <c r="E42" s="12">
        <f t="shared" si="6"/>
        <v>87</v>
      </c>
      <c r="F42" s="12" t="str">
        <f t="shared" si="7"/>
        <v>lipiec</v>
      </c>
      <c r="H42" s="13"/>
      <c r="I42"/>
      <c r="J42"/>
      <c r="K42" s="13"/>
    </row>
    <row r="43" spans="1:11" s="11" customFormat="1" ht="23.25" x14ac:dyDescent="0.35">
      <c r="A43" s="10">
        <v>44754</v>
      </c>
      <c r="B43" s="11">
        <v>24</v>
      </c>
      <c r="C43" s="11">
        <f t="shared" si="4"/>
        <v>90</v>
      </c>
      <c r="D43" s="12">
        <f t="shared" si="5"/>
        <v>120</v>
      </c>
      <c r="E43" s="12">
        <f t="shared" si="6"/>
        <v>80</v>
      </c>
      <c r="F43" s="12" t="str">
        <f t="shared" si="7"/>
        <v>lipiec</v>
      </c>
      <c r="H43" s="13"/>
      <c r="I43"/>
      <c r="J43"/>
      <c r="K43" s="13"/>
    </row>
    <row r="44" spans="1:11" s="11" customFormat="1" ht="23.25" x14ac:dyDescent="0.35">
      <c r="A44" s="10">
        <v>44755</v>
      </c>
      <c r="B44" s="11">
        <v>22</v>
      </c>
      <c r="C44" s="11">
        <f t="shared" si="4"/>
        <v>83</v>
      </c>
      <c r="D44" s="12">
        <f t="shared" si="5"/>
        <v>111</v>
      </c>
      <c r="E44" s="12">
        <f t="shared" si="6"/>
        <v>75</v>
      </c>
      <c r="F44" s="12" t="str">
        <f t="shared" si="7"/>
        <v>lipiec</v>
      </c>
      <c r="H44" s="13"/>
      <c r="I44"/>
      <c r="J44"/>
      <c r="K44" s="13"/>
    </row>
    <row r="45" spans="1:11" s="11" customFormat="1" ht="23.25" x14ac:dyDescent="0.35">
      <c r="A45" s="10">
        <v>44756</v>
      </c>
      <c r="B45" s="11">
        <v>17</v>
      </c>
      <c r="C45" s="11">
        <f t="shared" si="4"/>
        <v>65</v>
      </c>
      <c r="D45" s="12">
        <f t="shared" si="5"/>
        <v>91</v>
      </c>
      <c r="E45" s="12">
        <f t="shared" si="6"/>
        <v>63</v>
      </c>
      <c r="F45" s="12" t="str">
        <f t="shared" si="7"/>
        <v>lipiec</v>
      </c>
      <c r="H45" s="13"/>
      <c r="I45"/>
      <c r="J45"/>
      <c r="K45" s="13"/>
    </row>
    <row r="46" spans="1:11" s="11" customFormat="1" ht="23.25" x14ac:dyDescent="0.35">
      <c r="A46" s="10">
        <v>44757</v>
      </c>
      <c r="B46" s="11">
        <v>18</v>
      </c>
      <c r="C46" s="11">
        <f t="shared" si="4"/>
        <v>69</v>
      </c>
      <c r="D46" s="12">
        <f t="shared" si="5"/>
        <v>95</v>
      </c>
      <c r="E46" s="12">
        <f t="shared" si="6"/>
        <v>65</v>
      </c>
      <c r="F46" s="12" t="str">
        <f t="shared" si="7"/>
        <v>lipiec</v>
      </c>
      <c r="H46" s="13"/>
      <c r="I46"/>
      <c r="J46"/>
      <c r="K46" s="13"/>
    </row>
    <row r="47" spans="1:11" s="11" customFormat="1" ht="23.25" x14ac:dyDescent="0.35">
      <c r="A47" s="10">
        <v>44758</v>
      </c>
      <c r="B47" s="11">
        <v>23</v>
      </c>
      <c r="C47" s="11">
        <f t="shared" si="4"/>
        <v>86</v>
      </c>
      <c r="D47" s="12">
        <f t="shared" si="5"/>
        <v>115</v>
      </c>
      <c r="E47" s="12">
        <f t="shared" si="6"/>
        <v>77</v>
      </c>
      <c r="F47" s="12" t="str">
        <f t="shared" si="7"/>
        <v>lipiec</v>
      </c>
      <c r="H47" s="13"/>
      <c r="I47"/>
      <c r="J47"/>
      <c r="K47" s="13"/>
    </row>
    <row r="48" spans="1:11" s="11" customFormat="1" ht="23.25" x14ac:dyDescent="0.35">
      <c r="A48" s="10">
        <v>44759</v>
      </c>
      <c r="B48" s="11">
        <v>23</v>
      </c>
      <c r="C48" s="11">
        <f t="shared" si="4"/>
        <v>86</v>
      </c>
      <c r="D48" s="12">
        <f t="shared" si="5"/>
        <v>115</v>
      </c>
      <c r="E48" s="12">
        <f t="shared" si="6"/>
        <v>77</v>
      </c>
      <c r="F48" s="12" t="str">
        <f t="shared" si="7"/>
        <v>lipiec</v>
      </c>
      <c r="H48" s="13"/>
      <c r="I48"/>
      <c r="J48"/>
      <c r="K48" s="13"/>
    </row>
    <row r="49" spans="1:11" s="11" customFormat="1" ht="23.25" x14ac:dyDescent="0.35">
      <c r="A49" s="10">
        <v>44760</v>
      </c>
      <c r="B49" s="11">
        <v>19</v>
      </c>
      <c r="C49" s="11">
        <f t="shared" si="4"/>
        <v>72</v>
      </c>
      <c r="D49" s="12">
        <f t="shared" si="5"/>
        <v>99</v>
      </c>
      <c r="E49" s="12">
        <f t="shared" si="6"/>
        <v>68</v>
      </c>
      <c r="F49" s="12" t="str">
        <f t="shared" si="7"/>
        <v>lipiec</v>
      </c>
      <c r="H49" s="13"/>
      <c r="I49"/>
      <c r="J49"/>
      <c r="K49" s="13"/>
    </row>
    <row r="50" spans="1:11" s="11" customFormat="1" ht="23.25" x14ac:dyDescent="0.35">
      <c r="A50" s="10">
        <v>44761</v>
      </c>
      <c r="B50" s="11">
        <v>21</v>
      </c>
      <c r="C50" s="11">
        <f t="shared" si="4"/>
        <v>79</v>
      </c>
      <c r="D50" s="12">
        <f t="shared" si="5"/>
        <v>107</v>
      </c>
      <c r="E50" s="12">
        <f t="shared" si="6"/>
        <v>72</v>
      </c>
      <c r="F50" s="12" t="str">
        <f t="shared" si="7"/>
        <v>lipiec</v>
      </c>
      <c r="H50" s="13"/>
      <c r="I50"/>
      <c r="J50"/>
      <c r="K50" s="13"/>
    </row>
    <row r="51" spans="1:11" s="11" customFormat="1" ht="23.25" x14ac:dyDescent="0.35">
      <c r="A51" s="10">
        <v>44762</v>
      </c>
      <c r="B51" s="11">
        <v>25</v>
      </c>
      <c r="C51" s="11">
        <f t="shared" si="4"/>
        <v>93</v>
      </c>
      <c r="D51" s="12">
        <f t="shared" si="5"/>
        <v>124</v>
      </c>
      <c r="E51" s="12">
        <f t="shared" si="6"/>
        <v>82</v>
      </c>
      <c r="F51" s="12" t="str">
        <f t="shared" si="7"/>
        <v>lipiec</v>
      </c>
      <c r="H51" s="13"/>
      <c r="I51"/>
      <c r="J51"/>
      <c r="K51" s="13"/>
    </row>
    <row r="52" spans="1:11" s="11" customFormat="1" ht="23.25" x14ac:dyDescent="0.35">
      <c r="A52" s="10">
        <v>44763</v>
      </c>
      <c r="B52" s="11">
        <v>28</v>
      </c>
      <c r="C52" s="11">
        <f t="shared" si="4"/>
        <v>103</v>
      </c>
      <c r="D52" s="12">
        <f t="shared" si="5"/>
        <v>136</v>
      </c>
      <c r="E52" s="12">
        <f t="shared" si="6"/>
        <v>89</v>
      </c>
      <c r="F52" s="12" t="str">
        <f t="shared" si="7"/>
        <v>lipiec</v>
      </c>
      <c r="H52" s="13"/>
      <c r="I52"/>
      <c r="J52"/>
      <c r="K52" s="13"/>
    </row>
    <row r="53" spans="1:11" s="11" customFormat="1" ht="23.25" x14ac:dyDescent="0.35">
      <c r="A53" s="10">
        <v>44764</v>
      </c>
      <c r="B53" s="11">
        <v>27</v>
      </c>
      <c r="C53" s="11">
        <f t="shared" si="4"/>
        <v>100</v>
      </c>
      <c r="D53" s="12">
        <f t="shared" si="5"/>
        <v>132</v>
      </c>
      <c r="E53" s="12">
        <f t="shared" si="6"/>
        <v>87</v>
      </c>
      <c r="F53" s="12" t="str">
        <f t="shared" si="7"/>
        <v>lipiec</v>
      </c>
      <c r="H53" s="13"/>
      <c r="I53"/>
      <c r="J53"/>
      <c r="K53" s="13"/>
    </row>
    <row r="54" spans="1:11" s="11" customFormat="1" ht="23.25" x14ac:dyDescent="0.35">
      <c r="A54" s="10">
        <v>44765</v>
      </c>
      <c r="B54" s="11">
        <v>23</v>
      </c>
      <c r="C54" s="11">
        <f t="shared" si="4"/>
        <v>86</v>
      </c>
      <c r="D54" s="12">
        <f t="shared" si="5"/>
        <v>115</v>
      </c>
      <c r="E54" s="12">
        <f t="shared" si="6"/>
        <v>77</v>
      </c>
      <c r="F54" s="12" t="str">
        <f t="shared" si="7"/>
        <v>lipiec</v>
      </c>
      <c r="H54" s="13"/>
      <c r="I54"/>
      <c r="J54"/>
      <c r="K54" s="13"/>
    </row>
    <row r="55" spans="1:11" s="11" customFormat="1" ht="23.25" x14ac:dyDescent="0.35">
      <c r="A55" s="10">
        <v>44766</v>
      </c>
      <c r="B55" s="11">
        <v>26</v>
      </c>
      <c r="C55" s="11">
        <f t="shared" si="4"/>
        <v>96</v>
      </c>
      <c r="D55" s="12">
        <f t="shared" si="5"/>
        <v>128</v>
      </c>
      <c r="E55" s="12">
        <f t="shared" si="6"/>
        <v>84</v>
      </c>
      <c r="F55" s="12" t="str">
        <f t="shared" si="7"/>
        <v>lipiec</v>
      </c>
      <c r="H55" s="13"/>
      <c r="I55"/>
      <c r="J55"/>
      <c r="K55" s="13"/>
    </row>
    <row r="56" spans="1:11" s="11" customFormat="1" ht="23.25" x14ac:dyDescent="0.35">
      <c r="A56" s="10">
        <v>44767</v>
      </c>
      <c r="B56" s="11">
        <v>29</v>
      </c>
      <c r="C56" s="11">
        <f t="shared" si="4"/>
        <v>107</v>
      </c>
      <c r="D56" s="12">
        <f t="shared" si="5"/>
        <v>140</v>
      </c>
      <c r="E56" s="12">
        <f t="shared" si="6"/>
        <v>91</v>
      </c>
      <c r="F56" s="12" t="str">
        <f t="shared" si="7"/>
        <v>lipiec</v>
      </c>
      <c r="H56" s="13"/>
      <c r="I56"/>
      <c r="J56"/>
      <c r="K56" s="13"/>
    </row>
    <row r="57" spans="1:11" s="11" customFormat="1" ht="23.25" x14ac:dyDescent="0.35">
      <c r="A57" s="10">
        <v>44768</v>
      </c>
      <c r="B57" s="11">
        <v>26</v>
      </c>
      <c r="C57" s="11">
        <f t="shared" si="4"/>
        <v>96</v>
      </c>
      <c r="D57" s="12">
        <f t="shared" si="5"/>
        <v>128</v>
      </c>
      <c r="E57" s="12">
        <f t="shared" si="6"/>
        <v>84</v>
      </c>
      <c r="F57" s="12" t="str">
        <f t="shared" si="7"/>
        <v>lipiec</v>
      </c>
      <c r="H57" s="13"/>
      <c r="I57"/>
      <c r="J57"/>
      <c r="K57" s="13"/>
    </row>
    <row r="58" spans="1:11" s="11" customFormat="1" ht="23.25" x14ac:dyDescent="0.35">
      <c r="A58" s="10">
        <v>44769</v>
      </c>
      <c r="B58" s="11">
        <v>27</v>
      </c>
      <c r="C58" s="11">
        <f t="shared" si="4"/>
        <v>100</v>
      </c>
      <c r="D58" s="12">
        <f t="shared" si="5"/>
        <v>132</v>
      </c>
      <c r="E58" s="12">
        <f t="shared" si="6"/>
        <v>87</v>
      </c>
      <c r="F58" s="12" t="str">
        <f t="shared" si="7"/>
        <v>lipiec</v>
      </c>
      <c r="H58" s="13"/>
      <c r="I58"/>
      <c r="J58"/>
      <c r="K58" s="13"/>
    </row>
    <row r="59" spans="1:11" s="11" customFormat="1" ht="23.25" x14ac:dyDescent="0.35">
      <c r="A59" s="10">
        <v>44770</v>
      </c>
      <c r="B59" s="11">
        <v>24</v>
      </c>
      <c r="C59" s="11">
        <f t="shared" si="4"/>
        <v>90</v>
      </c>
      <c r="D59" s="12">
        <f t="shared" si="5"/>
        <v>120</v>
      </c>
      <c r="E59" s="12">
        <f t="shared" si="6"/>
        <v>80</v>
      </c>
      <c r="F59" s="12" t="str">
        <f t="shared" si="7"/>
        <v>lipiec</v>
      </c>
      <c r="H59" s="13"/>
      <c r="I59"/>
      <c r="J59"/>
      <c r="K59" s="13"/>
    </row>
    <row r="60" spans="1:11" s="11" customFormat="1" ht="23.25" x14ac:dyDescent="0.35">
      <c r="A60" s="10">
        <v>44771</v>
      </c>
      <c r="B60" s="11">
        <v>26</v>
      </c>
      <c r="C60" s="11">
        <f t="shared" si="4"/>
        <v>96</v>
      </c>
      <c r="D60" s="12">
        <f t="shared" si="5"/>
        <v>128</v>
      </c>
      <c r="E60" s="12">
        <f t="shared" si="6"/>
        <v>84</v>
      </c>
      <c r="F60" s="12" t="str">
        <f t="shared" si="7"/>
        <v>lipiec</v>
      </c>
      <c r="H60" s="13"/>
      <c r="I60"/>
      <c r="J60"/>
      <c r="K60" s="13"/>
    </row>
    <row r="61" spans="1:11" s="11" customFormat="1" ht="23.25" x14ac:dyDescent="0.35">
      <c r="A61" s="10">
        <v>44772</v>
      </c>
      <c r="B61" s="11">
        <v>25</v>
      </c>
      <c r="C61" s="11">
        <f t="shared" si="4"/>
        <v>93</v>
      </c>
      <c r="D61" s="12">
        <f t="shared" si="5"/>
        <v>124</v>
      </c>
      <c r="E61" s="12">
        <f t="shared" si="6"/>
        <v>82</v>
      </c>
      <c r="F61" s="12" t="str">
        <f t="shared" si="7"/>
        <v>lipiec</v>
      </c>
      <c r="H61" s="13"/>
      <c r="I61"/>
      <c r="J61"/>
      <c r="K61" s="13"/>
    </row>
    <row r="62" spans="1:11" s="11" customFormat="1" ht="23.25" x14ac:dyDescent="0.35">
      <c r="A62" s="10">
        <v>44773</v>
      </c>
      <c r="B62" s="11">
        <v>24</v>
      </c>
      <c r="C62" s="11">
        <f t="shared" si="4"/>
        <v>90</v>
      </c>
      <c r="D62" s="12">
        <f t="shared" si="5"/>
        <v>120</v>
      </c>
      <c r="E62" s="12">
        <f t="shared" si="6"/>
        <v>80</v>
      </c>
      <c r="F62" s="12" t="str">
        <f t="shared" si="7"/>
        <v>lipiec</v>
      </c>
      <c r="H62" s="13"/>
      <c r="I62"/>
      <c r="J62"/>
      <c r="K62" s="13"/>
    </row>
    <row r="63" spans="1:11" s="11" customFormat="1" ht="23.25" x14ac:dyDescent="0.35">
      <c r="A63" s="10">
        <v>44774</v>
      </c>
      <c r="B63" s="11">
        <v>22</v>
      </c>
      <c r="C63" s="11">
        <f t="shared" si="4"/>
        <v>83</v>
      </c>
      <c r="D63" s="12">
        <f t="shared" si="5"/>
        <v>111</v>
      </c>
      <c r="E63" s="12">
        <f t="shared" si="6"/>
        <v>75</v>
      </c>
      <c r="F63" s="12" t="str">
        <f t="shared" si="7"/>
        <v>sierpień</v>
      </c>
      <c r="H63" s="13"/>
      <c r="I63"/>
      <c r="J63"/>
      <c r="K63" s="13"/>
    </row>
    <row r="64" spans="1:11" s="11" customFormat="1" ht="23.25" x14ac:dyDescent="0.35">
      <c r="A64" s="10">
        <v>44775</v>
      </c>
      <c r="B64" s="11">
        <v>19</v>
      </c>
      <c r="C64" s="11">
        <f t="shared" si="4"/>
        <v>72</v>
      </c>
      <c r="D64" s="12">
        <f t="shared" si="5"/>
        <v>99</v>
      </c>
      <c r="E64" s="12">
        <f t="shared" si="6"/>
        <v>68</v>
      </c>
      <c r="F64" s="12" t="str">
        <f t="shared" si="7"/>
        <v>sierpień</v>
      </c>
      <c r="H64" s="13"/>
      <c r="I64"/>
      <c r="J64"/>
      <c r="K64" s="13"/>
    </row>
    <row r="65" spans="1:11" s="11" customFormat="1" ht="23.25" x14ac:dyDescent="0.35">
      <c r="A65" s="10">
        <v>44776</v>
      </c>
      <c r="B65" s="11">
        <v>21</v>
      </c>
      <c r="C65" s="11">
        <f t="shared" si="4"/>
        <v>79</v>
      </c>
      <c r="D65" s="12">
        <f t="shared" si="5"/>
        <v>107</v>
      </c>
      <c r="E65" s="12">
        <f t="shared" si="6"/>
        <v>72</v>
      </c>
      <c r="F65" s="12" t="str">
        <f t="shared" si="7"/>
        <v>sierpień</v>
      </c>
      <c r="H65" s="13"/>
      <c r="I65"/>
      <c r="J65"/>
      <c r="K65" s="13"/>
    </row>
    <row r="66" spans="1:11" s="11" customFormat="1" ht="23.25" x14ac:dyDescent="0.35">
      <c r="A66" s="10">
        <v>44777</v>
      </c>
      <c r="B66" s="11">
        <v>26</v>
      </c>
      <c r="C66" s="11">
        <f t="shared" ref="C66:C97" si="8">INT(90*(1+(1/13)*((B66-24)/2)))</f>
        <v>96</v>
      </c>
      <c r="D66" s="12">
        <f t="shared" ref="D66:D93" si="9">INT(120*(1+(2/29)*((B66-24)/2)))</f>
        <v>128</v>
      </c>
      <c r="E66" s="12">
        <f t="shared" ref="E66:E93" si="10">INT(80*(1+(1/17)*((B66-24)/2)))</f>
        <v>84</v>
      </c>
      <c r="F66" s="12" t="str">
        <f t="shared" ref="F66:F93" si="11">TEXT(A66,"mmmm")</f>
        <v>sierpień</v>
      </c>
      <c r="H66" s="13"/>
      <c r="I66"/>
      <c r="J66"/>
      <c r="K66" s="13"/>
    </row>
    <row r="67" spans="1:11" s="11" customFormat="1" ht="23.25" x14ac:dyDescent="0.35">
      <c r="A67" s="10">
        <v>44778</v>
      </c>
      <c r="B67" s="11">
        <v>19</v>
      </c>
      <c r="C67" s="11">
        <f t="shared" si="8"/>
        <v>72</v>
      </c>
      <c r="D67" s="12">
        <f t="shared" si="9"/>
        <v>99</v>
      </c>
      <c r="E67" s="12">
        <f t="shared" si="10"/>
        <v>68</v>
      </c>
      <c r="F67" s="12" t="str">
        <f t="shared" si="11"/>
        <v>sierpień</v>
      </c>
      <c r="H67" s="13"/>
      <c r="I67"/>
      <c r="J67"/>
      <c r="K67" s="13"/>
    </row>
    <row r="68" spans="1:11" s="11" customFormat="1" ht="23.25" x14ac:dyDescent="0.35">
      <c r="A68" s="10">
        <v>44779</v>
      </c>
      <c r="B68" s="11">
        <v>21</v>
      </c>
      <c r="C68" s="11">
        <f t="shared" si="8"/>
        <v>79</v>
      </c>
      <c r="D68" s="12">
        <f t="shared" si="9"/>
        <v>107</v>
      </c>
      <c r="E68" s="12">
        <f t="shared" si="10"/>
        <v>72</v>
      </c>
      <c r="F68" s="12" t="str">
        <f t="shared" si="11"/>
        <v>sierpień</v>
      </c>
      <c r="H68" s="13"/>
      <c r="I68"/>
      <c r="J68"/>
      <c r="K68" s="13"/>
    </row>
    <row r="69" spans="1:11" s="11" customFormat="1" ht="23.25" x14ac:dyDescent="0.35">
      <c r="A69" s="10">
        <v>44780</v>
      </c>
      <c r="B69" s="11">
        <v>23</v>
      </c>
      <c r="C69" s="11">
        <f t="shared" si="8"/>
        <v>86</v>
      </c>
      <c r="D69" s="12">
        <f t="shared" si="9"/>
        <v>115</v>
      </c>
      <c r="E69" s="12">
        <f t="shared" si="10"/>
        <v>77</v>
      </c>
      <c r="F69" s="12" t="str">
        <f t="shared" si="11"/>
        <v>sierpień</v>
      </c>
      <c r="H69" s="13"/>
      <c r="I69"/>
      <c r="J69"/>
      <c r="K69" s="13"/>
    </row>
    <row r="70" spans="1:11" s="11" customFormat="1" ht="23.25" x14ac:dyDescent="0.35">
      <c r="A70" s="10">
        <v>44781</v>
      </c>
      <c r="B70" s="11">
        <v>27</v>
      </c>
      <c r="C70" s="11">
        <f t="shared" si="8"/>
        <v>100</v>
      </c>
      <c r="D70" s="12">
        <f t="shared" si="9"/>
        <v>132</v>
      </c>
      <c r="E70" s="12">
        <f t="shared" si="10"/>
        <v>87</v>
      </c>
      <c r="F70" s="12" t="str">
        <f t="shared" si="11"/>
        <v>sierpień</v>
      </c>
      <c r="H70" s="13"/>
      <c r="I70"/>
      <c r="J70"/>
      <c r="K70" s="13"/>
    </row>
    <row r="71" spans="1:11" s="11" customFormat="1" ht="23.25" x14ac:dyDescent="0.35">
      <c r="A71" s="10">
        <v>44782</v>
      </c>
      <c r="B71" s="11">
        <v>20</v>
      </c>
      <c r="C71" s="11">
        <f t="shared" si="8"/>
        <v>76</v>
      </c>
      <c r="D71" s="12">
        <f t="shared" si="9"/>
        <v>103</v>
      </c>
      <c r="E71" s="12">
        <f t="shared" si="10"/>
        <v>70</v>
      </c>
      <c r="F71" s="12" t="str">
        <f t="shared" si="11"/>
        <v>sierpień</v>
      </c>
      <c r="H71" s="13"/>
      <c r="I71"/>
      <c r="J71"/>
      <c r="K71" s="13"/>
    </row>
    <row r="72" spans="1:11" s="11" customFormat="1" ht="23.25" x14ac:dyDescent="0.35">
      <c r="A72" s="10">
        <v>44783</v>
      </c>
      <c r="B72" s="11">
        <v>18</v>
      </c>
      <c r="C72" s="11">
        <f t="shared" si="8"/>
        <v>69</v>
      </c>
      <c r="D72" s="12">
        <f t="shared" si="9"/>
        <v>95</v>
      </c>
      <c r="E72" s="12">
        <f t="shared" si="10"/>
        <v>65</v>
      </c>
      <c r="F72" s="12" t="str">
        <f t="shared" si="11"/>
        <v>sierpień</v>
      </c>
      <c r="H72" s="13"/>
      <c r="I72"/>
      <c r="J72"/>
      <c r="K72" s="13"/>
    </row>
    <row r="73" spans="1:11" s="11" customFormat="1" ht="23.25" x14ac:dyDescent="0.35">
      <c r="A73" s="10">
        <v>44784</v>
      </c>
      <c r="B73" s="11">
        <v>17</v>
      </c>
      <c r="C73" s="11">
        <f t="shared" si="8"/>
        <v>65</v>
      </c>
      <c r="D73" s="12">
        <f t="shared" si="9"/>
        <v>91</v>
      </c>
      <c r="E73" s="12">
        <f t="shared" si="10"/>
        <v>63</v>
      </c>
      <c r="F73" s="12" t="str">
        <f t="shared" si="11"/>
        <v>sierpień</v>
      </c>
      <c r="H73" s="13"/>
      <c r="I73"/>
      <c r="J73"/>
      <c r="K73" s="13"/>
    </row>
    <row r="74" spans="1:11" s="11" customFormat="1" ht="23.25" x14ac:dyDescent="0.35">
      <c r="A74" s="10">
        <v>44785</v>
      </c>
      <c r="B74" s="11">
        <v>19</v>
      </c>
      <c r="C74" s="11">
        <f t="shared" si="8"/>
        <v>72</v>
      </c>
      <c r="D74" s="12">
        <f t="shared" si="9"/>
        <v>99</v>
      </c>
      <c r="E74" s="12">
        <f t="shared" si="10"/>
        <v>68</v>
      </c>
      <c r="F74" s="12" t="str">
        <f t="shared" si="11"/>
        <v>sierpień</v>
      </c>
      <c r="H74" s="13"/>
      <c r="I74"/>
      <c r="J74"/>
      <c r="K74" s="13"/>
    </row>
    <row r="75" spans="1:11" s="11" customFormat="1" ht="23.25" x14ac:dyDescent="0.35">
      <c r="A75" s="10">
        <v>44786</v>
      </c>
      <c r="B75" s="11">
        <v>26</v>
      </c>
      <c r="C75" s="11">
        <f t="shared" si="8"/>
        <v>96</v>
      </c>
      <c r="D75" s="12">
        <f t="shared" si="9"/>
        <v>128</v>
      </c>
      <c r="E75" s="12">
        <f t="shared" si="10"/>
        <v>84</v>
      </c>
      <c r="F75" s="12" t="str">
        <f t="shared" si="11"/>
        <v>sierpień</v>
      </c>
      <c r="H75" s="13"/>
      <c r="I75"/>
      <c r="J75"/>
      <c r="K75" s="13"/>
    </row>
    <row r="76" spans="1:11" s="11" customFormat="1" ht="23.25" x14ac:dyDescent="0.35">
      <c r="A76" s="10">
        <v>44787</v>
      </c>
      <c r="B76" s="11">
        <v>21</v>
      </c>
      <c r="C76" s="11">
        <f t="shared" si="8"/>
        <v>79</v>
      </c>
      <c r="D76" s="12">
        <f t="shared" si="9"/>
        <v>107</v>
      </c>
      <c r="E76" s="12">
        <f t="shared" si="10"/>
        <v>72</v>
      </c>
      <c r="F76" s="12" t="str">
        <f t="shared" si="11"/>
        <v>sierpień</v>
      </c>
      <c r="H76" s="13"/>
      <c r="I76"/>
      <c r="J76"/>
      <c r="K76" s="13"/>
    </row>
    <row r="77" spans="1:11" s="11" customFormat="1" ht="23.25" x14ac:dyDescent="0.35">
      <c r="A77" s="10">
        <v>44788</v>
      </c>
      <c r="B77" s="11">
        <v>19</v>
      </c>
      <c r="C77" s="11">
        <f t="shared" si="8"/>
        <v>72</v>
      </c>
      <c r="D77" s="12">
        <f t="shared" si="9"/>
        <v>99</v>
      </c>
      <c r="E77" s="12">
        <f t="shared" si="10"/>
        <v>68</v>
      </c>
      <c r="F77" s="12" t="str">
        <f t="shared" si="11"/>
        <v>sierpień</v>
      </c>
      <c r="H77" s="13"/>
      <c r="I77"/>
      <c r="J77"/>
      <c r="K77" s="13"/>
    </row>
    <row r="78" spans="1:11" s="11" customFormat="1" ht="23.25" x14ac:dyDescent="0.35">
      <c r="A78" s="10">
        <v>44789</v>
      </c>
      <c r="B78" s="11">
        <v>19</v>
      </c>
      <c r="C78" s="11">
        <f t="shared" si="8"/>
        <v>72</v>
      </c>
      <c r="D78" s="12">
        <f t="shared" si="9"/>
        <v>99</v>
      </c>
      <c r="E78" s="12">
        <f t="shared" si="10"/>
        <v>68</v>
      </c>
      <c r="F78" s="12" t="str">
        <f t="shared" si="11"/>
        <v>sierpień</v>
      </c>
      <c r="H78" s="13"/>
      <c r="I78"/>
      <c r="J78"/>
      <c r="K78" s="13"/>
    </row>
    <row r="79" spans="1:11" s="11" customFormat="1" ht="23.25" x14ac:dyDescent="0.35">
      <c r="A79" s="10">
        <v>44790</v>
      </c>
      <c r="B79" s="11">
        <v>21</v>
      </c>
      <c r="C79" s="11">
        <f t="shared" si="8"/>
        <v>79</v>
      </c>
      <c r="D79" s="12">
        <f t="shared" si="9"/>
        <v>107</v>
      </c>
      <c r="E79" s="12">
        <f t="shared" si="10"/>
        <v>72</v>
      </c>
      <c r="F79" s="12" t="str">
        <f t="shared" si="11"/>
        <v>sierpień</v>
      </c>
      <c r="H79" s="13"/>
      <c r="I79"/>
      <c r="J79"/>
      <c r="K79" s="13"/>
    </row>
    <row r="80" spans="1:11" s="11" customFormat="1" ht="23.25" x14ac:dyDescent="0.35">
      <c r="A80" s="10">
        <v>44791</v>
      </c>
      <c r="B80" s="11">
        <v>21</v>
      </c>
      <c r="C80" s="11">
        <f t="shared" si="8"/>
        <v>79</v>
      </c>
      <c r="D80" s="12">
        <f t="shared" si="9"/>
        <v>107</v>
      </c>
      <c r="E80" s="12">
        <f t="shared" si="10"/>
        <v>72</v>
      </c>
      <c r="F80" s="12" t="str">
        <f t="shared" si="11"/>
        <v>sierpień</v>
      </c>
      <c r="H80" s="13"/>
      <c r="I80"/>
      <c r="J80"/>
      <c r="K80" s="13"/>
    </row>
    <row r="81" spans="1:11" s="11" customFormat="1" ht="23.25" x14ac:dyDescent="0.35">
      <c r="A81" s="10">
        <v>44792</v>
      </c>
      <c r="B81" s="11">
        <v>24</v>
      </c>
      <c r="C81" s="11">
        <f t="shared" si="8"/>
        <v>90</v>
      </c>
      <c r="D81" s="12">
        <f t="shared" si="9"/>
        <v>120</v>
      </c>
      <c r="E81" s="12">
        <f t="shared" si="10"/>
        <v>80</v>
      </c>
      <c r="F81" s="12" t="str">
        <f t="shared" si="11"/>
        <v>sierpień</v>
      </c>
      <c r="H81" s="13"/>
      <c r="I81"/>
      <c r="J81"/>
      <c r="K81" s="13"/>
    </row>
    <row r="82" spans="1:11" s="11" customFormat="1" ht="23.25" x14ac:dyDescent="0.35">
      <c r="A82" s="10">
        <v>44793</v>
      </c>
      <c r="B82" s="11">
        <v>26</v>
      </c>
      <c r="C82" s="11">
        <f t="shared" si="8"/>
        <v>96</v>
      </c>
      <c r="D82" s="12">
        <f t="shared" si="9"/>
        <v>128</v>
      </c>
      <c r="E82" s="12">
        <f t="shared" si="10"/>
        <v>84</v>
      </c>
      <c r="F82" s="12" t="str">
        <f t="shared" si="11"/>
        <v>sierpień</v>
      </c>
      <c r="H82" s="13"/>
      <c r="I82"/>
      <c r="J82"/>
      <c r="K82" s="13"/>
    </row>
    <row r="83" spans="1:11" s="11" customFormat="1" ht="23.25" x14ac:dyDescent="0.35">
      <c r="A83" s="10">
        <v>44794</v>
      </c>
      <c r="B83" s="11">
        <v>23</v>
      </c>
      <c r="C83" s="11">
        <f t="shared" si="8"/>
        <v>86</v>
      </c>
      <c r="D83" s="12">
        <f t="shared" si="9"/>
        <v>115</v>
      </c>
      <c r="E83" s="12">
        <f t="shared" si="10"/>
        <v>77</v>
      </c>
      <c r="F83" s="12" t="str">
        <f t="shared" si="11"/>
        <v>sierpień</v>
      </c>
      <c r="H83" s="13"/>
      <c r="I83"/>
      <c r="J83"/>
      <c r="K83" s="13"/>
    </row>
    <row r="84" spans="1:11" s="11" customFormat="1" ht="23.25" x14ac:dyDescent="0.35">
      <c r="A84" s="10">
        <v>44795</v>
      </c>
      <c r="B84" s="11">
        <v>23</v>
      </c>
      <c r="C84" s="11">
        <f t="shared" si="8"/>
        <v>86</v>
      </c>
      <c r="D84" s="12">
        <f t="shared" si="9"/>
        <v>115</v>
      </c>
      <c r="E84" s="12">
        <f t="shared" si="10"/>
        <v>77</v>
      </c>
      <c r="F84" s="12" t="str">
        <f t="shared" si="11"/>
        <v>sierpień</v>
      </c>
      <c r="H84" s="13"/>
      <c r="I84"/>
      <c r="J84"/>
      <c r="K84" s="13"/>
    </row>
    <row r="85" spans="1:11" s="11" customFormat="1" ht="23.25" x14ac:dyDescent="0.35">
      <c r="A85" s="10">
        <v>44796</v>
      </c>
      <c r="B85" s="11">
        <v>24</v>
      </c>
      <c r="C85" s="11">
        <f t="shared" si="8"/>
        <v>90</v>
      </c>
      <c r="D85" s="12">
        <f t="shared" si="9"/>
        <v>120</v>
      </c>
      <c r="E85" s="12">
        <f t="shared" si="10"/>
        <v>80</v>
      </c>
      <c r="F85" s="12" t="str">
        <f t="shared" si="11"/>
        <v>sierpień</v>
      </c>
      <c r="H85" s="13"/>
      <c r="I85"/>
      <c r="J85"/>
      <c r="K85" s="13"/>
    </row>
    <row r="86" spans="1:11" s="11" customFormat="1" ht="23.25" x14ac:dyDescent="0.35">
      <c r="A86" s="10">
        <v>44797</v>
      </c>
      <c r="B86" s="11">
        <v>26</v>
      </c>
      <c r="C86" s="11">
        <f t="shared" si="8"/>
        <v>96</v>
      </c>
      <c r="D86" s="12">
        <f t="shared" si="9"/>
        <v>128</v>
      </c>
      <c r="E86" s="12">
        <f t="shared" si="10"/>
        <v>84</v>
      </c>
      <c r="F86" s="12" t="str">
        <f t="shared" si="11"/>
        <v>sierpień</v>
      </c>
      <c r="H86" s="13"/>
      <c r="I86"/>
      <c r="J86"/>
      <c r="K86" s="13"/>
    </row>
    <row r="87" spans="1:11" s="11" customFormat="1" ht="23.25" x14ac:dyDescent="0.35">
      <c r="A87" s="10">
        <v>44798</v>
      </c>
      <c r="B87" s="11">
        <v>28</v>
      </c>
      <c r="C87" s="11">
        <f t="shared" si="8"/>
        <v>103</v>
      </c>
      <c r="D87" s="12">
        <f t="shared" si="9"/>
        <v>136</v>
      </c>
      <c r="E87" s="12">
        <f t="shared" si="10"/>
        <v>89</v>
      </c>
      <c r="F87" s="12" t="str">
        <f t="shared" si="11"/>
        <v>sierpień</v>
      </c>
      <c r="H87" s="13"/>
      <c r="I87"/>
      <c r="J87"/>
      <c r="K87" s="13"/>
    </row>
    <row r="88" spans="1:11" s="11" customFormat="1" ht="23.25" x14ac:dyDescent="0.35">
      <c r="A88" s="10">
        <v>44799</v>
      </c>
      <c r="B88" s="11">
        <v>32</v>
      </c>
      <c r="C88" s="11">
        <f t="shared" si="8"/>
        <v>117</v>
      </c>
      <c r="D88" s="12">
        <f t="shared" si="9"/>
        <v>153</v>
      </c>
      <c r="E88" s="12">
        <f t="shared" si="10"/>
        <v>98</v>
      </c>
      <c r="F88" s="12" t="str">
        <f t="shared" si="11"/>
        <v>sierpień</v>
      </c>
      <c r="H88" s="13"/>
      <c r="I88"/>
      <c r="J88"/>
      <c r="K88" s="13"/>
    </row>
    <row r="89" spans="1:11" s="11" customFormat="1" ht="23.25" x14ac:dyDescent="0.35">
      <c r="A89" s="10">
        <v>44800</v>
      </c>
      <c r="B89" s="11">
        <v>26</v>
      </c>
      <c r="C89" s="11">
        <f t="shared" si="8"/>
        <v>96</v>
      </c>
      <c r="D89" s="12">
        <f t="shared" si="9"/>
        <v>128</v>
      </c>
      <c r="E89" s="12">
        <f t="shared" si="10"/>
        <v>84</v>
      </c>
      <c r="F89" s="12" t="str">
        <f t="shared" si="11"/>
        <v>sierpień</v>
      </c>
      <c r="H89" s="13"/>
      <c r="I89"/>
      <c r="J89"/>
      <c r="K89" s="13"/>
    </row>
    <row r="90" spans="1:11" s="11" customFormat="1" ht="23.25" x14ac:dyDescent="0.35">
      <c r="A90" s="10">
        <v>44801</v>
      </c>
      <c r="B90" s="11">
        <v>32</v>
      </c>
      <c r="C90" s="11">
        <f t="shared" si="8"/>
        <v>117</v>
      </c>
      <c r="D90" s="12">
        <f t="shared" si="9"/>
        <v>153</v>
      </c>
      <c r="E90" s="12">
        <f t="shared" si="10"/>
        <v>98</v>
      </c>
      <c r="F90" s="12" t="str">
        <f t="shared" si="11"/>
        <v>sierpień</v>
      </c>
      <c r="H90" s="13"/>
      <c r="I90"/>
      <c r="J90"/>
      <c r="K90" s="13"/>
    </row>
    <row r="91" spans="1:11" s="11" customFormat="1" ht="23.25" x14ac:dyDescent="0.35">
      <c r="A91" s="10">
        <v>44802</v>
      </c>
      <c r="B91" s="11">
        <v>23</v>
      </c>
      <c r="C91" s="11">
        <f t="shared" si="8"/>
        <v>86</v>
      </c>
      <c r="D91" s="12">
        <f t="shared" si="9"/>
        <v>115</v>
      </c>
      <c r="E91" s="12">
        <f t="shared" si="10"/>
        <v>77</v>
      </c>
      <c r="F91" s="12" t="str">
        <f t="shared" si="11"/>
        <v>sierpień</v>
      </c>
      <c r="H91" s="13"/>
      <c r="I91"/>
      <c r="J91"/>
      <c r="K91" s="13"/>
    </row>
    <row r="92" spans="1:11" s="11" customFormat="1" ht="23.25" x14ac:dyDescent="0.35">
      <c r="A92" s="10">
        <v>44803</v>
      </c>
      <c r="B92" s="11">
        <v>22</v>
      </c>
      <c r="C92" s="11">
        <f t="shared" si="8"/>
        <v>83</v>
      </c>
      <c r="D92" s="12">
        <f t="shared" si="9"/>
        <v>111</v>
      </c>
      <c r="E92" s="12">
        <f t="shared" si="10"/>
        <v>75</v>
      </c>
      <c r="F92" s="12" t="str">
        <f t="shared" si="11"/>
        <v>sierpień</v>
      </c>
      <c r="H92" s="13"/>
      <c r="I92"/>
      <c r="J92"/>
      <c r="K92" s="13"/>
    </row>
    <row r="93" spans="1:11" s="11" customFormat="1" ht="23.25" x14ac:dyDescent="0.35">
      <c r="A93" s="10">
        <v>44804</v>
      </c>
      <c r="B93" s="11">
        <v>25</v>
      </c>
      <c r="C93" s="11">
        <f t="shared" si="8"/>
        <v>93</v>
      </c>
      <c r="D93" s="12">
        <f t="shared" si="9"/>
        <v>124</v>
      </c>
      <c r="E93" s="12">
        <f t="shared" si="10"/>
        <v>82</v>
      </c>
      <c r="F93" s="12" t="str">
        <f t="shared" si="11"/>
        <v>sierpień</v>
      </c>
      <c r="H93" s="13"/>
      <c r="I93"/>
      <c r="J93"/>
      <c r="K93" s="13"/>
    </row>
    <row r="94" spans="1:11" x14ac:dyDescent="0.25">
      <c r="G94" s="1"/>
      <c r="H94" s="6"/>
      <c r="I94"/>
      <c r="J94"/>
      <c r="K94" s="6"/>
    </row>
    <row r="95" spans="1:11" x14ac:dyDescent="0.25">
      <c r="G95" s="1"/>
      <c r="H95" s="6"/>
      <c r="I95"/>
      <c r="J95"/>
      <c r="K95" s="6"/>
    </row>
    <row r="96" spans="1:11" x14ac:dyDescent="0.25">
      <c r="G96" s="1"/>
      <c r="H96" s="6"/>
      <c r="I96"/>
      <c r="J96"/>
      <c r="K96" s="6"/>
    </row>
    <row r="97" spans="7:11" x14ac:dyDescent="0.35">
      <c r="G97" s="1"/>
      <c r="H97" s="6"/>
      <c r="I97" s="7"/>
      <c r="J97" s="7"/>
      <c r="K97" s="6"/>
    </row>
    <row r="98" spans="7:11" x14ac:dyDescent="0.35">
      <c r="G98" s="1"/>
      <c r="H98" s="6"/>
      <c r="I98" s="7"/>
    </row>
    <row r="99" spans="7:11" x14ac:dyDescent="0.35">
      <c r="G99" s="1"/>
      <c r="H99" s="6"/>
      <c r="I99" s="7"/>
    </row>
    <row r="100" spans="7:11" x14ac:dyDescent="0.35">
      <c r="G100" s="1"/>
      <c r="H100" s="6"/>
      <c r="I100" s="7"/>
    </row>
    <row r="101" spans="7:11" x14ac:dyDescent="0.35">
      <c r="G101" s="1"/>
      <c r="H101" s="6"/>
      <c r="I101" s="7"/>
    </row>
    <row r="102" spans="7:11" x14ac:dyDescent="0.35">
      <c r="G102" s="1"/>
      <c r="I102" s="7"/>
    </row>
    <row r="103" spans="7:11" x14ac:dyDescent="0.35">
      <c r="G103" s="1"/>
      <c r="I103" s="7"/>
    </row>
    <row r="104" spans="7:11" x14ac:dyDescent="0.35">
      <c r="G104" s="1"/>
      <c r="I104" s="7"/>
    </row>
    <row r="105" spans="7:11" x14ac:dyDescent="0.35">
      <c r="G105" s="1"/>
      <c r="I105" s="7"/>
    </row>
    <row r="106" spans="7:11" x14ac:dyDescent="0.35">
      <c r="G106" s="1"/>
      <c r="I106" s="7"/>
    </row>
    <row r="107" spans="7:11" x14ac:dyDescent="0.35">
      <c r="G107" s="1"/>
      <c r="I107" s="7"/>
    </row>
    <row r="108" spans="7:11" x14ac:dyDescent="0.35">
      <c r="G108" s="1"/>
      <c r="I108" s="7"/>
    </row>
    <row r="109" spans="7:11" x14ac:dyDescent="0.35">
      <c r="G109" s="1"/>
      <c r="I109" s="7"/>
    </row>
    <row r="110" spans="7:11" x14ac:dyDescent="0.35">
      <c r="G110" s="1"/>
      <c r="I110" s="7"/>
    </row>
    <row r="111" spans="7:11" x14ac:dyDescent="0.35">
      <c r="G111" s="1"/>
      <c r="I111" s="7"/>
    </row>
    <row r="112" spans="7:11" x14ac:dyDescent="0.35">
      <c r="G112" s="1"/>
      <c r="I112" s="7"/>
    </row>
    <row r="113" spans="7:9" x14ac:dyDescent="0.35">
      <c r="G113" s="1"/>
      <c r="I113" s="7"/>
    </row>
    <row r="114" spans="7:9" x14ac:dyDescent="0.35">
      <c r="G114" s="1"/>
      <c r="I114" s="7"/>
    </row>
    <row r="115" spans="7:9" x14ac:dyDescent="0.35">
      <c r="G115" s="1"/>
      <c r="I115" s="7"/>
    </row>
    <row r="116" spans="7:9" x14ac:dyDescent="0.35">
      <c r="G116" s="1"/>
      <c r="I116" s="7"/>
    </row>
    <row r="117" spans="7:9" x14ac:dyDescent="0.35">
      <c r="G117" s="1"/>
      <c r="I117" s="7"/>
    </row>
    <row r="118" spans="7:9" x14ac:dyDescent="0.35">
      <c r="G118" s="1"/>
      <c r="I118" s="7"/>
    </row>
    <row r="119" spans="7:9" x14ac:dyDescent="0.35">
      <c r="G119" s="1"/>
      <c r="I119" s="7"/>
    </row>
    <row r="120" spans="7:9" x14ac:dyDescent="0.35">
      <c r="G120" s="1"/>
      <c r="I120" s="7"/>
    </row>
    <row r="121" spans="7:9" x14ac:dyDescent="0.35">
      <c r="G121" s="1"/>
      <c r="I121" s="7"/>
    </row>
    <row r="122" spans="7:9" x14ac:dyDescent="0.35">
      <c r="G122" s="1"/>
      <c r="I122" s="7"/>
    </row>
    <row r="123" spans="7:9" x14ac:dyDescent="0.35">
      <c r="G123" s="1"/>
      <c r="I123" s="7"/>
    </row>
    <row r="124" spans="7:9" x14ac:dyDescent="0.35">
      <c r="G124" s="1"/>
      <c r="I124" s="7"/>
    </row>
    <row r="125" spans="7:9" x14ac:dyDescent="0.35">
      <c r="G125" s="1"/>
      <c r="I125" s="7"/>
    </row>
    <row r="126" spans="7:9" x14ac:dyDescent="0.35">
      <c r="G126" s="1"/>
      <c r="I126" s="7"/>
    </row>
    <row r="127" spans="7:9" x14ac:dyDescent="0.35">
      <c r="G127" s="1"/>
      <c r="I127" s="7"/>
    </row>
    <row r="128" spans="7:9" x14ac:dyDescent="0.35">
      <c r="G128" s="1"/>
      <c r="I128" s="7"/>
    </row>
    <row r="129" spans="7:9" x14ac:dyDescent="0.35">
      <c r="G129" s="1"/>
      <c r="I129" s="7"/>
    </row>
    <row r="130" spans="7:9" x14ac:dyDescent="0.35">
      <c r="G130" s="1"/>
      <c r="I130" s="7"/>
    </row>
    <row r="131" spans="7:9" x14ac:dyDescent="0.35">
      <c r="G131" s="1"/>
      <c r="I131" s="7"/>
    </row>
    <row r="132" spans="7:9" x14ac:dyDescent="0.35">
      <c r="G132" s="1"/>
      <c r="I132" s="7"/>
    </row>
    <row r="133" spans="7:9" x14ac:dyDescent="0.35">
      <c r="G133" s="1"/>
      <c r="I133" s="7"/>
    </row>
    <row r="134" spans="7:9" x14ac:dyDescent="0.35">
      <c r="G134" s="1"/>
      <c r="I134" s="7"/>
    </row>
    <row r="135" spans="7:9" x14ac:dyDescent="0.35">
      <c r="G135" s="1"/>
      <c r="I135" s="7"/>
    </row>
    <row r="136" spans="7:9" x14ac:dyDescent="0.35">
      <c r="G136" s="1"/>
      <c r="I136" s="7"/>
    </row>
    <row r="137" spans="7:9" x14ac:dyDescent="0.35">
      <c r="G137" s="1"/>
      <c r="I137" s="7"/>
    </row>
    <row r="138" spans="7:9" x14ac:dyDescent="0.35">
      <c r="G138" s="1"/>
      <c r="I138" s="7"/>
    </row>
    <row r="139" spans="7:9" x14ac:dyDescent="0.35">
      <c r="G139" s="1"/>
      <c r="I139" s="7"/>
    </row>
    <row r="140" spans="7:9" x14ac:dyDescent="0.35">
      <c r="G140" s="1"/>
      <c r="I140" s="7"/>
    </row>
    <row r="141" spans="7:9" x14ac:dyDescent="0.35">
      <c r="G141" s="1"/>
      <c r="I141" s="7"/>
    </row>
    <row r="142" spans="7:9" x14ac:dyDescent="0.35">
      <c r="G142" s="1"/>
      <c r="I142" s="7"/>
    </row>
    <row r="143" spans="7:9" x14ac:dyDescent="0.35">
      <c r="G143" s="1"/>
      <c r="I143" s="7"/>
    </row>
    <row r="144" spans="7:9" x14ac:dyDescent="0.35">
      <c r="G144" s="1"/>
      <c r="I144" s="7"/>
    </row>
    <row r="145" spans="7:9" x14ac:dyDescent="0.35">
      <c r="G145" s="1"/>
      <c r="I145" s="7"/>
    </row>
    <row r="146" spans="7:9" x14ac:dyDescent="0.35">
      <c r="G146" s="1"/>
      <c r="I146" s="7"/>
    </row>
    <row r="147" spans="7:9" x14ac:dyDescent="0.35">
      <c r="G147" s="1"/>
      <c r="I147" s="7"/>
    </row>
    <row r="148" spans="7:9" x14ac:dyDescent="0.35">
      <c r="G148" s="1"/>
      <c r="I148" s="7"/>
    </row>
    <row r="149" spans="7:9" x14ac:dyDescent="0.35">
      <c r="G149" s="1"/>
      <c r="I149" s="7"/>
    </row>
    <row r="150" spans="7:9" x14ac:dyDescent="0.35">
      <c r="G150" s="1"/>
      <c r="I150" s="7"/>
    </row>
    <row r="151" spans="7:9" x14ac:dyDescent="0.35">
      <c r="G151" s="1"/>
      <c r="I151" s="7"/>
    </row>
    <row r="152" spans="7:9" x14ac:dyDescent="0.35">
      <c r="G152" s="1"/>
      <c r="I152" s="7"/>
    </row>
    <row r="153" spans="7:9" x14ac:dyDescent="0.35">
      <c r="G153" s="1"/>
      <c r="I153" s="7"/>
    </row>
  </sheetData>
  <pageMargins left="0.7" right="0.7" top="0.75" bottom="0.75" header="0.3" footer="0.3"/>
  <pageSetup paperSize="9" orientation="portrait" horizontalDpi="0" verticalDpi="0" r:id="rId2"/>
  <drawing r:id="rId3"/>
  <picture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5093-79C8-493D-9663-21E8730F710C}">
  <dimension ref="A1:I93"/>
  <sheetViews>
    <sheetView zoomScale="85" zoomScaleNormal="85" workbookViewId="0">
      <selection sqref="A1:XFD1048576"/>
    </sheetView>
  </sheetViews>
  <sheetFormatPr defaultRowHeight="23.25" x14ac:dyDescent="0.25"/>
  <cols>
    <col min="1" max="1" width="17.5703125" style="11" customWidth="1"/>
    <col min="2" max="2" width="24.5703125" style="11" customWidth="1"/>
    <col min="3" max="3" width="28.7109375" style="11" customWidth="1"/>
    <col min="4" max="4" width="23.28515625" style="11" customWidth="1"/>
    <col min="5" max="5" width="21.28515625" style="11" customWidth="1"/>
    <col min="6" max="6" width="26.85546875" style="11" customWidth="1"/>
    <col min="7" max="7" width="30.85546875" style="11" customWidth="1"/>
    <col min="8" max="8" width="15.140625" style="11" customWidth="1"/>
    <col min="9" max="9" width="34.42578125" style="11" customWidth="1"/>
    <col min="10" max="16384" width="9.140625" style="11"/>
  </cols>
  <sheetData>
    <row r="1" spans="1:9" s="19" customFormat="1" x14ac:dyDescent="0.25">
      <c r="A1" s="18" t="s">
        <v>0</v>
      </c>
      <c r="B1" s="18" t="s">
        <v>1</v>
      </c>
      <c r="C1" s="18" t="s">
        <v>10</v>
      </c>
      <c r="D1" s="18" t="s">
        <v>8</v>
      </c>
      <c r="E1" s="18" t="s">
        <v>9</v>
      </c>
      <c r="F1" s="19" t="s">
        <v>23</v>
      </c>
      <c r="G1" s="19" t="s">
        <v>24</v>
      </c>
      <c r="H1" s="19" t="s">
        <v>25</v>
      </c>
    </row>
    <row r="2" spans="1:9" x14ac:dyDescent="0.25">
      <c r="A2" s="10">
        <v>44713</v>
      </c>
      <c r="B2" s="11">
        <v>24</v>
      </c>
      <c r="C2" s="11">
        <f t="shared" ref="C2:C33" si="0">INT(90*(1+(1/13)*((B2-24)/2)))</f>
        <v>90</v>
      </c>
      <c r="D2" s="12">
        <f t="shared" ref="D2:D33" si="1">INT(120*(1+(2/29)*((B2-24)/2)))</f>
        <v>120</v>
      </c>
      <c r="E2" s="12">
        <f t="shared" ref="E2:E33" si="2">INT(80*(1+(1/17)*((B2-24)/2)))</f>
        <v>80</v>
      </c>
      <c r="F2" s="11">
        <f>($C2*7)+($D2*5)+($E2*6)</f>
        <v>1710</v>
      </c>
      <c r="G2" s="11">
        <f>F2</f>
        <v>1710</v>
      </c>
      <c r="H2" s="11">
        <f>IF(G2 &gt; 45000,1,0)</f>
        <v>0</v>
      </c>
      <c r="I2" s="11" t="s">
        <v>26</v>
      </c>
    </row>
    <row r="3" spans="1:9" x14ac:dyDescent="0.25">
      <c r="A3" s="10">
        <v>44714</v>
      </c>
      <c r="B3" s="11">
        <v>25</v>
      </c>
      <c r="C3" s="11">
        <f t="shared" si="0"/>
        <v>93</v>
      </c>
      <c r="D3" s="12">
        <f t="shared" si="1"/>
        <v>124</v>
      </c>
      <c r="E3" s="12">
        <f t="shared" si="2"/>
        <v>82</v>
      </c>
      <c r="F3" s="11">
        <f t="shared" ref="F3:F66" si="3">($C3*7)+($D3*5)+($E3*6)</f>
        <v>1763</v>
      </c>
      <c r="G3" s="11">
        <f>$G2+$F3</f>
        <v>3473</v>
      </c>
      <c r="H3" s="11">
        <f t="shared" ref="H3:H27" si="4">IF(G3 &gt; 45000,IF(H2 = 0, "tutaj", FALSE),0)</f>
        <v>0</v>
      </c>
      <c r="I3" s="10">
        <f>LOOKUP("tutaj",H2:H93,A2:A93)</f>
        <v>44739</v>
      </c>
    </row>
    <row r="4" spans="1:9" x14ac:dyDescent="0.25">
      <c r="A4" s="10">
        <v>44715</v>
      </c>
      <c r="B4" s="11">
        <v>27</v>
      </c>
      <c r="C4" s="11">
        <f t="shared" si="0"/>
        <v>100</v>
      </c>
      <c r="D4" s="12">
        <f t="shared" si="1"/>
        <v>132</v>
      </c>
      <c r="E4" s="12">
        <f t="shared" si="2"/>
        <v>87</v>
      </c>
      <c r="F4" s="11">
        <f t="shared" si="3"/>
        <v>1882</v>
      </c>
      <c r="G4" s="11">
        <f t="shared" ref="G4:G67" si="5">$G3+$F4</f>
        <v>5355</v>
      </c>
      <c r="H4" s="11">
        <f t="shared" si="4"/>
        <v>0</v>
      </c>
    </row>
    <row r="5" spans="1:9" x14ac:dyDescent="0.25">
      <c r="A5" s="10">
        <v>44716</v>
      </c>
      <c r="B5" s="11">
        <v>27</v>
      </c>
      <c r="C5" s="11">
        <f t="shared" si="0"/>
        <v>100</v>
      </c>
      <c r="D5" s="12">
        <f t="shared" si="1"/>
        <v>132</v>
      </c>
      <c r="E5" s="12">
        <f t="shared" si="2"/>
        <v>87</v>
      </c>
      <c r="F5" s="11">
        <f t="shared" si="3"/>
        <v>1882</v>
      </c>
      <c r="G5" s="11">
        <f t="shared" si="5"/>
        <v>7237</v>
      </c>
      <c r="H5" s="11">
        <f t="shared" si="4"/>
        <v>0</v>
      </c>
    </row>
    <row r="6" spans="1:9" x14ac:dyDescent="0.25">
      <c r="A6" s="10">
        <v>44717</v>
      </c>
      <c r="B6" s="11">
        <v>27</v>
      </c>
      <c r="C6" s="11">
        <f t="shared" si="0"/>
        <v>100</v>
      </c>
      <c r="D6" s="12">
        <f t="shared" si="1"/>
        <v>132</v>
      </c>
      <c r="E6" s="12">
        <f t="shared" si="2"/>
        <v>87</v>
      </c>
      <c r="F6" s="11">
        <f t="shared" si="3"/>
        <v>1882</v>
      </c>
      <c r="G6" s="11">
        <f t="shared" si="5"/>
        <v>9119</v>
      </c>
      <c r="H6" s="11">
        <f t="shared" si="4"/>
        <v>0</v>
      </c>
    </row>
    <row r="7" spans="1:9" x14ac:dyDescent="0.25">
      <c r="A7" s="10">
        <v>44718</v>
      </c>
      <c r="B7" s="11">
        <v>22</v>
      </c>
      <c r="C7" s="11">
        <f t="shared" si="0"/>
        <v>83</v>
      </c>
      <c r="D7" s="12">
        <f t="shared" si="1"/>
        <v>111</v>
      </c>
      <c r="E7" s="12">
        <f t="shared" si="2"/>
        <v>75</v>
      </c>
      <c r="F7" s="11">
        <f t="shared" si="3"/>
        <v>1586</v>
      </c>
      <c r="G7" s="11">
        <f t="shared" si="5"/>
        <v>10705</v>
      </c>
      <c r="H7" s="11">
        <f t="shared" si="4"/>
        <v>0</v>
      </c>
    </row>
    <row r="8" spans="1:9" x14ac:dyDescent="0.25">
      <c r="A8" s="10">
        <v>44719</v>
      </c>
      <c r="B8" s="11">
        <v>25</v>
      </c>
      <c r="C8" s="11">
        <f t="shared" si="0"/>
        <v>93</v>
      </c>
      <c r="D8" s="12">
        <f t="shared" si="1"/>
        <v>124</v>
      </c>
      <c r="E8" s="12">
        <f t="shared" si="2"/>
        <v>82</v>
      </c>
      <c r="F8" s="11">
        <f t="shared" si="3"/>
        <v>1763</v>
      </c>
      <c r="G8" s="11">
        <f t="shared" si="5"/>
        <v>12468</v>
      </c>
      <c r="H8" s="11">
        <f t="shared" si="4"/>
        <v>0</v>
      </c>
    </row>
    <row r="9" spans="1:9" x14ac:dyDescent="0.25">
      <c r="A9" s="10">
        <v>44720</v>
      </c>
      <c r="B9" s="11">
        <v>25</v>
      </c>
      <c r="C9" s="11">
        <f t="shared" si="0"/>
        <v>93</v>
      </c>
      <c r="D9" s="12">
        <f t="shared" si="1"/>
        <v>124</v>
      </c>
      <c r="E9" s="12">
        <f t="shared" si="2"/>
        <v>82</v>
      </c>
      <c r="F9" s="11">
        <f t="shared" si="3"/>
        <v>1763</v>
      </c>
      <c r="G9" s="11">
        <f t="shared" si="5"/>
        <v>14231</v>
      </c>
      <c r="H9" s="11">
        <f t="shared" si="4"/>
        <v>0</v>
      </c>
    </row>
    <row r="10" spans="1:9" x14ac:dyDescent="0.25">
      <c r="A10" s="10">
        <v>44721</v>
      </c>
      <c r="B10" s="11">
        <v>21</v>
      </c>
      <c r="C10" s="11">
        <f t="shared" si="0"/>
        <v>79</v>
      </c>
      <c r="D10" s="12">
        <f t="shared" si="1"/>
        <v>107</v>
      </c>
      <c r="E10" s="12">
        <f t="shared" si="2"/>
        <v>72</v>
      </c>
      <c r="F10" s="11">
        <f t="shared" si="3"/>
        <v>1520</v>
      </c>
      <c r="G10" s="11">
        <f t="shared" si="5"/>
        <v>15751</v>
      </c>
      <c r="H10" s="11">
        <f t="shared" si="4"/>
        <v>0</v>
      </c>
    </row>
    <row r="11" spans="1:9" x14ac:dyDescent="0.25">
      <c r="A11" s="10">
        <v>44722</v>
      </c>
      <c r="B11" s="11">
        <v>21</v>
      </c>
      <c r="C11" s="11">
        <f t="shared" si="0"/>
        <v>79</v>
      </c>
      <c r="D11" s="12">
        <f t="shared" si="1"/>
        <v>107</v>
      </c>
      <c r="E11" s="12">
        <f t="shared" si="2"/>
        <v>72</v>
      </c>
      <c r="F11" s="11">
        <f t="shared" si="3"/>
        <v>1520</v>
      </c>
      <c r="G11" s="11">
        <f t="shared" si="5"/>
        <v>17271</v>
      </c>
      <c r="H11" s="11">
        <f t="shared" si="4"/>
        <v>0</v>
      </c>
    </row>
    <row r="12" spans="1:9" x14ac:dyDescent="0.25">
      <c r="A12" s="10">
        <v>44723</v>
      </c>
      <c r="B12" s="11">
        <v>19</v>
      </c>
      <c r="C12" s="11">
        <f t="shared" si="0"/>
        <v>72</v>
      </c>
      <c r="D12" s="12">
        <f t="shared" si="1"/>
        <v>99</v>
      </c>
      <c r="E12" s="12">
        <f t="shared" si="2"/>
        <v>68</v>
      </c>
      <c r="F12" s="11">
        <f t="shared" si="3"/>
        <v>1407</v>
      </c>
      <c r="G12" s="11">
        <f t="shared" si="5"/>
        <v>18678</v>
      </c>
      <c r="H12" s="11">
        <f t="shared" si="4"/>
        <v>0</v>
      </c>
    </row>
    <row r="13" spans="1:9" x14ac:dyDescent="0.25">
      <c r="A13" s="10">
        <v>44724</v>
      </c>
      <c r="B13" s="11">
        <v>19</v>
      </c>
      <c r="C13" s="11">
        <f t="shared" si="0"/>
        <v>72</v>
      </c>
      <c r="D13" s="12">
        <f t="shared" si="1"/>
        <v>99</v>
      </c>
      <c r="E13" s="12">
        <f t="shared" si="2"/>
        <v>68</v>
      </c>
      <c r="F13" s="11">
        <f t="shared" si="3"/>
        <v>1407</v>
      </c>
      <c r="G13" s="11">
        <f t="shared" si="5"/>
        <v>20085</v>
      </c>
      <c r="H13" s="11">
        <f t="shared" si="4"/>
        <v>0</v>
      </c>
    </row>
    <row r="14" spans="1:9" x14ac:dyDescent="0.25">
      <c r="A14" s="10">
        <v>44725</v>
      </c>
      <c r="B14" s="11">
        <v>15</v>
      </c>
      <c r="C14" s="11">
        <f t="shared" si="0"/>
        <v>58</v>
      </c>
      <c r="D14" s="12">
        <f t="shared" si="1"/>
        <v>82</v>
      </c>
      <c r="E14" s="12">
        <f t="shared" si="2"/>
        <v>58</v>
      </c>
      <c r="F14" s="11">
        <f t="shared" si="3"/>
        <v>1164</v>
      </c>
      <c r="G14" s="11">
        <f t="shared" si="5"/>
        <v>21249</v>
      </c>
      <c r="H14" s="11">
        <f t="shared" si="4"/>
        <v>0</v>
      </c>
    </row>
    <row r="15" spans="1:9" x14ac:dyDescent="0.25">
      <c r="A15" s="10">
        <v>44726</v>
      </c>
      <c r="B15" s="11">
        <v>21</v>
      </c>
      <c r="C15" s="11">
        <f t="shared" si="0"/>
        <v>79</v>
      </c>
      <c r="D15" s="12">
        <f t="shared" si="1"/>
        <v>107</v>
      </c>
      <c r="E15" s="12">
        <f t="shared" si="2"/>
        <v>72</v>
      </c>
      <c r="F15" s="11">
        <f t="shared" si="3"/>
        <v>1520</v>
      </c>
      <c r="G15" s="11">
        <f t="shared" si="5"/>
        <v>22769</v>
      </c>
      <c r="H15" s="11">
        <f t="shared" si="4"/>
        <v>0</v>
      </c>
    </row>
    <row r="16" spans="1:9" x14ac:dyDescent="0.25">
      <c r="A16" s="10">
        <v>44727</v>
      </c>
      <c r="B16" s="11">
        <v>23</v>
      </c>
      <c r="C16" s="11">
        <f t="shared" si="0"/>
        <v>86</v>
      </c>
      <c r="D16" s="12">
        <f t="shared" si="1"/>
        <v>115</v>
      </c>
      <c r="E16" s="12">
        <f t="shared" si="2"/>
        <v>77</v>
      </c>
      <c r="F16" s="11">
        <f t="shared" si="3"/>
        <v>1639</v>
      </c>
      <c r="G16" s="11">
        <f t="shared" si="5"/>
        <v>24408</v>
      </c>
      <c r="H16" s="11">
        <f t="shared" si="4"/>
        <v>0</v>
      </c>
    </row>
    <row r="17" spans="1:8" x14ac:dyDescent="0.25">
      <c r="A17" s="10">
        <v>44728</v>
      </c>
      <c r="B17" s="11">
        <v>23</v>
      </c>
      <c r="C17" s="11">
        <f t="shared" si="0"/>
        <v>86</v>
      </c>
      <c r="D17" s="12">
        <f t="shared" si="1"/>
        <v>115</v>
      </c>
      <c r="E17" s="12">
        <f t="shared" si="2"/>
        <v>77</v>
      </c>
      <c r="F17" s="11">
        <f t="shared" si="3"/>
        <v>1639</v>
      </c>
      <c r="G17" s="11">
        <f t="shared" si="5"/>
        <v>26047</v>
      </c>
      <c r="H17" s="11">
        <f t="shared" si="4"/>
        <v>0</v>
      </c>
    </row>
    <row r="18" spans="1:8" x14ac:dyDescent="0.25">
      <c r="A18" s="10">
        <v>44729</v>
      </c>
      <c r="B18" s="11">
        <v>16</v>
      </c>
      <c r="C18" s="11">
        <f t="shared" si="0"/>
        <v>62</v>
      </c>
      <c r="D18" s="12">
        <f t="shared" si="1"/>
        <v>86</v>
      </c>
      <c r="E18" s="12">
        <f t="shared" si="2"/>
        <v>61</v>
      </c>
      <c r="F18" s="11">
        <f t="shared" si="3"/>
        <v>1230</v>
      </c>
      <c r="G18" s="11">
        <f t="shared" si="5"/>
        <v>27277</v>
      </c>
      <c r="H18" s="11">
        <f t="shared" si="4"/>
        <v>0</v>
      </c>
    </row>
    <row r="19" spans="1:8" x14ac:dyDescent="0.25">
      <c r="A19" s="10">
        <v>44730</v>
      </c>
      <c r="B19" s="11">
        <v>21</v>
      </c>
      <c r="C19" s="11">
        <f t="shared" si="0"/>
        <v>79</v>
      </c>
      <c r="D19" s="12">
        <f t="shared" si="1"/>
        <v>107</v>
      </c>
      <c r="E19" s="12">
        <f t="shared" si="2"/>
        <v>72</v>
      </c>
      <c r="F19" s="11">
        <f t="shared" si="3"/>
        <v>1520</v>
      </c>
      <c r="G19" s="11">
        <f t="shared" si="5"/>
        <v>28797</v>
      </c>
      <c r="H19" s="11">
        <f t="shared" si="4"/>
        <v>0</v>
      </c>
    </row>
    <row r="20" spans="1:8" x14ac:dyDescent="0.25">
      <c r="A20" s="10">
        <v>44731</v>
      </c>
      <c r="B20" s="11">
        <v>22</v>
      </c>
      <c r="C20" s="11">
        <f t="shared" si="0"/>
        <v>83</v>
      </c>
      <c r="D20" s="12">
        <f t="shared" si="1"/>
        <v>111</v>
      </c>
      <c r="E20" s="12">
        <f t="shared" si="2"/>
        <v>75</v>
      </c>
      <c r="F20" s="11">
        <f t="shared" si="3"/>
        <v>1586</v>
      </c>
      <c r="G20" s="11">
        <f t="shared" si="5"/>
        <v>30383</v>
      </c>
      <c r="H20" s="11">
        <f t="shared" si="4"/>
        <v>0</v>
      </c>
    </row>
    <row r="21" spans="1:8" x14ac:dyDescent="0.25">
      <c r="A21" s="10">
        <v>44732</v>
      </c>
      <c r="B21" s="11">
        <v>22</v>
      </c>
      <c r="C21" s="11">
        <f t="shared" si="0"/>
        <v>83</v>
      </c>
      <c r="D21" s="12">
        <f t="shared" si="1"/>
        <v>111</v>
      </c>
      <c r="E21" s="12">
        <f t="shared" si="2"/>
        <v>75</v>
      </c>
      <c r="F21" s="11">
        <f t="shared" si="3"/>
        <v>1586</v>
      </c>
      <c r="G21" s="11">
        <f t="shared" si="5"/>
        <v>31969</v>
      </c>
      <c r="H21" s="11">
        <f t="shared" si="4"/>
        <v>0</v>
      </c>
    </row>
    <row r="22" spans="1:8" x14ac:dyDescent="0.25">
      <c r="A22" s="10">
        <v>44733</v>
      </c>
      <c r="B22" s="11">
        <v>22</v>
      </c>
      <c r="C22" s="11">
        <f t="shared" si="0"/>
        <v>83</v>
      </c>
      <c r="D22" s="12">
        <f t="shared" si="1"/>
        <v>111</v>
      </c>
      <c r="E22" s="12">
        <f t="shared" si="2"/>
        <v>75</v>
      </c>
      <c r="F22" s="11">
        <f t="shared" si="3"/>
        <v>1586</v>
      </c>
      <c r="G22" s="11">
        <f t="shared" si="5"/>
        <v>33555</v>
      </c>
      <c r="H22" s="11">
        <f t="shared" si="4"/>
        <v>0</v>
      </c>
    </row>
    <row r="23" spans="1:8" x14ac:dyDescent="0.25">
      <c r="A23" s="10">
        <v>44734</v>
      </c>
      <c r="B23" s="11">
        <v>28</v>
      </c>
      <c r="C23" s="11">
        <f t="shared" si="0"/>
        <v>103</v>
      </c>
      <c r="D23" s="12">
        <f t="shared" si="1"/>
        <v>136</v>
      </c>
      <c r="E23" s="12">
        <f t="shared" si="2"/>
        <v>89</v>
      </c>
      <c r="F23" s="11">
        <f t="shared" si="3"/>
        <v>1935</v>
      </c>
      <c r="G23" s="11">
        <f t="shared" si="5"/>
        <v>35490</v>
      </c>
      <c r="H23" s="11">
        <f t="shared" si="4"/>
        <v>0</v>
      </c>
    </row>
    <row r="24" spans="1:8" x14ac:dyDescent="0.25">
      <c r="A24" s="10">
        <v>44735</v>
      </c>
      <c r="B24" s="11">
        <v>31</v>
      </c>
      <c r="C24" s="11">
        <f t="shared" si="0"/>
        <v>114</v>
      </c>
      <c r="D24" s="12">
        <f t="shared" si="1"/>
        <v>148</v>
      </c>
      <c r="E24" s="12">
        <f t="shared" si="2"/>
        <v>96</v>
      </c>
      <c r="F24" s="11">
        <f t="shared" si="3"/>
        <v>2114</v>
      </c>
      <c r="G24" s="11">
        <f t="shared" si="5"/>
        <v>37604</v>
      </c>
      <c r="H24" s="11">
        <f t="shared" si="4"/>
        <v>0</v>
      </c>
    </row>
    <row r="25" spans="1:8" x14ac:dyDescent="0.25">
      <c r="A25" s="10">
        <v>44736</v>
      </c>
      <c r="B25" s="11">
        <v>33</v>
      </c>
      <c r="C25" s="11">
        <f t="shared" si="0"/>
        <v>121</v>
      </c>
      <c r="D25" s="12">
        <f t="shared" si="1"/>
        <v>157</v>
      </c>
      <c r="E25" s="12">
        <f t="shared" si="2"/>
        <v>101</v>
      </c>
      <c r="F25" s="11">
        <f t="shared" si="3"/>
        <v>2238</v>
      </c>
      <c r="G25" s="11">
        <f t="shared" si="5"/>
        <v>39842</v>
      </c>
      <c r="H25" s="11">
        <f t="shared" si="4"/>
        <v>0</v>
      </c>
    </row>
    <row r="26" spans="1:8" x14ac:dyDescent="0.25">
      <c r="A26" s="10">
        <v>44737</v>
      </c>
      <c r="B26" s="11">
        <v>33</v>
      </c>
      <c r="C26" s="11">
        <f t="shared" si="0"/>
        <v>121</v>
      </c>
      <c r="D26" s="12">
        <f t="shared" si="1"/>
        <v>157</v>
      </c>
      <c r="E26" s="12">
        <f t="shared" si="2"/>
        <v>101</v>
      </c>
      <c r="F26" s="11">
        <f t="shared" si="3"/>
        <v>2238</v>
      </c>
      <c r="G26" s="11">
        <f t="shared" si="5"/>
        <v>42080</v>
      </c>
      <c r="H26" s="11">
        <f t="shared" si="4"/>
        <v>0</v>
      </c>
    </row>
    <row r="27" spans="1:8" x14ac:dyDescent="0.25">
      <c r="A27" s="10">
        <v>44738</v>
      </c>
      <c r="B27" s="11">
        <v>23</v>
      </c>
      <c r="C27" s="11">
        <f t="shared" si="0"/>
        <v>86</v>
      </c>
      <c r="D27" s="12">
        <f t="shared" si="1"/>
        <v>115</v>
      </c>
      <c r="E27" s="12">
        <f t="shared" si="2"/>
        <v>77</v>
      </c>
      <c r="F27" s="11">
        <f t="shared" si="3"/>
        <v>1639</v>
      </c>
      <c r="G27" s="11">
        <f t="shared" si="5"/>
        <v>43719</v>
      </c>
      <c r="H27" s="11">
        <f t="shared" si="4"/>
        <v>0</v>
      </c>
    </row>
    <row r="28" spans="1:8" x14ac:dyDescent="0.25">
      <c r="A28" s="10">
        <v>44739</v>
      </c>
      <c r="B28" s="11">
        <v>23</v>
      </c>
      <c r="C28" s="11">
        <f t="shared" si="0"/>
        <v>86</v>
      </c>
      <c r="D28" s="12">
        <f t="shared" si="1"/>
        <v>115</v>
      </c>
      <c r="E28" s="12">
        <f t="shared" si="2"/>
        <v>77</v>
      </c>
      <c r="F28" s="11">
        <f t="shared" si="3"/>
        <v>1639</v>
      </c>
      <c r="G28" s="11">
        <f t="shared" si="5"/>
        <v>45358</v>
      </c>
      <c r="H28" s="11" t="str">
        <f>IF(G28 &gt; 45000,IF(H27 = 0, "tutaj", FALSE),0)</f>
        <v>tutaj</v>
      </c>
    </row>
    <row r="29" spans="1:8" x14ac:dyDescent="0.25">
      <c r="A29" s="10">
        <v>44740</v>
      </c>
      <c r="B29" s="11">
        <v>19</v>
      </c>
      <c r="C29" s="11">
        <f t="shared" si="0"/>
        <v>72</v>
      </c>
      <c r="D29" s="12">
        <f t="shared" si="1"/>
        <v>99</v>
      </c>
      <c r="E29" s="12">
        <f t="shared" si="2"/>
        <v>68</v>
      </c>
      <c r="F29" s="11">
        <f t="shared" si="3"/>
        <v>1407</v>
      </c>
      <c r="G29" s="11">
        <f t="shared" si="5"/>
        <v>46765</v>
      </c>
      <c r="H29" s="11" t="b">
        <f t="shared" ref="H29:H92" si="6">IF(G29 &gt; 45000,IF(H28 = 0, "tutaj", FALSE),0)</f>
        <v>0</v>
      </c>
    </row>
    <row r="30" spans="1:8" x14ac:dyDescent="0.25">
      <c r="A30" s="10">
        <v>44741</v>
      </c>
      <c r="B30" s="11">
        <v>24</v>
      </c>
      <c r="C30" s="11">
        <f t="shared" si="0"/>
        <v>90</v>
      </c>
      <c r="D30" s="12">
        <f t="shared" si="1"/>
        <v>120</v>
      </c>
      <c r="E30" s="12">
        <f t="shared" si="2"/>
        <v>80</v>
      </c>
      <c r="F30" s="11">
        <f t="shared" si="3"/>
        <v>1710</v>
      </c>
      <c r="G30" s="11">
        <f t="shared" si="5"/>
        <v>48475</v>
      </c>
      <c r="H30" s="11" t="b">
        <f t="shared" si="6"/>
        <v>0</v>
      </c>
    </row>
    <row r="31" spans="1:8" x14ac:dyDescent="0.25">
      <c r="A31" s="10">
        <v>44742</v>
      </c>
      <c r="B31" s="11">
        <v>25</v>
      </c>
      <c r="C31" s="11">
        <f t="shared" si="0"/>
        <v>93</v>
      </c>
      <c r="D31" s="12">
        <f t="shared" si="1"/>
        <v>124</v>
      </c>
      <c r="E31" s="12">
        <f t="shared" si="2"/>
        <v>82</v>
      </c>
      <c r="F31" s="11">
        <f t="shared" si="3"/>
        <v>1763</v>
      </c>
      <c r="G31" s="11">
        <f t="shared" si="5"/>
        <v>50238</v>
      </c>
      <c r="H31" s="11" t="b">
        <f t="shared" si="6"/>
        <v>0</v>
      </c>
    </row>
    <row r="32" spans="1:8" x14ac:dyDescent="0.25">
      <c r="A32" s="10">
        <v>44743</v>
      </c>
      <c r="B32" s="11">
        <v>27</v>
      </c>
      <c r="C32" s="11">
        <f t="shared" si="0"/>
        <v>100</v>
      </c>
      <c r="D32" s="12">
        <f t="shared" si="1"/>
        <v>132</v>
      </c>
      <c r="E32" s="12">
        <f t="shared" si="2"/>
        <v>87</v>
      </c>
      <c r="F32" s="11">
        <f t="shared" si="3"/>
        <v>1882</v>
      </c>
      <c r="G32" s="11">
        <f t="shared" si="5"/>
        <v>52120</v>
      </c>
      <c r="H32" s="11" t="b">
        <f t="shared" si="6"/>
        <v>0</v>
      </c>
    </row>
    <row r="33" spans="1:8" x14ac:dyDescent="0.25">
      <c r="A33" s="10">
        <v>44744</v>
      </c>
      <c r="B33" s="11">
        <v>27</v>
      </c>
      <c r="C33" s="11">
        <f t="shared" si="0"/>
        <v>100</v>
      </c>
      <c r="D33" s="12">
        <f t="shared" si="1"/>
        <v>132</v>
      </c>
      <c r="E33" s="12">
        <f t="shared" si="2"/>
        <v>87</v>
      </c>
      <c r="F33" s="11">
        <f t="shared" si="3"/>
        <v>1882</v>
      </c>
      <c r="G33" s="11">
        <f t="shared" si="5"/>
        <v>54002</v>
      </c>
      <c r="H33" s="11" t="b">
        <f t="shared" si="6"/>
        <v>0</v>
      </c>
    </row>
    <row r="34" spans="1:8" x14ac:dyDescent="0.25">
      <c r="A34" s="10">
        <v>44745</v>
      </c>
      <c r="B34" s="11">
        <v>21</v>
      </c>
      <c r="C34" s="11">
        <f t="shared" ref="C34:C65" si="7">INT(90*(1+(1/13)*((B34-24)/2)))</f>
        <v>79</v>
      </c>
      <c r="D34" s="12">
        <f t="shared" ref="D34:D65" si="8">INT(120*(1+(2/29)*((B34-24)/2)))</f>
        <v>107</v>
      </c>
      <c r="E34" s="12">
        <f t="shared" ref="E34:E65" si="9">INT(80*(1+(1/17)*((B34-24)/2)))</f>
        <v>72</v>
      </c>
      <c r="F34" s="11">
        <f t="shared" si="3"/>
        <v>1520</v>
      </c>
      <c r="G34" s="11">
        <f t="shared" si="5"/>
        <v>55522</v>
      </c>
      <c r="H34" s="11" t="b">
        <f t="shared" si="6"/>
        <v>0</v>
      </c>
    </row>
    <row r="35" spans="1:8" x14ac:dyDescent="0.25">
      <c r="A35" s="10">
        <v>44746</v>
      </c>
      <c r="B35" s="11">
        <v>21</v>
      </c>
      <c r="C35" s="11">
        <f t="shared" si="7"/>
        <v>79</v>
      </c>
      <c r="D35" s="12">
        <f t="shared" si="8"/>
        <v>107</v>
      </c>
      <c r="E35" s="12">
        <f t="shared" si="9"/>
        <v>72</v>
      </c>
      <c r="F35" s="11">
        <f t="shared" si="3"/>
        <v>1520</v>
      </c>
      <c r="G35" s="11">
        <f t="shared" si="5"/>
        <v>57042</v>
      </c>
      <c r="H35" s="11" t="b">
        <f t="shared" si="6"/>
        <v>0</v>
      </c>
    </row>
    <row r="36" spans="1:8" x14ac:dyDescent="0.25">
      <c r="A36" s="10">
        <v>44747</v>
      </c>
      <c r="B36" s="11">
        <v>25</v>
      </c>
      <c r="C36" s="11">
        <f t="shared" si="7"/>
        <v>93</v>
      </c>
      <c r="D36" s="12">
        <f t="shared" si="8"/>
        <v>124</v>
      </c>
      <c r="E36" s="12">
        <f t="shared" si="9"/>
        <v>82</v>
      </c>
      <c r="F36" s="11">
        <f t="shared" si="3"/>
        <v>1763</v>
      </c>
      <c r="G36" s="11">
        <f t="shared" si="5"/>
        <v>58805</v>
      </c>
      <c r="H36" s="11" t="b">
        <f t="shared" si="6"/>
        <v>0</v>
      </c>
    </row>
    <row r="37" spans="1:8" x14ac:dyDescent="0.25">
      <c r="A37" s="10">
        <v>44748</v>
      </c>
      <c r="B37" s="11">
        <v>19</v>
      </c>
      <c r="C37" s="11">
        <f t="shared" si="7"/>
        <v>72</v>
      </c>
      <c r="D37" s="12">
        <f t="shared" si="8"/>
        <v>99</v>
      </c>
      <c r="E37" s="12">
        <f t="shared" si="9"/>
        <v>68</v>
      </c>
      <c r="F37" s="11">
        <f t="shared" si="3"/>
        <v>1407</v>
      </c>
      <c r="G37" s="11">
        <f t="shared" si="5"/>
        <v>60212</v>
      </c>
      <c r="H37" s="11" t="b">
        <f t="shared" si="6"/>
        <v>0</v>
      </c>
    </row>
    <row r="38" spans="1:8" x14ac:dyDescent="0.25">
      <c r="A38" s="10">
        <v>44749</v>
      </c>
      <c r="B38" s="11">
        <v>21</v>
      </c>
      <c r="C38" s="11">
        <f t="shared" si="7"/>
        <v>79</v>
      </c>
      <c r="D38" s="12">
        <f t="shared" si="8"/>
        <v>107</v>
      </c>
      <c r="E38" s="12">
        <f t="shared" si="9"/>
        <v>72</v>
      </c>
      <c r="F38" s="11">
        <f t="shared" si="3"/>
        <v>1520</v>
      </c>
      <c r="G38" s="11">
        <f t="shared" si="5"/>
        <v>61732</v>
      </c>
      <c r="H38" s="11" t="b">
        <f t="shared" si="6"/>
        <v>0</v>
      </c>
    </row>
    <row r="39" spans="1:8" x14ac:dyDescent="0.25">
      <c r="A39" s="10">
        <v>44750</v>
      </c>
      <c r="B39" s="11">
        <v>24</v>
      </c>
      <c r="C39" s="11">
        <f t="shared" si="7"/>
        <v>90</v>
      </c>
      <c r="D39" s="12">
        <f t="shared" si="8"/>
        <v>120</v>
      </c>
      <c r="E39" s="12">
        <f t="shared" si="9"/>
        <v>80</v>
      </c>
      <c r="F39" s="11">
        <f t="shared" si="3"/>
        <v>1710</v>
      </c>
      <c r="G39" s="11">
        <f t="shared" si="5"/>
        <v>63442</v>
      </c>
      <c r="H39" s="11" t="b">
        <f t="shared" si="6"/>
        <v>0</v>
      </c>
    </row>
    <row r="40" spans="1:8" x14ac:dyDescent="0.25">
      <c r="A40" s="10">
        <v>44751</v>
      </c>
      <c r="B40" s="11">
        <v>19</v>
      </c>
      <c r="C40" s="11">
        <f t="shared" si="7"/>
        <v>72</v>
      </c>
      <c r="D40" s="12">
        <f t="shared" si="8"/>
        <v>99</v>
      </c>
      <c r="E40" s="12">
        <f t="shared" si="9"/>
        <v>68</v>
      </c>
      <c r="F40" s="11">
        <f t="shared" si="3"/>
        <v>1407</v>
      </c>
      <c r="G40" s="11">
        <f t="shared" si="5"/>
        <v>64849</v>
      </c>
      <c r="H40" s="11" t="b">
        <f t="shared" si="6"/>
        <v>0</v>
      </c>
    </row>
    <row r="41" spans="1:8" x14ac:dyDescent="0.25">
      <c r="A41" s="10">
        <v>44752</v>
      </c>
      <c r="B41" s="11">
        <v>28</v>
      </c>
      <c r="C41" s="11">
        <f t="shared" si="7"/>
        <v>103</v>
      </c>
      <c r="D41" s="12">
        <f t="shared" si="8"/>
        <v>136</v>
      </c>
      <c r="E41" s="12">
        <f t="shared" si="9"/>
        <v>89</v>
      </c>
      <c r="F41" s="11">
        <f t="shared" si="3"/>
        <v>1935</v>
      </c>
      <c r="G41" s="11">
        <f t="shared" si="5"/>
        <v>66784</v>
      </c>
      <c r="H41" s="11" t="b">
        <f t="shared" si="6"/>
        <v>0</v>
      </c>
    </row>
    <row r="42" spans="1:8" x14ac:dyDescent="0.25">
      <c r="A42" s="10">
        <v>44753</v>
      </c>
      <c r="B42" s="11">
        <v>27</v>
      </c>
      <c r="C42" s="11">
        <f t="shared" si="7"/>
        <v>100</v>
      </c>
      <c r="D42" s="12">
        <f t="shared" si="8"/>
        <v>132</v>
      </c>
      <c r="E42" s="12">
        <f t="shared" si="9"/>
        <v>87</v>
      </c>
      <c r="F42" s="11">
        <f t="shared" si="3"/>
        <v>1882</v>
      </c>
      <c r="G42" s="11">
        <f t="shared" si="5"/>
        <v>68666</v>
      </c>
      <c r="H42" s="11" t="b">
        <f t="shared" si="6"/>
        <v>0</v>
      </c>
    </row>
    <row r="43" spans="1:8" x14ac:dyDescent="0.25">
      <c r="A43" s="10">
        <v>44754</v>
      </c>
      <c r="B43" s="11">
        <v>24</v>
      </c>
      <c r="C43" s="11">
        <f t="shared" si="7"/>
        <v>90</v>
      </c>
      <c r="D43" s="12">
        <f t="shared" si="8"/>
        <v>120</v>
      </c>
      <c r="E43" s="12">
        <f t="shared" si="9"/>
        <v>80</v>
      </c>
      <c r="F43" s="11">
        <f t="shared" si="3"/>
        <v>1710</v>
      </c>
      <c r="G43" s="11">
        <f t="shared" si="5"/>
        <v>70376</v>
      </c>
      <c r="H43" s="11" t="b">
        <f t="shared" si="6"/>
        <v>0</v>
      </c>
    </row>
    <row r="44" spans="1:8" x14ac:dyDescent="0.25">
      <c r="A44" s="10">
        <v>44755</v>
      </c>
      <c r="B44" s="11">
        <v>22</v>
      </c>
      <c r="C44" s="11">
        <f t="shared" si="7"/>
        <v>83</v>
      </c>
      <c r="D44" s="12">
        <f t="shared" si="8"/>
        <v>111</v>
      </c>
      <c r="E44" s="12">
        <f t="shared" si="9"/>
        <v>75</v>
      </c>
      <c r="F44" s="11">
        <f t="shared" si="3"/>
        <v>1586</v>
      </c>
      <c r="G44" s="11">
        <f t="shared" si="5"/>
        <v>71962</v>
      </c>
      <c r="H44" s="11" t="b">
        <f t="shared" si="6"/>
        <v>0</v>
      </c>
    </row>
    <row r="45" spans="1:8" x14ac:dyDescent="0.25">
      <c r="A45" s="10">
        <v>44756</v>
      </c>
      <c r="B45" s="11">
        <v>17</v>
      </c>
      <c r="C45" s="11">
        <f t="shared" si="7"/>
        <v>65</v>
      </c>
      <c r="D45" s="12">
        <f t="shared" si="8"/>
        <v>91</v>
      </c>
      <c r="E45" s="12">
        <f t="shared" si="9"/>
        <v>63</v>
      </c>
      <c r="F45" s="11">
        <f t="shared" si="3"/>
        <v>1288</v>
      </c>
      <c r="G45" s="11">
        <f t="shared" si="5"/>
        <v>73250</v>
      </c>
      <c r="H45" s="11" t="b">
        <f t="shared" si="6"/>
        <v>0</v>
      </c>
    </row>
    <row r="46" spans="1:8" x14ac:dyDescent="0.25">
      <c r="A46" s="10">
        <v>44757</v>
      </c>
      <c r="B46" s="11">
        <v>18</v>
      </c>
      <c r="C46" s="11">
        <f t="shared" si="7"/>
        <v>69</v>
      </c>
      <c r="D46" s="12">
        <f t="shared" si="8"/>
        <v>95</v>
      </c>
      <c r="E46" s="12">
        <f t="shared" si="9"/>
        <v>65</v>
      </c>
      <c r="F46" s="11">
        <f t="shared" si="3"/>
        <v>1348</v>
      </c>
      <c r="G46" s="11">
        <f t="shared" si="5"/>
        <v>74598</v>
      </c>
      <c r="H46" s="11" t="b">
        <f t="shared" si="6"/>
        <v>0</v>
      </c>
    </row>
    <row r="47" spans="1:8" x14ac:dyDescent="0.25">
      <c r="A47" s="10">
        <v>44758</v>
      </c>
      <c r="B47" s="11">
        <v>23</v>
      </c>
      <c r="C47" s="11">
        <f t="shared" si="7"/>
        <v>86</v>
      </c>
      <c r="D47" s="12">
        <f t="shared" si="8"/>
        <v>115</v>
      </c>
      <c r="E47" s="12">
        <f t="shared" si="9"/>
        <v>77</v>
      </c>
      <c r="F47" s="11">
        <f t="shared" si="3"/>
        <v>1639</v>
      </c>
      <c r="G47" s="11">
        <f t="shared" si="5"/>
        <v>76237</v>
      </c>
      <c r="H47" s="11" t="b">
        <f t="shared" si="6"/>
        <v>0</v>
      </c>
    </row>
    <row r="48" spans="1:8" x14ac:dyDescent="0.25">
      <c r="A48" s="10">
        <v>44759</v>
      </c>
      <c r="B48" s="11">
        <v>23</v>
      </c>
      <c r="C48" s="11">
        <f t="shared" si="7"/>
        <v>86</v>
      </c>
      <c r="D48" s="12">
        <f t="shared" si="8"/>
        <v>115</v>
      </c>
      <c r="E48" s="12">
        <f t="shared" si="9"/>
        <v>77</v>
      </c>
      <c r="F48" s="11">
        <f t="shared" si="3"/>
        <v>1639</v>
      </c>
      <c r="G48" s="11">
        <f t="shared" si="5"/>
        <v>77876</v>
      </c>
      <c r="H48" s="11" t="b">
        <f t="shared" si="6"/>
        <v>0</v>
      </c>
    </row>
    <row r="49" spans="1:8" x14ac:dyDescent="0.25">
      <c r="A49" s="10">
        <v>44760</v>
      </c>
      <c r="B49" s="11">
        <v>19</v>
      </c>
      <c r="C49" s="11">
        <f t="shared" si="7"/>
        <v>72</v>
      </c>
      <c r="D49" s="12">
        <f t="shared" si="8"/>
        <v>99</v>
      </c>
      <c r="E49" s="12">
        <f t="shared" si="9"/>
        <v>68</v>
      </c>
      <c r="F49" s="11">
        <f t="shared" si="3"/>
        <v>1407</v>
      </c>
      <c r="G49" s="11">
        <f t="shared" si="5"/>
        <v>79283</v>
      </c>
      <c r="H49" s="11" t="b">
        <f t="shared" si="6"/>
        <v>0</v>
      </c>
    </row>
    <row r="50" spans="1:8" x14ac:dyDescent="0.25">
      <c r="A50" s="10">
        <v>44761</v>
      </c>
      <c r="B50" s="11">
        <v>21</v>
      </c>
      <c r="C50" s="11">
        <f t="shared" si="7"/>
        <v>79</v>
      </c>
      <c r="D50" s="12">
        <f t="shared" si="8"/>
        <v>107</v>
      </c>
      <c r="E50" s="12">
        <f t="shared" si="9"/>
        <v>72</v>
      </c>
      <c r="F50" s="11">
        <f t="shared" si="3"/>
        <v>1520</v>
      </c>
      <c r="G50" s="11">
        <f t="shared" si="5"/>
        <v>80803</v>
      </c>
      <c r="H50" s="11" t="b">
        <f t="shared" si="6"/>
        <v>0</v>
      </c>
    </row>
    <row r="51" spans="1:8" x14ac:dyDescent="0.25">
      <c r="A51" s="10">
        <v>44762</v>
      </c>
      <c r="B51" s="11">
        <v>25</v>
      </c>
      <c r="C51" s="11">
        <f t="shared" si="7"/>
        <v>93</v>
      </c>
      <c r="D51" s="12">
        <f t="shared" si="8"/>
        <v>124</v>
      </c>
      <c r="E51" s="12">
        <f t="shared" si="9"/>
        <v>82</v>
      </c>
      <c r="F51" s="11">
        <f t="shared" si="3"/>
        <v>1763</v>
      </c>
      <c r="G51" s="11">
        <f t="shared" si="5"/>
        <v>82566</v>
      </c>
      <c r="H51" s="11" t="b">
        <f t="shared" si="6"/>
        <v>0</v>
      </c>
    </row>
    <row r="52" spans="1:8" x14ac:dyDescent="0.25">
      <c r="A52" s="10">
        <v>44763</v>
      </c>
      <c r="B52" s="11">
        <v>28</v>
      </c>
      <c r="C52" s="11">
        <f t="shared" si="7"/>
        <v>103</v>
      </c>
      <c r="D52" s="12">
        <f t="shared" si="8"/>
        <v>136</v>
      </c>
      <c r="E52" s="12">
        <f t="shared" si="9"/>
        <v>89</v>
      </c>
      <c r="F52" s="11">
        <f t="shared" si="3"/>
        <v>1935</v>
      </c>
      <c r="G52" s="11">
        <f t="shared" si="5"/>
        <v>84501</v>
      </c>
      <c r="H52" s="11" t="b">
        <f t="shared" si="6"/>
        <v>0</v>
      </c>
    </row>
    <row r="53" spans="1:8" x14ac:dyDescent="0.25">
      <c r="A53" s="10">
        <v>44764</v>
      </c>
      <c r="B53" s="11">
        <v>27</v>
      </c>
      <c r="C53" s="11">
        <f t="shared" si="7"/>
        <v>100</v>
      </c>
      <c r="D53" s="12">
        <f t="shared" si="8"/>
        <v>132</v>
      </c>
      <c r="E53" s="12">
        <f t="shared" si="9"/>
        <v>87</v>
      </c>
      <c r="F53" s="11">
        <f t="shared" si="3"/>
        <v>1882</v>
      </c>
      <c r="G53" s="11">
        <f t="shared" si="5"/>
        <v>86383</v>
      </c>
      <c r="H53" s="11" t="b">
        <f t="shared" si="6"/>
        <v>0</v>
      </c>
    </row>
    <row r="54" spans="1:8" x14ac:dyDescent="0.25">
      <c r="A54" s="10">
        <v>44765</v>
      </c>
      <c r="B54" s="11">
        <v>23</v>
      </c>
      <c r="C54" s="11">
        <f t="shared" si="7"/>
        <v>86</v>
      </c>
      <c r="D54" s="12">
        <f t="shared" si="8"/>
        <v>115</v>
      </c>
      <c r="E54" s="12">
        <f t="shared" si="9"/>
        <v>77</v>
      </c>
      <c r="F54" s="11">
        <f t="shared" si="3"/>
        <v>1639</v>
      </c>
      <c r="G54" s="11">
        <f t="shared" si="5"/>
        <v>88022</v>
      </c>
      <c r="H54" s="11" t="b">
        <f t="shared" si="6"/>
        <v>0</v>
      </c>
    </row>
    <row r="55" spans="1:8" x14ac:dyDescent="0.25">
      <c r="A55" s="10">
        <v>44766</v>
      </c>
      <c r="B55" s="11">
        <v>26</v>
      </c>
      <c r="C55" s="11">
        <f t="shared" si="7"/>
        <v>96</v>
      </c>
      <c r="D55" s="12">
        <f t="shared" si="8"/>
        <v>128</v>
      </c>
      <c r="E55" s="12">
        <f t="shared" si="9"/>
        <v>84</v>
      </c>
      <c r="F55" s="11">
        <f t="shared" si="3"/>
        <v>1816</v>
      </c>
      <c r="G55" s="11">
        <f t="shared" si="5"/>
        <v>89838</v>
      </c>
      <c r="H55" s="11" t="b">
        <f t="shared" si="6"/>
        <v>0</v>
      </c>
    </row>
    <row r="56" spans="1:8" x14ac:dyDescent="0.25">
      <c r="A56" s="10">
        <v>44767</v>
      </c>
      <c r="B56" s="11">
        <v>29</v>
      </c>
      <c r="C56" s="11">
        <f t="shared" si="7"/>
        <v>107</v>
      </c>
      <c r="D56" s="12">
        <f t="shared" si="8"/>
        <v>140</v>
      </c>
      <c r="E56" s="12">
        <f t="shared" si="9"/>
        <v>91</v>
      </c>
      <c r="F56" s="11">
        <f t="shared" si="3"/>
        <v>1995</v>
      </c>
      <c r="G56" s="11">
        <f t="shared" si="5"/>
        <v>91833</v>
      </c>
      <c r="H56" s="11" t="b">
        <f t="shared" si="6"/>
        <v>0</v>
      </c>
    </row>
    <row r="57" spans="1:8" x14ac:dyDescent="0.25">
      <c r="A57" s="10">
        <v>44768</v>
      </c>
      <c r="B57" s="11">
        <v>26</v>
      </c>
      <c r="C57" s="11">
        <f t="shared" si="7"/>
        <v>96</v>
      </c>
      <c r="D57" s="12">
        <f t="shared" si="8"/>
        <v>128</v>
      </c>
      <c r="E57" s="12">
        <f t="shared" si="9"/>
        <v>84</v>
      </c>
      <c r="F57" s="11">
        <f t="shared" si="3"/>
        <v>1816</v>
      </c>
      <c r="G57" s="11">
        <f t="shared" si="5"/>
        <v>93649</v>
      </c>
      <c r="H57" s="11" t="b">
        <f t="shared" si="6"/>
        <v>0</v>
      </c>
    </row>
    <row r="58" spans="1:8" x14ac:dyDescent="0.25">
      <c r="A58" s="10">
        <v>44769</v>
      </c>
      <c r="B58" s="11">
        <v>27</v>
      </c>
      <c r="C58" s="11">
        <f t="shared" si="7"/>
        <v>100</v>
      </c>
      <c r="D58" s="12">
        <f t="shared" si="8"/>
        <v>132</v>
      </c>
      <c r="E58" s="12">
        <f t="shared" si="9"/>
        <v>87</v>
      </c>
      <c r="F58" s="11">
        <f t="shared" si="3"/>
        <v>1882</v>
      </c>
      <c r="G58" s="11">
        <f t="shared" si="5"/>
        <v>95531</v>
      </c>
      <c r="H58" s="11" t="b">
        <f t="shared" si="6"/>
        <v>0</v>
      </c>
    </row>
    <row r="59" spans="1:8" x14ac:dyDescent="0.25">
      <c r="A59" s="10">
        <v>44770</v>
      </c>
      <c r="B59" s="11">
        <v>24</v>
      </c>
      <c r="C59" s="11">
        <f t="shared" si="7"/>
        <v>90</v>
      </c>
      <c r="D59" s="12">
        <f t="shared" si="8"/>
        <v>120</v>
      </c>
      <c r="E59" s="12">
        <f t="shared" si="9"/>
        <v>80</v>
      </c>
      <c r="F59" s="11">
        <f t="shared" si="3"/>
        <v>1710</v>
      </c>
      <c r="G59" s="11">
        <f t="shared" si="5"/>
        <v>97241</v>
      </c>
      <c r="H59" s="11" t="b">
        <f t="shared" si="6"/>
        <v>0</v>
      </c>
    </row>
    <row r="60" spans="1:8" x14ac:dyDescent="0.25">
      <c r="A60" s="10">
        <v>44771</v>
      </c>
      <c r="B60" s="11">
        <v>26</v>
      </c>
      <c r="C60" s="11">
        <f t="shared" si="7"/>
        <v>96</v>
      </c>
      <c r="D60" s="12">
        <f t="shared" si="8"/>
        <v>128</v>
      </c>
      <c r="E60" s="12">
        <f t="shared" si="9"/>
        <v>84</v>
      </c>
      <c r="F60" s="11">
        <f t="shared" si="3"/>
        <v>1816</v>
      </c>
      <c r="G60" s="11">
        <f t="shared" si="5"/>
        <v>99057</v>
      </c>
      <c r="H60" s="11" t="b">
        <f t="shared" si="6"/>
        <v>0</v>
      </c>
    </row>
    <row r="61" spans="1:8" x14ac:dyDescent="0.25">
      <c r="A61" s="10">
        <v>44772</v>
      </c>
      <c r="B61" s="11">
        <v>25</v>
      </c>
      <c r="C61" s="11">
        <f t="shared" si="7"/>
        <v>93</v>
      </c>
      <c r="D61" s="12">
        <f t="shared" si="8"/>
        <v>124</v>
      </c>
      <c r="E61" s="12">
        <f t="shared" si="9"/>
        <v>82</v>
      </c>
      <c r="F61" s="11">
        <f t="shared" si="3"/>
        <v>1763</v>
      </c>
      <c r="G61" s="11">
        <f t="shared" si="5"/>
        <v>100820</v>
      </c>
      <c r="H61" s="11" t="b">
        <f t="shared" si="6"/>
        <v>0</v>
      </c>
    </row>
    <row r="62" spans="1:8" x14ac:dyDescent="0.25">
      <c r="A62" s="10">
        <v>44773</v>
      </c>
      <c r="B62" s="11">
        <v>24</v>
      </c>
      <c r="C62" s="11">
        <f t="shared" si="7"/>
        <v>90</v>
      </c>
      <c r="D62" s="12">
        <f t="shared" si="8"/>
        <v>120</v>
      </c>
      <c r="E62" s="12">
        <f t="shared" si="9"/>
        <v>80</v>
      </c>
      <c r="F62" s="11">
        <f t="shared" si="3"/>
        <v>1710</v>
      </c>
      <c r="G62" s="11">
        <f t="shared" si="5"/>
        <v>102530</v>
      </c>
      <c r="H62" s="11" t="b">
        <f t="shared" si="6"/>
        <v>0</v>
      </c>
    </row>
    <row r="63" spans="1:8" x14ac:dyDescent="0.25">
      <c r="A63" s="10">
        <v>44774</v>
      </c>
      <c r="B63" s="11">
        <v>22</v>
      </c>
      <c r="C63" s="11">
        <f t="shared" si="7"/>
        <v>83</v>
      </c>
      <c r="D63" s="12">
        <f t="shared" si="8"/>
        <v>111</v>
      </c>
      <c r="E63" s="12">
        <f t="shared" si="9"/>
        <v>75</v>
      </c>
      <c r="F63" s="11">
        <f t="shared" si="3"/>
        <v>1586</v>
      </c>
      <c r="G63" s="11">
        <f t="shared" si="5"/>
        <v>104116</v>
      </c>
      <c r="H63" s="11" t="b">
        <f t="shared" si="6"/>
        <v>0</v>
      </c>
    </row>
    <row r="64" spans="1:8" x14ac:dyDescent="0.25">
      <c r="A64" s="10">
        <v>44775</v>
      </c>
      <c r="B64" s="11">
        <v>19</v>
      </c>
      <c r="C64" s="11">
        <f t="shared" si="7"/>
        <v>72</v>
      </c>
      <c r="D64" s="12">
        <f t="shared" si="8"/>
        <v>99</v>
      </c>
      <c r="E64" s="12">
        <f t="shared" si="9"/>
        <v>68</v>
      </c>
      <c r="F64" s="11">
        <f t="shared" si="3"/>
        <v>1407</v>
      </c>
      <c r="G64" s="11">
        <f t="shared" si="5"/>
        <v>105523</v>
      </c>
      <c r="H64" s="11" t="b">
        <f t="shared" si="6"/>
        <v>0</v>
      </c>
    </row>
    <row r="65" spans="1:8" x14ac:dyDescent="0.25">
      <c r="A65" s="10">
        <v>44776</v>
      </c>
      <c r="B65" s="11">
        <v>21</v>
      </c>
      <c r="C65" s="11">
        <f t="shared" si="7"/>
        <v>79</v>
      </c>
      <c r="D65" s="12">
        <f t="shared" si="8"/>
        <v>107</v>
      </c>
      <c r="E65" s="12">
        <f t="shared" si="9"/>
        <v>72</v>
      </c>
      <c r="F65" s="11">
        <f t="shared" si="3"/>
        <v>1520</v>
      </c>
      <c r="G65" s="11">
        <f t="shared" si="5"/>
        <v>107043</v>
      </c>
      <c r="H65" s="11" t="b">
        <f t="shared" si="6"/>
        <v>0</v>
      </c>
    </row>
    <row r="66" spans="1:8" x14ac:dyDescent="0.25">
      <c r="A66" s="10">
        <v>44777</v>
      </c>
      <c r="B66" s="11">
        <v>26</v>
      </c>
      <c r="C66" s="11">
        <f t="shared" ref="C66:C97" si="10">INT(90*(1+(1/13)*((B66-24)/2)))</f>
        <v>96</v>
      </c>
      <c r="D66" s="12">
        <f t="shared" ref="D66:D93" si="11">INT(120*(1+(2/29)*((B66-24)/2)))</f>
        <v>128</v>
      </c>
      <c r="E66" s="12">
        <f t="shared" ref="E66:E93" si="12">INT(80*(1+(1/17)*((B66-24)/2)))</f>
        <v>84</v>
      </c>
      <c r="F66" s="11">
        <f t="shared" si="3"/>
        <v>1816</v>
      </c>
      <c r="G66" s="11">
        <f t="shared" si="5"/>
        <v>108859</v>
      </c>
      <c r="H66" s="11" t="b">
        <f t="shared" si="6"/>
        <v>0</v>
      </c>
    </row>
    <row r="67" spans="1:8" x14ac:dyDescent="0.25">
      <c r="A67" s="10">
        <v>44778</v>
      </c>
      <c r="B67" s="11">
        <v>19</v>
      </c>
      <c r="C67" s="11">
        <f t="shared" si="10"/>
        <v>72</v>
      </c>
      <c r="D67" s="12">
        <f t="shared" si="11"/>
        <v>99</v>
      </c>
      <c r="E67" s="12">
        <f t="shared" si="12"/>
        <v>68</v>
      </c>
      <c r="F67" s="11">
        <f t="shared" ref="F67:F93" si="13">($C67*7)+($D67*5)+($E67*6)</f>
        <v>1407</v>
      </c>
      <c r="G67" s="11">
        <f t="shared" si="5"/>
        <v>110266</v>
      </c>
      <c r="H67" s="11" t="b">
        <f t="shared" si="6"/>
        <v>0</v>
      </c>
    </row>
    <row r="68" spans="1:8" x14ac:dyDescent="0.25">
      <c r="A68" s="10">
        <v>44779</v>
      </c>
      <c r="B68" s="11">
        <v>21</v>
      </c>
      <c r="C68" s="11">
        <f t="shared" si="10"/>
        <v>79</v>
      </c>
      <c r="D68" s="12">
        <f t="shared" si="11"/>
        <v>107</v>
      </c>
      <c r="E68" s="12">
        <f t="shared" si="12"/>
        <v>72</v>
      </c>
      <c r="F68" s="11">
        <f t="shared" si="13"/>
        <v>1520</v>
      </c>
      <c r="G68" s="11">
        <f t="shared" ref="G68:G93" si="14">$G67+$F68</f>
        <v>111786</v>
      </c>
      <c r="H68" s="11" t="b">
        <f t="shared" si="6"/>
        <v>0</v>
      </c>
    </row>
    <row r="69" spans="1:8" x14ac:dyDescent="0.25">
      <c r="A69" s="10">
        <v>44780</v>
      </c>
      <c r="B69" s="11">
        <v>23</v>
      </c>
      <c r="C69" s="11">
        <f t="shared" si="10"/>
        <v>86</v>
      </c>
      <c r="D69" s="12">
        <f t="shared" si="11"/>
        <v>115</v>
      </c>
      <c r="E69" s="12">
        <f t="shared" si="12"/>
        <v>77</v>
      </c>
      <c r="F69" s="11">
        <f t="shared" si="13"/>
        <v>1639</v>
      </c>
      <c r="G69" s="11">
        <f t="shared" si="14"/>
        <v>113425</v>
      </c>
      <c r="H69" s="11" t="b">
        <f t="shared" si="6"/>
        <v>0</v>
      </c>
    </row>
    <row r="70" spans="1:8" x14ac:dyDescent="0.25">
      <c r="A70" s="10">
        <v>44781</v>
      </c>
      <c r="B70" s="11">
        <v>27</v>
      </c>
      <c r="C70" s="11">
        <f t="shared" si="10"/>
        <v>100</v>
      </c>
      <c r="D70" s="12">
        <f t="shared" si="11"/>
        <v>132</v>
      </c>
      <c r="E70" s="12">
        <f t="shared" si="12"/>
        <v>87</v>
      </c>
      <c r="F70" s="11">
        <f t="shared" si="13"/>
        <v>1882</v>
      </c>
      <c r="G70" s="11">
        <f t="shared" si="14"/>
        <v>115307</v>
      </c>
      <c r="H70" s="11" t="b">
        <f t="shared" si="6"/>
        <v>0</v>
      </c>
    </row>
    <row r="71" spans="1:8" x14ac:dyDescent="0.25">
      <c r="A71" s="10">
        <v>44782</v>
      </c>
      <c r="B71" s="11">
        <v>20</v>
      </c>
      <c r="C71" s="11">
        <f t="shared" si="10"/>
        <v>76</v>
      </c>
      <c r="D71" s="12">
        <f t="shared" si="11"/>
        <v>103</v>
      </c>
      <c r="E71" s="12">
        <f t="shared" si="12"/>
        <v>70</v>
      </c>
      <c r="F71" s="11">
        <f t="shared" si="13"/>
        <v>1467</v>
      </c>
      <c r="G71" s="11">
        <f t="shared" si="14"/>
        <v>116774</v>
      </c>
      <c r="H71" s="11" t="b">
        <f t="shared" si="6"/>
        <v>0</v>
      </c>
    </row>
    <row r="72" spans="1:8" x14ac:dyDescent="0.25">
      <c r="A72" s="10">
        <v>44783</v>
      </c>
      <c r="B72" s="11">
        <v>18</v>
      </c>
      <c r="C72" s="11">
        <f t="shared" si="10"/>
        <v>69</v>
      </c>
      <c r="D72" s="12">
        <f t="shared" si="11"/>
        <v>95</v>
      </c>
      <c r="E72" s="12">
        <f t="shared" si="12"/>
        <v>65</v>
      </c>
      <c r="F72" s="11">
        <f t="shared" si="13"/>
        <v>1348</v>
      </c>
      <c r="G72" s="11">
        <f t="shared" si="14"/>
        <v>118122</v>
      </c>
      <c r="H72" s="11" t="b">
        <f t="shared" si="6"/>
        <v>0</v>
      </c>
    </row>
    <row r="73" spans="1:8" x14ac:dyDescent="0.25">
      <c r="A73" s="10">
        <v>44784</v>
      </c>
      <c r="B73" s="11">
        <v>17</v>
      </c>
      <c r="C73" s="11">
        <f t="shared" si="10"/>
        <v>65</v>
      </c>
      <c r="D73" s="12">
        <f t="shared" si="11"/>
        <v>91</v>
      </c>
      <c r="E73" s="12">
        <f t="shared" si="12"/>
        <v>63</v>
      </c>
      <c r="F73" s="11">
        <f t="shared" si="13"/>
        <v>1288</v>
      </c>
      <c r="G73" s="11">
        <f t="shared" si="14"/>
        <v>119410</v>
      </c>
      <c r="H73" s="11" t="b">
        <f t="shared" si="6"/>
        <v>0</v>
      </c>
    </row>
    <row r="74" spans="1:8" x14ac:dyDescent="0.25">
      <c r="A74" s="10">
        <v>44785</v>
      </c>
      <c r="B74" s="11">
        <v>19</v>
      </c>
      <c r="C74" s="11">
        <f t="shared" si="10"/>
        <v>72</v>
      </c>
      <c r="D74" s="12">
        <f t="shared" si="11"/>
        <v>99</v>
      </c>
      <c r="E74" s="12">
        <f t="shared" si="12"/>
        <v>68</v>
      </c>
      <c r="F74" s="11">
        <f t="shared" si="13"/>
        <v>1407</v>
      </c>
      <c r="G74" s="11">
        <f t="shared" si="14"/>
        <v>120817</v>
      </c>
      <c r="H74" s="11" t="b">
        <f t="shared" si="6"/>
        <v>0</v>
      </c>
    </row>
    <row r="75" spans="1:8" x14ac:dyDescent="0.25">
      <c r="A75" s="10">
        <v>44786</v>
      </c>
      <c r="B75" s="11">
        <v>26</v>
      </c>
      <c r="C75" s="11">
        <f t="shared" si="10"/>
        <v>96</v>
      </c>
      <c r="D75" s="12">
        <f t="shared" si="11"/>
        <v>128</v>
      </c>
      <c r="E75" s="12">
        <f t="shared" si="12"/>
        <v>84</v>
      </c>
      <c r="F75" s="11">
        <f t="shared" si="13"/>
        <v>1816</v>
      </c>
      <c r="G75" s="11">
        <f t="shared" si="14"/>
        <v>122633</v>
      </c>
      <c r="H75" s="11" t="b">
        <f t="shared" si="6"/>
        <v>0</v>
      </c>
    </row>
    <row r="76" spans="1:8" x14ac:dyDescent="0.25">
      <c r="A76" s="10">
        <v>44787</v>
      </c>
      <c r="B76" s="11">
        <v>21</v>
      </c>
      <c r="C76" s="11">
        <f t="shared" si="10"/>
        <v>79</v>
      </c>
      <c r="D76" s="12">
        <f t="shared" si="11"/>
        <v>107</v>
      </c>
      <c r="E76" s="12">
        <f t="shared" si="12"/>
        <v>72</v>
      </c>
      <c r="F76" s="11">
        <f t="shared" si="13"/>
        <v>1520</v>
      </c>
      <c r="G76" s="11">
        <f t="shared" si="14"/>
        <v>124153</v>
      </c>
      <c r="H76" s="11" t="b">
        <f t="shared" si="6"/>
        <v>0</v>
      </c>
    </row>
    <row r="77" spans="1:8" x14ac:dyDescent="0.25">
      <c r="A77" s="10">
        <v>44788</v>
      </c>
      <c r="B77" s="11">
        <v>19</v>
      </c>
      <c r="C77" s="11">
        <f t="shared" si="10"/>
        <v>72</v>
      </c>
      <c r="D77" s="12">
        <f t="shared" si="11"/>
        <v>99</v>
      </c>
      <c r="E77" s="12">
        <f t="shared" si="12"/>
        <v>68</v>
      </c>
      <c r="F77" s="11">
        <f t="shared" si="13"/>
        <v>1407</v>
      </c>
      <c r="G77" s="11">
        <f t="shared" si="14"/>
        <v>125560</v>
      </c>
      <c r="H77" s="11" t="b">
        <f t="shared" si="6"/>
        <v>0</v>
      </c>
    </row>
    <row r="78" spans="1:8" x14ac:dyDescent="0.25">
      <c r="A78" s="10">
        <v>44789</v>
      </c>
      <c r="B78" s="11">
        <v>19</v>
      </c>
      <c r="C78" s="11">
        <f t="shared" si="10"/>
        <v>72</v>
      </c>
      <c r="D78" s="12">
        <f t="shared" si="11"/>
        <v>99</v>
      </c>
      <c r="E78" s="12">
        <f t="shared" si="12"/>
        <v>68</v>
      </c>
      <c r="F78" s="11">
        <f t="shared" si="13"/>
        <v>1407</v>
      </c>
      <c r="G78" s="11">
        <f t="shared" si="14"/>
        <v>126967</v>
      </c>
      <c r="H78" s="11" t="b">
        <f t="shared" si="6"/>
        <v>0</v>
      </c>
    </row>
    <row r="79" spans="1:8" x14ac:dyDescent="0.25">
      <c r="A79" s="10">
        <v>44790</v>
      </c>
      <c r="B79" s="11">
        <v>21</v>
      </c>
      <c r="C79" s="11">
        <f t="shared" si="10"/>
        <v>79</v>
      </c>
      <c r="D79" s="12">
        <f t="shared" si="11"/>
        <v>107</v>
      </c>
      <c r="E79" s="12">
        <f t="shared" si="12"/>
        <v>72</v>
      </c>
      <c r="F79" s="11">
        <f t="shared" si="13"/>
        <v>1520</v>
      </c>
      <c r="G79" s="11">
        <f t="shared" si="14"/>
        <v>128487</v>
      </c>
      <c r="H79" s="11" t="b">
        <f t="shared" si="6"/>
        <v>0</v>
      </c>
    </row>
    <row r="80" spans="1:8" x14ac:dyDescent="0.25">
      <c r="A80" s="10">
        <v>44791</v>
      </c>
      <c r="B80" s="11">
        <v>21</v>
      </c>
      <c r="C80" s="11">
        <f t="shared" si="10"/>
        <v>79</v>
      </c>
      <c r="D80" s="12">
        <f t="shared" si="11"/>
        <v>107</v>
      </c>
      <c r="E80" s="12">
        <f t="shared" si="12"/>
        <v>72</v>
      </c>
      <c r="F80" s="11">
        <f t="shared" si="13"/>
        <v>1520</v>
      </c>
      <c r="G80" s="11">
        <f t="shared" si="14"/>
        <v>130007</v>
      </c>
      <c r="H80" s="11" t="b">
        <f t="shared" si="6"/>
        <v>0</v>
      </c>
    </row>
    <row r="81" spans="1:8" x14ac:dyDescent="0.25">
      <c r="A81" s="10">
        <v>44792</v>
      </c>
      <c r="B81" s="11">
        <v>24</v>
      </c>
      <c r="C81" s="11">
        <f t="shared" si="10"/>
        <v>90</v>
      </c>
      <c r="D81" s="12">
        <f t="shared" si="11"/>
        <v>120</v>
      </c>
      <c r="E81" s="12">
        <f t="shared" si="12"/>
        <v>80</v>
      </c>
      <c r="F81" s="11">
        <f t="shared" si="13"/>
        <v>1710</v>
      </c>
      <c r="G81" s="11">
        <f t="shared" si="14"/>
        <v>131717</v>
      </c>
      <c r="H81" s="11" t="b">
        <f t="shared" si="6"/>
        <v>0</v>
      </c>
    </row>
    <row r="82" spans="1:8" x14ac:dyDescent="0.25">
      <c r="A82" s="10">
        <v>44793</v>
      </c>
      <c r="B82" s="11">
        <v>26</v>
      </c>
      <c r="C82" s="11">
        <f t="shared" si="10"/>
        <v>96</v>
      </c>
      <c r="D82" s="12">
        <f t="shared" si="11"/>
        <v>128</v>
      </c>
      <c r="E82" s="12">
        <f t="shared" si="12"/>
        <v>84</v>
      </c>
      <c r="F82" s="11">
        <f t="shared" si="13"/>
        <v>1816</v>
      </c>
      <c r="G82" s="11">
        <f t="shared" si="14"/>
        <v>133533</v>
      </c>
      <c r="H82" s="11" t="b">
        <f t="shared" si="6"/>
        <v>0</v>
      </c>
    </row>
    <row r="83" spans="1:8" x14ac:dyDescent="0.25">
      <c r="A83" s="10">
        <v>44794</v>
      </c>
      <c r="B83" s="11">
        <v>23</v>
      </c>
      <c r="C83" s="11">
        <f t="shared" si="10"/>
        <v>86</v>
      </c>
      <c r="D83" s="12">
        <f t="shared" si="11"/>
        <v>115</v>
      </c>
      <c r="E83" s="12">
        <f t="shared" si="12"/>
        <v>77</v>
      </c>
      <c r="F83" s="11">
        <f t="shared" si="13"/>
        <v>1639</v>
      </c>
      <c r="G83" s="11">
        <f t="shared" si="14"/>
        <v>135172</v>
      </c>
      <c r="H83" s="11" t="b">
        <f t="shared" si="6"/>
        <v>0</v>
      </c>
    </row>
    <row r="84" spans="1:8" x14ac:dyDescent="0.25">
      <c r="A84" s="10">
        <v>44795</v>
      </c>
      <c r="B84" s="11">
        <v>23</v>
      </c>
      <c r="C84" s="11">
        <f t="shared" si="10"/>
        <v>86</v>
      </c>
      <c r="D84" s="12">
        <f t="shared" si="11"/>
        <v>115</v>
      </c>
      <c r="E84" s="12">
        <f t="shared" si="12"/>
        <v>77</v>
      </c>
      <c r="F84" s="11">
        <f t="shared" si="13"/>
        <v>1639</v>
      </c>
      <c r="G84" s="11">
        <f t="shared" si="14"/>
        <v>136811</v>
      </c>
      <c r="H84" s="11" t="b">
        <f t="shared" si="6"/>
        <v>0</v>
      </c>
    </row>
    <row r="85" spans="1:8" x14ac:dyDescent="0.25">
      <c r="A85" s="10">
        <v>44796</v>
      </c>
      <c r="B85" s="11">
        <v>24</v>
      </c>
      <c r="C85" s="11">
        <f t="shared" si="10"/>
        <v>90</v>
      </c>
      <c r="D85" s="12">
        <f t="shared" si="11"/>
        <v>120</v>
      </c>
      <c r="E85" s="12">
        <f t="shared" si="12"/>
        <v>80</v>
      </c>
      <c r="F85" s="11">
        <f t="shared" si="13"/>
        <v>1710</v>
      </c>
      <c r="G85" s="11">
        <f t="shared" si="14"/>
        <v>138521</v>
      </c>
      <c r="H85" s="11" t="b">
        <f t="shared" si="6"/>
        <v>0</v>
      </c>
    </row>
    <row r="86" spans="1:8" x14ac:dyDescent="0.25">
      <c r="A86" s="10">
        <v>44797</v>
      </c>
      <c r="B86" s="11">
        <v>26</v>
      </c>
      <c r="C86" s="11">
        <f t="shared" si="10"/>
        <v>96</v>
      </c>
      <c r="D86" s="12">
        <f t="shared" si="11"/>
        <v>128</v>
      </c>
      <c r="E86" s="12">
        <f t="shared" si="12"/>
        <v>84</v>
      </c>
      <c r="F86" s="11">
        <f t="shared" si="13"/>
        <v>1816</v>
      </c>
      <c r="G86" s="11">
        <f t="shared" si="14"/>
        <v>140337</v>
      </c>
      <c r="H86" s="11" t="b">
        <f t="shared" si="6"/>
        <v>0</v>
      </c>
    </row>
    <row r="87" spans="1:8" x14ac:dyDescent="0.25">
      <c r="A87" s="10">
        <v>44798</v>
      </c>
      <c r="B87" s="11">
        <v>28</v>
      </c>
      <c r="C87" s="11">
        <f t="shared" si="10"/>
        <v>103</v>
      </c>
      <c r="D87" s="12">
        <f t="shared" si="11"/>
        <v>136</v>
      </c>
      <c r="E87" s="12">
        <f t="shared" si="12"/>
        <v>89</v>
      </c>
      <c r="F87" s="11">
        <f t="shared" si="13"/>
        <v>1935</v>
      </c>
      <c r="G87" s="11">
        <f t="shared" si="14"/>
        <v>142272</v>
      </c>
      <c r="H87" s="11" t="b">
        <f t="shared" si="6"/>
        <v>0</v>
      </c>
    </row>
    <row r="88" spans="1:8" x14ac:dyDescent="0.25">
      <c r="A88" s="10">
        <v>44799</v>
      </c>
      <c r="B88" s="11">
        <v>32</v>
      </c>
      <c r="C88" s="11">
        <f t="shared" si="10"/>
        <v>117</v>
      </c>
      <c r="D88" s="12">
        <f t="shared" si="11"/>
        <v>153</v>
      </c>
      <c r="E88" s="12">
        <f t="shared" si="12"/>
        <v>98</v>
      </c>
      <c r="F88" s="11">
        <f t="shared" si="13"/>
        <v>2172</v>
      </c>
      <c r="G88" s="11">
        <f t="shared" si="14"/>
        <v>144444</v>
      </c>
      <c r="H88" s="11" t="b">
        <f t="shared" si="6"/>
        <v>0</v>
      </c>
    </row>
    <row r="89" spans="1:8" x14ac:dyDescent="0.25">
      <c r="A89" s="10">
        <v>44800</v>
      </c>
      <c r="B89" s="11">
        <v>26</v>
      </c>
      <c r="C89" s="11">
        <f t="shared" si="10"/>
        <v>96</v>
      </c>
      <c r="D89" s="12">
        <f t="shared" si="11"/>
        <v>128</v>
      </c>
      <c r="E89" s="12">
        <f t="shared" si="12"/>
        <v>84</v>
      </c>
      <c r="F89" s="11">
        <f t="shared" si="13"/>
        <v>1816</v>
      </c>
      <c r="G89" s="11">
        <f t="shared" si="14"/>
        <v>146260</v>
      </c>
      <c r="H89" s="11" t="b">
        <f t="shared" si="6"/>
        <v>0</v>
      </c>
    </row>
    <row r="90" spans="1:8" x14ac:dyDescent="0.25">
      <c r="A90" s="10">
        <v>44801</v>
      </c>
      <c r="B90" s="11">
        <v>32</v>
      </c>
      <c r="C90" s="11">
        <f t="shared" si="10"/>
        <v>117</v>
      </c>
      <c r="D90" s="12">
        <f t="shared" si="11"/>
        <v>153</v>
      </c>
      <c r="E90" s="12">
        <f t="shared" si="12"/>
        <v>98</v>
      </c>
      <c r="F90" s="11">
        <f t="shared" si="13"/>
        <v>2172</v>
      </c>
      <c r="G90" s="11">
        <f t="shared" si="14"/>
        <v>148432</v>
      </c>
      <c r="H90" s="11" t="b">
        <f t="shared" si="6"/>
        <v>0</v>
      </c>
    </row>
    <row r="91" spans="1:8" x14ac:dyDescent="0.25">
      <c r="A91" s="10">
        <v>44802</v>
      </c>
      <c r="B91" s="11">
        <v>23</v>
      </c>
      <c r="C91" s="11">
        <f t="shared" si="10"/>
        <v>86</v>
      </c>
      <c r="D91" s="12">
        <f t="shared" si="11"/>
        <v>115</v>
      </c>
      <c r="E91" s="12">
        <f t="shared" si="12"/>
        <v>77</v>
      </c>
      <c r="F91" s="11">
        <f t="shared" si="13"/>
        <v>1639</v>
      </c>
      <c r="G91" s="11">
        <f t="shared" si="14"/>
        <v>150071</v>
      </c>
      <c r="H91" s="11" t="b">
        <f t="shared" si="6"/>
        <v>0</v>
      </c>
    </row>
    <row r="92" spans="1:8" x14ac:dyDescent="0.25">
      <c r="A92" s="10">
        <v>44803</v>
      </c>
      <c r="B92" s="11">
        <v>22</v>
      </c>
      <c r="C92" s="11">
        <f t="shared" si="10"/>
        <v>83</v>
      </c>
      <c r="D92" s="12">
        <f t="shared" si="11"/>
        <v>111</v>
      </c>
      <c r="E92" s="12">
        <f t="shared" si="12"/>
        <v>75</v>
      </c>
      <c r="F92" s="11">
        <f t="shared" si="13"/>
        <v>1586</v>
      </c>
      <c r="G92" s="11">
        <f t="shared" si="14"/>
        <v>151657</v>
      </c>
      <c r="H92" s="11" t="b">
        <f t="shared" si="6"/>
        <v>0</v>
      </c>
    </row>
    <row r="93" spans="1:8" x14ac:dyDescent="0.25">
      <c r="A93" s="10">
        <v>44804</v>
      </c>
      <c r="B93" s="11">
        <v>25</v>
      </c>
      <c r="C93" s="11">
        <f t="shared" si="10"/>
        <v>93</v>
      </c>
      <c r="D93" s="12">
        <f t="shared" si="11"/>
        <v>124</v>
      </c>
      <c r="E93" s="12">
        <f t="shared" si="12"/>
        <v>82</v>
      </c>
      <c r="F93" s="11">
        <f t="shared" si="13"/>
        <v>1763</v>
      </c>
      <c r="G93" s="11">
        <f t="shared" si="14"/>
        <v>153420</v>
      </c>
      <c r="H93" s="11" t="b">
        <f t="shared" ref="H93" si="15">IF(G93 &gt; 45000,IF(H92 = 0, "tutaj", FALSE),0)</f>
        <v>0</v>
      </c>
    </row>
  </sheetData>
  <pageMargins left="0.7" right="0.7" top="0.75" bottom="0.75" header="0.3" footer="0.3"/>
  <pageSetup paperSize="9" orientation="portrait" horizontalDpi="0" verticalDpi="0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C413-E8D3-46E7-BD51-A0912CFD3B9B}">
  <dimension ref="A1:N124"/>
  <sheetViews>
    <sheetView tabSelected="1" topLeftCell="A109" zoomScale="70" zoomScaleNormal="70" workbookViewId="0">
      <selection activeCell="H120" sqref="H120"/>
    </sheetView>
  </sheetViews>
  <sheetFormatPr defaultRowHeight="23.25" x14ac:dyDescent="0.25"/>
  <cols>
    <col min="1" max="1" width="30.85546875" style="11" customWidth="1"/>
    <col min="2" max="2" width="24.5703125" style="11" customWidth="1"/>
    <col min="3" max="3" width="28.7109375" style="11" customWidth="1"/>
    <col min="4" max="4" width="23.28515625" style="11" customWidth="1"/>
    <col min="5" max="5" width="21.28515625" style="11" customWidth="1"/>
    <col min="6" max="6" width="26.85546875" style="11" customWidth="1"/>
    <col min="7" max="7" width="30.85546875" style="11" customWidth="1"/>
    <col min="8" max="8" width="15.140625" style="11" customWidth="1"/>
    <col min="9" max="9" width="34.42578125" style="11" customWidth="1"/>
    <col min="10" max="10" width="38.7109375" style="11" customWidth="1"/>
    <col min="11" max="11" width="22.28515625" style="11" customWidth="1"/>
    <col min="12" max="12" width="25.5703125" style="11" customWidth="1"/>
    <col min="13" max="13" width="24.140625" style="11" customWidth="1"/>
    <col min="14" max="14" width="18.85546875" style="11" customWidth="1"/>
    <col min="15" max="16384" width="9.140625" style="11"/>
  </cols>
  <sheetData>
    <row r="1" spans="1:14" s="19" customFormat="1" x14ac:dyDescent="0.25">
      <c r="A1" s="18" t="s">
        <v>0</v>
      </c>
      <c r="B1" s="18" t="s">
        <v>1</v>
      </c>
      <c r="C1" s="18" t="s">
        <v>10</v>
      </c>
      <c r="D1" s="18" t="s">
        <v>8</v>
      </c>
      <c r="E1" s="18" t="s">
        <v>9</v>
      </c>
      <c r="F1" s="19" t="s">
        <v>23</v>
      </c>
      <c r="G1" s="19" t="s">
        <v>27</v>
      </c>
      <c r="H1" s="19" t="s">
        <v>28</v>
      </c>
      <c r="I1" s="19" t="s">
        <v>32</v>
      </c>
      <c r="J1" s="23" t="s">
        <v>33</v>
      </c>
      <c r="K1" s="24" t="s">
        <v>34</v>
      </c>
      <c r="L1" s="25" t="s">
        <v>31</v>
      </c>
      <c r="M1" s="20" t="s">
        <v>35</v>
      </c>
      <c r="N1" s="19" t="s">
        <v>29</v>
      </c>
    </row>
    <row r="2" spans="1:14" x14ac:dyDescent="0.25">
      <c r="A2" s="10">
        <v>44713</v>
      </c>
      <c r="B2" s="11">
        <v>24</v>
      </c>
      <c r="C2" s="11">
        <f t="shared" ref="C2:C65" si="0">INT(90*(1+(1/13)*((B2-24)/2)))</f>
        <v>90</v>
      </c>
      <c r="D2" s="12">
        <f t="shared" ref="D2:D65" si="1">INT(120*(1+(2/29)*((B2-24)/2)))</f>
        <v>120</v>
      </c>
      <c r="E2" s="12">
        <f t="shared" ref="E2:E65" si="2">INT(80*(1+(1/17)*((B2-24)/2)))</f>
        <v>80</v>
      </c>
      <c r="F2" s="11">
        <f>($C2*7)+($D2*5)+($E2*6)</f>
        <v>1710</v>
      </c>
      <c r="H2" s="11">
        <f>IF(F2&lt;1000,IF(H1 = 0,"tak",1),0)</f>
        <v>0</v>
      </c>
      <c r="I2" s="21">
        <f>SUM(C2:E2)</f>
        <v>290</v>
      </c>
      <c r="J2" s="26">
        <f>F2/I2</f>
        <v>5.8965517241379306</v>
      </c>
      <c r="K2" s="22" t="str">
        <f>IF(F2&lt;1000,1000-F2,"nie")</f>
        <v>nie</v>
      </c>
      <c r="L2" s="22">
        <f>IF(K2 &lt;&gt; "nie", K2/I2,0)</f>
        <v>0</v>
      </c>
      <c r="M2" s="20">
        <f t="shared" ref="M1:M64" si="3">($C2*(7+L2))+($D2*(5+L2))+($E2*(6+L2))</f>
        <v>1710</v>
      </c>
      <c r="N2" s="10">
        <f>LOOKUP("tak",H2:H124,A2:A124)</f>
        <v>44827</v>
      </c>
    </row>
    <row r="3" spans="1:14" x14ac:dyDescent="0.25">
      <c r="A3" s="10">
        <v>44714</v>
      </c>
      <c r="B3" s="11">
        <v>25</v>
      </c>
      <c r="C3" s="11">
        <f t="shared" si="0"/>
        <v>93</v>
      </c>
      <c r="D3" s="12">
        <f t="shared" si="1"/>
        <v>124</v>
      </c>
      <c r="E3" s="12">
        <f t="shared" si="2"/>
        <v>82</v>
      </c>
      <c r="F3" s="11">
        <f t="shared" ref="F3:F66" si="4">($C3*7)+($D3*5)+($E3*6)</f>
        <v>1763</v>
      </c>
      <c r="H3" s="11">
        <f t="shared" ref="H3:H66" si="5">IF(F3&lt;1000,IF(H2 = 0,"tak",1),0)</f>
        <v>0</v>
      </c>
      <c r="I3" s="21">
        <f t="shared" ref="I3:I66" si="6">SUM(C3:E3)</f>
        <v>299</v>
      </c>
      <c r="J3" s="26">
        <f t="shared" ref="J3:J66" si="7">F3/I3</f>
        <v>5.896321070234114</v>
      </c>
      <c r="K3" s="22" t="str">
        <f t="shared" ref="K3:K66" si="8">IF(F3&lt;1000,1000-F3,"nie")</f>
        <v>nie</v>
      </c>
      <c r="L3" s="22">
        <f t="shared" ref="L3:L66" si="9">IF(K3 &lt;&gt; "nie", K3/I3,0)</f>
        <v>0</v>
      </c>
      <c r="M3" s="20">
        <f t="shared" si="3"/>
        <v>1763</v>
      </c>
      <c r="N3" s="11" t="s">
        <v>30</v>
      </c>
    </row>
    <row r="4" spans="1:14" x14ac:dyDescent="0.25">
      <c r="A4" s="10">
        <v>44715</v>
      </c>
      <c r="B4" s="11">
        <v>27</v>
      </c>
      <c r="C4" s="11">
        <f t="shared" si="0"/>
        <v>100</v>
      </c>
      <c r="D4" s="12">
        <f t="shared" si="1"/>
        <v>132</v>
      </c>
      <c r="E4" s="12">
        <f t="shared" si="2"/>
        <v>87</v>
      </c>
      <c r="F4" s="11">
        <f t="shared" si="4"/>
        <v>1882</v>
      </c>
      <c r="H4" s="11">
        <f t="shared" si="5"/>
        <v>0</v>
      </c>
      <c r="I4" s="21">
        <f t="shared" si="6"/>
        <v>319</v>
      </c>
      <c r="J4" s="26">
        <f t="shared" si="7"/>
        <v>5.8996865203761759</v>
      </c>
      <c r="K4" s="22" t="str">
        <f t="shared" si="8"/>
        <v>nie</v>
      </c>
      <c r="L4" s="22">
        <f t="shared" si="9"/>
        <v>0</v>
      </c>
      <c r="M4" s="20">
        <f t="shared" si="3"/>
        <v>1882</v>
      </c>
    </row>
    <row r="5" spans="1:14" x14ac:dyDescent="0.25">
      <c r="A5" s="10">
        <v>44716</v>
      </c>
      <c r="B5" s="11">
        <v>27</v>
      </c>
      <c r="C5" s="11">
        <f t="shared" si="0"/>
        <v>100</v>
      </c>
      <c r="D5" s="12">
        <f t="shared" si="1"/>
        <v>132</v>
      </c>
      <c r="E5" s="12">
        <f t="shared" si="2"/>
        <v>87</v>
      </c>
      <c r="F5" s="11">
        <f t="shared" si="4"/>
        <v>1882</v>
      </c>
      <c r="H5" s="11">
        <f t="shared" si="5"/>
        <v>0</v>
      </c>
      <c r="I5" s="21">
        <f t="shared" si="6"/>
        <v>319</v>
      </c>
      <c r="J5" s="26">
        <f t="shared" si="7"/>
        <v>5.8996865203761759</v>
      </c>
      <c r="K5" s="22" t="str">
        <f t="shared" si="8"/>
        <v>nie</v>
      </c>
      <c r="L5" s="22">
        <f t="shared" si="9"/>
        <v>0</v>
      </c>
      <c r="M5" s="20">
        <f t="shared" si="3"/>
        <v>1882</v>
      </c>
    </row>
    <row r="6" spans="1:14" x14ac:dyDescent="0.25">
      <c r="A6" s="10">
        <v>44717</v>
      </c>
      <c r="B6" s="11">
        <v>27</v>
      </c>
      <c r="C6" s="11">
        <f t="shared" si="0"/>
        <v>100</v>
      </c>
      <c r="D6" s="12">
        <f t="shared" si="1"/>
        <v>132</v>
      </c>
      <c r="E6" s="12">
        <f t="shared" si="2"/>
        <v>87</v>
      </c>
      <c r="F6" s="11">
        <f t="shared" si="4"/>
        <v>1882</v>
      </c>
      <c r="H6" s="11">
        <f t="shared" si="5"/>
        <v>0</v>
      </c>
      <c r="I6" s="21">
        <f t="shared" si="6"/>
        <v>319</v>
      </c>
      <c r="J6" s="26">
        <f t="shared" si="7"/>
        <v>5.8996865203761759</v>
      </c>
      <c r="K6" s="22" t="str">
        <f t="shared" si="8"/>
        <v>nie</v>
      </c>
      <c r="L6" s="22">
        <f t="shared" si="9"/>
        <v>0</v>
      </c>
      <c r="M6" s="20">
        <f t="shared" si="3"/>
        <v>1882</v>
      </c>
    </row>
    <row r="7" spans="1:14" x14ac:dyDescent="0.25">
      <c r="A7" s="10">
        <v>44718</v>
      </c>
      <c r="B7" s="11">
        <v>22</v>
      </c>
      <c r="C7" s="11">
        <f t="shared" si="0"/>
        <v>83</v>
      </c>
      <c r="D7" s="12">
        <f t="shared" si="1"/>
        <v>111</v>
      </c>
      <c r="E7" s="12">
        <f t="shared" si="2"/>
        <v>75</v>
      </c>
      <c r="F7" s="11">
        <f t="shared" si="4"/>
        <v>1586</v>
      </c>
      <c r="H7" s="11">
        <f t="shared" si="5"/>
        <v>0</v>
      </c>
      <c r="I7" s="21">
        <f t="shared" si="6"/>
        <v>269</v>
      </c>
      <c r="J7" s="26">
        <f t="shared" si="7"/>
        <v>5.8959107806691451</v>
      </c>
      <c r="K7" s="22" t="str">
        <f t="shared" si="8"/>
        <v>nie</v>
      </c>
      <c r="L7" s="22">
        <f t="shared" si="9"/>
        <v>0</v>
      </c>
      <c r="M7" s="20">
        <f t="shared" si="3"/>
        <v>1586</v>
      </c>
    </row>
    <row r="8" spans="1:14" x14ac:dyDescent="0.25">
      <c r="A8" s="10">
        <v>44719</v>
      </c>
      <c r="B8" s="11">
        <v>25</v>
      </c>
      <c r="C8" s="11">
        <f t="shared" si="0"/>
        <v>93</v>
      </c>
      <c r="D8" s="12">
        <f t="shared" si="1"/>
        <v>124</v>
      </c>
      <c r="E8" s="12">
        <f t="shared" si="2"/>
        <v>82</v>
      </c>
      <c r="F8" s="11">
        <f t="shared" si="4"/>
        <v>1763</v>
      </c>
      <c r="H8" s="11">
        <f t="shared" si="5"/>
        <v>0</v>
      </c>
      <c r="I8" s="21">
        <f t="shared" si="6"/>
        <v>299</v>
      </c>
      <c r="J8" s="26">
        <f t="shared" si="7"/>
        <v>5.896321070234114</v>
      </c>
      <c r="K8" s="22" t="str">
        <f t="shared" si="8"/>
        <v>nie</v>
      </c>
      <c r="L8" s="22">
        <f t="shared" si="9"/>
        <v>0</v>
      </c>
      <c r="M8" s="20">
        <f t="shared" si="3"/>
        <v>1763</v>
      </c>
    </row>
    <row r="9" spans="1:14" x14ac:dyDescent="0.25">
      <c r="A9" s="10">
        <v>44720</v>
      </c>
      <c r="B9" s="11">
        <v>25</v>
      </c>
      <c r="C9" s="11">
        <f t="shared" si="0"/>
        <v>93</v>
      </c>
      <c r="D9" s="12">
        <f t="shared" si="1"/>
        <v>124</v>
      </c>
      <c r="E9" s="12">
        <f t="shared" si="2"/>
        <v>82</v>
      </c>
      <c r="F9" s="11">
        <f t="shared" si="4"/>
        <v>1763</v>
      </c>
      <c r="H9" s="11">
        <f t="shared" si="5"/>
        <v>0</v>
      </c>
      <c r="I9" s="21">
        <f t="shared" si="6"/>
        <v>299</v>
      </c>
      <c r="J9" s="26">
        <f t="shared" si="7"/>
        <v>5.896321070234114</v>
      </c>
      <c r="K9" s="22" t="str">
        <f t="shared" si="8"/>
        <v>nie</v>
      </c>
      <c r="L9" s="22">
        <f t="shared" si="9"/>
        <v>0</v>
      </c>
      <c r="M9" s="20">
        <f t="shared" si="3"/>
        <v>1763</v>
      </c>
    </row>
    <row r="10" spans="1:14" x14ac:dyDescent="0.25">
      <c r="A10" s="10">
        <v>44721</v>
      </c>
      <c r="B10" s="11">
        <v>21</v>
      </c>
      <c r="C10" s="11">
        <f t="shared" si="0"/>
        <v>79</v>
      </c>
      <c r="D10" s="12">
        <f t="shared" si="1"/>
        <v>107</v>
      </c>
      <c r="E10" s="12">
        <f t="shared" si="2"/>
        <v>72</v>
      </c>
      <c r="F10" s="11">
        <f t="shared" si="4"/>
        <v>1520</v>
      </c>
      <c r="H10" s="11">
        <f t="shared" si="5"/>
        <v>0</v>
      </c>
      <c r="I10" s="21">
        <f t="shared" si="6"/>
        <v>258</v>
      </c>
      <c r="J10" s="26">
        <f t="shared" si="7"/>
        <v>5.8914728682170541</v>
      </c>
      <c r="K10" s="22" t="str">
        <f t="shared" si="8"/>
        <v>nie</v>
      </c>
      <c r="L10" s="22">
        <f t="shared" si="9"/>
        <v>0</v>
      </c>
      <c r="M10" s="20">
        <f t="shared" si="3"/>
        <v>1520</v>
      </c>
    </row>
    <row r="11" spans="1:14" x14ac:dyDescent="0.25">
      <c r="A11" s="10">
        <v>44722</v>
      </c>
      <c r="B11" s="11">
        <v>21</v>
      </c>
      <c r="C11" s="11">
        <f t="shared" si="0"/>
        <v>79</v>
      </c>
      <c r="D11" s="12">
        <f t="shared" si="1"/>
        <v>107</v>
      </c>
      <c r="E11" s="12">
        <f t="shared" si="2"/>
        <v>72</v>
      </c>
      <c r="F11" s="11">
        <f t="shared" si="4"/>
        <v>1520</v>
      </c>
      <c r="H11" s="11">
        <f t="shared" si="5"/>
        <v>0</v>
      </c>
      <c r="I11" s="21">
        <f t="shared" si="6"/>
        <v>258</v>
      </c>
      <c r="J11" s="26">
        <f t="shared" si="7"/>
        <v>5.8914728682170541</v>
      </c>
      <c r="K11" s="22" t="str">
        <f t="shared" si="8"/>
        <v>nie</v>
      </c>
      <c r="L11" s="22">
        <f t="shared" si="9"/>
        <v>0</v>
      </c>
      <c r="M11" s="20">
        <f t="shared" si="3"/>
        <v>1520</v>
      </c>
    </row>
    <row r="12" spans="1:14" x14ac:dyDescent="0.25">
      <c r="A12" s="10">
        <v>44723</v>
      </c>
      <c r="B12" s="11">
        <v>19</v>
      </c>
      <c r="C12" s="11">
        <f t="shared" si="0"/>
        <v>72</v>
      </c>
      <c r="D12" s="12">
        <f t="shared" si="1"/>
        <v>99</v>
      </c>
      <c r="E12" s="12">
        <f t="shared" si="2"/>
        <v>68</v>
      </c>
      <c r="F12" s="11">
        <f t="shared" si="4"/>
        <v>1407</v>
      </c>
      <c r="H12" s="11">
        <f t="shared" si="5"/>
        <v>0</v>
      </c>
      <c r="I12" s="21">
        <f t="shared" si="6"/>
        <v>239</v>
      </c>
      <c r="J12" s="26">
        <f t="shared" si="7"/>
        <v>5.8870292887029292</v>
      </c>
      <c r="K12" s="22" t="str">
        <f t="shared" si="8"/>
        <v>nie</v>
      </c>
      <c r="L12" s="22">
        <f t="shared" si="9"/>
        <v>0</v>
      </c>
      <c r="M12" s="20">
        <f t="shared" si="3"/>
        <v>1407</v>
      </c>
    </row>
    <row r="13" spans="1:14" x14ac:dyDescent="0.25">
      <c r="A13" s="10">
        <v>44724</v>
      </c>
      <c r="B13" s="11">
        <v>19</v>
      </c>
      <c r="C13" s="11">
        <f t="shared" si="0"/>
        <v>72</v>
      </c>
      <c r="D13" s="12">
        <f t="shared" si="1"/>
        <v>99</v>
      </c>
      <c r="E13" s="12">
        <f t="shared" si="2"/>
        <v>68</v>
      </c>
      <c r="F13" s="11">
        <f t="shared" si="4"/>
        <v>1407</v>
      </c>
      <c r="H13" s="11">
        <f t="shared" si="5"/>
        <v>0</v>
      </c>
      <c r="I13" s="21">
        <f t="shared" si="6"/>
        <v>239</v>
      </c>
      <c r="J13" s="26">
        <f t="shared" si="7"/>
        <v>5.8870292887029292</v>
      </c>
      <c r="K13" s="22" t="str">
        <f t="shared" si="8"/>
        <v>nie</v>
      </c>
      <c r="L13" s="22">
        <f t="shared" si="9"/>
        <v>0</v>
      </c>
      <c r="M13" s="20">
        <f t="shared" si="3"/>
        <v>1407</v>
      </c>
    </row>
    <row r="14" spans="1:14" x14ac:dyDescent="0.25">
      <c r="A14" s="10">
        <v>44725</v>
      </c>
      <c r="B14" s="11">
        <v>15</v>
      </c>
      <c r="C14" s="11">
        <f t="shared" si="0"/>
        <v>58</v>
      </c>
      <c r="D14" s="12">
        <f t="shared" si="1"/>
        <v>82</v>
      </c>
      <c r="E14" s="12">
        <f t="shared" si="2"/>
        <v>58</v>
      </c>
      <c r="F14" s="11">
        <f t="shared" si="4"/>
        <v>1164</v>
      </c>
      <c r="H14" s="11">
        <f t="shared" si="5"/>
        <v>0</v>
      </c>
      <c r="I14" s="21">
        <f t="shared" si="6"/>
        <v>198</v>
      </c>
      <c r="J14" s="26">
        <f t="shared" si="7"/>
        <v>5.8787878787878789</v>
      </c>
      <c r="K14" s="22" t="str">
        <f t="shared" si="8"/>
        <v>nie</v>
      </c>
      <c r="L14" s="22">
        <f t="shared" si="9"/>
        <v>0</v>
      </c>
      <c r="M14" s="20">
        <f t="shared" si="3"/>
        <v>1164</v>
      </c>
    </row>
    <row r="15" spans="1:14" x14ac:dyDescent="0.25">
      <c r="A15" s="10">
        <v>44726</v>
      </c>
      <c r="B15" s="11">
        <v>21</v>
      </c>
      <c r="C15" s="11">
        <f t="shared" si="0"/>
        <v>79</v>
      </c>
      <c r="D15" s="12">
        <f t="shared" si="1"/>
        <v>107</v>
      </c>
      <c r="E15" s="12">
        <f t="shared" si="2"/>
        <v>72</v>
      </c>
      <c r="F15" s="11">
        <f t="shared" si="4"/>
        <v>1520</v>
      </c>
      <c r="H15" s="11">
        <f t="shared" si="5"/>
        <v>0</v>
      </c>
      <c r="I15" s="21">
        <f t="shared" si="6"/>
        <v>258</v>
      </c>
      <c r="J15" s="26">
        <f t="shared" si="7"/>
        <v>5.8914728682170541</v>
      </c>
      <c r="K15" s="22" t="str">
        <f t="shared" si="8"/>
        <v>nie</v>
      </c>
      <c r="L15" s="22">
        <f t="shared" si="9"/>
        <v>0</v>
      </c>
      <c r="M15" s="20">
        <f t="shared" si="3"/>
        <v>1520</v>
      </c>
    </row>
    <row r="16" spans="1:14" x14ac:dyDescent="0.25">
      <c r="A16" s="10">
        <v>44727</v>
      </c>
      <c r="B16" s="11">
        <v>23</v>
      </c>
      <c r="C16" s="11">
        <f t="shared" si="0"/>
        <v>86</v>
      </c>
      <c r="D16" s="12">
        <f t="shared" si="1"/>
        <v>115</v>
      </c>
      <c r="E16" s="12">
        <f t="shared" si="2"/>
        <v>77</v>
      </c>
      <c r="F16" s="11">
        <f t="shared" si="4"/>
        <v>1639</v>
      </c>
      <c r="H16" s="11">
        <f t="shared" si="5"/>
        <v>0</v>
      </c>
      <c r="I16" s="21">
        <f t="shared" si="6"/>
        <v>278</v>
      </c>
      <c r="J16" s="26">
        <f t="shared" si="7"/>
        <v>5.8956834532374103</v>
      </c>
      <c r="K16" s="22" t="str">
        <f t="shared" si="8"/>
        <v>nie</v>
      </c>
      <c r="L16" s="22">
        <f t="shared" si="9"/>
        <v>0</v>
      </c>
      <c r="M16" s="20">
        <f t="shared" si="3"/>
        <v>1639</v>
      </c>
    </row>
    <row r="17" spans="1:13" x14ac:dyDescent="0.25">
      <c r="A17" s="10">
        <v>44728</v>
      </c>
      <c r="B17" s="11">
        <v>23</v>
      </c>
      <c r="C17" s="11">
        <f t="shared" si="0"/>
        <v>86</v>
      </c>
      <c r="D17" s="12">
        <f t="shared" si="1"/>
        <v>115</v>
      </c>
      <c r="E17" s="12">
        <f t="shared" si="2"/>
        <v>77</v>
      </c>
      <c r="F17" s="11">
        <f t="shared" si="4"/>
        <v>1639</v>
      </c>
      <c r="H17" s="11">
        <f t="shared" si="5"/>
        <v>0</v>
      </c>
      <c r="I17" s="21">
        <f t="shared" si="6"/>
        <v>278</v>
      </c>
      <c r="J17" s="26">
        <f t="shared" si="7"/>
        <v>5.8956834532374103</v>
      </c>
      <c r="K17" s="22" t="str">
        <f t="shared" si="8"/>
        <v>nie</v>
      </c>
      <c r="L17" s="22">
        <f t="shared" si="9"/>
        <v>0</v>
      </c>
      <c r="M17" s="20">
        <f t="shared" si="3"/>
        <v>1639</v>
      </c>
    </row>
    <row r="18" spans="1:13" x14ac:dyDescent="0.25">
      <c r="A18" s="10">
        <v>44729</v>
      </c>
      <c r="B18" s="11">
        <v>16</v>
      </c>
      <c r="C18" s="11">
        <f t="shared" si="0"/>
        <v>62</v>
      </c>
      <c r="D18" s="12">
        <f t="shared" si="1"/>
        <v>86</v>
      </c>
      <c r="E18" s="12">
        <f t="shared" si="2"/>
        <v>61</v>
      </c>
      <c r="F18" s="11">
        <f t="shared" si="4"/>
        <v>1230</v>
      </c>
      <c r="H18" s="11">
        <f t="shared" si="5"/>
        <v>0</v>
      </c>
      <c r="I18" s="21">
        <f t="shared" si="6"/>
        <v>209</v>
      </c>
      <c r="J18" s="26">
        <f t="shared" si="7"/>
        <v>5.8851674641148328</v>
      </c>
      <c r="K18" s="22" t="str">
        <f t="shared" si="8"/>
        <v>nie</v>
      </c>
      <c r="L18" s="22">
        <f t="shared" si="9"/>
        <v>0</v>
      </c>
      <c r="M18" s="20">
        <f t="shared" si="3"/>
        <v>1230</v>
      </c>
    </row>
    <row r="19" spans="1:13" x14ac:dyDescent="0.25">
      <c r="A19" s="10">
        <v>44730</v>
      </c>
      <c r="B19" s="11">
        <v>21</v>
      </c>
      <c r="C19" s="11">
        <f t="shared" si="0"/>
        <v>79</v>
      </c>
      <c r="D19" s="12">
        <f t="shared" si="1"/>
        <v>107</v>
      </c>
      <c r="E19" s="12">
        <f t="shared" si="2"/>
        <v>72</v>
      </c>
      <c r="F19" s="11">
        <f t="shared" si="4"/>
        <v>1520</v>
      </c>
      <c r="H19" s="11">
        <f t="shared" si="5"/>
        <v>0</v>
      </c>
      <c r="I19" s="21">
        <f t="shared" si="6"/>
        <v>258</v>
      </c>
      <c r="J19" s="26">
        <f t="shared" si="7"/>
        <v>5.8914728682170541</v>
      </c>
      <c r="K19" s="22" t="str">
        <f t="shared" si="8"/>
        <v>nie</v>
      </c>
      <c r="L19" s="22">
        <f t="shared" si="9"/>
        <v>0</v>
      </c>
      <c r="M19" s="20">
        <f t="shared" si="3"/>
        <v>1520</v>
      </c>
    </row>
    <row r="20" spans="1:13" x14ac:dyDescent="0.25">
      <c r="A20" s="10">
        <v>44731</v>
      </c>
      <c r="B20" s="11">
        <v>22</v>
      </c>
      <c r="C20" s="11">
        <f t="shared" si="0"/>
        <v>83</v>
      </c>
      <c r="D20" s="12">
        <f t="shared" si="1"/>
        <v>111</v>
      </c>
      <c r="E20" s="12">
        <f t="shared" si="2"/>
        <v>75</v>
      </c>
      <c r="F20" s="11">
        <f t="shared" si="4"/>
        <v>1586</v>
      </c>
      <c r="H20" s="11">
        <f t="shared" si="5"/>
        <v>0</v>
      </c>
      <c r="I20" s="21">
        <f t="shared" si="6"/>
        <v>269</v>
      </c>
      <c r="J20" s="26">
        <f t="shared" si="7"/>
        <v>5.8959107806691451</v>
      </c>
      <c r="K20" s="22" t="str">
        <f t="shared" si="8"/>
        <v>nie</v>
      </c>
      <c r="L20" s="22">
        <f t="shared" si="9"/>
        <v>0</v>
      </c>
      <c r="M20" s="20">
        <f t="shared" si="3"/>
        <v>1586</v>
      </c>
    </row>
    <row r="21" spans="1:13" x14ac:dyDescent="0.25">
      <c r="A21" s="10">
        <v>44732</v>
      </c>
      <c r="B21" s="11">
        <v>22</v>
      </c>
      <c r="C21" s="11">
        <f t="shared" si="0"/>
        <v>83</v>
      </c>
      <c r="D21" s="12">
        <f t="shared" si="1"/>
        <v>111</v>
      </c>
      <c r="E21" s="12">
        <f t="shared" si="2"/>
        <v>75</v>
      </c>
      <c r="F21" s="11">
        <f t="shared" si="4"/>
        <v>1586</v>
      </c>
      <c r="H21" s="11">
        <f t="shared" si="5"/>
        <v>0</v>
      </c>
      <c r="I21" s="21">
        <f t="shared" si="6"/>
        <v>269</v>
      </c>
      <c r="J21" s="26">
        <f t="shared" si="7"/>
        <v>5.8959107806691451</v>
      </c>
      <c r="K21" s="22" t="str">
        <f t="shared" si="8"/>
        <v>nie</v>
      </c>
      <c r="L21" s="22">
        <f t="shared" si="9"/>
        <v>0</v>
      </c>
      <c r="M21" s="20">
        <f t="shared" si="3"/>
        <v>1586</v>
      </c>
    </row>
    <row r="22" spans="1:13" x14ac:dyDescent="0.25">
      <c r="A22" s="10">
        <v>44733</v>
      </c>
      <c r="B22" s="11">
        <v>22</v>
      </c>
      <c r="C22" s="11">
        <f t="shared" si="0"/>
        <v>83</v>
      </c>
      <c r="D22" s="12">
        <f t="shared" si="1"/>
        <v>111</v>
      </c>
      <c r="E22" s="12">
        <f t="shared" si="2"/>
        <v>75</v>
      </c>
      <c r="F22" s="11">
        <f t="shared" si="4"/>
        <v>1586</v>
      </c>
      <c r="H22" s="11">
        <f t="shared" si="5"/>
        <v>0</v>
      </c>
      <c r="I22" s="21">
        <f t="shared" si="6"/>
        <v>269</v>
      </c>
      <c r="J22" s="26">
        <f t="shared" si="7"/>
        <v>5.8959107806691451</v>
      </c>
      <c r="K22" s="22" t="str">
        <f t="shared" si="8"/>
        <v>nie</v>
      </c>
      <c r="L22" s="22">
        <f t="shared" si="9"/>
        <v>0</v>
      </c>
      <c r="M22" s="20">
        <f t="shared" si="3"/>
        <v>1586</v>
      </c>
    </row>
    <row r="23" spans="1:13" x14ac:dyDescent="0.25">
      <c r="A23" s="10">
        <v>44734</v>
      </c>
      <c r="B23" s="11">
        <v>28</v>
      </c>
      <c r="C23" s="11">
        <f t="shared" si="0"/>
        <v>103</v>
      </c>
      <c r="D23" s="12">
        <f t="shared" si="1"/>
        <v>136</v>
      </c>
      <c r="E23" s="12">
        <f t="shared" si="2"/>
        <v>89</v>
      </c>
      <c r="F23" s="11">
        <f t="shared" si="4"/>
        <v>1935</v>
      </c>
      <c r="H23" s="11">
        <f t="shared" si="5"/>
        <v>0</v>
      </c>
      <c r="I23" s="21">
        <f t="shared" si="6"/>
        <v>328</v>
      </c>
      <c r="J23" s="26">
        <f t="shared" si="7"/>
        <v>5.899390243902439</v>
      </c>
      <c r="K23" s="22" t="str">
        <f t="shared" si="8"/>
        <v>nie</v>
      </c>
      <c r="L23" s="22">
        <f t="shared" si="9"/>
        <v>0</v>
      </c>
      <c r="M23" s="20">
        <f t="shared" si="3"/>
        <v>1935</v>
      </c>
    </row>
    <row r="24" spans="1:13" x14ac:dyDescent="0.25">
      <c r="A24" s="10">
        <v>44735</v>
      </c>
      <c r="B24" s="11">
        <v>31</v>
      </c>
      <c r="C24" s="11">
        <f t="shared" si="0"/>
        <v>114</v>
      </c>
      <c r="D24" s="12">
        <f t="shared" si="1"/>
        <v>148</v>
      </c>
      <c r="E24" s="12">
        <f t="shared" si="2"/>
        <v>96</v>
      </c>
      <c r="F24" s="11">
        <f t="shared" si="4"/>
        <v>2114</v>
      </c>
      <c r="H24" s="11">
        <f t="shared" si="5"/>
        <v>0</v>
      </c>
      <c r="I24" s="21">
        <f t="shared" si="6"/>
        <v>358</v>
      </c>
      <c r="J24" s="26">
        <f t="shared" si="7"/>
        <v>5.9050279329608939</v>
      </c>
      <c r="K24" s="22" t="str">
        <f t="shared" si="8"/>
        <v>nie</v>
      </c>
      <c r="L24" s="22">
        <f t="shared" si="9"/>
        <v>0</v>
      </c>
      <c r="M24" s="20">
        <f t="shared" si="3"/>
        <v>2114</v>
      </c>
    </row>
    <row r="25" spans="1:13" x14ac:dyDescent="0.25">
      <c r="A25" s="10">
        <v>44736</v>
      </c>
      <c r="B25" s="11">
        <v>33</v>
      </c>
      <c r="C25" s="11">
        <f t="shared" si="0"/>
        <v>121</v>
      </c>
      <c r="D25" s="12">
        <f t="shared" si="1"/>
        <v>157</v>
      </c>
      <c r="E25" s="12">
        <f t="shared" si="2"/>
        <v>101</v>
      </c>
      <c r="F25" s="11">
        <f t="shared" si="4"/>
        <v>2238</v>
      </c>
      <c r="H25" s="11">
        <f t="shared" si="5"/>
        <v>0</v>
      </c>
      <c r="I25" s="21">
        <f t="shared" si="6"/>
        <v>379</v>
      </c>
      <c r="J25" s="26">
        <f t="shared" si="7"/>
        <v>5.9050131926121372</v>
      </c>
      <c r="K25" s="22" t="str">
        <f t="shared" si="8"/>
        <v>nie</v>
      </c>
      <c r="L25" s="22">
        <f t="shared" si="9"/>
        <v>0</v>
      </c>
      <c r="M25" s="20">
        <f t="shared" si="3"/>
        <v>2238</v>
      </c>
    </row>
    <row r="26" spans="1:13" x14ac:dyDescent="0.25">
      <c r="A26" s="10">
        <v>44737</v>
      </c>
      <c r="B26" s="11">
        <v>33</v>
      </c>
      <c r="C26" s="11">
        <f t="shared" si="0"/>
        <v>121</v>
      </c>
      <c r="D26" s="12">
        <f t="shared" si="1"/>
        <v>157</v>
      </c>
      <c r="E26" s="12">
        <f t="shared" si="2"/>
        <v>101</v>
      </c>
      <c r="F26" s="11">
        <f t="shared" si="4"/>
        <v>2238</v>
      </c>
      <c r="H26" s="11">
        <f t="shared" si="5"/>
        <v>0</v>
      </c>
      <c r="I26" s="21">
        <f t="shared" si="6"/>
        <v>379</v>
      </c>
      <c r="J26" s="26">
        <f t="shared" si="7"/>
        <v>5.9050131926121372</v>
      </c>
      <c r="K26" s="22" t="str">
        <f t="shared" si="8"/>
        <v>nie</v>
      </c>
      <c r="L26" s="22">
        <f t="shared" si="9"/>
        <v>0</v>
      </c>
      <c r="M26" s="20">
        <f t="shared" si="3"/>
        <v>2238</v>
      </c>
    </row>
    <row r="27" spans="1:13" x14ac:dyDescent="0.25">
      <c r="A27" s="10">
        <v>44738</v>
      </c>
      <c r="B27" s="11">
        <v>23</v>
      </c>
      <c r="C27" s="11">
        <f t="shared" si="0"/>
        <v>86</v>
      </c>
      <c r="D27" s="12">
        <f t="shared" si="1"/>
        <v>115</v>
      </c>
      <c r="E27" s="12">
        <f t="shared" si="2"/>
        <v>77</v>
      </c>
      <c r="F27" s="11">
        <f t="shared" si="4"/>
        <v>1639</v>
      </c>
      <c r="H27" s="11">
        <f t="shared" si="5"/>
        <v>0</v>
      </c>
      <c r="I27" s="21">
        <f t="shared" si="6"/>
        <v>278</v>
      </c>
      <c r="J27" s="26">
        <f t="shared" si="7"/>
        <v>5.8956834532374103</v>
      </c>
      <c r="K27" s="22" t="str">
        <f t="shared" si="8"/>
        <v>nie</v>
      </c>
      <c r="L27" s="22">
        <f t="shared" si="9"/>
        <v>0</v>
      </c>
      <c r="M27" s="20">
        <f t="shared" si="3"/>
        <v>1639</v>
      </c>
    </row>
    <row r="28" spans="1:13" x14ac:dyDescent="0.25">
      <c r="A28" s="10">
        <v>44739</v>
      </c>
      <c r="B28" s="11">
        <v>23</v>
      </c>
      <c r="C28" s="11">
        <f t="shared" si="0"/>
        <v>86</v>
      </c>
      <c r="D28" s="12">
        <f t="shared" si="1"/>
        <v>115</v>
      </c>
      <c r="E28" s="12">
        <f t="shared" si="2"/>
        <v>77</v>
      </c>
      <c r="F28" s="11">
        <f t="shared" si="4"/>
        <v>1639</v>
      </c>
      <c r="H28" s="11">
        <f t="shared" si="5"/>
        <v>0</v>
      </c>
      <c r="I28" s="21">
        <f t="shared" si="6"/>
        <v>278</v>
      </c>
      <c r="J28" s="26">
        <f t="shared" si="7"/>
        <v>5.8956834532374103</v>
      </c>
      <c r="K28" s="22" t="str">
        <f t="shared" si="8"/>
        <v>nie</v>
      </c>
      <c r="L28" s="22">
        <f t="shared" si="9"/>
        <v>0</v>
      </c>
      <c r="M28" s="20">
        <f t="shared" si="3"/>
        <v>1639</v>
      </c>
    </row>
    <row r="29" spans="1:13" x14ac:dyDescent="0.25">
      <c r="A29" s="10">
        <v>44740</v>
      </c>
      <c r="B29" s="11">
        <v>19</v>
      </c>
      <c r="C29" s="11">
        <f t="shared" si="0"/>
        <v>72</v>
      </c>
      <c r="D29" s="12">
        <f t="shared" si="1"/>
        <v>99</v>
      </c>
      <c r="E29" s="12">
        <f t="shared" si="2"/>
        <v>68</v>
      </c>
      <c r="F29" s="11">
        <f t="shared" si="4"/>
        <v>1407</v>
      </c>
      <c r="H29" s="11">
        <f t="shared" si="5"/>
        <v>0</v>
      </c>
      <c r="I29" s="21">
        <f t="shared" si="6"/>
        <v>239</v>
      </c>
      <c r="J29" s="26">
        <f t="shared" si="7"/>
        <v>5.8870292887029292</v>
      </c>
      <c r="K29" s="22" t="str">
        <f t="shared" si="8"/>
        <v>nie</v>
      </c>
      <c r="L29" s="22">
        <f t="shared" si="9"/>
        <v>0</v>
      </c>
      <c r="M29" s="20">
        <f t="shared" si="3"/>
        <v>1407</v>
      </c>
    </row>
    <row r="30" spans="1:13" x14ac:dyDescent="0.25">
      <c r="A30" s="10">
        <v>44741</v>
      </c>
      <c r="B30" s="11">
        <v>24</v>
      </c>
      <c r="C30" s="11">
        <f t="shared" si="0"/>
        <v>90</v>
      </c>
      <c r="D30" s="12">
        <f t="shared" si="1"/>
        <v>120</v>
      </c>
      <c r="E30" s="12">
        <f t="shared" si="2"/>
        <v>80</v>
      </c>
      <c r="F30" s="11">
        <f t="shared" si="4"/>
        <v>1710</v>
      </c>
      <c r="H30" s="11">
        <f t="shared" si="5"/>
        <v>0</v>
      </c>
      <c r="I30" s="21">
        <f t="shared" si="6"/>
        <v>290</v>
      </c>
      <c r="J30" s="26">
        <f t="shared" si="7"/>
        <v>5.8965517241379306</v>
      </c>
      <c r="K30" s="22" t="str">
        <f t="shared" si="8"/>
        <v>nie</v>
      </c>
      <c r="L30" s="22">
        <f t="shared" si="9"/>
        <v>0</v>
      </c>
      <c r="M30" s="20">
        <f t="shared" si="3"/>
        <v>1710</v>
      </c>
    </row>
    <row r="31" spans="1:13" x14ac:dyDescent="0.25">
      <c r="A31" s="10">
        <v>44742</v>
      </c>
      <c r="B31" s="11">
        <v>25</v>
      </c>
      <c r="C31" s="11">
        <f t="shared" si="0"/>
        <v>93</v>
      </c>
      <c r="D31" s="12">
        <f t="shared" si="1"/>
        <v>124</v>
      </c>
      <c r="E31" s="12">
        <f t="shared" si="2"/>
        <v>82</v>
      </c>
      <c r="F31" s="11">
        <f t="shared" si="4"/>
        <v>1763</v>
      </c>
      <c r="H31" s="11">
        <f t="shared" si="5"/>
        <v>0</v>
      </c>
      <c r="I31" s="21">
        <f t="shared" si="6"/>
        <v>299</v>
      </c>
      <c r="J31" s="26">
        <f t="shared" si="7"/>
        <v>5.896321070234114</v>
      </c>
      <c r="K31" s="22" t="str">
        <f t="shared" si="8"/>
        <v>nie</v>
      </c>
      <c r="L31" s="22">
        <f t="shared" si="9"/>
        <v>0</v>
      </c>
      <c r="M31" s="20">
        <f t="shared" si="3"/>
        <v>1763</v>
      </c>
    </row>
    <row r="32" spans="1:13" x14ac:dyDescent="0.25">
      <c r="A32" s="10">
        <v>44743</v>
      </c>
      <c r="B32" s="11">
        <v>27</v>
      </c>
      <c r="C32" s="11">
        <f t="shared" si="0"/>
        <v>100</v>
      </c>
      <c r="D32" s="12">
        <f t="shared" si="1"/>
        <v>132</v>
      </c>
      <c r="E32" s="12">
        <f t="shared" si="2"/>
        <v>87</v>
      </c>
      <c r="F32" s="11">
        <f t="shared" si="4"/>
        <v>1882</v>
      </c>
      <c r="H32" s="11">
        <f t="shared" si="5"/>
        <v>0</v>
      </c>
      <c r="I32" s="21">
        <f t="shared" si="6"/>
        <v>319</v>
      </c>
      <c r="J32" s="26">
        <f t="shared" si="7"/>
        <v>5.8996865203761759</v>
      </c>
      <c r="K32" s="22" t="str">
        <f t="shared" si="8"/>
        <v>nie</v>
      </c>
      <c r="L32" s="22">
        <f t="shared" si="9"/>
        <v>0</v>
      </c>
      <c r="M32" s="20">
        <f t="shared" si="3"/>
        <v>1882</v>
      </c>
    </row>
    <row r="33" spans="1:13" x14ac:dyDescent="0.25">
      <c r="A33" s="10">
        <v>44744</v>
      </c>
      <c r="B33" s="11">
        <v>27</v>
      </c>
      <c r="C33" s="11">
        <f t="shared" si="0"/>
        <v>100</v>
      </c>
      <c r="D33" s="12">
        <f t="shared" si="1"/>
        <v>132</v>
      </c>
      <c r="E33" s="12">
        <f t="shared" si="2"/>
        <v>87</v>
      </c>
      <c r="F33" s="11">
        <f t="shared" si="4"/>
        <v>1882</v>
      </c>
      <c r="H33" s="11">
        <f t="shared" si="5"/>
        <v>0</v>
      </c>
      <c r="I33" s="21">
        <f t="shared" si="6"/>
        <v>319</v>
      </c>
      <c r="J33" s="26">
        <f t="shared" si="7"/>
        <v>5.8996865203761759</v>
      </c>
      <c r="K33" s="22" t="str">
        <f t="shared" si="8"/>
        <v>nie</v>
      </c>
      <c r="L33" s="22">
        <f t="shared" si="9"/>
        <v>0</v>
      </c>
      <c r="M33" s="20">
        <f t="shared" si="3"/>
        <v>1882</v>
      </c>
    </row>
    <row r="34" spans="1:13" x14ac:dyDescent="0.25">
      <c r="A34" s="10">
        <v>44745</v>
      </c>
      <c r="B34" s="11">
        <v>21</v>
      </c>
      <c r="C34" s="11">
        <f t="shared" si="0"/>
        <v>79</v>
      </c>
      <c r="D34" s="12">
        <f t="shared" si="1"/>
        <v>107</v>
      </c>
      <c r="E34" s="12">
        <f t="shared" si="2"/>
        <v>72</v>
      </c>
      <c r="F34" s="11">
        <f t="shared" si="4"/>
        <v>1520</v>
      </c>
      <c r="H34" s="11">
        <f t="shared" si="5"/>
        <v>0</v>
      </c>
      <c r="I34" s="21">
        <f t="shared" si="6"/>
        <v>258</v>
      </c>
      <c r="J34" s="26">
        <f t="shared" si="7"/>
        <v>5.8914728682170541</v>
      </c>
      <c r="K34" s="22" t="str">
        <f t="shared" si="8"/>
        <v>nie</v>
      </c>
      <c r="L34" s="22">
        <f t="shared" si="9"/>
        <v>0</v>
      </c>
      <c r="M34" s="20">
        <f t="shared" si="3"/>
        <v>1520</v>
      </c>
    </row>
    <row r="35" spans="1:13" x14ac:dyDescent="0.25">
      <c r="A35" s="10">
        <v>44746</v>
      </c>
      <c r="B35" s="11">
        <v>21</v>
      </c>
      <c r="C35" s="11">
        <f t="shared" si="0"/>
        <v>79</v>
      </c>
      <c r="D35" s="12">
        <f t="shared" si="1"/>
        <v>107</v>
      </c>
      <c r="E35" s="12">
        <f t="shared" si="2"/>
        <v>72</v>
      </c>
      <c r="F35" s="11">
        <f t="shared" si="4"/>
        <v>1520</v>
      </c>
      <c r="H35" s="11">
        <f t="shared" si="5"/>
        <v>0</v>
      </c>
      <c r="I35" s="21">
        <f t="shared" si="6"/>
        <v>258</v>
      </c>
      <c r="J35" s="26">
        <f t="shared" si="7"/>
        <v>5.8914728682170541</v>
      </c>
      <c r="K35" s="22" t="str">
        <f t="shared" si="8"/>
        <v>nie</v>
      </c>
      <c r="L35" s="22">
        <f t="shared" si="9"/>
        <v>0</v>
      </c>
      <c r="M35" s="20">
        <f t="shared" si="3"/>
        <v>1520</v>
      </c>
    </row>
    <row r="36" spans="1:13" x14ac:dyDescent="0.25">
      <c r="A36" s="10">
        <v>44747</v>
      </c>
      <c r="B36" s="11">
        <v>25</v>
      </c>
      <c r="C36" s="11">
        <f t="shared" si="0"/>
        <v>93</v>
      </c>
      <c r="D36" s="12">
        <f t="shared" si="1"/>
        <v>124</v>
      </c>
      <c r="E36" s="12">
        <f t="shared" si="2"/>
        <v>82</v>
      </c>
      <c r="F36" s="11">
        <f t="shared" si="4"/>
        <v>1763</v>
      </c>
      <c r="H36" s="11">
        <f t="shared" si="5"/>
        <v>0</v>
      </c>
      <c r="I36" s="21">
        <f t="shared" si="6"/>
        <v>299</v>
      </c>
      <c r="J36" s="26">
        <f t="shared" si="7"/>
        <v>5.896321070234114</v>
      </c>
      <c r="K36" s="22" t="str">
        <f t="shared" si="8"/>
        <v>nie</v>
      </c>
      <c r="L36" s="22">
        <f t="shared" si="9"/>
        <v>0</v>
      </c>
      <c r="M36" s="20">
        <f t="shared" si="3"/>
        <v>1763</v>
      </c>
    </row>
    <row r="37" spans="1:13" x14ac:dyDescent="0.25">
      <c r="A37" s="10">
        <v>44748</v>
      </c>
      <c r="B37" s="11">
        <v>19</v>
      </c>
      <c r="C37" s="11">
        <f t="shared" si="0"/>
        <v>72</v>
      </c>
      <c r="D37" s="12">
        <f t="shared" si="1"/>
        <v>99</v>
      </c>
      <c r="E37" s="12">
        <f t="shared" si="2"/>
        <v>68</v>
      </c>
      <c r="F37" s="11">
        <f t="shared" si="4"/>
        <v>1407</v>
      </c>
      <c r="H37" s="11">
        <f t="shared" si="5"/>
        <v>0</v>
      </c>
      <c r="I37" s="21">
        <f t="shared" si="6"/>
        <v>239</v>
      </c>
      <c r="J37" s="26">
        <f t="shared" si="7"/>
        <v>5.8870292887029292</v>
      </c>
      <c r="K37" s="22" t="str">
        <f t="shared" si="8"/>
        <v>nie</v>
      </c>
      <c r="L37" s="22">
        <f t="shared" si="9"/>
        <v>0</v>
      </c>
      <c r="M37" s="20">
        <f t="shared" si="3"/>
        <v>1407</v>
      </c>
    </row>
    <row r="38" spans="1:13" x14ac:dyDescent="0.25">
      <c r="A38" s="10">
        <v>44749</v>
      </c>
      <c r="B38" s="11">
        <v>21</v>
      </c>
      <c r="C38" s="11">
        <f t="shared" si="0"/>
        <v>79</v>
      </c>
      <c r="D38" s="12">
        <f t="shared" si="1"/>
        <v>107</v>
      </c>
      <c r="E38" s="12">
        <f t="shared" si="2"/>
        <v>72</v>
      </c>
      <c r="F38" s="11">
        <f t="shared" si="4"/>
        <v>1520</v>
      </c>
      <c r="H38" s="11">
        <f t="shared" si="5"/>
        <v>0</v>
      </c>
      <c r="I38" s="21">
        <f t="shared" si="6"/>
        <v>258</v>
      </c>
      <c r="J38" s="26">
        <f t="shared" si="7"/>
        <v>5.8914728682170541</v>
      </c>
      <c r="K38" s="22" t="str">
        <f t="shared" si="8"/>
        <v>nie</v>
      </c>
      <c r="L38" s="22">
        <f t="shared" si="9"/>
        <v>0</v>
      </c>
      <c r="M38" s="20">
        <f t="shared" si="3"/>
        <v>1520</v>
      </c>
    </row>
    <row r="39" spans="1:13" x14ac:dyDescent="0.25">
      <c r="A39" s="10">
        <v>44750</v>
      </c>
      <c r="B39" s="11">
        <v>24</v>
      </c>
      <c r="C39" s="11">
        <f t="shared" si="0"/>
        <v>90</v>
      </c>
      <c r="D39" s="12">
        <f t="shared" si="1"/>
        <v>120</v>
      </c>
      <c r="E39" s="12">
        <f t="shared" si="2"/>
        <v>80</v>
      </c>
      <c r="F39" s="11">
        <f t="shared" si="4"/>
        <v>1710</v>
      </c>
      <c r="H39" s="11">
        <f t="shared" si="5"/>
        <v>0</v>
      </c>
      <c r="I39" s="21">
        <f t="shared" si="6"/>
        <v>290</v>
      </c>
      <c r="J39" s="26">
        <f t="shared" si="7"/>
        <v>5.8965517241379306</v>
      </c>
      <c r="K39" s="22" t="str">
        <f t="shared" si="8"/>
        <v>nie</v>
      </c>
      <c r="L39" s="22">
        <f t="shared" si="9"/>
        <v>0</v>
      </c>
      <c r="M39" s="20">
        <f t="shared" si="3"/>
        <v>1710</v>
      </c>
    </row>
    <row r="40" spans="1:13" x14ac:dyDescent="0.25">
      <c r="A40" s="10">
        <v>44751</v>
      </c>
      <c r="B40" s="11">
        <v>19</v>
      </c>
      <c r="C40" s="11">
        <f t="shared" si="0"/>
        <v>72</v>
      </c>
      <c r="D40" s="12">
        <f t="shared" si="1"/>
        <v>99</v>
      </c>
      <c r="E40" s="12">
        <f t="shared" si="2"/>
        <v>68</v>
      </c>
      <c r="F40" s="11">
        <f t="shared" si="4"/>
        <v>1407</v>
      </c>
      <c r="H40" s="11">
        <f t="shared" si="5"/>
        <v>0</v>
      </c>
      <c r="I40" s="21">
        <f t="shared" si="6"/>
        <v>239</v>
      </c>
      <c r="J40" s="26">
        <f t="shared" si="7"/>
        <v>5.8870292887029292</v>
      </c>
      <c r="K40" s="22" t="str">
        <f t="shared" si="8"/>
        <v>nie</v>
      </c>
      <c r="L40" s="22">
        <f t="shared" si="9"/>
        <v>0</v>
      </c>
      <c r="M40" s="20">
        <f t="shared" si="3"/>
        <v>1407</v>
      </c>
    </row>
    <row r="41" spans="1:13" x14ac:dyDescent="0.25">
      <c r="A41" s="10">
        <v>44752</v>
      </c>
      <c r="B41" s="11">
        <v>28</v>
      </c>
      <c r="C41" s="11">
        <f t="shared" si="0"/>
        <v>103</v>
      </c>
      <c r="D41" s="12">
        <f t="shared" si="1"/>
        <v>136</v>
      </c>
      <c r="E41" s="12">
        <f t="shared" si="2"/>
        <v>89</v>
      </c>
      <c r="F41" s="11">
        <f t="shared" si="4"/>
        <v>1935</v>
      </c>
      <c r="H41" s="11">
        <f t="shared" si="5"/>
        <v>0</v>
      </c>
      <c r="I41" s="21">
        <f t="shared" si="6"/>
        <v>328</v>
      </c>
      <c r="J41" s="26">
        <f t="shared" si="7"/>
        <v>5.899390243902439</v>
      </c>
      <c r="K41" s="22" t="str">
        <f t="shared" si="8"/>
        <v>nie</v>
      </c>
      <c r="L41" s="22">
        <f t="shared" si="9"/>
        <v>0</v>
      </c>
      <c r="M41" s="20">
        <f t="shared" si="3"/>
        <v>1935</v>
      </c>
    </row>
    <row r="42" spans="1:13" x14ac:dyDescent="0.25">
      <c r="A42" s="10">
        <v>44753</v>
      </c>
      <c r="B42" s="11">
        <v>27</v>
      </c>
      <c r="C42" s="11">
        <f t="shared" si="0"/>
        <v>100</v>
      </c>
      <c r="D42" s="12">
        <f t="shared" si="1"/>
        <v>132</v>
      </c>
      <c r="E42" s="12">
        <f t="shared" si="2"/>
        <v>87</v>
      </c>
      <c r="F42" s="11">
        <f t="shared" si="4"/>
        <v>1882</v>
      </c>
      <c r="H42" s="11">
        <f t="shared" si="5"/>
        <v>0</v>
      </c>
      <c r="I42" s="21">
        <f t="shared" si="6"/>
        <v>319</v>
      </c>
      <c r="J42" s="26">
        <f t="shared" si="7"/>
        <v>5.8996865203761759</v>
      </c>
      <c r="K42" s="22" t="str">
        <f t="shared" si="8"/>
        <v>nie</v>
      </c>
      <c r="L42" s="22">
        <f t="shared" si="9"/>
        <v>0</v>
      </c>
      <c r="M42" s="20">
        <f t="shared" si="3"/>
        <v>1882</v>
      </c>
    </row>
    <row r="43" spans="1:13" x14ac:dyDescent="0.25">
      <c r="A43" s="10">
        <v>44754</v>
      </c>
      <c r="B43" s="11">
        <v>24</v>
      </c>
      <c r="C43" s="11">
        <f t="shared" si="0"/>
        <v>90</v>
      </c>
      <c r="D43" s="12">
        <f t="shared" si="1"/>
        <v>120</v>
      </c>
      <c r="E43" s="12">
        <f t="shared" si="2"/>
        <v>80</v>
      </c>
      <c r="F43" s="11">
        <f t="shared" si="4"/>
        <v>1710</v>
      </c>
      <c r="H43" s="11">
        <f t="shared" si="5"/>
        <v>0</v>
      </c>
      <c r="I43" s="21">
        <f t="shared" si="6"/>
        <v>290</v>
      </c>
      <c r="J43" s="26">
        <f t="shared" si="7"/>
        <v>5.8965517241379306</v>
      </c>
      <c r="K43" s="22" t="str">
        <f t="shared" si="8"/>
        <v>nie</v>
      </c>
      <c r="L43" s="22">
        <f t="shared" si="9"/>
        <v>0</v>
      </c>
      <c r="M43" s="20">
        <f t="shared" si="3"/>
        <v>1710</v>
      </c>
    </row>
    <row r="44" spans="1:13" x14ac:dyDescent="0.25">
      <c r="A44" s="10">
        <v>44755</v>
      </c>
      <c r="B44" s="11">
        <v>22</v>
      </c>
      <c r="C44" s="11">
        <f t="shared" si="0"/>
        <v>83</v>
      </c>
      <c r="D44" s="12">
        <f t="shared" si="1"/>
        <v>111</v>
      </c>
      <c r="E44" s="12">
        <f t="shared" si="2"/>
        <v>75</v>
      </c>
      <c r="F44" s="11">
        <f t="shared" si="4"/>
        <v>1586</v>
      </c>
      <c r="H44" s="11">
        <f t="shared" si="5"/>
        <v>0</v>
      </c>
      <c r="I44" s="21">
        <f t="shared" si="6"/>
        <v>269</v>
      </c>
      <c r="J44" s="26">
        <f t="shared" si="7"/>
        <v>5.8959107806691451</v>
      </c>
      <c r="K44" s="22" t="str">
        <f t="shared" si="8"/>
        <v>nie</v>
      </c>
      <c r="L44" s="22">
        <f t="shared" si="9"/>
        <v>0</v>
      </c>
      <c r="M44" s="20">
        <f t="shared" si="3"/>
        <v>1586</v>
      </c>
    </row>
    <row r="45" spans="1:13" x14ac:dyDescent="0.25">
      <c r="A45" s="10">
        <v>44756</v>
      </c>
      <c r="B45" s="11">
        <v>17</v>
      </c>
      <c r="C45" s="11">
        <f t="shared" si="0"/>
        <v>65</v>
      </c>
      <c r="D45" s="12">
        <f t="shared" si="1"/>
        <v>91</v>
      </c>
      <c r="E45" s="12">
        <f t="shared" si="2"/>
        <v>63</v>
      </c>
      <c r="F45" s="11">
        <f t="shared" si="4"/>
        <v>1288</v>
      </c>
      <c r="H45" s="11">
        <f t="shared" si="5"/>
        <v>0</v>
      </c>
      <c r="I45" s="21">
        <f t="shared" si="6"/>
        <v>219</v>
      </c>
      <c r="J45" s="26">
        <f t="shared" si="7"/>
        <v>5.8812785388127855</v>
      </c>
      <c r="K45" s="22" t="str">
        <f t="shared" si="8"/>
        <v>nie</v>
      </c>
      <c r="L45" s="22">
        <f t="shared" si="9"/>
        <v>0</v>
      </c>
      <c r="M45" s="20">
        <f t="shared" si="3"/>
        <v>1288</v>
      </c>
    </row>
    <row r="46" spans="1:13" x14ac:dyDescent="0.25">
      <c r="A46" s="10">
        <v>44757</v>
      </c>
      <c r="B46" s="11">
        <v>18</v>
      </c>
      <c r="C46" s="11">
        <f t="shared" si="0"/>
        <v>69</v>
      </c>
      <c r="D46" s="12">
        <f t="shared" si="1"/>
        <v>95</v>
      </c>
      <c r="E46" s="12">
        <f t="shared" si="2"/>
        <v>65</v>
      </c>
      <c r="F46" s="11">
        <f t="shared" si="4"/>
        <v>1348</v>
      </c>
      <c r="H46" s="11">
        <f t="shared" si="5"/>
        <v>0</v>
      </c>
      <c r="I46" s="21">
        <f t="shared" si="6"/>
        <v>229</v>
      </c>
      <c r="J46" s="26">
        <f t="shared" si="7"/>
        <v>5.8864628820960698</v>
      </c>
      <c r="K46" s="22" t="str">
        <f t="shared" si="8"/>
        <v>nie</v>
      </c>
      <c r="L46" s="22">
        <f t="shared" si="9"/>
        <v>0</v>
      </c>
      <c r="M46" s="20">
        <f t="shared" si="3"/>
        <v>1348</v>
      </c>
    </row>
    <row r="47" spans="1:13" x14ac:dyDescent="0.25">
      <c r="A47" s="10">
        <v>44758</v>
      </c>
      <c r="B47" s="11">
        <v>23</v>
      </c>
      <c r="C47" s="11">
        <f t="shared" si="0"/>
        <v>86</v>
      </c>
      <c r="D47" s="12">
        <f t="shared" si="1"/>
        <v>115</v>
      </c>
      <c r="E47" s="12">
        <f t="shared" si="2"/>
        <v>77</v>
      </c>
      <c r="F47" s="11">
        <f t="shared" si="4"/>
        <v>1639</v>
      </c>
      <c r="H47" s="11">
        <f t="shared" si="5"/>
        <v>0</v>
      </c>
      <c r="I47" s="21">
        <f t="shared" si="6"/>
        <v>278</v>
      </c>
      <c r="J47" s="26">
        <f t="shared" si="7"/>
        <v>5.8956834532374103</v>
      </c>
      <c r="K47" s="22" t="str">
        <f t="shared" si="8"/>
        <v>nie</v>
      </c>
      <c r="L47" s="22">
        <f t="shared" si="9"/>
        <v>0</v>
      </c>
      <c r="M47" s="20">
        <f t="shared" si="3"/>
        <v>1639</v>
      </c>
    </row>
    <row r="48" spans="1:13" x14ac:dyDescent="0.25">
      <c r="A48" s="10">
        <v>44759</v>
      </c>
      <c r="B48" s="11">
        <v>23</v>
      </c>
      <c r="C48" s="11">
        <f t="shared" si="0"/>
        <v>86</v>
      </c>
      <c r="D48" s="12">
        <f t="shared" si="1"/>
        <v>115</v>
      </c>
      <c r="E48" s="12">
        <f t="shared" si="2"/>
        <v>77</v>
      </c>
      <c r="F48" s="11">
        <f t="shared" si="4"/>
        <v>1639</v>
      </c>
      <c r="H48" s="11">
        <f t="shared" si="5"/>
        <v>0</v>
      </c>
      <c r="I48" s="21">
        <f t="shared" si="6"/>
        <v>278</v>
      </c>
      <c r="J48" s="26">
        <f t="shared" si="7"/>
        <v>5.8956834532374103</v>
      </c>
      <c r="K48" s="22" t="str">
        <f t="shared" si="8"/>
        <v>nie</v>
      </c>
      <c r="L48" s="22">
        <f t="shared" si="9"/>
        <v>0</v>
      </c>
      <c r="M48" s="20">
        <f t="shared" si="3"/>
        <v>1639</v>
      </c>
    </row>
    <row r="49" spans="1:13" x14ac:dyDescent="0.25">
      <c r="A49" s="10">
        <v>44760</v>
      </c>
      <c r="B49" s="11">
        <v>19</v>
      </c>
      <c r="C49" s="11">
        <f t="shared" si="0"/>
        <v>72</v>
      </c>
      <c r="D49" s="12">
        <f t="shared" si="1"/>
        <v>99</v>
      </c>
      <c r="E49" s="12">
        <f t="shared" si="2"/>
        <v>68</v>
      </c>
      <c r="F49" s="11">
        <f t="shared" si="4"/>
        <v>1407</v>
      </c>
      <c r="H49" s="11">
        <f t="shared" si="5"/>
        <v>0</v>
      </c>
      <c r="I49" s="21">
        <f t="shared" si="6"/>
        <v>239</v>
      </c>
      <c r="J49" s="26">
        <f t="shared" si="7"/>
        <v>5.8870292887029292</v>
      </c>
      <c r="K49" s="22" t="str">
        <f t="shared" si="8"/>
        <v>nie</v>
      </c>
      <c r="L49" s="22">
        <f t="shared" si="9"/>
        <v>0</v>
      </c>
      <c r="M49" s="20">
        <f t="shared" si="3"/>
        <v>1407</v>
      </c>
    </row>
    <row r="50" spans="1:13" x14ac:dyDescent="0.25">
      <c r="A50" s="10">
        <v>44761</v>
      </c>
      <c r="B50" s="11">
        <v>21</v>
      </c>
      <c r="C50" s="11">
        <f t="shared" si="0"/>
        <v>79</v>
      </c>
      <c r="D50" s="12">
        <f t="shared" si="1"/>
        <v>107</v>
      </c>
      <c r="E50" s="12">
        <f t="shared" si="2"/>
        <v>72</v>
      </c>
      <c r="F50" s="11">
        <f t="shared" si="4"/>
        <v>1520</v>
      </c>
      <c r="H50" s="11">
        <f t="shared" si="5"/>
        <v>0</v>
      </c>
      <c r="I50" s="21">
        <f t="shared" si="6"/>
        <v>258</v>
      </c>
      <c r="J50" s="26">
        <f t="shared" si="7"/>
        <v>5.8914728682170541</v>
      </c>
      <c r="K50" s="22" t="str">
        <f t="shared" si="8"/>
        <v>nie</v>
      </c>
      <c r="L50" s="22">
        <f t="shared" si="9"/>
        <v>0</v>
      </c>
      <c r="M50" s="20">
        <f t="shared" si="3"/>
        <v>1520</v>
      </c>
    </row>
    <row r="51" spans="1:13" x14ac:dyDescent="0.25">
      <c r="A51" s="10">
        <v>44762</v>
      </c>
      <c r="B51" s="11">
        <v>25</v>
      </c>
      <c r="C51" s="11">
        <f t="shared" si="0"/>
        <v>93</v>
      </c>
      <c r="D51" s="12">
        <f t="shared" si="1"/>
        <v>124</v>
      </c>
      <c r="E51" s="12">
        <f t="shared" si="2"/>
        <v>82</v>
      </c>
      <c r="F51" s="11">
        <f t="shared" si="4"/>
        <v>1763</v>
      </c>
      <c r="H51" s="11">
        <f t="shared" si="5"/>
        <v>0</v>
      </c>
      <c r="I51" s="21">
        <f t="shared" si="6"/>
        <v>299</v>
      </c>
      <c r="J51" s="26">
        <f t="shared" si="7"/>
        <v>5.896321070234114</v>
      </c>
      <c r="K51" s="22" t="str">
        <f t="shared" si="8"/>
        <v>nie</v>
      </c>
      <c r="L51" s="22">
        <f t="shared" si="9"/>
        <v>0</v>
      </c>
      <c r="M51" s="20">
        <f t="shared" si="3"/>
        <v>1763</v>
      </c>
    </row>
    <row r="52" spans="1:13" x14ac:dyDescent="0.25">
      <c r="A52" s="10">
        <v>44763</v>
      </c>
      <c r="B52" s="11">
        <v>28</v>
      </c>
      <c r="C52" s="11">
        <f t="shared" si="0"/>
        <v>103</v>
      </c>
      <c r="D52" s="12">
        <f t="shared" si="1"/>
        <v>136</v>
      </c>
      <c r="E52" s="12">
        <f t="shared" si="2"/>
        <v>89</v>
      </c>
      <c r="F52" s="11">
        <f t="shared" si="4"/>
        <v>1935</v>
      </c>
      <c r="H52" s="11">
        <f t="shared" si="5"/>
        <v>0</v>
      </c>
      <c r="I52" s="21">
        <f t="shared" si="6"/>
        <v>328</v>
      </c>
      <c r="J52" s="26">
        <f t="shared" si="7"/>
        <v>5.899390243902439</v>
      </c>
      <c r="K52" s="22" t="str">
        <f t="shared" si="8"/>
        <v>nie</v>
      </c>
      <c r="L52" s="22">
        <f t="shared" si="9"/>
        <v>0</v>
      </c>
      <c r="M52" s="20">
        <f t="shared" si="3"/>
        <v>1935</v>
      </c>
    </row>
    <row r="53" spans="1:13" x14ac:dyDescent="0.25">
      <c r="A53" s="10">
        <v>44764</v>
      </c>
      <c r="B53" s="11">
        <v>27</v>
      </c>
      <c r="C53" s="11">
        <f t="shared" si="0"/>
        <v>100</v>
      </c>
      <c r="D53" s="12">
        <f t="shared" si="1"/>
        <v>132</v>
      </c>
      <c r="E53" s="12">
        <f t="shared" si="2"/>
        <v>87</v>
      </c>
      <c r="F53" s="11">
        <f t="shared" si="4"/>
        <v>1882</v>
      </c>
      <c r="H53" s="11">
        <f t="shared" si="5"/>
        <v>0</v>
      </c>
      <c r="I53" s="21">
        <f t="shared" si="6"/>
        <v>319</v>
      </c>
      <c r="J53" s="26">
        <f t="shared" si="7"/>
        <v>5.8996865203761759</v>
      </c>
      <c r="K53" s="22" t="str">
        <f t="shared" si="8"/>
        <v>nie</v>
      </c>
      <c r="L53" s="22">
        <f t="shared" si="9"/>
        <v>0</v>
      </c>
      <c r="M53" s="20">
        <f t="shared" si="3"/>
        <v>1882</v>
      </c>
    </row>
    <row r="54" spans="1:13" x14ac:dyDescent="0.25">
      <c r="A54" s="10">
        <v>44765</v>
      </c>
      <c r="B54" s="11">
        <v>23</v>
      </c>
      <c r="C54" s="11">
        <f t="shared" si="0"/>
        <v>86</v>
      </c>
      <c r="D54" s="12">
        <f t="shared" si="1"/>
        <v>115</v>
      </c>
      <c r="E54" s="12">
        <f t="shared" si="2"/>
        <v>77</v>
      </c>
      <c r="F54" s="11">
        <f t="shared" si="4"/>
        <v>1639</v>
      </c>
      <c r="H54" s="11">
        <f t="shared" si="5"/>
        <v>0</v>
      </c>
      <c r="I54" s="21">
        <f t="shared" si="6"/>
        <v>278</v>
      </c>
      <c r="J54" s="26">
        <f t="shared" si="7"/>
        <v>5.8956834532374103</v>
      </c>
      <c r="K54" s="22" t="str">
        <f t="shared" si="8"/>
        <v>nie</v>
      </c>
      <c r="L54" s="22">
        <f t="shared" si="9"/>
        <v>0</v>
      </c>
      <c r="M54" s="20">
        <f t="shared" si="3"/>
        <v>1639</v>
      </c>
    </row>
    <row r="55" spans="1:13" x14ac:dyDescent="0.25">
      <c r="A55" s="10">
        <v>44766</v>
      </c>
      <c r="B55" s="11">
        <v>26</v>
      </c>
      <c r="C55" s="11">
        <f t="shared" si="0"/>
        <v>96</v>
      </c>
      <c r="D55" s="12">
        <f t="shared" si="1"/>
        <v>128</v>
      </c>
      <c r="E55" s="12">
        <f t="shared" si="2"/>
        <v>84</v>
      </c>
      <c r="F55" s="11">
        <f t="shared" si="4"/>
        <v>1816</v>
      </c>
      <c r="H55" s="11">
        <f t="shared" si="5"/>
        <v>0</v>
      </c>
      <c r="I55" s="21">
        <f t="shared" si="6"/>
        <v>308</v>
      </c>
      <c r="J55" s="26">
        <f t="shared" si="7"/>
        <v>5.8961038961038961</v>
      </c>
      <c r="K55" s="22" t="str">
        <f t="shared" si="8"/>
        <v>nie</v>
      </c>
      <c r="L55" s="22">
        <f t="shared" si="9"/>
        <v>0</v>
      </c>
      <c r="M55" s="20">
        <f t="shared" si="3"/>
        <v>1816</v>
      </c>
    </row>
    <row r="56" spans="1:13" x14ac:dyDescent="0.25">
      <c r="A56" s="10">
        <v>44767</v>
      </c>
      <c r="B56" s="11">
        <v>29</v>
      </c>
      <c r="C56" s="11">
        <f t="shared" si="0"/>
        <v>107</v>
      </c>
      <c r="D56" s="12">
        <f t="shared" si="1"/>
        <v>140</v>
      </c>
      <c r="E56" s="12">
        <f t="shared" si="2"/>
        <v>91</v>
      </c>
      <c r="F56" s="11">
        <f t="shared" si="4"/>
        <v>1995</v>
      </c>
      <c r="H56" s="11">
        <f t="shared" si="5"/>
        <v>0</v>
      </c>
      <c r="I56" s="21">
        <f t="shared" si="6"/>
        <v>338</v>
      </c>
      <c r="J56" s="26">
        <f t="shared" si="7"/>
        <v>5.9023668639053257</v>
      </c>
      <c r="K56" s="22" t="str">
        <f t="shared" si="8"/>
        <v>nie</v>
      </c>
      <c r="L56" s="22">
        <f t="shared" si="9"/>
        <v>0</v>
      </c>
      <c r="M56" s="20">
        <f t="shared" si="3"/>
        <v>1995</v>
      </c>
    </row>
    <row r="57" spans="1:13" x14ac:dyDescent="0.25">
      <c r="A57" s="10">
        <v>44768</v>
      </c>
      <c r="B57" s="11">
        <v>26</v>
      </c>
      <c r="C57" s="11">
        <f t="shared" si="0"/>
        <v>96</v>
      </c>
      <c r="D57" s="12">
        <f t="shared" si="1"/>
        <v>128</v>
      </c>
      <c r="E57" s="12">
        <f t="shared" si="2"/>
        <v>84</v>
      </c>
      <c r="F57" s="11">
        <f t="shared" si="4"/>
        <v>1816</v>
      </c>
      <c r="H57" s="11">
        <f t="shared" si="5"/>
        <v>0</v>
      </c>
      <c r="I57" s="21">
        <f t="shared" si="6"/>
        <v>308</v>
      </c>
      <c r="J57" s="26">
        <f t="shared" si="7"/>
        <v>5.8961038961038961</v>
      </c>
      <c r="K57" s="22" t="str">
        <f t="shared" si="8"/>
        <v>nie</v>
      </c>
      <c r="L57" s="22">
        <f t="shared" si="9"/>
        <v>0</v>
      </c>
      <c r="M57" s="20">
        <f t="shared" si="3"/>
        <v>1816</v>
      </c>
    </row>
    <row r="58" spans="1:13" x14ac:dyDescent="0.25">
      <c r="A58" s="10">
        <v>44769</v>
      </c>
      <c r="B58" s="11">
        <v>27</v>
      </c>
      <c r="C58" s="11">
        <f t="shared" si="0"/>
        <v>100</v>
      </c>
      <c r="D58" s="12">
        <f t="shared" si="1"/>
        <v>132</v>
      </c>
      <c r="E58" s="12">
        <f t="shared" si="2"/>
        <v>87</v>
      </c>
      <c r="F58" s="11">
        <f t="shared" si="4"/>
        <v>1882</v>
      </c>
      <c r="H58" s="11">
        <f t="shared" si="5"/>
        <v>0</v>
      </c>
      <c r="I58" s="21">
        <f t="shared" si="6"/>
        <v>319</v>
      </c>
      <c r="J58" s="26">
        <f t="shared" si="7"/>
        <v>5.8996865203761759</v>
      </c>
      <c r="K58" s="22" t="str">
        <f t="shared" si="8"/>
        <v>nie</v>
      </c>
      <c r="L58" s="22">
        <f t="shared" si="9"/>
        <v>0</v>
      </c>
      <c r="M58" s="20">
        <f t="shared" si="3"/>
        <v>1882</v>
      </c>
    </row>
    <row r="59" spans="1:13" x14ac:dyDescent="0.25">
      <c r="A59" s="10">
        <v>44770</v>
      </c>
      <c r="B59" s="11">
        <v>24</v>
      </c>
      <c r="C59" s="11">
        <f t="shared" si="0"/>
        <v>90</v>
      </c>
      <c r="D59" s="12">
        <f t="shared" si="1"/>
        <v>120</v>
      </c>
      <c r="E59" s="12">
        <f t="shared" si="2"/>
        <v>80</v>
      </c>
      <c r="F59" s="11">
        <f t="shared" si="4"/>
        <v>1710</v>
      </c>
      <c r="H59" s="11">
        <f t="shared" si="5"/>
        <v>0</v>
      </c>
      <c r="I59" s="21">
        <f t="shared" si="6"/>
        <v>290</v>
      </c>
      <c r="J59" s="26">
        <f t="shared" si="7"/>
        <v>5.8965517241379306</v>
      </c>
      <c r="K59" s="22" t="str">
        <f t="shared" si="8"/>
        <v>nie</v>
      </c>
      <c r="L59" s="22">
        <f t="shared" si="9"/>
        <v>0</v>
      </c>
      <c r="M59" s="20">
        <f t="shared" si="3"/>
        <v>1710</v>
      </c>
    </row>
    <row r="60" spans="1:13" x14ac:dyDescent="0.25">
      <c r="A60" s="10">
        <v>44771</v>
      </c>
      <c r="B60" s="11">
        <v>26</v>
      </c>
      <c r="C60" s="11">
        <f t="shared" si="0"/>
        <v>96</v>
      </c>
      <c r="D60" s="12">
        <f t="shared" si="1"/>
        <v>128</v>
      </c>
      <c r="E60" s="12">
        <f t="shared" si="2"/>
        <v>84</v>
      </c>
      <c r="F60" s="11">
        <f t="shared" si="4"/>
        <v>1816</v>
      </c>
      <c r="H60" s="11">
        <f t="shared" si="5"/>
        <v>0</v>
      </c>
      <c r="I60" s="21">
        <f t="shared" si="6"/>
        <v>308</v>
      </c>
      <c r="J60" s="26">
        <f t="shared" si="7"/>
        <v>5.8961038961038961</v>
      </c>
      <c r="K60" s="22" t="str">
        <f t="shared" si="8"/>
        <v>nie</v>
      </c>
      <c r="L60" s="22">
        <f t="shared" si="9"/>
        <v>0</v>
      </c>
      <c r="M60" s="20">
        <f t="shared" si="3"/>
        <v>1816</v>
      </c>
    </row>
    <row r="61" spans="1:13" x14ac:dyDescent="0.25">
      <c r="A61" s="10">
        <v>44772</v>
      </c>
      <c r="B61" s="11">
        <v>25</v>
      </c>
      <c r="C61" s="11">
        <f t="shared" si="0"/>
        <v>93</v>
      </c>
      <c r="D61" s="12">
        <f t="shared" si="1"/>
        <v>124</v>
      </c>
      <c r="E61" s="12">
        <f t="shared" si="2"/>
        <v>82</v>
      </c>
      <c r="F61" s="11">
        <f t="shared" si="4"/>
        <v>1763</v>
      </c>
      <c r="H61" s="11">
        <f t="shared" si="5"/>
        <v>0</v>
      </c>
      <c r="I61" s="21">
        <f t="shared" si="6"/>
        <v>299</v>
      </c>
      <c r="J61" s="26">
        <f t="shared" si="7"/>
        <v>5.896321070234114</v>
      </c>
      <c r="K61" s="22" t="str">
        <f t="shared" si="8"/>
        <v>nie</v>
      </c>
      <c r="L61" s="22">
        <f t="shared" si="9"/>
        <v>0</v>
      </c>
      <c r="M61" s="20">
        <f t="shared" si="3"/>
        <v>1763</v>
      </c>
    </row>
    <row r="62" spans="1:13" x14ac:dyDescent="0.25">
      <c r="A62" s="10">
        <v>44773</v>
      </c>
      <c r="B62" s="11">
        <v>24</v>
      </c>
      <c r="C62" s="11">
        <f t="shared" si="0"/>
        <v>90</v>
      </c>
      <c r="D62" s="12">
        <f t="shared" si="1"/>
        <v>120</v>
      </c>
      <c r="E62" s="12">
        <f t="shared" si="2"/>
        <v>80</v>
      </c>
      <c r="F62" s="11">
        <f t="shared" si="4"/>
        <v>1710</v>
      </c>
      <c r="H62" s="11">
        <f t="shared" si="5"/>
        <v>0</v>
      </c>
      <c r="I62" s="21">
        <f t="shared" si="6"/>
        <v>290</v>
      </c>
      <c r="J62" s="26">
        <f t="shared" si="7"/>
        <v>5.8965517241379306</v>
      </c>
      <c r="K62" s="22" t="str">
        <f t="shared" si="8"/>
        <v>nie</v>
      </c>
      <c r="L62" s="22">
        <f t="shared" si="9"/>
        <v>0</v>
      </c>
      <c r="M62" s="20">
        <f t="shared" si="3"/>
        <v>1710</v>
      </c>
    </row>
    <row r="63" spans="1:13" x14ac:dyDescent="0.25">
      <c r="A63" s="10">
        <v>44774</v>
      </c>
      <c r="B63" s="11">
        <v>22</v>
      </c>
      <c r="C63" s="11">
        <f t="shared" si="0"/>
        <v>83</v>
      </c>
      <c r="D63" s="12">
        <f t="shared" si="1"/>
        <v>111</v>
      </c>
      <c r="E63" s="12">
        <f t="shared" si="2"/>
        <v>75</v>
      </c>
      <c r="F63" s="11">
        <f t="shared" si="4"/>
        <v>1586</v>
      </c>
      <c r="H63" s="11">
        <f t="shared" si="5"/>
        <v>0</v>
      </c>
      <c r="I63" s="21">
        <f t="shared" si="6"/>
        <v>269</v>
      </c>
      <c r="J63" s="26">
        <f t="shared" si="7"/>
        <v>5.8959107806691451</v>
      </c>
      <c r="K63" s="22" t="str">
        <f t="shared" si="8"/>
        <v>nie</v>
      </c>
      <c r="L63" s="22">
        <f t="shared" si="9"/>
        <v>0</v>
      </c>
      <c r="M63" s="20">
        <f t="shared" si="3"/>
        <v>1586</v>
      </c>
    </row>
    <row r="64" spans="1:13" x14ac:dyDescent="0.25">
      <c r="A64" s="10">
        <v>44775</v>
      </c>
      <c r="B64" s="11">
        <v>19</v>
      </c>
      <c r="C64" s="11">
        <f t="shared" si="0"/>
        <v>72</v>
      </c>
      <c r="D64" s="12">
        <f t="shared" si="1"/>
        <v>99</v>
      </c>
      <c r="E64" s="12">
        <f t="shared" si="2"/>
        <v>68</v>
      </c>
      <c r="F64" s="11">
        <f t="shared" si="4"/>
        <v>1407</v>
      </c>
      <c r="H64" s="11">
        <f t="shared" si="5"/>
        <v>0</v>
      </c>
      <c r="I64" s="21">
        <f t="shared" si="6"/>
        <v>239</v>
      </c>
      <c r="J64" s="26">
        <f t="shared" si="7"/>
        <v>5.8870292887029292</v>
      </c>
      <c r="K64" s="22" t="str">
        <f t="shared" si="8"/>
        <v>nie</v>
      </c>
      <c r="L64" s="22">
        <f t="shared" si="9"/>
        <v>0</v>
      </c>
      <c r="M64" s="20">
        <f t="shared" si="3"/>
        <v>1407</v>
      </c>
    </row>
    <row r="65" spans="1:13" x14ac:dyDescent="0.25">
      <c r="A65" s="10">
        <v>44776</v>
      </c>
      <c r="B65" s="11">
        <v>21</v>
      </c>
      <c r="C65" s="11">
        <f t="shared" si="0"/>
        <v>79</v>
      </c>
      <c r="D65" s="12">
        <f t="shared" si="1"/>
        <v>107</v>
      </c>
      <c r="E65" s="12">
        <f t="shared" si="2"/>
        <v>72</v>
      </c>
      <c r="F65" s="11">
        <f t="shared" si="4"/>
        <v>1520</v>
      </c>
      <c r="H65" s="11">
        <f t="shared" si="5"/>
        <v>0</v>
      </c>
      <c r="I65" s="21">
        <f t="shared" si="6"/>
        <v>258</v>
      </c>
      <c r="J65" s="26">
        <f t="shared" si="7"/>
        <v>5.8914728682170541</v>
      </c>
      <c r="K65" s="22" t="str">
        <f t="shared" si="8"/>
        <v>nie</v>
      </c>
      <c r="L65" s="22">
        <f t="shared" si="9"/>
        <v>0</v>
      </c>
      <c r="M65" s="20">
        <f t="shared" ref="M65:M119" si="10">($C65*(7+L65))+($D65*(5+L65))+($E65*(6+L65))</f>
        <v>1520</v>
      </c>
    </row>
    <row r="66" spans="1:13" x14ac:dyDescent="0.25">
      <c r="A66" s="10">
        <v>44777</v>
      </c>
      <c r="B66" s="11">
        <v>26</v>
      </c>
      <c r="C66" s="11">
        <f t="shared" ref="C66:C124" si="11">INT(90*(1+(1/13)*((B66-24)/2)))</f>
        <v>96</v>
      </c>
      <c r="D66" s="12">
        <f t="shared" ref="D66:D124" si="12">INT(120*(1+(2/29)*((B66-24)/2)))</f>
        <v>128</v>
      </c>
      <c r="E66" s="12">
        <f t="shared" ref="E66:E124" si="13">INT(80*(1+(1/17)*((B66-24)/2)))</f>
        <v>84</v>
      </c>
      <c r="F66" s="11">
        <f t="shared" si="4"/>
        <v>1816</v>
      </c>
      <c r="H66" s="11">
        <f t="shared" si="5"/>
        <v>0</v>
      </c>
      <c r="I66" s="21">
        <f t="shared" si="6"/>
        <v>308</v>
      </c>
      <c r="J66" s="26">
        <f t="shared" si="7"/>
        <v>5.8961038961038961</v>
      </c>
      <c r="K66" s="22" t="str">
        <f t="shared" si="8"/>
        <v>nie</v>
      </c>
      <c r="L66" s="22">
        <f t="shared" si="9"/>
        <v>0</v>
      </c>
      <c r="M66" s="20">
        <f t="shared" si="10"/>
        <v>1816</v>
      </c>
    </row>
    <row r="67" spans="1:13" x14ac:dyDescent="0.25">
      <c r="A67" s="10">
        <v>44778</v>
      </c>
      <c r="B67" s="11">
        <v>19</v>
      </c>
      <c r="C67" s="11">
        <f t="shared" si="11"/>
        <v>72</v>
      </c>
      <c r="D67" s="12">
        <f t="shared" si="12"/>
        <v>99</v>
      </c>
      <c r="E67" s="12">
        <f t="shared" si="13"/>
        <v>68</v>
      </c>
      <c r="F67" s="11">
        <f t="shared" ref="F67:F124" si="14">($C67*7)+($D67*5)+($E67*6)</f>
        <v>1407</v>
      </c>
      <c r="H67" s="11">
        <f t="shared" ref="H67:H124" si="15">IF(F67&lt;1000,IF(H66 = 0,"tak",1),0)</f>
        <v>0</v>
      </c>
      <c r="I67" s="21">
        <f t="shared" ref="I67:I123" si="16">SUM(C67:E67)</f>
        <v>239</v>
      </c>
      <c r="J67" s="26">
        <f t="shared" ref="J67:J123" si="17">F67/I67</f>
        <v>5.8870292887029292</v>
      </c>
      <c r="K67" s="22" t="str">
        <f t="shared" ref="K67:K123" si="18">IF(F67&lt;1000,1000-F67,"nie")</f>
        <v>nie</v>
      </c>
      <c r="L67" s="22">
        <f t="shared" ref="L67:L123" si="19">IF(K67 &lt;&gt; "nie", K67/I67,0)</f>
        <v>0</v>
      </c>
      <c r="M67" s="20">
        <f t="shared" si="10"/>
        <v>1407</v>
      </c>
    </row>
    <row r="68" spans="1:13" x14ac:dyDescent="0.25">
      <c r="A68" s="10">
        <v>44779</v>
      </c>
      <c r="B68" s="11">
        <v>21</v>
      </c>
      <c r="C68" s="11">
        <f t="shared" si="11"/>
        <v>79</v>
      </c>
      <c r="D68" s="12">
        <f t="shared" si="12"/>
        <v>107</v>
      </c>
      <c r="E68" s="12">
        <f t="shared" si="13"/>
        <v>72</v>
      </c>
      <c r="F68" s="11">
        <f t="shared" si="14"/>
        <v>1520</v>
      </c>
      <c r="H68" s="11">
        <f t="shared" si="15"/>
        <v>0</v>
      </c>
      <c r="I68" s="21">
        <f t="shared" si="16"/>
        <v>258</v>
      </c>
      <c r="J68" s="26">
        <f t="shared" si="17"/>
        <v>5.8914728682170541</v>
      </c>
      <c r="K68" s="22" t="str">
        <f t="shared" si="18"/>
        <v>nie</v>
      </c>
      <c r="L68" s="22">
        <f t="shared" si="19"/>
        <v>0</v>
      </c>
      <c r="M68" s="20">
        <f t="shared" si="10"/>
        <v>1520</v>
      </c>
    </row>
    <row r="69" spans="1:13" x14ac:dyDescent="0.25">
      <c r="A69" s="10">
        <v>44780</v>
      </c>
      <c r="B69" s="11">
        <v>23</v>
      </c>
      <c r="C69" s="11">
        <f t="shared" si="11"/>
        <v>86</v>
      </c>
      <c r="D69" s="12">
        <f t="shared" si="12"/>
        <v>115</v>
      </c>
      <c r="E69" s="12">
        <f t="shared" si="13"/>
        <v>77</v>
      </c>
      <c r="F69" s="11">
        <f t="shared" si="14"/>
        <v>1639</v>
      </c>
      <c r="H69" s="11">
        <f t="shared" si="15"/>
        <v>0</v>
      </c>
      <c r="I69" s="21">
        <f t="shared" si="16"/>
        <v>278</v>
      </c>
      <c r="J69" s="26">
        <f t="shared" si="17"/>
        <v>5.8956834532374103</v>
      </c>
      <c r="K69" s="22" t="str">
        <f t="shared" si="18"/>
        <v>nie</v>
      </c>
      <c r="L69" s="22">
        <f t="shared" si="19"/>
        <v>0</v>
      </c>
      <c r="M69" s="20">
        <f t="shared" si="10"/>
        <v>1639</v>
      </c>
    </row>
    <row r="70" spans="1:13" x14ac:dyDescent="0.25">
      <c r="A70" s="10">
        <v>44781</v>
      </c>
      <c r="B70" s="11">
        <v>27</v>
      </c>
      <c r="C70" s="11">
        <f t="shared" si="11"/>
        <v>100</v>
      </c>
      <c r="D70" s="12">
        <f t="shared" si="12"/>
        <v>132</v>
      </c>
      <c r="E70" s="12">
        <f t="shared" si="13"/>
        <v>87</v>
      </c>
      <c r="F70" s="11">
        <f t="shared" si="14"/>
        <v>1882</v>
      </c>
      <c r="H70" s="11">
        <f t="shared" si="15"/>
        <v>0</v>
      </c>
      <c r="I70" s="21">
        <f t="shared" si="16"/>
        <v>319</v>
      </c>
      <c r="J70" s="26">
        <f t="shared" si="17"/>
        <v>5.8996865203761759</v>
      </c>
      <c r="K70" s="22" t="str">
        <f t="shared" si="18"/>
        <v>nie</v>
      </c>
      <c r="L70" s="22">
        <f t="shared" si="19"/>
        <v>0</v>
      </c>
      <c r="M70" s="20">
        <f t="shared" si="10"/>
        <v>1882</v>
      </c>
    </row>
    <row r="71" spans="1:13" x14ac:dyDescent="0.25">
      <c r="A71" s="10">
        <v>44782</v>
      </c>
      <c r="B71" s="11">
        <v>20</v>
      </c>
      <c r="C71" s="11">
        <f t="shared" si="11"/>
        <v>76</v>
      </c>
      <c r="D71" s="12">
        <f t="shared" si="12"/>
        <v>103</v>
      </c>
      <c r="E71" s="12">
        <f t="shared" si="13"/>
        <v>70</v>
      </c>
      <c r="F71" s="11">
        <f t="shared" si="14"/>
        <v>1467</v>
      </c>
      <c r="H71" s="11">
        <f t="shared" si="15"/>
        <v>0</v>
      </c>
      <c r="I71" s="21">
        <f t="shared" si="16"/>
        <v>249</v>
      </c>
      <c r="J71" s="26">
        <f t="shared" si="17"/>
        <v>5.8915662650602414</v>
      </c>
      <c r="K71" s="22" t="str">
        <f t="shared" si="18"/>
        <v>nie</v>
      </c>
      <c r="L71" s="22">
        <f t="shared" si="19"/>
        <v>0</v>
      </c>
      <c r="M71" s="20">
        <f t="shared" si="10"/>
        <v>1467</v>
      </c>
    </row>
    <row r="72" spans="1:13" x14ac:dyDescent="0.25">
      <c r="A72" s="10">
        <v>44783</v>
      </c>
      <c r="B72" s="11">
        <v>18</v>
      </c>
      <c r="C72" s="11">
        <f t="shared" si="11"/>
        <v>69</v>
      </c>
      <c r="D72" s="12">
        <f t="shared" si="12"/>
        <v>95</v>
      </c>
      <c r="E72" s="12">
        <f t="shared" si="13"/>
        <v>65</v>
      </c>
      <c r="F72" s="11">
        <f t="shared" si="14"/>
        <v>1348</v>
      </c>
      <c r="H72" s="11">
        <f t="shared" si="15"/>
        <v>0</v>
      </c>
      <c r="I72" s="21">
        <f t="shared" si="16"/>
        <v>229</v>
      </c>
      <c r="J72" s="26">
        <f t="shared" si="17"/>
        <v>5.8864628820960698</v>
      </c>
      <c r="K72" s="22" t="str">
        <f t="shared" si="18"/>
        <v>nie</v>
      </c>
      <c r="L72" s="22">
        <f t="shared" si="19"/>
        <v>0</v>
      </c>
      <c r="M72" s="20">
        <f t="shared" si="10"/>
        <v>1348</v>
      </c>
    </row>
    <row r="73" spans="1:13" x14ac:dyDescent="0.25">
      <c r="A73" s="10">
        <v>44784</v>
      </c>
      <c r="B73" s="11">
        <v>17</v>
      </c>
      <c r="C73" s="11">
        <f t="shared" si="11"/>
        <v>65</v>
      </c>
      <c r="D73" s="12">
        <f t="shared" si="12"/>
        <v>91</v>
      </c>
      <c r="E73" s="12">
        <f t="shared" si="13"/>
        <v>63</v>
      </c>
      <c r="F73" s="11">
        <f t="shared" si="14"/>
        <v>1288</v>
      </c>
      <c r="H73" s="11">
        <f t="shared" si="15"/>
        <v>0</v>
      </c>
      <c r="I73" s="21">
        <f t="shared" si="16"/>
        <v>219</v>
      </c>
      <c r="J73" s="26">
        <f t="shared" si="17"/>
        <v>5.8812785388127855</v>
      </c>
      <c r="K73" s="22" t="str">
        <f t="shared" si="18"/>
        <v>nie</v>
      </c>
      <c r="L73" s="22">
        <f t="shared" si="19"/>
        <v>0</v>
      </c>
      <c r="M73" s="20">
        <f t="shared" si="10"/>
        <v>1288</v>
      </c>
    </row>
    <row r="74" spans="1:13" x14ac:dyDescent="0.25">
      <c r="A74" s="10">
        <v>44785</v>
      </c>
      <c r="B74" s="11">
        <v>19</v>
      </c>
      <c r="C74" s="11">
        <f t="shared" si="11"/>
        <v>72</v>
      </c>
      <c r="D74" s="12">
        <f t="shared" si="12"/>
        <v>99</v>
      </c>
      <c r="E74" s="12">
        <f t="shared" si="13"/>
        <v>68</v>
      </c>
      <c r="F74" s="11">
        <f t="shared" si="14"/>
        <v>1407</v>
      </c>
      <c r="H74" s="11">
        <f t="shared" si="15"/>
        <v>0</v>
      </c>
      <c r="I74" s="21">
        <f t="shared" si="16"/>
        <v>239</v>
      </c>
      <c r="J74" s="26">
        <f t="shared" si="17"/>
        <v>5.8870292887029292</v>
      </c>
      <c r="K74" s="22" t="str">
        <f t="shared" si="18"/>
        <v>nie</v>
      </c>
      <c r="L74" s="22">
        <f t="shared" si="19"/>
        <v>0</v>
      </c>
      <c r="M74" s="20">
        <f t="shared" si="10"/>
        <v>1407</v>
      </c>
    </row>
    <row r="75" spans="1:13" x14ac:dyDescent="0.25">
      <c r="A75" s="10">
        <v>44786</v>
      </c>
      <c r="B75" s="11">
        <v>26</v>
      </c>
      <c r="C75" s="11">
        <f t="shared" si="11"/>
        <v>96</v>
      </c>
      <c r="D75" s="12">
        <f t="shared" si="12"/>
        <v>128</v>
      </c>
      <c r="E75" s="12">
        <f t="shared" si="13"/>
        <v>84</v>
      </c>
      <c r="F75" s="11">
        <f t="shared" si="14"/>
        <v>1816</v>
      </c>
      <c r="H75" s="11">
        <f t="shared" si="15"/>
        <v>0</v>
      </c>
      <c r="I75" s="21">
        <f t="shared" si="16"/>
        <v>308</v>
      </c>
      <c r="J75" s="26">
        <f t="shared" si="17"/>
        <v>5.8961038961038961</v>
      </c>
      <c r="K75" s="22" t="str">
        <f t="shared" si="18"/>
        <v>nie</v>
      </c>
      <c r="L75" s="22">
        <f t="shared" si="19"/>
        <v>0</v>
      </c>
      <c r="M75" s="20">
        <f t="shared" si="10"/>
        <v>1816</v>
      </c>
    </row>
    <row r="76" spans="1:13" x14ac:dyDescent="0.25">
      <c r="A76" s="10">
        <v>44787</v>
      </c>
      <c r="B76" s="11">
        <v>21</v>
      </c>
      <c r="C76" s="11">
        <f t="shared" si="11"/>
        <v>79</v>
      </c>
      <c r="D76" s="12">
        <f t="shared" si="12"/>
        <v>107</v>
      </c>
      <c r="E76" s="12">
        <f t="shared" si="13"/>
        <v>72</v>
      </c>
      <c r="F76" s="11">
        <f t="shared" si="14"/>
        <v>1520</v>
      </c>
      <c r="H76" s="11">
        <f t="shared" si="15"/>
        <v>0</v>
      </c>
      <c r="I76" s="21">
        <f t="shared" si="16"/>
        <v>258</v>
      </c>
      <c r="J76" s="26">
        <f t="shared" si="17"/>
        <v>5.8914728682170541</v>
      </c>
      <c r="K76" s="22" t="str">
        <f t="shared" si="18"/>
        <v>nie</v>
      </c>
      <c r="L76" s="22">
        <f t="shared" si="19"/>
        <v>0</v>
      </c>
      <c r="M76" s="20">
        <f t="shared" si="10"/>
        <v>1520</v>
      </c>
    </row>
    <row r="77" spans="1:13" x14ac:dyDescent="0.25">
      <c r="A77" s="10">
        <v>44788</v>
      </c>
      <c r="B77" s="11">
        <v>19</v>
      </c>
      <c r="C77" s="11">
        <f t="shared" si="11"/>
        <v>72</v>
      </c>
      <c r="D77" s="12">
        <f t="shared" si="12"/>
        <v>99</v>
      </c>
      <c r="E77" s="12">
        <f t="shared" si="13"/>
        <v>68</v>
      </c>
      <c r="F77" s="11">
        <f t="shared" si="14"/>
        <v>1407</v>
      </c>
      <c r="H77" s="11">
        <f t="shared" si="15"/>
        <v>0</v>
      </c>
      <c r="I77" s="21">
        <f t="shared" si="16"/>
        <v>239</v>
      </c>
      <c r="J77" s="26">
        <f t="shared" si="17"/>
        <v>5.8870292887029292</v>
      </c>
      <c r="K77" s="22" t="str">
        <f t="shared" si="18"/>
        <v>nie</v>
      </c>
      <c r="L77" s="22">
        <f t="shared" si="19"/>
        <v>0</v>
      </c>
      <c r="M77" s="20">
        <f t="shared" si="10"/>
        <v>1407</v>
      </c>
    </row>
    <row r="78" spans="1:13" x14ac:dyDescent="0.25">
      <c r="A78" s="10">
        <v>44789</v>
      </c>
      <c r="B78" s="11">
        <v>19</v>
      </c>
      <c r="C78" s="11">
        <f t="shared" si="11"/>
        <v>72</v>
      </c>
      <c r="D78" s="12">
        <f t="shared" si="12"/>
        <v>99</v>
      </c>
      <c r="E78" s="12">
        <f t="shared" si="13"/>
        <v>68</v>
      </c>
      <c r="F78" s="11">
        <f t="shared" si="14"/>
        <v>1407</v>
      </c>
      <c r="H78" s="11">
        <f t="shared" si="15"/>
        <v>0</v>
      </c>
      <c r="I78" s="21">
        <f t="shared" si="16"/>
        <v>239</v>
      </c>
      <c r="J78" s="26">
        <f t="shared" si="17"/>
        <v>5.8870292887029292</v>
      </c>
      <c r="K78" s="22" t="str">
        <f t="shared" si="18"/>
        <v>nie</v>
      </c>
      <c r="L78" s="22">
        <f t="shared" si="19"/>
        <v>0</v>
      </c>
      <c r="M78" s="20">
        <f t="shared" si="10"/>
        <v>1407</v>
      </c>
    </row>
    <row r="79" spans="1:13" x14ac:dyDescent="0.25">
      <c r="A79" s="10">
        <v>44790</v>
      </c>
      <c r="B79" s="11">
        <v>21</v>
      </c>
      <c r="C79" s="11">
        <f t="shared" si="11"/>
        <v>79</v>
      </c>
      <c r="D79" s="12">
        <f t="shared" si="12"/>
        <v>107</v>
      </c>
      <c r="E79" s="12">
        <f t="shared" si="13"/>
        <v>72</v>
      </c>
      <c r="F79" s="11">
        <f t="shared" si="14"/>
        <v>1520</v>
      </c>
      <c r="H79" s="11">
        <f t="shared" si="15"/>
        <v>0</v>
      </c>
      <c r="I79" s="21">
        <f t="shared" si="16"/>
        <v>258</v>
      </c>
      <c r="J79" s="26">
        <f t="shared" si="17"/>
        <v>5.8914728682170541</v>
      </c>
      <c r="K79" s="22" t="str">
        <f t="shared" si="18"/>
        <v>nie</v>
      </c>
      <c r="L79" s="22">
        <f t="shared" si="19"/>
        <v>0</v>
      </c>
      <c r="M79" s="20">
        <f t="shared" si="10"/>
        <v>1520</v>
      </c>
    </row>
    <row r="80" spans="1:13" x14ac:dyDescent="0.25">
      <c r="A80" s="10">
        <v>44791</v>
      </c>
      <c r="B80" s="11">
        <v>21</v>
      </c>
      <c r="C80" s="11">
        <f t="shared" si="11"/>
        <v>79</v>
      </c>
      <c r="D80" s="12">
        <f t="shared" si="12"/>
        <v>107</v>
      </c>
      <c r="E80" s="12">
        <f t="shared" si="13"/>
        <v>72</v>
      </c>
      <c r="F80" s="11">
        <f t="shared" si="14"/>
        <v>1520</v>
      </c>
      <c r="H80" s="11">
        <f t="shared" si="15"/>
        <v>0</v>
      </c>
      <c r="I80" s="21">
        <f t="shared" si="16"/>
        <v>258</v>
      </c>
      <c r="J80" s="26">
        <f t="shared" si="17"/>
        <v>5.8914728682170541</v>
      </c>
      <c r="K80" s="22" t="str">
        <f t="shared" si="18"/>
        <v>nie</v>
      </c>
      <c r="L80" s="22">
        <f t="shared" si="19"/>
        <v>0</v>
      </c>
      <c r="M80" s="20">
        <f t="shared" si="10"/>
        <v>1520</v>
      </c>
    </row>
    <row r="81" spans="1:13" x14ac:dyDescent="0.25">
      <c r="A81" s="10">
        <v>44792</v>
      </c>
      <c r="B81" s="11">
        <v>24</v>
      </c>
      <c r="C81" s="11">
        <f t="shared" si="11"/>
        <v>90</v>
      </c>
      <c r="D81" s="12">
        <f t="shared" si="12"/>
        <v>120</v>
      </c>
      <c r="E81" s="12">
        <f t="shared" si="13"/>
        <v>80</v>
      </c>
      <c r="F81" s="11">
        <f t="shared" si="14"/>
        <v>1710</v>
      </c>
      <c r="H81" s="11">
        <f t="shared" si="15"/>
        <v>0</v>
      </c>
      <c r="I81" s="21">
        <f t="shared" si="16"/>
        <v>290</v>
      </c>
      <c r="J81" s="26">
        <f t="shared" si="17"/>
        <v>5.8965517241379306</v>
      </c>
      <c r="K81" s="22" t="str">
        <f t="shared" si="18"/>
        <v>nie</v>
      </c>
      <c r="L81" s="22">
        <f t="shared" si="19"/>
        <v>0</v>
      </c>
      <c r="M81" s="20">
        <f t="shared" si="10"/>
        <v>1710</v>
      </c>
    </row>
    <row r="82" spans="1:13" x14ac:dyDescent="0.25">
      <c r="A82" s="10">
        <v>44793</v>
      </c>
      <c r="B82" s="11">
        <v>26</v>
      </c>
      <c r="C82" s="11">
        <f t="shared" si="11"/>
        <v>96</v>
      </c>
      <c r="D82" s="12">
        <f t="shared" si="12"/>
        <v>128</v>
      </c>
      <c r="E82" s="12">
        <f t="shared" si="13"/>
        <v>84</v>
      </c>
      <c r="F82" s="11">
        <f t="shared" si="14"/>
        <v>1816</v>
      </c>
      <c r="H82" s="11">
        <f t="shared" si="15"/>
        <v>0</v>
      </c>
      <c r="I82" s="21">
        <f t="shared" si="16"/>
        <v>308</v>
      </c>
      <c r="J82" s="26">
        <f t="shared" si="17"/>
        <v>5.8961038961038961</v>
      </c>
      <c r="K82" s="22" t="str">
        <f t="shared" si="18"/>
        <v>nie</v>
      </c>
      <c r="L82" s="22">
        <f t="shared" si="19"/>
        <v>0</v>
      </c>
      <c r="M82" s="20">
        <f t="shared" si="10"/>
        <v>1816</v>
      </c>
    </row>
    <row r="83" spans="1:13" x14ac:dyDescent="0.25">
      <c r="A83" s="10">
        <v>44794</v>
      </c>
      <c r="B83" s="11">
        <v>23</v>
      </c>
      <c r="C83" s="11">
        <f t="shared" si="11"/>
        <v>86</v>
      </c>
      <c r="D83" s="12">
        <f t="shared" si="12"/>
        <v>115</v>
      </c>
      <c r="E83" s="12">
        <f t="shared" si="13"/>
        <v>77</v>
      </c>
      <c r="F83" s="11">
        <f t="shared" si="14"/>
        <v>1639</v>
      </c>
      <c r="H83" s="11">
        <f t="shared" si="15"/>
        <v>0</v>
      </c>
      <c r="I83" s="21">
        <f t="shared" si="16"/>
        <v>278</v>
      </c>
      <c r="J83" s="26">
        <f t="shared" si="17"/>
        <v>5.8956834532374103</v>
      </c>
      <c r="K83" s="22" t="str">
        <f t="shared" si="18"/>
        <v>nie</v>
      </c>
      <c r="L83" s="22">
        <f t="shared" si="19"/>
        <v>0</v>
      </c>
      <c r="M83" s="20">
        <f t="shared" si="10"/>
        <v>1639</v>
      </c>
    </row>
    <row r="84" spans="1:13" x14ac:dyDescent="0.25">
      <c r="A84" s="10">
        <v>44795</v>
      </c>
      <c r="B84" s="11">
        <v>23</v>
      </c>
      <c r="C84" s="11">
        <f t="shared" si="11"/>
        <v>86</v>
      </c>
      <c r="D84" s="12">
        <f t="shared" si="12"/>
        <v>115</v>
      </c>
      <c r="E84" s="12">
        <f t="shared" si="13"/>
        <v>77</v>
      </c>
      <c r="F84" s="11">
        <f t="shared" si="14"/>
        <v>1639</v>
      </c>
      <c r="H84" s="11">
        <f t="shared" si="15"/>
        <v>0</v>
      </c>
      <c r="I84" s="21">
        <f t="shared" si="16"/>
        <v>278</v>
      </c>
      <c r="J84" s="26">
        <f t="shared" si="17"/>
        <v>5.8956834532374103</v>
      </c>
      <c r="K84" s="22" t="str">
        <f t="shared" si="18"/>
        <v>nie</v>
      </c>
      <c r="L84" s="22">
        <f t="shared" si="19"/>
        <v>0</v>
      </c>
      <c r="M84" s="20">
        <f t="shared" si="10"/>
        <v>1639</v>
      </c>
    </row>
    <row r="85" spans="1:13" x14ac:dyDescent="0.25">
      <c r="A85" s="10">
        <v>44796</v>
      </c>
      <c r="B85" s="11">
        <v>24</v>
      </c>
      <c r="C85" s="11">
        <f t="shared" si="11"/>
        <v>90</v>
      </c>
      <c r="D85" s="12">
        <f t="shared" si="12"/>
        <v>120</v>
      </c>
      <c r="E85" s="12">
        <f t="shared" si="13"/>
        <v>80</v>
      </c>
      <c r="F85" s="11">
        <f t="shared" si="14"/>
        <v>1710</v>
      </c>
      <c r="H85" s="11">
        <f t="shared" si="15"/>
        <v>0</v>
      </c>
      <c r="I85" s="21">
        <f t="shared" si="16"/>
        <v>290</v>
      </c>
      <c r="J85" s="26">
        <f t="shared" si="17"/>
        <v>5.8965517241379306</v>
      </c>
      <c r="K85" s="22" t="str">
        <f t="shared" si="18"/>
        <v>nie</v>
      </c>
      <c r="L85" s="22">
        <f t="shared" si="19"/>
        <v>0</v>
      </c>
      <c r="M85" s="20">
        <f t="shared" si="10"/>
        <v>1710</v>
      </c>
    </row>
    <row r="86" spans="1:13" x14ac:dyDescent="0.25">
      <c r="A86" s="10">
        <v>44797</v>
      </c>
      <c r="B86" s="11">
        <v>26</v>
      </c>
      <c r="C86" s="11">
        <f t="shared" si="11"/>
        <v>96</v>
      </c>
      <c r="D86" s="12">
        <f t="shared" si="12"/>
        <v>128</v>
      </c>
      <c r="E86" s="12">
        <f t="shared" si="13"/>
        <v>84</v>
      </c>
      <c r="F86" s="11">
        <f t="shared" si="14"/>
        <v>1816</v>
      </c>
      <c r="H86" s="11">
        <f t="shared" si="15"/>
        <v>0</v>
      </c>
      <c r="I86" s="21">
        <f t="shared" si="16"/>
        <v>308</v>
      </c>
      <c r="J86" s="26">
        <f t="shared" si="17"/>
        <v>5.8961038961038961</v>
      </c>
      <c r="K86" s="22" t="str">
        <f t="shared" si="18"/>
        <v>nie</v>
      </c>
      <c r="L86" s="22">
        <f t="shared" si="19"/>
        <v>0</v>
      </c>
      <c r="M86" s="20">
        <f t="shared" si="10"/>
        <v>1816</v>
      </c>
    </row>
    <row r="87" spans="1:13" x14ac:dyDescent="0.25">
      <c r="A87" s="10">
        <v>44798</v>
      </c>
      <c r="B87" s="11">
        <v>28</v>
      </c>
      <c r="C87" s="11">
        <f t="shared" si="11"/>
        <v>103</v>
      </c>
      <c r="D87" s="12">
        <f t="shared" si="12"/>
        <v>136</v>
      </c>
      <c r="E87" s="12">
        <f t="shared" si="13"/>
        <v>89</v>
      </c>
      <c r="F87" s="11">
        <f t="shared" si="14"/>
        <v>1935</v>
      </c>
      <c r="H87" s="11">
        <f t="shared" si="15"/>
        <v>0</v>
      </c>
      <c r="I87" s="21">
        <f t="shared" si="16"/>
        <v>328</v>
      </c>
      <c r="J87" s="26">
        <f t="shared" si="17"/>
        <v>5.899390243902439</v>
      </c>
      <c r="K87" s="22" t="str">
        <f t="shared" si="18"/>
        <v>nie</v>
      </c>
      <c r="L87" s="22">
        <f t="shared" si="19"/>
        <v>0</v>
      </c>
      <c r="M87" s="20">
        <f t="shared" si="10"/>
        <v>1935</v>
      </c>
    </row>
    <row r="88" spans="1:13" x14ac:dyDescent="0.25">
      <c r="A88" s="10">
        <v>44799</v>
      </c>
      <c r="B88" s="11">
        <v>32</v>
      </c>
      <c r="C88" s="11">
        <f t="shared" si="11"/>
        <v>117</v>
      </c>
      <c r="D88" s="12">
        <f t="shared" si="12"/>
        <v>153</v>
      </c>
      <c r="E88" s="12">
        <f t="shared" si="13"/>
        <v>98</v>
      </c>
      <c r="F88" s="11">
        <f t="shared" si="14"/>
        <v>2172</v>
      </c>
      <c r="H88" s="11">
        <f t="shared" si="15"/>
        <v>0</v>
      </c>
      <c r="I88" s="21">
        <f t="shared" si="16"/>
        <v>368</v>
      </c>
      <c r="J88" s="26">
        <f t="shared" si="17"/>
        <v>5.9021739130434785</v>
      </c>
      <c r="K88" s="22" t="str">
        <f t="shared" si="18"/>
        <v>nie</v>
      </c>
      <c r="L88" s="22">
        <f t="shared" si="19"/>
        <v>0</v>
      </c>
      <c r="M88" s="20">
        <f t="shared" si="10"/>
        <v>2172</v>
      </c>
    </row>
    <row r="89" spans="1:13" x14ac:dyDescent="0.25">
      <c r="A89" s="10">
        <v>44800</v>
      </c>
      <c r="B89" s="11">
        <v>26</v>
      </c>
      <c r="C89" s="11">
        <f t="shared" si="11"/>
        <v>96</v>
      </c>
      <c r="D89" s="12">
        <f t="shared" si="12"/>
        <v>128</v>
      </c>
      <c r="E89" s="12">
        <f t="shared" si="13"/>
        <v>84</v>
      </c>
      <c r="F89" s="11">
        <f t="shared" si="14"/>
        <v>1816</v>
      </c>
      <c r="H89" s="11">
        <f t="shared" si="15"/>
        <v>0</v>
      </c>
      <c r="I89" s="21">
        <f t="shared" si="16"/>
        <v>308</v>
      </c>
      <c r="J89" s="26">
        <f t="shared" si="17"/>
        <v>5.8961038961038961</v>
      </c>
      <c r="K89" s="22" t="str">
        <f t="shared" si="18"/>
        <v>nie</v>
      </c>
      <c r="L89" s="22">
        <f t="shared" si="19"/>
        <v>0</v>
      </c>
      <c r="M89" s="20">
        <f t="shared" si="10"/>
        <v>1816</v>
      </c>
    </row>
    <row r="90" spans="1:13" x14ac:dyDescent="0.25">
      <c r="A90" s="10">
        <v>44801</v>
      </c>
      <c r="B90" s="11">
        <v>32</v>
      </c>
      <c r="C90" s="11">
        <f t="shared" si="11"/>
        <v>117</v>
      </c>
      <c r="D90" s="12">
        <f t="shared" si="12"/>
        <v>153</v>
      </c>
      <c r="E90" s="12">
        <f t="shared" si="13"/>
        <v>98</v>
      </c>
      <c r="F90" s="11">
        <f t="shared" si="14"/>
        <v>2172</v>
      </c>
      <c r="H90" s="11">
        <f t="shared" si="15"/>
        <v>0</v>
      </c>
      <c r="I90" s="21">
        <f t="shared" si="16"/>
        <v>368</v>
      </c>
      <c r="J90" s="26">
        <f t="shared" si="17"/>
        <v>5.9021739130434785</v>
      </c>
      <c r="K90" s="22" t="str">
        <f t="shared" si="18"/>
        <v>nie</v>
      </c>
      <c r="L90" s="22">
        <f t="shared" si="19"/>
        <v>0</v>
      </c>
      <c r="M90" s="20">
        <f t="shared" si="10"/>
        <v>2172</v>
      </c>
    </row>
    <row r="91" spans="1:13" x14ac:dyDescent="0.25">
      <c r="A91" s="10">
        <v>44802</v>
      </c>
      <c r="B91" s="11">
        <v>23</v>
      </c>
      <c r="C91" s="11">
        <f t="shared" si="11"/>
        <v>86</v>
      </c>
      <c r="D91" s="12">
        <f t="shared" si="12"/>
        <v>115</v>
      </c>
      <c r="E91" s="12">
        <f t="shared" si="13"/>
        <v>77</v>
      </c>
      <c r="F91" s="11">
        <f t="shared" si="14"/>
        <v>1639</v>
      </c>
      <c r="H91" s="11">
        <f t="shared" si="15"/>
        <v>0</v>
      </c>
      <c r="I91" s="21">
        <f t="shared" si="16"/>
        <v>278</v>
      </c>
      <c r="J91" s="26">
        <f t="shared" si="17"/>
        <v>5.8956834532374103</v>
      </c>
      <c r="K91" s="22" t="str">
        <f t="shared" si="18"/>
        <v>nie</v>
      </c>
      <c r="L91" s="22">
        <f t="shared" si="19"/>
        <v>0</v>
      </c>
      <c r="M91" s="20">
        <f t="shared" si="10"/>
        <v>1639</v>
      </c>
    </row>
    <row r="92" spans="1:13" x14ac:dyDescent="0.25">
      <c r="A92" s="10">
        <v>44803</v>
      </c>
      <c r="B92" s="11">
        <v>22</v>
      </c>
      <c r="C92" s="11">
        <f t="shared" si="11"/>
        <v>83</v>
      </c>
      <c r="D92" s="12">
        <f t="shared" si="12"/>
        <v>111</v>
      </c>
      <c r="E92" s="12">
        <f t="shared" si="13"/>
        <v>75</v>
      </c>
      <c r="F92" s="11">
        <f t="shared" si="14"/>
        <v>1586</v>
      </c>
      <c r="H92" s="11">
        <f t="shared" si="15"/>
        <v>0</v>
      </c>
      <c r="I92" s="21">
        <f t="shared" si="16"/>
        <v>269</v>
      </c>
      <c r="J92" s="26">
        <f t="shared" si="17"/>
        <v>5.8959107806691451</v>
      </c>
      <c r="K92" s="22" t="str">
        <f t="shared" si="18"/>
        <v>nie</v>
      </c>
      <c r="L92" s="22">
        <f t="shared" si="19"/>
        <v>0</v>
      </c>
      <c r="M92" s="20">
        <f t="shared" si="10"/>
        <v>1586</v>
      </c>
    </row>
    <row r="93" spans="1:13" x14ac:dyDescent="0.25">
      <c r="A93" s="10">
        <v>44804</v>
      </c>
      <c r="B93" s="11">
        <v>25</v>
      </c>
      <c r="C93" s="11">
        <f t="shared" si="11"/>
        <v>93</v>
      </c>
      <c r="D93" s="12">
        <f t="shared" si="12"/>
        <v>124</v>
      </c>
      <c r="E93" s="12">
        <f t="shared" si="13"/>
        <v>82</v>
      </c>
      <c r="F93" s="11">
        <f t="shared" si="14"/>
        <v>1763</v>
      </c>
      <c r="H93" s="11">
        <f t="shared" si="15"/>
        <v>0</v>
      </c>
      <c r="I93" s="21">
        <f t="shared" si="16"/>
        <v>299</v>
      </c>
      <c r="J93" s="26">
        <f t="shared" si="17"/>
        <v>5.896321070234114</v>
      </c>
      <c r="K93" s="22" t="str">
        <f t="shared" si="18"/>
        <v>nie</v>
      </c>
      <c r="L93" s="22">
        <f t="shared" si="19"/>
        <v>0</v>
      </c>
      <c r="M93" s="20">
        <f t="shared" si="10"/>
        <v>1763</v>
      </c>
    </row>
    <row r="94" spans="1:13" x14ac:dyDescent="0.25">
      <c r="A94" s="10">
        <v>44805</v>
      </c>
      <c r="B94" s="11">
        <v>23</v>
      </c>
      <c r="C94" s="11">
        <f t="shared" si="11"/>
        <v>86</v>
      </c>
      <c r="D94" s="12">
        <f t="shared" si="12"/>
        <v>115</v>
      </c>
      <c r="E94" s="12">
        <f t="shared" si="13"/>
        <v>77</v>
      </c>
      <c r="F94" s="11">
        <f t="shared" si="14"/>
        <v>1639</v>
      </c>
      <c r="G94" s="11">
        <v>0</v>
      </c>
      <c r="H94" s="11">
        <f t="shared" si="15"/>
        <v>0</v>
      </c>
      <c r="I94" s="21">
        <f t="shared" si="16"/>
        <v>278</v>
      </c>
      <c r="J94" s="26">
        <f t="shared" si="17"/>
        <v>5.8956834532374103</v>
      </c>
      <c r="K94" s="22" t="str">
        <f t="shared" si="18"/>
        <v>nie</v>
      </c>
      <c r="L94" s="22">
        <f t="shared" si="19"/>
        <v>0</v>
      </c>
      <c r="M94" s="20">
        <f t="shared" si="10"/>
        <v>1639</v>
      </c>
    </row>
    <row r="95" spans="1:13" x14ac:dyDescent="0.25">
      <c r="A95" s="10">
        <v>44806</v>
      </c>
      <c r="B95" s="11">
        <v>23</v>
      </c>
      <c r="C95" s="11">
        <f t="shared" si="11"/>
        <v>86</v>
      </c>
      <c r="D95" s="12">
        <f t="shared" si="12"/>
        <v>115</v>
      </c>
      <c r="E95" s="12">
        <f t="shared" si="13"/>
        <v>77</v>
      </c>
      <c r="F95" s="11">
        <f t="shared" si="14"/>
        <v>1639</v>
      </c>
      <c r="G95" s="11">
        <v>0</v>
      </c>
      <c r="H95" s="11">
        <f t="shared" si="15"/>
        <v>0</v>
      </c>
      <c r="I95" s="21">
        <f t="shared" si="16"/>
        <v>278</v>
      </c>
      <c r="J95" s="26">
        <f t="shared" si="17"/>
        <v>5.8956834532374103</v>
      </c>
      <c r="K95" s="22" t="str">
        <f t="shared" si="18"/>
        <v>nie</v>
      </c>
      <c r="L95" s="22">
        <f t="shared" si="19"/>
        <v>0</v>
      </c>
      <c r="M95" s="20">
        <f t="shared" si="10"/>
        <v>1639</v>
      </c>
    </row>
    <row r="96" spans="1:13" x14ac:dyDescent="0.25">
      <c r="A96" s="10">
        <v>44807</v>
      </c>
      <c r="B96" s="11">
        <f>B95-G96</f>
        <v>22</v>
      </c>
      <c r="C96" s="11">
        <f t="shared" si="11"/>
        <v>83</v>
      </c>
      <c r="D96" s="12">
        <f t="shared" si="12"/>
        <v>111</v>
      </c>
      <c r="E96" s="12">
        <f t="shared" si="13"/>
        <v>75</v>
      </c>
      <c r="F96" s="11">
        <f t="shared" si="14"/>
        <v>1586</v>
      </c>
      <c r="G96" s="11">
        <f t="shared" ref="G96:G124" si="20">IF(G95 = 0,1,0)</f>
        <v>1</v>
      </c>
      <c r="H96" s="11">
        <f t="shared" si="15"/>
        <v>0</v>
      </c>
      <c r="I96" s="21">
        <f t="shared" si="16"/>
        <v>269</v>
      </c>
      <c r="J96" s="26">
        <f t="shared" si="17"/>
        <v>5.8959107806691451</v>
      </c>
      <c r="K96" s="22" t="str">
        <f t="shared" si="18"/>
        <v>nie</v>
      </c>
      <c r="L96" s="22">
        <f t="shared" si="19"/>
        <v>0</v>
      </c>
      <c r="M96" s="20">
        <f t="shared" si="10"/>
        <v>1586</v>
      </c>
    </row>
    <row r="97" spans="1:13" x14ac:dyDescent="0.25">
      <c r="A97" s="10">
        <v>44808</v>
      </c>
      <c r="B97" s="11">
        <f t="shared" ref="B97:B124" si="21">B96-G97</f>
        <v>22</v>
      </c>
      <c r="C97" s="11">
        <f t="shared" si="11"/>
        <v>83</v>
      </c>
      <c r="D97" s="12">
        <f t="shared" si="12"/>
        <v>111</v>
      </c>
      <c r="E97" s="12">
        <f t="shared" si="13"/>
        <v>75</v>
      </c>
      <c r="F97" s="11">
        <f t="shared" si="14"/>
        <v>1586</v>
      </c>
      <c r="G97" s="11">
        <f t="shared" si="20"/>
        <v>0</v>
      </c>
      <c r="H97" s="11">
        <f t="shared" si="15"/>
        <v>0</v>
      </c>
      <c r="I97" s="21">
        <f t="shared" si="16"/>
        <v>269</v>
      </c>
      <c r="J97" s="26">
        <f t="shared" si="17"/>
        <v>5.8959107806691451</v>
      </c>
      <c r="K97" s="22" t="str">
        <f t="shared" si="18"/>
        <v>nie</v>
      </c>
      <c r="L97" s="22">
        <f t="shared" si="19"/>
        <v>0</v>
      </c>
      <c r="M97" s="20">
        <f t="shared" si="10"/>
        <v>1586</v>
      </c>
    </row>
    <row r="98" spans="1:13" x14ac:dyDescent="0.25">
      <c r="A98" s="10">
        <v>44809</v>
      </c>
      <c r="B98" s="11">
        <f t="shared" si="21"/>
        <v>21</v>
      </c>
      <c r="C98" s="11">
        <f t="shared" si="11"/>
        <v>79</v>
      </c>
      <c r="D98" s="12">
        <f t="shared" si="12"/>
        <v>107</v>
      </c>
      <c r="E98" s="12">
        <f t="shared" si="13"/>
        <v>72</v>
      </c>
      <c r="F98" s="11">
        <f t="shared" si="14"/>
        <v>1520</v>
      </c>
      <c r="G98" s="11">
        <f t="shared" si="20"/>
        <v>1</v>
      </c>
      <c r="H98" s="11">
        <f t="shared" si="15"/>
        <v>0</v>
      </c>
      <c r="I98" s="21">
        <f t="shared" si="16"/>
        <v>258</v>
      </c>
      <c r="J98" s="26">
        <f t="shared" si="17"/>
        <v>5.8914728682170541</v>
      </c>
      <c r="K98" s="22" t="str">
        <f t="shared" si="18"/>
        <v>nie</v>
      </c>
      <c r="L98" s="22">
        <f t="shared" si="19"/>
        <v>0</v>
      </c>
      <c r="M98" s="20">
        <f t="shared" si="10"/>
        <v>1520</v>
      </c>
    </row>
    <row r="99" spans="1:13" x14ac:dyDescent="0.25">
      <c r="A99" s="10">
        <v>44810</v>
      </c>
      <c r="B99" s="11">
        <f t="shared" si="21"/>
        <v>21</v>
      </c>
      <c r="C99" s="11">
        <f t="shared" si="11"/>
        <v>79</v>
      </c>
      <c r="D99" s="12">
        <f t="shared" si="12"/>
        <v>107</v>
      </c>
      <c r="E99" s="12">
        <f t="shared" si="13"/>
        <v>72</v>
      </c>
      <c r="F99" s="11">
        <f t="shared" si="14"/>
        <v>1520</v>
      </c>
      <c r="G99" s="11">
        <f t="shared" si="20"/>
        <v>0</v>
      </c>
      <c r="H99" s="11">
        <f t="shared" si="15"/>
        <v>0</v>
      </c>
      <c r="I99" s="21">
        <f t="shared" si="16"/>
        <v>258</v>
      </c>
      <c r="J99" s="26">
        <f t="shared" si="17"/>
        <v>5.8914728682170541</v>
      </c>
      <c r="K99" s="22" t="str">
        <f t="shared" si="18"/>
        <v>nie</v>
      </c>
      <c r="L99" s="22">
        <f t="shared" si="19"/>
        <v>0</v>
      </c>
      <c r="M99" s="20">
        <f t="shared" si="10"/>
        <v>1520</v>
      </c>
    </row>
    <row r="100" spans="1:13" x14ac:dyDescent="0.25">
      <c r="A100" s="10">
        <v>44811</v>
      </c>
      <c r="B100" s="11">
        <f t="shared" si="21"/>
        <v>20</v>
      </c>
      <c r="C100" s="11">
        <f t="shared" si="11"/>
        <v>76</v>
      </c>
      <c r="D100" s="12">
        <f t="shared" si="12"/>
        <v>103</v>
      </c>
      <c r="E100" s="12">
        <f t="shared" si="13"/>
        <v>70</v>
      </c>
      <c r="F100" s="11">
        <f t="shared" si="14"/>
        <v>1467</v>
      </c>
      <c r="G100" s="11">
        <f t="shared" si="20"/>
        <v>1</v>
      </c>
      <c r="H100" s="11">
        <f t="shared" si="15"/>
        <v>0</v>
      </c>
      <c r="I100" s="21">
        <f t="shared" si="16"/>
        <v>249</v>
      </c>
      <c r="J100" s="26">
        <f t="shared" si="17"/>
        <v>5.8915662650602414</v>
      </c>
      <c r="K100" s="22" t="str">
        <f t="shared" si="18"/>
        <v>nie</v>
      </c>
      <c r="L100" s="22">
        <f t="shared" si="19"/>
        <v>0</v>
      </c>
      <c r="M100" s="20">
        <f t="shared" si="10"/>
        <v>1467</v>
      </c>
    </row>
    <row r="101" spans="1:13" x14ac:dyDescent="0.25">
      <c r="A101" s="10">
        <v>44812</v>
      </c>
      <c r="B101" s="11">
        <f t="shared" si="21"/>
        <v>20</v>
      </c>
      <c r="C101" s="11">
        <f t="shared" si="11"/>
        <v>76</v>
      </c>
      <c r="D101" s="12">
        <f t="shared" si="12"/>
        <v>103</v>
      </c>
      <c r="E101" s="12">
        <f t="shared" si="13"/>
        <v>70</v>
      </c>
      <c r="F101" s="11">
        <f t="shared" si="14"/>
        <v>1467</v>
      </c>
      <c r="G101" s="11">
        <f t="shared" si="20"/>
        <v>0</v>
      </c>
      <c r="H101" s="11">
        <f t="shared" si="15"/>
        <v>0</v>
      </c>
      <c r="I101" s="21">
        <f t="shared" si="16"/>
        <v>249</v>
      </c>
      <c r="J101" s="26">
        <f t="shared" si="17"/>
        <v>5.8915662650602414</v>
      </c>
      <c r="K101" s="22" t="str">
        <f t="shared" si="18"/>
        <v>nie</v>
      </c>
      <c r="L101" s="22">
        <f t="shared" si="19"/>
        <v>0</v>
      </c>
      <c r="M101" s="20">
        <f t="shared" si="10"/>
        <v>1467</v>
      </c>
    </row>
    <row r="102" spans="1:13" x14ac:dyDescent="0.25">
      <c r="A102" s="10">
        <v>44813</v>
      </c>
      <c r="B102" s="11">
        <f t="shared" si="21"/>
        <v>19</v>
      </c>
      <c r="C102" s="11">
        <f t="shared" si="11"/>
        <v>72</v>
      </c>
      <c r="D102" s="12">
        <f t="shared" si="12"/>
        <v>99</v>
      </c>
      <c r="E102" s="12">
        <f t="shared" si="13"/>
        <v>68</v>
      </c>
      <c r="F102" s="11">
        <f t="shared" si="14"/>
        <v>1407</v>
      </c>
      <c r="G102" s="11">
        <f t="shared" si="20"/>
        <v>1</v>
      </c>
      <c r="H102" s="11">
        <f t="shared" si="15"/>
        <v>0</v>
      </c>
      <c r="I102" s="21">
        <f t="shared" si="16"/>
        <v>239</v>
      </c>
      <c r="J102" s="26">
        <f t="shared" si="17"/>
        <v>5.8870292887029292</v>
      </c>
      <c r="K102" s="22" t="str">
        <f t="shared" si="18"/>
        <v>nie</v>
      </c>
      <c r="L102" s="22">
        <f t="shared" si="19"/>
        <v>0</v>
      </c>
      <c r="M102" s="20">
        <f t="shared" si="10"/>
        <v>1407</v>
      </c>
    </row>
    <row r="103" spans="1:13" x14ac:dyDescent="0.25">
      <c r="A103" s="10">
        <v>44814</v>
      </c>
      <c r="B103" s="11">
        <f t="shared" si="21"/>
        <v>19</v>
      </c>
      <c r="C103" s="11">
        <f t="shared" si="11"/>
        <v>72</v>
      </c>
      <c r="D103" s="12">
        <f t="shared" si="12"/>
        <v>99</v>
      </c>
      <c r="E103" s="12">
        <f t="shared" si="13"/>
        <v>68</v>
      </c>
      <c r="F103" s="11">
        <f t="shared" si="14"/>
        <v>1407</v>
      </c>
      <c r="G103" s="11">
        <f t="shared" si="20"/>
        <v>0</v>
      </c>
      <c r="H103" s="11">
        <f t="shared" si="15"/>
        <v>0</v>
      </c>
      <c r="I103" s="21">
        <f t="shared" si="16"/>
        <v>239</v>
      </c>
      <c r="J103" s="26">
        <f t="shared" si="17"/>
        <v>5.8870292887029292</v>
      </c>
      <c r="K103" s="22" t="str">
        <f t="shared" si="18"/>
        <v>nie</v>
      </c>
      <c r="L103" s="22">
        <f t="shared" si="19"/>
        <v>0</v>
      </c>
      <c r="M103" s="20">
        <f t="shared" si="10"/>
        <v>1407</v>
      </c>
    </row>
    <row r="104" spans="1:13" x14ac:dyDescent="0.25">
      <c r="A104" s="10">
        <v>44815</v>
      </c>
      <c r="B104" s="11">
        <f t="shared" si="21"/>
        <v>18</v>
      </c>
      <c r="C104" s="11">
        <f t="shared" si="11"/>
        <v>69</v>
      </c>
      <c r="D104" s="12">
        <f t="shared" si="12"/>
        <v>95</v>
      </c>
      <c r="E104" s="12">
        <f t="shared" si="13"/>
        <v>65</v>
      </c>
      <c r="F104" s="11">
        <f t="shared" si="14"/>
        <v>1348</v>
      </c>
      <c r="G104" s="11">
        <f t="shared" si="20"/>
        <v>1</v>
      </c>
      <c r="H104" s="11">
        <f t="shared" si="15"/>
        <v>0</v>
      </c>
      <c r="I104" s="21">
        <f t="shared" si="16"/>
        <v>229</v>
      </c>
      <c r="J104" s="26">
        <f t="shared" si="17"/>
        <v>5.8864628820960698</v>
      </c>
      <c r="K104" s="22" t="str">
        <f t="shared" si="18"/>
        <v>nie</v>
      </c>
      <c r="L104" s="22">
        <f t="shared" si="19"/>
        <v>0</v>
      </c>
      <c r="M104" s="20">
        <f t="shared" si="10"/>
        <v>1348</v>
      </c>
    </row>
    <row r="105" spans="1:13" x14ac:dyDescent="0.25">
      <c r="A105" s="10">
        <v>44816</v>
      </c>
      <c r="B105" s="11">
        <f t="shared" si="21"/>
        <v>18</v>
      </c>
      <c r="C105" s="11">
        <f t="shared" si="11"/>
        <v>69</v>
      </c>
      <c r="D105" s="12">
        <f t="shared" si="12"/>
        <v>95</v>
      </c>
      <c r="E105" s="12">
        <f t="shared" si="13"/>
        <v>65</v>
      </c>
      <c r="F105" s="11">
        <f t="shared" si="14"/>
        <v>1348</v>
      </c>
      <c r="G105" s="11">
        <f t="shared" si="20"/>
        <v>0</v>
      </c>
      <c r="H105" s="11">
        <f t="shared" si="15"/>
        <v>0</v>
      </c>
      <c r="I105" s="21">
        <f t="shared" si="16"/>
        <v>229</v>
      </c>
      <c r="J105" s="26">
        <f t="shared" si="17"/>
        <v>5.8864628820960698</v>
      </c>
      <c r="K105" s="22" t="str">
        <f t="shared" si="18"/>
        <v>nie</v>
      </c>
      <c r="L105" s="22">
        <f t="shared" si="19"/>
        <v>0</v>
      </c>
      <c r="M105" s="20">
        <f t="shared" si="10"/>
        <v>1348</v>
      </c>
    </row>
    <row r="106" spans="1:13" x14ac:dyDescent="0.25">
      <c r="A106" s="10">
        <v>44817</v>
      </c>
      <c r="B106" s="11">
        <f t="shared" si="21"/>
        <v>17</v>
      </c>
      <c r="C106" s="11">
        <f t="shared" si="11"/>
        <v>65</v>
      </c>
      <c r="D106" s="12">
        <f t="shared" si="12"/>
        <v>91</v>
      </c>
      <c r="E106" s="12">
        <f t="shared" si="13"/>
        <v>63</v>
      </c>
      <c r="F106" s="11">
        <f t="shared" si="14"/>
        <v>1288</v>
      </c>
      <c r="G106" s="11">
        <f t="shared" si="20"/>
        <v>1</v>
      </c>
      <c r="H106" s="11">
        <f t="shared" si="15"/>
        <v>0</v>
      </c>
      <c r="I106" s="21">
        <f t="shared" si="16"/>
        <v>219</v>
      </c>
      <c r="J106" s="26">
        <f t="shared" si="17"/>
        <v>5.8812785388127855</v>
      </c>
      <c r="K106" s="22" t="str">
        <f t="shared" si="18"/>
        <v>nie</v>
      </c>
      <c r="L106" s="22">
        <f t="shared" si="19"/>
        <v>0</v>
      </c>
      <c r="M106" s="20">
        <f t="shared" si="10"/>
        <v>1288</v>
      </c>
    </row>
    <row r="107" spans="1:13" x14ac:dyDescent="0.25">
      <c r="A107" s="10">
        <v>44818</v>
      </c>
      <c r="B107" s="11">
        <f t="shared" si="21"/>
        <v>17</v>
      </c>
      <c r="C107" s="11">
        <f t="shared" si="11"/>
        <v>65</v>
      </c>
      <c r="D107" s="12">
        <f t="shared" si="12"/>
        <v>91</v>
      </c>
      <c r="E107" s="12">
        <f t="shared" si="13"/>
        <v>63</v>
      </c>
      <c r="F107" s="11">
        <f t="shared" si="14"/>
        <v>1288</v>
      </c>
      <c r="G107" s="11">
        <f t="shared" si="20"/>
        <v>0</v>
      </c>
      <c r="H107" s="11">
        <f t="shared" si="15"/>
        <v>0</v>
      </c>
      <c r="I107" s="21">
        <f t="shared" si="16"/>
        <v>219</v>
      </c>
      <c r="J107" s="26">
        <f t="shared" si="17"/>
        <v>5.8812785388127855</v>
      </c>
      <c r="K107" s="22" t="str">
        <f t="shared" si="18"/>
        <v>nie</v>
      </c>
      <c r="L107" s="22">
        <f t="shared" si="19"/>
        <v>0</v>
      </c>
      <c r="M107" s="20">
        <f t="shared" si="10"/>
        <v>1288</v>
      </c>
    </row>
    <row r="108" spans="1:13" x14ac:dyDescent="0.25">
      <c r="A108" s="10">
        <v>44819</v>
      </c>
      <c r="B108" s="11">
        <f t="shared" si="21"/>
        <v>16</v>
      </c>
      <c r="C108" s="11">
        <f t="shared" si="11"/>
        <v>62</v>
      </c>
      <c r="D108" s="12">
        <f t="shared" si="12"/>
        <v>86</v>
      </c>
      <c r="E108" s="12">
        <f t="shared" si="13"/>
        <v>61</v>
      </c>
      <c r="F108" s="11">
        <f t="shared" si="14"/>
        <v>1230</v>
      </c>
      <c r="G108" s="11">
        <f t="shared" si="20"/>
        <v>1</v>
      </c>
      <c r="H108" s="11">
        <f t="shared" si="15"/>
        <v>0</v>
      </c>
      <c r="I108" s="21">
        <f t="shared" si="16"/>
        <v>209</v>
      </c>
      <c r="J108" s="26">
        <f t="shared" si="17"/>
        <v>5.8851674641148328</v>
      </c>
      <c r="K108" s="22" t="str">
        <f t="shared" si="18"/>
        <v>nie</v>
      </c>
      <c r="L108" s="22">
        <f t="shared" si="19"/>
        <v>0</v>
      </c>
      <c r="M108" s="20">
        <f t="shared" si="10"/>
        <v>1230</v>
      </c>
    </row>
    <row r="109" spans="1:13" x14ac:dyDescent="0.25">
      <c r="A109" s="10">
        <v>44820</v>
      </c>
      <c r="B109" s="11">
        <f t="shared" si="21"/>
        <v>16</v>
      </c>
      <c r="C109" s="11">
        <f t="shared" si="11"/>
        <v>62</v>
      </c>
      <c r="D109" s="12">
        <f t="shared" si="12"/>
        <v>86</v>
      </c>
      <c r="E109" s="12">
        <f t="shared" si="13"/>
        <v>61</v>
      </c>
      <c r="F109" s="11">
        <f t="shared" si="14"/>
        <v>1230</v>
      </c>
      <c r="G109" s="11">
        <f t="shared" si="20"/>
        <v>0</v>
      </c>
      <c r="H109" s="11">
        <f t="shared" si="15"/>
        <v>0</v>
      </c>
      <c r="I109" s="21">
        <f t="shared" si="16"/>
        <v>209</v>
      </c>
      <c r="J109" s="26">
        <f t="shared" si="17"/>
        <v>5.8851674641148328</v>
      </c>
      <c r="K109" s="22" t="str">
        <f t="shared" si="18"/>
        <v>nie</v>
      </c>
      <c r="L109" s="22">
        <f t="shared" si="19"/>
        <v>0</v>
      </c>
      <c r="M109" s="20">
        <f t="shared" si="10"/>
        <v>1230</v>
      </c>
    </row>
    <row r="110" spans="1:13" x14ac:dyDescent="0.25">
      <c r="A110" s="10">
        <v>44821</v>
      </c>
      <c r="B110" s="11">
        <f t="shared" si="21"/>
        <v>15</v>
      </c>
      <c r="C110" s="11">
        <f t="shared" si="11"/>
        <v>58</v>
      </c>
      <c r="D110" s="12">
        <f t="shared" si="12"/>
        <v>82</v>
      </c>
      <c r="E110" s="12">
        <f t="shared" si="13"/>
        <v>58</v>
      </c>
      <c r="F110" s="11">
        <f t="shared" si="14"/>
        <v>1164</v>
      </c>
      <c r="G110" s="11">
        <f t="shared" si="20"/>
        <v>1</v>
      </c>
      <c r="H110" s="11">
        <f t="shared" si="15"/>
        <v>0</v>
      </c>
      <c r="I110" s="21">
        <f t="shared" si="16"/>
        <v>198</v>
      </c>
      <c r="J110" s="26">
        <f t="shared" si="17"/>
        <v>5.8787878787878789</v>
      </c>
      <c r="K110" s="22" t="str">
        <f t="shared" si="18"/>
        <v>nie</v>
      </c>
      <c r="L110" s="22">
        <f t="shared" si="19"/>
        <v>0</v>
      </c>
      <c r="M110" s="20">
        <f t="shared" si="10"/>
        <v>1164</v>
      </c>
    </row>
    <row r="111" spans="1:13" x14ac:dyDescent="0.25">
      <c r="A111" s="10">
        <v>44822</v>
      </c>
      <c r="B111" s="11">
        <f t="shared" si="21"/>
        <v>15</v>
      </c>
      <c r="C111" s="11">
        <f t="shared" si="11"/>
        <v>58</v>
      </c>
      <c r="D111" s="12">
        <f t="shared" si="12"/>
        <v>82</v>
      </c>
      <c r="E111" s="12">
        <f t="shared" si="13"/>
        <v>58</v>
      </c>
      <c r="F111" s="11">
        <f t="shared" si="14"/>
        <v>1164</v>
      </c>
      <c r="G111" s="11">
        <f t="shared" si="20"/>
        <v>0</v>
      </c>
      <c r="H111" s="11">
        <f t="shared" si="15"/>
        <v>0</v>
      </c>
      <c r="I111" s="21">
        <f t="shared" si="16"/>
        <v>198</v>
      </c>
      <c r="J111" s="26">
        <f t="shared" si="17"/>
        <v>5.8787878787878789</v>
      </c>
      <c r="K111" s="22" t="str">
        <f t="shared" si="18"/>
        <v>nie</v>
      </c>
      <c r="L111" s="22">
        <f t="shared" si="19"/>
        <v>0</v>
      </c>
      <c r="M111" s="20">
        <f t="shared" si="10"/>
        <v>1164</v>
      </c>
    </row>
    <row r="112" spans="1:13" x14ac:dyDescent="0.25">
      <c r="A112" s="10">
        <v>44823</v>
      </c>
      <c r="B112" s="11">
        <f t="shared" si="21"/>
        <v>14</v>
      </c>
      <c r="C112" s="11">
        <f t="shared" si="11"/>
        <v>55</v>
      </c>
      <c r="D112" s="12">
        <f t="shared" si="12"/>
        <v>78</v>
      </c>
      <c r="E112" s="12">
        <f t="shared" si="13"/>
        <v>56</v>
      </c>
      <c r="F112" s="11">
        <f t="shared" si="14"/>
        <v>1111</v>
      </c>
      <c r="G112" s="11">
        <f t="shared" si="20"/>
        <v>1</v>
      </c>
      <c r="H112" s="11">
        <f t="shared" si="15"/>
        <v>0</v>
      </c>
      <c r="I112" s="21">
        <f t="shared" si="16"/>
        <v>189</v>
      </c>
      <c r="J112" s="26">
        <f t="shared" si="17"/>
        <v>5.8783068783068781</v>
      </c>
      <c r="K112" s="22" t="str">
        <f t="shared" si="18"/>
        <v>nie</v>
      </c>
      <c r="L112" s="22">
        <f t="shared" si="19"/>
        <v>0</v>
      </c>
      <c r="M112" s="20">
        <f t="shared" si="10"/>
        <v>1111</v>
      </c>
    </row>
    <row r="113" spans="1:14" x14ac:dyDescent="0.25">
      <c r="A113" s="10">
        <v>44824</v>
      </c>
      <c r="B113" s="11">
        <f t="shared" si="21"/>
        <v>14</v>
      </c>
      <c r="C113" s="11">
        <f t="shared" si="11"/>
        <v>55</v>
      </c>
      <c r="D113" s="12">
        <f t="shared" si="12"/>
        <v>78</v>
      </c>
      <c r="E113" s="12">
        <f t="shared" si="13"/>
        <v>56</v>
      </c>
      <c r="F113" s="11">
        <f t="shared" si="14"/>
        <v>1111</v>
      </c>
      <c r="G113" s="11">
        <f t="shared" si="20"/>
        <v>0</v>
      </c>
      <c r="H113" s="11">
        <f t="shared" si="15"/>
        <v>0</v>
      </c>
      <c r="I113" s="21">
        <f t="shared" si="16"/>
        <v>189</v>
      </c>
      <c r="J113" s="26">
        <f t="shared" si="17"/>
        <v>5.8783068783068781</v>
      </c>
      <c r="K113" s="22" t="str">
        <f t="shared" si="18"/>
        <v>nie</v>
      </c>
      <c r="L113" s="22">
        <f t="shared" si="19"/>
        <v>0</v>
      </c>
      <c r="M113" s="20">
        <f t="shared" si="10"/>
        <v>1111</v>
      </c>
    </row>
    <row r="114" spans="1:14" x14ac:dyDescent="0.25">
      <c r="A114" s="10">
        <v>44825</v>
      </c>
      <c r="B114" s="11">
        <f t="shared" si="21"/>
        <v>13</v>
      </c>
      <c r="C114" s="11">
        <f t="shared" si="11"/>
        <v>51</v>
      </c>
      <c r="D114" s="12">
        <f t="shared" si="12"/>
        <v>74</v>
      </c>
      <c r="E114" s="12">
        <f t="shared" si="13"/>
        <v>54</v>
      </c>
      <c r="F114" s="11">
        <f t="shared" si="14"/>
        <v>1051</v>
      </c>
      <c r="G114" s="11">
        <f t="shared" si="20"/>
        <v>1</v>
      </c>
      <c r="H114" s="11">
        <f t="shared" si="15"/>
        <v>0</v>
      </c>
      <c r="I114" s="21">
        <f t="shared" si="16"/>
        <v>179</v>
      </c>
      <c r="J114" s="26">
        <f t="shared" si="17"/>
        <v>5.8715083798882679</v>
      </c>
      <c r="K114" s="22" t="str">
        <f t="shared" si="18"/>
        <v>nie</v>
      </c>
      <c r="L114" s="22">
        <f t="shared" si="19"/>
        <v>0</v>
      </c>
      <c r="M114" s="20">
        <f t="shared" si="10"/>
        <v>1051</v>
      </c>
    </row>
    <row r="115" spans="1:14" x14ac:dyDescent="0.25">
      <c r="A115" s="10">
        <v>44826</v>
      </c>
      <c r="B115" s="11">
        <f t="shared" si="21"/>
        <v>13</v>
      </c>
      <c r="C115" s="11">
        <f t="shared" si="11"/>
        <v>51</v>
      </c>
      <c r="D115" s="12">
        <f t="shared" si="12"/>
        <v>74</v>
      </c>
      <c r="E115" s="12">
        <f t="shared" si="13"/>
        <v>54</v>
      </c>
      <c r="F115" s="11">
        <f t="shared" si="14"/>
        <v>1051</v>
      </c>
      <c r="G115" s="11">
        <f t="shared" si="20"/>
        <v>0</v>
      </c>
      <c r="H115" s="11">
        <f t="shared" si="15"/>
        <v>0</v>
      </c>
      <c r="I115" s="21">
        <f t="shared" si="16"/>
        <v>179</v>
      </c>
      <c r="J115" s="26">
        <f t="shared" si="17"/>
        <v>5.8715083798882679</v>
      </c>
      <c r="K115" s="22" t="str">
        <f t="shared" si="18"/>
        <v>nie</v>
      </c>
      <c r="L115" s="22">
        <f t="shared" si="19"/>
        <v>0</v>
      </c>
      <c r="M115" s="20">
        <f t="shared" si="10"/>
        <v>1051</v>
      </c>
    </row>
    <row r="116" spans="1:14" x14ac:dyDescent="0.25">
      <c r="A116" s="10">
        <v>44827</v>
      </c>
      <c r="B116" s="11">
        <f t="shared" si="21"/>
        <v>12</v>
      </c>
      <c r="C116" s="11">
        <f t="shared" si="11"/>
        <v>48</v>
      </c>
      <c r="D116" s="12">
        <f t="shared" si="12"/>
        <v>70</v>
      </c>
      <c r="E116" s="12">
        <f t="shared" si="13"/>
        <v>51</v>
      </c>
      <c r="F116" s="11">
        <f t="shared" si="14"/>
        <v>992</v>
      </c>
      <c r="G116" s="11">
        <f t="shared" si="20"/>
        <v>1</v>
      </c>
      <c r="H116" s="11" t="str">
        <f t="shared" si="15"/>
        <v>tak</v>
      </c>
      <c r="I116" s="21">
        <f t="shared" si="16"/>
        <v>169</v>
      </c>
      <c r="J116" s="26">
        <f t="shared" si="17"/>
        <v>5.8698224852071004</v>
      </c>
      <c r="K116" s="22">
        <f t="shared" si="18"/>
        <v>8</v>
      </c>
      <c r="L116" s="22">
        <f t="shared" si="19"/>
        <v>4.7337278106508875E-2</v>
      </c>
      <c r="M116" s="20">
        <f t="shared" si="10"/>
        <v>1000</v>
      </c>
    </row>
    <row r="117" spans="1:14" x14ac:dyDescent="0.25">
      <c r="A117" s="10">
        <v>44828</v>
      </c>
      <c r="B117" s="11">
        <f t="shared" si="21"/>
        <v>12</v>
      </c>
      <c r="C117" s="11">
        <f t="shared" si="11"/>
        <v>48</v>
      </c>
      <c r="D117" s="12">
        <f t="shared" si="12"/>
        <v>70</v>
      </c>
      <c r="E117" s="12">
        <f t="shared" si="13"/>
        <v>51</v>
      </c>
      <c r="F117" s="11">
        <f t="shared" si="14"/>
        <v>992</v>
      </c>
      <c r="G117" s="11">
        <f t="shared" si="20"/>
        <v>0</v>
      </c>
      <c r="H117" s="11">
        <f t="shared" si="15"/>
        <v>1</v>
      </c>
      <c r="I117" s="21">
        <f t="shared" si="16"/>
        <v>169</v>
      </c>
      <c r="J117" s="26">
        <f t="shared" si="17"/>
        <v>5.8698224852071004</v>
      </c>
      <c r="K117" s="22">
        <f t="shared" si="18"/>
        <v>8</v>
      </c>
      <c r="L117" s="22">
        <f t="shared" si="19"/>
        <v>4.7337278106508875E-2</v>
      </c>
      <c r="M117" s="20">
        <f t="shared" si="10"/>
        <v>1000</v>
      </c>
    </row>
    <row r="118" spans="1:14" x14ac:dyDescent="0.25">
      <c r="A118" s="10">
        <v>44829</v>
      </c>
      <c r="B118" s="11">
        <f t="shared" si="21"/>
        <v>11</v>
      </c>
      <c r="C118" s="11">
        <f t="shared" si="11"/>
        <v>45</v>
      </c>
      <c r="D118" s="12">
        <f t="shared" si="12"/>
        <v>66</v>
      </c>
      <c r="E118" s="12">
        <f t="shared" si="13"/>
        <v>49</v>
      </c>
      <c r="F118" s="11">
        <f t="shared" si="14"/>
        <v>939</v>
      </c>
      <c r="G118" s="11">
        <f t="shared" si="20"/>
        <v>1</v>
      </c>
      <c r="H118" s="11">
        <f t="shared" si="15"/>
        <v>1</v>
      </c>
      <c r="I118" s="21">
        <f t="shared" si="16"/>
        <v>160</v>
      </c>
      <c r="J118" s="26">
        <f t="shared" si="17"/>
        <v>5.8687500000000004</v>
      </c>
      <c r="K118" s="22">
        <f t="shared" si="18"/>
        <v>61</v>
      </c>
      <c r="L118" s="22">
        <f t="shared" si="19"/>
        <v>0.38124999999999998</v>
      </c>
      <c r="M118" s="20">
        <f t="shared" si="10"/>
        <v>999.99999999999989</v>
      </c>
    </row>
    <row r="119" spans="1:14" x14ac:dyDescent="0.25">
      <c r="A119" s="10">
        <v>44830</v>
      </c>
      <c r="B119" s="11">
        <f t="shared" si="21"/>
        <v>11</v>
      </c>
      <c r="C119" s="11">
        <f t="shared" si="11"/>
        <v>45</v>
      </c>
      <c r="D119" s="12">
        <f t="shared" si="12"/>
        <v>66</v>
      </c>
      <c r="E119" s="12">
        <f t="shared" si="13"/>
        <v>49</v>
      </c>
      <c r="F119" s="11">
        <f t="shared" si="14"/>
        <v>939</v>
      </c>
      <c r="G119" s="11">
        <f t="shared" si="20"/>
        <v>0</v>
      </c>
      <c r="H119" s="11">
        <f t="shared" si="15"/>
        <v>1</v>
      </c>
      <c r="I119" s="21">
        <f t="shared" si="16"/>
        <v>160</v>
      </c>
      <c r="J119" s="26">
        <f t="shared" si="17"/>
        <v>5.8687500000000004</v>
      </c>
      <c r="K119" s="22">
        <f t="shared" si="18"/>
        <v>61</v>
      </c>
      <c r="L119" s="22">
        <f t="shared" si="19"/>
        <v>0.38124999999999998</v>
      </c>
      <c r="M119" s="20">
        <f t="shared" si="10"/>
        <v>999.99999999999989</v>
      </c>
    </row>
    <row r="120" spans="1:14" x14ac:dyDescent="0.25">
      <c r="A120" s="10">
        <v>44831</v>
      </c>
      <c r="B120" s="11">
        <f t="shared" si="21"/>
        <v>10</v>
      </c>
      <c r="C120" s="11">
        <f t="shared" si="11"/>
        <v>41</v>
      </c>
      <c r="D120" s="12">
        <f t="shared" si="12"/>
        <v>62</v>
      </c>
      <c r="E120" s="12">
        <f t="shared" si="13"/>
        <v>47</v>
      </c>
      <c r="F120" s="11">
        <f t="shared" si="14"/>
        <v>879</v>
      </c>
      <c r="G120" s="11">
        <f t="shared" si="20"/>
        <v>1</v>
      </c>
      <c r="H120" s="11">
        <f t="shared" si="15"/>
        <v>1</v>
      </c>
      <c r="I120" s="21">
        <f t="shared" si="16"/>
        <v>150</v>
      </c>
      <c r="J120" s="26">
        <f t="shared" si="17"/>
        <v>5.86</v>
      </c>
      <c r="K120" s="22">
        <f t="shared" si="18"/>
        <v>121</v>
      </c>
      <c r="L120" s="22">
        <f t="shared" si="19"/>
        <v>0.80666666666666664</v>
      </c>
      <c r="M120" s="20">
        <f>($C120*(7+L120))+($D120*(5+L120))+($E120*(6+L120))</f>
        <v>1000</v>
      </c>
    </row>
    <row r="121" spans="1:14" x14ac:dyDescent="0.25">
      <c r="A121" s="10">
        <v>44832</v>
      </c>
      <c r="B121" s="11">
        <f t="shared" si="21"/>
        <v>10</v>
      </c>
      <c r="C121" s="11">
        <f t="shared" si="11"/>
        <v>41</v>
      </c>
      <c r="D121" s="12">
        <f t="shared" si="12"/>
        <v>62</v>
      </c>
      <c r="E121" s="12">
        <f t="shared" si="13"/>
        <v>47</v>
      </c>
      <c r="F121" s="11">
        <f t="shared" si="14"/>
        <v>879</v>
      </c>
      <c r="G121" s="11">
        <f t="shared" si="20"/>
        <v>0</v>
      </c>
      <c r="H121" s="11">
        <f t="shared" si="15"/>
        <v>1</v>
      </c>
      <c r="I121" s="21">
        <f t="shared" si="16"/>
        <v>150</v>
      </c>
      <c r="J121" s="26">
        <f t="shared" si="17"/>
        <v>5.86</v>
      </c>
      <c r="K121" s="22">
        <f t="shared" si="18"/>
        <v>121</v>
      </c>
      <c r="L121" s="22">
        <f t="shared" si="19"/>
        <v>0.80666666666666664</v>
      </c>
      <c r="M121" s="20">
        <f t="shared" ref="M121:M123" si="22">($C121*(7+L121))+($D121*(5+L121))+($E121*(6+L121))</f>
        <v>1000</v>
      </c>
    </row>
    <row r="122" spans="1:14" x14ac:dyDescent="0.25">
      <c r="A122" s="10">
        <v>44833</v>
      </c>
      <c r="B122" s="11">
        <f t="shared" si="21"/>
        <v>9</v>
      </c>
      <c r="C122" s="11">
        <f t="shared" si="11"/>
        <v>38</v>
      </c>
      <c r="D122" s="12">
        <f t="shared" si="12"/>
        <v>57</v>
      </c>
      <c r="E122" s="12">
        <f t="shared" si="13"/>
        <v>44</v>
      </c>
      <c r="F122" s="11">
        <f t="shared" si="14"/>
        <v>815</v>
      </c>
      <c r="G122" s="11">
        <f t="shared" si="20"/>
        <v>1</v>
      </c>
      <c r="H122" s="11">
        <f t="shared" si="15"/>
        <v>1</v>
      </c>
      <c r="I122" s="21">
        <f t="shared" si="16"/>
        <v>139</v>
      </c>
      <c r="J122" s="26">
        <f t="shared" si="17"/>
        <v>5.8633093525179856</v>
      </c>
      <c r="K122" s="22">
        <f t="shared" si="18"/>
        <v>185</v>
      </c>
      <c r="L122" s="22">
        <f t="shared" si="19"/>
        <v>1.3309352517985611</v>
      </c>
      <c r="M122" s="20">
        <f t="shared" si="22"/>
        <v>1000</v>
      </c>
    </row>
    <row r="123" spans="1:14" x14ac:dyDescent="0.25">
      <c r="A123" s="10">
        <v>44834</v>
      </c>
      <c r="B123" s="11">
        <f t="shared" si="21"/>
        <v>9</v>
      </c>
      <c r="C123" s="11">
        <f t="shared" si="11"/>
        <v>38</v>
      </c>
      <c r="D123" s="12">
        <f t="shared" si="12"/>
        <v>57</v>
      </c>
      <c r="E123" s="12">
        <f t="shared" si="13"/>
        <v>44</v>
      </c>
      <c r="F123" s="11">
        <f t="shared" si="14"/>
        <v>815</v>
      </c>
      <c r="G123" s="11">
        <f t="shared" si="20"/>
        <v>0</v>
      </c>
      <c r="H123" s="11">
        <f t="shared" si="15"/>
        <v>1</v>
      </c>
      <c r="I123" s="21">
        <f t="shared" si="16"/>
        <v>139</v>
      </c>
      <c r="J123" s="26">
        <f t="shared" si="17"/>
        <v>5.8633093525179856</v>
      </c>
      <c r="K123" s="22">
        <f t="shared" si="18"/>
        <v>185</v>
      </c>
      <c r="L123" s="22">
        <f t="shared" si="19"/>
        <v>1.3309352517985611</v>
      </c>
      <c r="M123" s="20">
        <f t="shared" si="22"/>
        <v>1000</v>
      </c>
      <c r="N123" s="11" t="s">
        <v>36</v>
      </c>
    </row>
    <row r="124" spans="1:14" x14ac:dyDescent="0.25">
      <c r="A124" s="10"/>
      <c r="D124" s="12"/>
      <c r="E124" s="12"/>
    </row>
  </sheetData>
  <pageMargins left="0.7" right="0.7" top="0.75" bottom="0.75" header="0.3" footer="0.3"/>
  <pageSetup paperSize="9" orientation="portrait" horizontalDpi="0" verticalDpi="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6</vt:i4>
      </vt:variant>
    </vt:vector>
  </HeadingPairs>
  <TitlesOfParts>
    <vt:vector size="10" baseType="lpstr">
      <vt:lpstr>5.1</vt:lpstr>
      <vt:lpstr>5.2</vt:lpstr>
      <vt:lpstr>5.3</vt:lpstr>
      <vt:lpstr>5.4</vt:lpstr>
      <vt:lpstr>'5.1'!temperatury</vt:lpstr>
      <vt:lpstr>'5.2'!temperatury</vt:lpstr>
      <vt:lpstr>'5.3'!temperatury</vt:lpstr>
      <vt:lpstr>'5.4'!temperatury</vt:lpstr>
      <vt:lpstr>'5.3'!temperatury_1</vt:lpstr>
      <vt:lpstr>'5.4'!temperatury_1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2022-08-24T19:01:24Z</dcterms:modified>
</cp:coreProperties>
</file>