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E:\xamp\htdocs\kod\mat\matury - moje\2020_czerwiec(ok)\"/>
    </mc:Choice>
  </mc:AlternateContent>
  <xr:revisionPtr revIDLastSave="0" documentId="13_ncr:1_{B251EC52-0060-4383-BCCD-86E59CCFA20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6.1" sheetId="1" r:id="rId1"/>
    <sheet name="6.2" sheetId="2" r:id="rId2"/>
    <sheet name="6.3" sheetId="3" r:id="rId3"/>
    <sheet name="6.5" sheetId="4" r:id="rId4"/>
  </sheets>
  <definedNames>
    <definedName name="statek" localSheetId="0">'6.1'!$A$1:$F$203</definedName>
    <definedName name="statek" localSheetId="1">'6.2'!$A$1:$F$203</definedName>
    <definedName name="statek" localSheetId="2">'6.3'!$A$1:$F$203</definedName>
    <definedName name="statek" localSheetId="3">'6.5'!$A$1:$F$203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4" l="1"/>
  <c r="L9" i="4"/>
  <c r="L10" i="4"/>
  <c r="L12" i="4"/>
  <c r="L13" i="4"/>
  <c r="L14" i="4"/>
  <c r="L16" i="4"/>
  <c r="L17" i="4"/>
  <c r="L18" i="4"/>
  <c r="L20" i="4"/>
  <c r="L21" i="4"/>
  <c r="L23" i="4"/>
  <c r="L24" i="4"/>
  <c r="L26" i="4"/>
  <c r="L28" i="4"/>
  <c r="L29" i="4"/>
  <c r="L30" i="4"/>
  <c r="L32" i="4"/>
  <c r="L33" i="4"/>
  <c r="L34" i="4"/>
  <c r="L35" i="4"/>
  <c r="L37" i="4"/>
  <c r="L38" i="4"/>
  <c r="L39" i="4"/>
  <c r="L41" i="4"/>
  <c r="L43" i="4"/>
  <c r="L44" i="4"/>
  <c r="L46" i="4"/>
  <c r="L47" i="4"/>
  <c r="L48" i="4"/>
  <c r="L49" i="4"/>
  <c r="L51" i="4"/>
  <c r="L52" i="4"/>
  <c r="L53" i="4"/>
  <c r="L54" i="4"/>
  <c r="L56" i="4"/>
  <c r="L57" i="4"/>
  <c r="L59" i="4"/>
  <c r="L60" i="4"/>
  <c r="L62" i="4"/>
  <c r="L63" i="4"/>
  <c r="L64" i="4"/>
  <c r="L66" i="4"/>
  <c r="L67" i="4"/>
  <c r="L69" i="4"/>
  <c r="L70" i="4"/>
  <c r="L71" i="4"/>
  <c r="L72" i="4"/>
  <c r="L74" i="4"/>
  <c r="L75" i="4"/>
  <c r="L77" i="4"/>
  <c r="L79" i="4"/>
  <c r="L80" i="4"/>
  <c r="L81" i="4"/>
  <c r="L83" i="4"/>
  <c r="L84" i="4"/>
  <c r="L86" i="4"/>
  <c r="L87" i="4"/>
  <c r="L88" i="4"/>
  <c r="L89" i="4"/>
  <c r="L91" i="4"/>
  <c r="L92" i="4"/>
  <c r="L93" i="4"/>
  <c r="L94" i="4"/>
  <c r="L96" i="4"/>
  <c r="L97" i="4"/>
  <c r="L98" i="4"/>
  <c r="L99" i="4"/>
  <c r="L101" i="4"/>
  <c r="L102" i="4"/>
  <c r="L103" i="4"/>
  <c r="L104" i="4"/>
  <c r="L106" i="4"/>
  <c r="L108" i="4"/>
  <c r="L109" i="4"/>
  <c r="L110" i="4"/>
  <c r="L111" i="4"/>
  <c r="L113" i="4"/>
  <c r="L114" i="4"/>
  <c r="L115" i="4"/>
  <c r="L117" i="4"/>
  <c r="L118" i="4"/>
  <c r="L119" i="4"/>
  <c r="L121" i="4"/>
  <c r="L123" i="4"/>
  <c r="L125" i="4"/>
  <c r="L126" i="4"/>
  <c r="L127" i="4"/>
  <c r="L128" i="4"/>
  <c r="L130" i="4"/>
  <c r="L132" i="4"/>
  <c r="L133" i="4"/>
  <c r="L135" i="4"/>
  <c r="L136" i="4"/>
  <c r="L137" i="4"/>
  <c r="L139" i="4"/>
  <c r="L140" i="4"/>
  <c r="L141" i="4"/>
  <c r="L142" i="4"/>
  <c r="L144" i="4"/>
  <c r="L146" i="4"/>
  <c r="L147" i="4"/>
  <c r="L148" i="4"/>
  <c r="L149" i="4"/>
  <c r="L151" i="4"/>
  <c r="L153" i="4"/>
  <c r="L154" i="4"/>
  <c r="L156" i="4"/>
  <c r="L157" i="4"/>
  <c r="L158" i="4"/>
  <c r="L160" i="4"/>
  <c r="L161" i="4"/>
  <c r="L163" i="4"/>
  <c r="L164" i="4"/>
  <c r="L166" i="4"/>
  <c r="L167" i="4"/>
  <c r="L169" i="4"/>
  <c r="L170" i="4"/>
  <c r="L171" i="4"/>
  <c r="L172" i="4"/>
  <c r="K3" i="4"/>
  <c r="K17" i="4"/>
  <c r="K18" i="4"/>
  <c r="K35" i="4"/>
  <c r="K51" i="4"/>
  <c r="K52" i="4"/>
  <c r="K67" i="4"/>
  <c r="K69" i="4"/>
  <c r="K84" i="4"/>
  <c r="K86" i="4"/>
  <c r="K87" i="4"/>
  <c r="K99" i="4"/>
  <c r="K101" i="4"/>
  <c r="K115" i="4"/>
  <c r="K117" i="4"/>
  <c r="K133" i="4"/>
  <c r="K135" i="4"/>
  <c r="K136" i="4"/>
  <c r="K149" i="4"/>
  <c r="K151" i="4"/>
  <c r="K169" i="4"/>
  <c r="K170" i="4"/>
  <c r="K183" i="4"/>
  <c r="K184" i="4"/>
  <c r="K200" i="4"/>
  <c r="K201" i="4"/>
  <c r="K203" i="4"/>
  <c r="J3" i="4"/>
  <c r="J4" i="4"/>
  <c r="L3" i="4" s="1"/>
  <c r="J5" i="4"/>
  <c r="K4" i="4" s="1"/>
  <c r="J6" i="4"/>
  <c r="K5" i="4" s="1"/>
  <c r="J8" i="4"/>
  <c r="K7" i="4" s="1"/>
  <c r="J9" i="4"/>
  <c r="J10" i="4"/>
  <c r="K9" i="4" s="1"/>
  <c r="J11" i="4"/>
  <c r="K10" i="4" s="1"/>
  <c r="J12" i="4"/>
  <c r="J13" i="4"/>
  <c r="K12" i="4" s="1"/>
  <c r="J14" i="4"/>
  <c r="K13" i="4" s="1"/>
  <c r="J15" i="4"/>
  <c r="K14" i="4" s="1"/>
  <c r="J16" i="4"/>
  <c r="J17" i="4"/>
  <c r="K16" i="4" s="1"/>
  <c r="J18" i="4"/>
  <c r="J19" i="4"/>
  <c r="J20" i="4"/>
  <c r="J21" i="4"/>
  <c r="K20" i="4" s="1"/>
  <c r="J22" i="4"/>
  <c r="K21" i="4" s="1"/>
  <c r="J23" i="4"/>
  <c r="J24" i="4"/>
  <c r="K23" i="4" s="1"/>
  <c r="J25" i="4"/>
  <c r="K24" i="4" s="1"/>
  <c r="J26" i="4"/>
  <c r="J27" i="4"/>
  <c r="K26" i="4" s="1"/>
  <c r="J28" i="4"/>
  <c r="J29" i="4"/>
  <c r="K28" i="4" s="1"/>
  <c r="J30" i="4"/>
  <c r="K29" i="4" s="1"/>
  <c r="J31" i="4"/>
  <c r="K30" i="4" s="1"/>
  <c r="J32" i="4"/>
  <c r="J33" i="4"/>
  <c r="K32" i="4" s="1"/>
  <c r="J34" i="4"/>
  <c r="K33" i="4" s="1"/>
  <c r="J35" i="4"/>
  <c r="J36" i="4"/>
  <c r="J37" i="4"/>
  <c r="J38" i="4"/>
  <c r="K37" i="4" s="1"/>
  <c r="J39" i="4"/>
  <c r="K38" i="4" s="1"/>
  <c r="J40" i="4"/>
  <c r="K39" i="4" s="1"/>
  <c r="J41" i="4"/>
  <c r="J42" i="4"/>
  <c r="K41" i="4" s="1"/>
  <c r="J43" i="4"/>
  <c r="J44" i="4"/>
  <c r="K43" i="4" s="1"/>
  <c r="J45" i="4"/>
  <c r="K44" i="4" s="1"/>
  <c r="J46" i="4"/>
  <c r="J47" i="4"/>
  <c r="K46" i="4" s="1"/>
  <c r="J48" i="4"/>
  <c r="K47" i="4" s="1"/>
  <c r="J49" i="4"/>
  <c r="K48" i="4" s="1"/>
  <c r="J50" i="4"/>
  <c r="K49" i="4" s="1"/>
  <c r="J51" i="4"/>
  <c r="J52" i="4"/>
  <c r="J53" i="4"/>
  <c r="J54" i="4"/>
  <c r="K53" i="4" s="1"/>
  <c r="J55" i="4"/>
  <c r="K54" i="4" s="1"/>
  <c r="J56" i="4"/>
  <c r="J57" i="4"/>
  <c r="K56" i="4" s="1"/>
  <c r="J58" i="4"/>
  <c r="K57" i="4" s="1"/>
  <c r="J59" i="4"/>
  <c r="J60" i="4"/>
  <c r="K59" i="4" s="1"/>
  <c r="J61" i="4"/>
  <c r="K60" i="4" s="1"/>
  <c r="J62" i="4"/>
  <c r="J63" i="4"/>
  <c r="K62" i="4" s="1"/>
  <c r="J64" i="4"/>
  <c r="K63" i="4" s="1"/>
  <c r="J65" i="4"/>
  <c r="K64" i="4" s="1"/>
  <c r="J66" i="4"/>
  <c r="J67" i="4"/>
  <c r="K66" i="4" s="1"/>
  <c r="J68" i="4"/>
  <c r="J69" i="4"/>
  <c r="J70" i="4"/>
  <c r="J71" i="4"/>
  <c r="K70" i="4" s="1"/>
  <c r="J72" i="4"/>
  <c r="K71" i="4" s="1"/>
  <c r="J73" i="4"/>
  <c r="K72" i="4" s="1"/>
  <c r="J74" i="4"/>
  <c r="J75" i="4"/>
  <c r="K74" i="4" s="1"/>
  <c r="J76" i="4"/>
  <c r="K75" i="4" s="1"/>
  <c r="J77" i="4"/>
  <c r="J78" i="4"/>
  <c r="K77" i="4" s="1"/>
  <c r="J79" i="4"/>
  <c r="J80" i="4"/>
  <c r="K79" i="4" s="1"/>
  <c r="J81" i="4"/>
  <c r="K80" i="4" s="1"/>
  <c r="J82" i="4"/>
  <c r="K81" i="4" s="1"/>
  <c r="J83" i="4"/>
  <c r="J84" i="4"/>
  <c r="K83" i="4" s="1"/>
  <c r="J85" i="4"/>
  <c r="J86" i="4"/>
  <c r="J87" i="4"/>
  <c r="J88" i="4"/>
  <c r="J89" i="4"/>
  <c r="K88" i="4" s="1"/>
  <c r="J90" i="4"/>
  <c r="K89" i="4" s="1"/>
  <c r="J91" i="4"/>
  <c r="J92" i="4"/>
  <c r="K91" i="4" s="1"/>
  <c r="J93" i="4"/>
  <c r="K92" i="4" s="1"/>
  <c r="J94" i="4"/>
  <c r="K93" i="4" s="1"/>
  <c r="J95" i="4"/>
  <c r="K94" i="4" s="1"/>
  <c r="J96" i="4"/>
  <c r="J97" i="4"/>
  <c r="K96" i="4" s="1"/>
  <c r="J98" i="4"/>
  <c r="K97" i="4" s="1"/>
  <c r="J99" i="4"/>
  <c r="K98" i="4" s="1"/>
  <c r="J100" i="4"/>
  <c r="J101" i="4"/>
  <c r="J102" i="4"/>
  <c r="J103" i="4"/>
  <c r="K102" i="4" s="1"/>
  <c r="J104" i="4"/>
  <c r="K103" i="4" s="1"/>
  <c r="J105" i="4"/>
  <c r="K104" i="4" s="1"/>
  <c r="J106" i="4"/>
  <c r="J107" i="4"/>
  <c r="K106" i="4" s="1"/>
  <c r="J108" i="4"/>
  <c r="J109" i="4"/>
  <c r="K108" i="4" s="1"/>
  <c r="J110" i="4"/>
  <c r="K109" i="4" s="1"/>
  <c r="J111" i="4"/>
  <c r="K110" i="4" s="1"/>
  <c r="J112" i="4"/>
  <c r="K111" i="4" s="1"/>
  <c r="J113" i="4"/>
  <c r="J114" i="4"/>
  <c r="K113" i="4" s="1"/>
  <c r="J115" i="4"/>
  <c r="K114" i="4" s="1"/>
  <c r="J116" i="4"/>
  <c r="J117" i="4"/>
  <c r="J118" i="4"/>
  <c r="J119" i="4"/>
  <c r="K118" i="4" s="1"/>
  <c r="J120" i="4"/>
  <c r="K119" i="4" s="1"/>
  <c r="J121" i="4"/>
  <c r="J122" i="4"/>
  <c r="K121" i="4" s="1"/>
  <c r="J123" i="4"/>
  <c r="J124" i="4"/>
  <c r="K123" i="4" s="1"/>
  <c r="J125" i="4"/>
  <c r="J126" i="4"/>
  <c r="K125" i="4" s="1"/>
  <c r="J127" i="4"/>
  <c r="K126" i="4" s="1"/>
  <c r="J128" i="4"/>
  <c r="K127" i="4" s="1"/>
  <c r="J129" i="4"/>
  <c r="K128" i="4" s="1"/>
  <c r="J130" i="4"/>
  <c r="J131" i="4"/>
  <c r="K130" i="4" s="1"/>
  <c r="J132" i="4"/>
  <c r="J133" i="4"/>
  <c r="K132" i="4" s="1"/>
  <c r="J134" i="4"/>
  <c r="J135" i="4"/>
  <c r="J136" i="4"/>
  <c r="J137" i="4"/>
  <c r="J138" i="4"/>
  <c r="K137" i="4" s="1"/>
  <c r="J139" i="4"/>
  <c r="J140" i="4"/>
  <c r="K139" i="4" s="1"/>
  <c r="J141" i="4"/>
  <c r="K140" i="4" s="1"/>
  <c r="J142" i="4"/>
  <c r="K141" i="4" s="1"/>
  <c r="J143" i="4"/>
  <c r="K142" i="4" s="1"/>
  <c r="J144" i="4"/>
  <c r="J145" i="4"/>
  <c r="K144" i="4" s="1"/>
  <c r="J146" i="4"/>
  <c r="J147" i="4"/>
  <c r="K146" i="4" s="1"/>
  <c r="J148" i="4"/>
  <c r="K147" i="4" s="1"/>
  <c r="J149" i="4"/>
  <c r="K148" i="4" s="1"/>
  <c r="J150" i="4"/>
  <c r="J151" i="4"/>
  <c r="J152" i="4"/>
  <c r="J153" i="4"/>
  <c r="J154" i="4"/>
  <c r="K153" i="4" s="1"/>
  <c r="J155" i="4"/>
  <c r="K154" i="4" s="1"/>
  <c r="J156" i="4"/>
  <c r="J157" i="4"/>
  <c r="K156" i="4" s="1"/>
  <c r="J158" i="4"/>
  <c r="K157" i="4" s="1"/>
  <c r="J159" i="4"/>
  <c r="K158" i="4" s="1"/>
  <c r="J160" i="4"/>
  <c r="J161" i="4"/>
  <c r="K160" i="4" s="1"/>
  <c r="J162" i="4"/>
  <c r="K161" i="4" s="1"/>
  <c r="J163" i="4"/>
  <c r="J164" i="4"/>
  <c r="K163" i="4" s="1"/>
  <c r="J165" i="4"/>
  <c r="K164" i="4" s="1"/>
  <c r="J166" i="4"/>
  <c r="J167" i="4"/>
  <c r="K166" i="4" s="1"/>
  <c r="J168" i="4"/>
  <c r="K167" i="4" s="1"/>
  <c r="J169" i="4"/>
  <c r="J170" i="4"/>
  <c r="J171" i="4"/>
  <c r="J172" i="4"/>
  <c r="K171" i="4" s="1"/>
  <c r="J173" i="4"/>
  <c r="K172" i="4" s="1"/>
  <c r="J174" i="4"/>
  <c r="J175" i="4"/>
  <c r="K174" i="4" s="1"/>
  <c r="J176" i="4"/>
  <c r="K175" i="4" s="1"/>
  <c r="J177" i="4"/>
  <c r="K176" i="4" s="1"/>
  <c r="J178" i="4"/>
  <c r="J179" i="4"/>
  <c r="K178" i="4" s="1"/>
  <c r="J180" i="4"/>
  <c r="K179" i="4" s="1"/>
  <c r="J181" i="4"/>
  <c r="K180" i="4" s="1"/>
  <c r="J182" i="4"/>
  <c r="J183" i="4"/>
  <c r="K182" i="4" s="1"/>
  <c r="J184" i="4"/>
  <c r="J185" i="4"/>
  <c r="J186" i="4"/>
  <c r="J187" i="4"/>
  <c r="K186" i="4" s="1"/>
  <c r="J188" i="4"/>
  <c r="K187" i="4" s="1"/>
  <c r="J189" i="4"/>
  <c r="K188" i="4" s="1"/>
  <c r="J190" i="4"/>
  <c r="K189" i="4" s="1"/>
  <c r="J191" i="4"/>
  <c r="J192" i="4"/>
  <c r="K191" i="4" s="1"/>
  <c r="J193" i="4"/>
  <c r="K192" i="4" s="1"/>
  <c r="J194" i="4"/>
  <c r="J195" i="4"/>
  <c r="K194" i="4" s="1"/>
  <c r="J196" i="4"/>
  <c r="J197" i="4"/>
  <c r="K196" i="4" s="1"/>
  <c r="J198" i="4"/>
  <c r="K197" i="4" s="1"/>
  <c r="J199" i="4"/>
  <c r="J200" i="4"/>
  <c r="K199" i="4" s="1"/>
  <c r="J201" i="4"/>
  <c r="J202" i="4"/>
  <c r="J203" i="4"/>
  <c r="K202" i="4" s="1"/>
  <c r="J7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" i="4"/>
  <c r="I2" i="4" s="1"/>
  <c r="I3" i="4" s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H3" i="4"/>
  <c r="G3" i="4"/>
  <c r="K4" i="3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J4" i="3"/>
  <c r="J5" i="3"/>
  <c r="J6" i="3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I4" i="3"/>
  <c r="I5" i="3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H4" i="3"/>
  <c r="H5" i="3"/>
  <c r="H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K3" i="3"/>
  <c r="J3" i="3"/>
  <c r="I3" i="3"/>
  <c r="H3" i="3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J2" i="3"/>
  <c r="J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K34" i="4" l="1"/>
  <c r="L5" i="4"/>
  <c r="L4" i="4"/>
  <c r="K195" i="4"/>
  <c r="K159" i="4"/>
  <c r="L159" i="4" s="1"/>
  <c r="K27" i="4"/>
  <c r="L27" i="4" s="1"/>
  <c r="K15" i="4"/>
  <c r="L15" i="4" s="1"/>
  <c r="K193" i="4"/>
  <c r="K181" i="4"/>
  <c r="K145" i="4"/>
  <c r="L145" i="4" s="1"/>
  <c r="K85" i="4"/>
  <c r="L85" i="4" s="1"/>
  <c r="K73" i="4"/>
  <c r="L73" i="4" s="1"/>
  <c r="K61" i="4"/>
  <c r="L61" i="4" s="1"/>
  <c r="K25" i="4"/>
  <c r="L25" i="4" s="1"/>
  <c r="K6" i="4"/>
  <c r="L6" i="4" s="1"/>
  <c r="K168" i="4"/>
  <c r="L168" i="4" s="1"/>
  <c r="K120" i="4"/>
  <c r="L120" i="4" s="1"/>
  <c r="K36" i="4"/>
  <c r="L36" i="4" s="1"/>
  <c r="K134" i="4"/>
  <c r="L134" i="4" s="1"/>
  <c r="K155" i="4"/>
  <c r="L155" i="4" s="1"/>
  <c r="K143" i="4"/>
  <c r="L143" i="4" s="1"/>
  <c r="K131" i="4"/>
  <c r="L131" i="4" s="1"/>
  <c r="K107" i="4"/>
  <c r="L107" i="4" s="1"/>
  <c r="K95" i="4"/>
  <c r="L95" i="4" s="1"/>
  <c r="K11" i="4"/>
  <c r="L11" i="4" s="1"/>
  <c r="K122" i="4"/>
  <c r="L122" i="4" s="1"/>
  <c r="K190" i="4"/>
  <c r="K82" i="4"/>
  <c r="L82" i="4" s="1"/>
  <c r="K58" i="4"/>
  <c r="L58" i="4" s="1"/>
  <c r="K22" i="4"/>
  <c r="L22" i="4" s="1"/>
  <c r="K177" i="4"/>
  <c r="K165" i="4"/>
  <c r="L165" i="4" s="1"/>
  <c r="K129" i="4"/>
  <c r="L129" i="4" s="1"/>
  <c r="K105" i="4"/>
  <c r="L105" i="4" s="1"/>
  <c r="K45" i="4"/>
  <c r="L45" i="4" s="1"/>
  <c r="K152" i="4"/>
  <c r="L152" i="4" s="1"/>
  <c r="K116" i="4"/>
  <c r="L116" i="4" s="1"/>
  <c r="K68" i="4"/>
  <c r="L68" i="4" s="1"/>
  <c r="K8" i="4"/>
  <c r="L8" i="4" s="1"/>
  <c r="K55" i="4"/>
  <c r="L55" i="4" s="1"/>
  <c r="K31" i="4"/>
  <c r="L31" i="4" s="1"/>
  <c r="K19" i="4"/>
  <c r="L19" i="4" s="1"/>
  <c r="K198" i="4"/>
  <c r="K162" i="4"/>
  <c r="L162" i="4" s="1"/>
  <c r="K150" i="4"/>
  <c r="L150" i="4" s="1"/>
  <c r="K138" i="4"/>
  <c r="L138" i="4" s="1"/>
  <c r="K90" i="4"/>
  <c r="L90" i="4" s="1"/>
  <c r="K78" i="4"/>
  <c r="L78" i="4" s="1"/>
  <c r="K42" i="4"/>
  <c r="L42" i="4" s="1"/>
  <c r="K50" i="4"/>
  <c r="L50" i="4" s="1"/>
  <c r="K185" i="4"/>
  <c r="K173" i="4"/>
  <c r="K65" i="4"/>
  <c r="L65" i="4" s="1"/>
  <c r="K124" i="4"/>
  <c r="L124" i="4" s="1"/>
  <c r="K112" i="4"/>
  <c r="L112" i="4" s="1"/>
  <c r="K100" i="4"/>
  <c r="L100" i="4" s="1"/>
  <c r="K76" i="4"/>
  <c r="L76" i="4" s="1"/>
  <c r="K40" i="4"/>
  <c r="L40" i="4" s="1"/>
  <c r="Q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769FF8-7939-4BF7-8CBE-E91B61CD863F}" name="statek" type="6" refreshedVersion="8" background="1" saveData="1">
    <textPr codePage="852" sourceFile="E:\xamp\htdocs\kod\mat\matury - moje\2020_czerwiec(ok)\statek.txt" decimal="," thousands=" ">
      <textFields count="6">
        <textField type="DMY"/>
        <textField/>
        <textField/>
        <textField/>
        <textField/>
        <textField/>
      </textFields>
    </textPr>
  </connection>
  <connection id="2" xr16:uid="{E67599CE-1904-4BC3-AE8F-C6AFD584E75D}" name="statek1" type="6" refreshedVersion="8" background="1" saveData="1">
    <textPr codePage="852" sourceFile="E:\xamp\htdocs\kod\mat\matury - moje\2020_czerwiec(ok)\statek.txt" decimal="," thousands=" ">
      <textFields count="6">
        <textField type="DMY"/>
        <textField/>
        <textField/>
        <textField/>
        <textField/>
        <textField/>
      </textFields>
    </textPr>
  </connection>
  <connection id="3" xr16:uid="{CB21CC63-6A8E-4A74-A2AD-1FDFE876CAD1}" name="statek11" type="6" refreshedVersion="8" background="1" saveData="1">
    <textPr codePage="852" sourceFile="E:\xamp\htdocs\kod\mat\matury - moje\2020_czerwiec(ok)\statek.txt" decimal="," thousands=" ">
      <textFields count="6">
        <textField type="DMY"/>
        <textField/>
        <textField/>
        <textField/>
        <textField/>
        <textField/>
      </textFields>
    </textPr>
  </connection>
  <connection id="4" xr16:uid="{05C6DA30-533B-42E4-8727-4DF1CC634D11}" name="statek111" type="6" refreshedVersion="8" background="1" saveData="1">
    <textPr codePage="852" sourceFile="E:\xamp\htdocs\kod\mat\matury - moje\2020_czerwiec(ok)\statek.txt" decimal="," thousands=" ">
      <textFields count="6">
        <textField type="DMY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<sst xmlns="http://schemas.openxmlformats.org/spreadsheetml/2006/main" count="2483" uniqueCount="52">
  <si>
    <t>data</t>
  </si>
  <si>
    <t>port</t>
  </si>
  <si>
    <t>towar</t>
  </si>
  <si>
    <t>Z/W</t>
  </si>
  <si>
    <t>ile ton</t>
  </si>
  <si>
    <t>cena za tone w talarach</t>
  </si>
  <si>
    <t>Algier</t>
  </si>
  <si>
    <t>T4</t>
  </si>
  <si>
    <t>Z</t>
  </si>
  <si>
    <t>T5</t>
  </si>
  <si>
    <t>T1</t>
  </si>
  <si>
    <t>T2</t>
  </si>
  <si>
    <t>T3</t>
  </si>
  <si>
    <t>Tunis</t>
  </si>
  <si>
    <t>W</t>
  </si>
  <si>
    <t>Benghazi</t>
  </si>
  <si>
    <t>Aleksandria</t>
  </si>
  <si>
    <t>Bejrut</t>
  </si>
  <si>
    <t>Palermo</t>
  </si>
  <si>
    <t>Neapol</t>
  </si>
  <si>
    <t>Monako</t>
  </si>
  <si>
    <t>Barcelona</t>
  </si>
  <si>
    <t>Walencja</t>
  </si>
  <si>
    <t>Etykiety wierszy</t>
  </si>
  <si>
    <t>a)</t>
  </si>
  <si>
    <t>Suma z ile ton</t>
  </si>
  <si>
    <t>B)</t>
  </si>
  <si>
    <t>905 ton</t>
  </si>
  <si>
    <t>T4 ładowany 32 razy</t>
  </si>
  <si>
    <t>spedzone dni na morzu</t>
  </si>
  <si>
    <t>po tym dniu stan dla 2016-02-01</t>
  </si>
  <si>
    <t>t1</t>
  </si>
  <si>
    <t>t2</t>
  </si>
  <si>
    <t>t3</t>
  </si>
  <si>
    <t>t4</t>
  </si>
  <si>
    <t>t5</t>
  </si>
  <si>
    <t>towaru najwięcej:</t>
  </si>
  <si>
    <t>towaru najmniej:</t>
  </si>
  <si>
    <t>t4, 24 tony</t>
  </si>
  <si>
    <t>t2, 48 ton</t>
  </si>
  <si>
    <t>po tym dniu</t>
  </si>
  <si>
    <t>t5, 125 ton</t>
  </si>
  <si>
    <t>t1, 3 tony</t>
  </si>
  <si>
    <t xml:space="preserve">start </t>
  </si>
  <si>
    <t>kasa</t>
  </si>
  <si>
    <t>zaladunek</t>
  </si>
  <si>
    <t>wyladunek</t>
  </si>
  <si>
    <t>czy brakuje</t>
  </si>
  <si>
    <t>ilosc brakujacych</t>
  </si>
  <si>
    <t>b)</t>
  </si>
  <si>
    <t>nowy dzien</t>
  </si>
  <si>
    <t>kasa pod koniec 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</si>
</sst>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2"/>
      <color rgb="FF3F3F76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23">
    <xf numFmtId="0" fontId="0" fillId="0" borderId="0" xfId="0"/>
    <xf numFmtId="14" fontId="0" fillId="0" borderId="0" xfId="0" applyNumberFormat="1"/>
    <xf numFmtId="0" fontId="4" fillId="5" borderId="1" xfId="4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3" fillId="4" borderId="2" xfId="3" applyNumberFormat="1" applyBorder="1"/>
    <xf numFmtId="0" fontId="3" fillId="4" borderId="2" xfId="3" applyBorder="1"/>
    <xf numFmtId="0" fontId="1" fillId="2" borderId="0" xfId="1"/>
    <xf numFmtId="0" fontId="2" fillId="3" borderId="0" xfId="2"/>
    <xf numFmtId="14" fontId="3" fillId="4" borderId="0" xfId="3" applyNumberFormat="1"/>
    <xf numFmtId="0" fontId="3" fillId="4" borderId="0" xfId="3"/>
    <xf numFmtId="0" fontId="5" fillId="5" borderId="1" xfId="4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14" fontId="5" fillId="5" borderId="1" xfId="4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5" fillId="5" borderId="1" xfId="4" applyNumberFormat="1" applyFont="1" applyAlignment="1">
      <alignment horizontal="center" vertical="center"/>
    </xf>
    <xf numFmtId="0" fontId="6" fillId="0" borderId="0" xfId="0" applyFont="1" applyAlignment="1">
      <alignment vertical="center"/>
    </xf>
  </cellXfs>
  <cellStyles count="5">
    <cellStyle name="Dane wejściowe" xfId="4" builtinId="20"/>
    <cellStyle name="Dobry" xfId="1" builtinId="26"/>
    <cellStyle name="Neutralny" xfId="3" builtinId="28"/>
    <cellStyle name="Normalny" xfId="0" builtinId="0"/>
    <cellStyle name="Zły" xfId="2" builtinId="27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801.681551967595" createdVersion="8" refreshedVersion="8" minRefreshableVersion="3" recordCount="203" xr:uid="{6D94EC38-AE70-4FAE-A5A0-45D10EFEEE5B}">
  <cacheSource type="worksheet">
    <worksheetSource ref="A1:F1048576" sheet="6.1"/>
  </cacheSource>
  <cacheFields count="6">
    <cacheField name="data" numFmtId="0">
      <sharedItems containsNonDate="0" containsDate="1" containsString="0" containsBlank="1" minDate="2016-01-01T00:00:00" maxDate="2018-12-19T00:00:00"/>
    </cacheField>
    <cacheField name="port" numFmtId="0">
      <sharedItems containsBlank="1"/>
    </cacheField>
    <cacheField name="towar" numFmtId="0">
      <sharedItems containsBlank="1" count="6">
        <s v="T4"/>
        <s v="T5"/>
        <s v="T1"/>
        <s v="T2"/>
        <s v="T3"/>
        <m/>
      </sharedItems>
    </cacheField>
    <cacheField name="Z/W" numFmtId="0">
      <sharedItems containsBlank="1" count="3">
        <s v="Z"/>
        <s v="W"/>
        <m/>
      </sharedItems>
    </cacheField>
    <cacheField name="ile ton" numFmtId="0">
      <sharedItems containsString="0" containsBlank="1" containsNumber="1" containsInteger="1" minValue="1" maxValue="192"/>
    </cacheField>
    <cacheField name="cena za tone w talarach" numFmtId="0">
      <sharedItems containsString="0" containsBlank="1" containsNumber="1" containsInteger="1" minValue="7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d v="2016-01-01T00:00:00"/>
    <s v="Algier"/>
    <x v="0"/>
    <x v="0"/>
    <n v="3"/>
    <n v="80"/>
  </r>
  <r>
    <d v="2016-01-01T00:00:00"/>
    <s v="Algier"/>
    <x v="1"/>
    <x v="0"/>
    <n v="32"/>
    <n v="50"/>
  </r>
  <r>
    <d v="2016-01-01T00:00:00"/>
    <s v="Algier"/>
    <x v="2"/>
    <x v="0"/>
    <n v="38"/>
    <n v="10"/>
  </r>
  <r>
    <d v="2016-01-01T00:00:00"/>
    <s v="Algier"/>
    <x v="3"/>
    <x v="0"/>
    <n v="33"/>
    <n v="30"/>
  </r>
  <r>
    <d v="2016-01-01T00:00:00"/>
    <s v="Algier"/>
    <x v="4"/>
    <x v="0"/>
    <n v="43"/>
    <n v="25"/>
  </r>
  <r>
    <d v="2016-01-16T00:00:00"/>
    <s v="Tunis"/>
    <x v="1"/>
    <x v="1"/>
    <n v="32"/>
    <n v="58"/>
  </r>
  <r>
    <d v="2016-01-16T00:00:00"/>
    <s v="Tunis"/>
    <x v="3"/>
    <x v="0"/>
    <n v="14"/>
    <n v="26"/>
  </r>
  <r>
    <d v="2016-01-24T00:00:00"/>
    <s v="Benghazi"/>
    <x v="1"/>
    <x v="0"/>
    <n v="44"/>
    <n v="46"/>
  </r>
  <r>
    <d v="2016-01-24T00:00:00"/>
    <s v="Benghazi"/>
    <x v="3"/>
    <x v="0"/>
    <n v="1"/>
    <n v="28"/>
  </r>
  <r>
    <d v="2016-01-24T00:00:00"/>
    <s v="Benghazi"/>
    <x v="0"/>
    <x v="0"/>
    <n v="21"/>
    <n v="74"/>
  </r>
  <r>
    <d v="2016-02-19T00:00:00"/>
    <s v="Aleksandria"/>
    <x v="4"/>
    <x v="1"/>
    <n v="43"/>
    <n v="32"/>
  </r>
  <r>
    <d v="2016-02-19T00:00:00"/>
    <s v="Aleksandria"/>
    <x v="2"/>
    <x v="1"/>
    <n v="38"/>
    <n v="13"/>
  </r>
  <r>
    <d v="2016-02-19T00:00:00"/>
    <s v="Aleksandria"/>
    <x v="0"/>
    <x v="0"/>
    <n v="9"/>
    <n v="59"/>
  </r>
  <r>
    <d v="2016-02-19T00:00:00"/>
    <s v="Aleksandria"/>
    <x v="1"/>
    <x v="0"/>
    <n v="8"/>
    <n v="37"/>
  </r>
  <r>
    <d v="2016-03-11T00:00:00"/>
    <s v="Bejrut"/>
    <x v="1"/>
    <x v="1"/>
    <n v="50"/>
    <n v="61"/>
  </r>
  <r>
    <d v="2016-03-11T00:00:00"/>
    <s v="Bejrut"/>
    <x v="4"/>
    <x v="0"/>
    <n v="32"/>
    <n v="20"/>
  </r>
  <r>
    <d v="2016-03-11T00:00:00"/>
    <s v="Bejrut"/>
    <x v="2"/>
    <x v="0"/>
    <n v="7"/>
    <n v="8"/>
  </r>
  <r>
    <d v="2016-03-11T00:00:00"/>
    <s v="Bejrut"/>
    <x v="3"/>
    <x v="0"/>
    <n v="10"/>
    <n v="24"/>
  </r>
  <r>
    <d v="2016-04-04T00:00:00"/>
    <s v="Palermo"/>
    <x v="2"/>
    <x v="1"/>
    <n v="7"/>
    <n v="12"/>
  </r>
  <r>
    <d v="2016-04-04T00:00:00"/>
    <s v="Palermo"/>
    <x v="4"/>
    <x v="0"/>
    <n v="25"/>
    <n v="19"/>
  </r>
  <r>
    <d v="2016-04-04T00:00:00"/>
    <s v="Palermo"/>
    <x v="1"/>
    <x v="0"/>
    <n v="33"/>
    <n v="38"/>
  </r>
  <r>
    <d v="2016-04-22T00:00:00"/>
    <s v="Neapol"/>
    <x v="3"/>
    <x v="1"/>
    <n v="36"/>
    <n v="35"/>
  </r>
  <r>
    <d v="2016-04-22T00:00:00"/>
    <s v="Neapol"/>
    <x v="0"/>
    <x v="0"/>
    <n v="5"/>
    <n v="66"/>
  </r>
  <r>
    <d v="2016-04-22T00:00:00"/>
    <s v="Neapol"/>
    <x v="1"/>
    <x v="0"/>
    <n v="35"/>
    <n v="41"/>
  </r>
  <r>
    <d v="2016-05-14T00:00:00"/>
    <s v="Monako"/>
    <x v="0"/>
    <x v="1"/>
    <n v="38"/>
    <n v="98"/>
  </r>
  <r>
    <d v="2016-05-14T00:00:00"/>
    <s v="Monako"/>
    <x v="3"/>
    <x v="0"/>
    <n v="10"/>
    <n v="23"/>
  </r>
  <r>
    <d v="2016-06-08T00:00:00"/>
    <s v="Barcelona"/>
    <x v="3"/>
    <x v="1"/>
    <n v="4"/>
    <n v="38"/>
  </r>
  <r>
    <d v="2016-06-08T00:00:00"/>
    <s v="Barcelona"/>
    <x v="0"/>
    <x v="0"/>
    <n v="42"/>
    <n v="60"/>
  </r>
  <r>
    <d v="2016-06-08T00:00:00"/>
    <s v="Barcelona"/>
    <x v="2"/>
    <x v="0"/>
    <n v="28"/>
    <n v="8"/>
  </r>
  <r>
    <d v="2016-06-08T00:00:00"/>
    <s v="Barcelona"/>
    <x v="4"/>
    <x v="0"/>
    <n v="19"/>
    <n v="19"/>
  </r>
  <r>
    <d v="2016-06-21T00:00:00"/>
    <s v="Walencja"/>
    <x v="4"/>
    <x v="1"/>
    <n v="72"/>
    <n v="28"/>
  </r>
  <r>
    <d v="2016-06-21T00:00:00"/>
    <s v="Walencja"/>
    <x v="0"/>
    <x v="1"/>
    <n v="42"/>
    <n v="90"/>
  </r>
  <r>
    <d v="2016-06-21T00:00:00"/>
    <s v="Walencja"/>
    <x v="1"/>
    <x v="0"/>
    <n v="42"/>
    <n v="44"/>
  </r>
  <r>
    <d v="2016-06-21T00:00:00"/>
    <s v="Walencja"/>
    <x v="3"/>
    <x v="0"/>
    <n v="33"/>
    <n v="26"/>
  </r>
  <r>
    <d v="2016-06-21T00:00:00"/>
    <s v="Walencja"/>
    <x v="2"/>
    <x v="0"/>
    <n v="9"/>
    <n v="9"/>
  </r>
  <r>
    <d v="2016-07-08T00:00:00"/>
    <s v="Algier"/>
    <x v="4"/>
    <x v="1"/>
    <n v="4"/>
    <n v="29"/>
  </r>
  <r>
    <d v="2016-07-08T00:00:00"/>
    <s v="Algier"/>
    <x v="2"/>
    <x v="1"/>
    <n v="37"/>
    <n v="12"/>
  </r>
  <r>
    <d v="2016-07-08T00:00:00"/>
    <s v="Algier"/>
    <x v="1"/>
    <x v="0"/>
    <n v="35"/>
    <n v="42"/>
  </r>
  <r>
    <d v="2016-07-08T00:00:00"/>
    <s v="Algier"/>
    <x v="0"/>
    <x v="0"/>
    <n v="32"/>
    <n v="66"/>
  </r>
  <r>
    <d v="2016-07-23T00:00:00"/>
    <s v="Tunis"/>
    <x v="0"/>
    <x v="1"/>
    <n v="32"/>
    <n v="92"/>
  </r>
  <r>
    <d v="2016-07-23T00:00:00"/>
    <s v="Tunis"/>
    <x v="1"/>
    <x v="0"/>
    <n v="48"/>
    <n v="43"/>
  </r>
  <r>
    <d v="2016-08-11T00:00:00"/>
    <s v="Benghazi"/>
    <x v="1"/>
    <x v="1"/>
    <n v="191"/>
    <n v="60"/>
  </r>
  <r>
    <d v="2016-08-11T00:00:00"/>
    <s v="Benghazi"/>
    <x v="3"/>
    <x v="0"/>
    <n v="9"/>
    <n v="24"/>
  </r>
  <r>
    <d v="2016-08-11T00:00:00"/>
    <s v="Benghazi"/>
    <x v="0"/>
    <x v="0"/>
    <n v="36"/>
    <n v="65"/>
  </r>
  <r>
    <d v="2016-09-06T00:00:00"/>
    <s v="Aleksandria"/>
    <x v="2"/>
    <x v="0"/>
    <n v="47"/>
    <n v="7"/>
  </r>
  <r>
    <d v="2016-09-06T00:00:00"/>
    <s v="Aleksandria"/>
    <x v="1"/>
    <x v="1"/>
    <n v="4"/>
    <n v="63"/>
  </r>
  <r>
    <d v="2016-09-06T00:00:00"/>
    <s v="Aleksandria"/>
    <x v="4"/>
    <x v="0"/>
    <n v="8"/>
    <n v="19"/>
  </r>
  <r>
    <d v="2016-09-06T00:00:00"/>
    <s v="Aleksandria"/>
    <x v="3"/>
    <x v="0"/>
    <n v="3"/>
    <n v="22"/>
  </r>
  <r>
    <d v="2016-09-06T00:00:00"/>
    <s v="Aleksandria"/>
    <x v="0"/>
    <x v="0"/>
    <n v="41"/>
    <n v="59"/>
  </r>
  <r>
    <d v="2016-09-27T00:00:00"/>
    <s v="Bejrut"/>
    <x v="1"/>
    <x v="0"/>
    <n v="44"/>
    <n v="40"/>
  </r>
  <r>
    <d v="2016-09-27T00:00:00"/>
    <s v="Bejrut"/>
    <x v="2"/>
    <x v="1"/>
    <n v="45"/>
    <n v="12"/>
  </r>
  <r>
    <d v="2016-09-27T00:00:00"/>
    <s v="Bejrut"/>
    <x v="4"/>
    <x v="0"/>
    <n v="40"/>
    <n v="20"/>
  </r>
  <r>
    <d v="2016-09-27T00:00:00"/>
    <s v="Bejrut"/>
    <x v="0"/>
    <x v="0"/>
    <n v="3"/>
    <n v="63"/>
  </r>
  <r>
    <d v="2016-09-27T00:00:00"/>
    <s v="Bejrut"/>
    <x v="3"/>
    <x v="0"/>
    <n v="17"/>
    <n v="24"/>
  </r>
  <r>
    <d v="2016-10-21T00:00:00"/>
    <s v="Palermo"/>
    <x v="2"/>
    <x v="1"/>
    <n v="2"/>
    <n v="12"/>
  </r>
  <r>
    <d v="2016-10-21T00:00:00"/>
    <s v="Palermo"/>
    <x v="4"/>
    <x v="0"/>
    <n v="14"/>
    <n v="19"/>
  </r>
  <r>
    <d v="2016-10-21T00:00:00"/>
    <s v="Palermo"/>
    <x v="3"/>
    <x v="0"/>
    <n v="23"/>
    <n v="23"/>
  </r>
  <r>
    <d v="2016-11-08T00:00:00"/>
    <s v="Neapol"/>
    <x v="2"/>
    <x v="0"/>
    <n v="11"/>
    <n v="8"/>
  </r>
  <r>
    <d v="2016-11-08T00:00:00"/>
    <s v="Neapol"/>
    <x v="0"/>
    <x v="0"/>
    <n v="17"/>
    <n v="66"/>
  </r>
  <r>
    <d v="2016-11-08T00:00:00"/>
    <s v="Neapol"/>
    <x v="1"/>
    <x v="0"/>
    <n v="30"/>
    <n v="41"/>
  </r>
  <r>
    <d v="2016-11-30T00:00:00"/>
    <s v="Monako"/>
    <x v="0"/>
    <x v="1"/>
    <n v="97"/>
    <n v="98"/>
  </r>
  <r>
    <d v="2016-11-30T00:00:00"/>
    <s v="Monako"/>
    <x v="2"/>
    <x v="1"/>
    <n v="11"/>
    <n v="12"/>
  </r>
  <r>
    <d v="2016-11-30T00:00:00"/>
    <s v="Monako"/>
    <x v="4"/>
    <x v="0"/>
    <n v="17"/>
    <n v="20"/>
  </r>
  <r>
    <d v="2016-11-30T00:00:00"/>
    <s v="Monako"/>
    <x v="3"/>
    <x v="0"/>
    <n v="4"/>
    <n v="23"/>
  </r>
  <r>
    <d v="2016-12-25T00:00:00"/>
    <s v="Barcelona"/>
    <x v="4"/>
    <x v="1"/>
    <n v="79"/>
    <n v="31"/>
  </r>
  <r>
    <d v="2016-12-25T00:00:00"/>
    <s v="Barcelona"/>
    <x v="0"/>
    <x v="0"/>
    <n v="33"/>
    <n v="60"/>
  </r>
  <r>
    <d v="2016-12-25T00:00:00"/>
    <s v="Barcelona"/>
    <x v="3"/>
    <x v="0"/>
    <n v="26"/>
    <n v="23"/>
  </r>
  <r>
    <d v="2017-01-07T00:00:00"/>
    <s v="Walencja"/>
    <x v="4"/>
    <x v="0"/>
    <n v="40"/>
    <n v="22"/>
  </r>
  <r>
    <d v="2017-01-07T00:00:00"/>
    <s v="Walencja"/>
    <x v="2"/>
    <x v="0"/>
    <n v="42"/>
    <n v="9"/>
  </r>
  <r>
    <d v="2017-01-07T00:00:00"/>
    <s v="Walencja"/>
    <x v="3"/>
    <x v="0"/>
    <n v="42"/>
    <n v="26"/>
  </r>
  <r>
    <d v="2017-01-07T00:00:00"/>
    <s v="Walencja"/>
    <x v="0"/>
    <x v="0"/>
    <n v="9"/>
    <n v="70"/>
  </r>
  <r>
    <d v="2017-01-07T00:00:00"/>
    <s v="Walencja"/>
    <x v="1"/>
    <x v="0"/>
    <n v="39"/>
    <n v="44"/>
  </r>
  <r>
    <d v="2017-01-24T00:00:00"/>
    <s v="Algier"/>
    <x v="1"/>
    <x v="1"/>
    <n v="112"/>
    <n v="59"/>
  </r>
  <r>
    <d v="2017-01-24T00:00:00"/>
    <s v="Algier"/>
    <x v="0"/>
    <x v="0"/>
    <n v="34"/>
    <n v="66"/>
  </r>
  <r>
    <d v="2017-01-24T00:00:00"/>
    <s v="Algier"/>
    <x v="4"/>
    <x v="0"/>
    <n v="5"/>
    <n v="21"/>
  </r>
  <r>
    <d v="2017-02-08T00:00:00"/>
    <s v="Tunis"/>
    <x v="0"/>
    <x v="1"/>
    <n v="74"/>
    <n v="92"/>
  </r>
  <r>
    <d v="2017-02-08T00:00:00"/>
    <s v="Tunis"/>
    <x v="3"/>
    <x v="0"/>
    <n v="14"/>
    <n v="26"/>
  </r>
  <r>
    <d v="2017-02-27T00:00:00"/>
    <s v="Benghazi"/>
    <x v="1"/>
    <x v="1"/>
    <n v="1"/>
    <n v="60"/>
  </r>
  <r>
    <d v="2017-02-27T00:00:00"/>
    <s v="Benghazi"/>
    <x v="3"/>
    <x v="1"/>
    <n v="43"/>
    <n v="36"/>
  </r>
  <r>
    <d v="2017-02-27T00:00:00"/>
    <s v="Benghazi"/>
    <x v="2"/>
    <x v="0"/>
    <n v="30"/>
    <n v="8"/>
  </r>
  <r>
    <d v="2017-02-27T00:00:00"/>
    <s v="Benghazi"/>
    <x v="4"/>
    <x v="0"/>
    <n v="14"/>
    <n v="20"/>
  </r>
  <r>
    <d v="2017-03-25T00:00:00"/>
    <s v="Aleksandria"/>
    <x v="3"/>
    <x v="1"/>
    <n v="33"/>
    <n v="38"/>
  </r>
  <r>
    <d v="2017-03-25T00:00:00"/>
    <s v="Aleksandria"/>
    <x v="1"/>
    <x v="0"/>
    <n v="35"/>
    <n v="37"/>
  </r>
  <r>
    <d v="2017-03-25T00:00:00"/>
    <s v="Aleksandria"/>
    <x v="4"/>
    <x v="0"/>
    <n v="40"/>
    <n v="19"/>
  </r>
  <r>
    <d v="2017-04-15T00:00:00"/>
    <s v="Bejrut"/>
    <x v="3"/>
    <x v="1"/>
    <n v="21"/>
    <n v="36"/>
  </r>
  <r>
    <d v="2017-04-15T00:00:00"/>
    <s v="Bejrut"/>
    <x v="0"/>
    <x v="1"/>
    <n v="2"/>
    <n v="97"/>
  </r>
  <r>
    <d v="2017-04-15T00:00:00"/>
    <s v="Bejrut"/>
    <x v="4"/>
    <x v="0"/>
    <n v="12"/>
    <n v="20"/>
  </r>
  <r>
    <d v="2017-04-15T00:00:00"/>
    <s v="Bejrut"/>
    <x v="2"/>
    <x v="0"/>
    <n v="15"/>
    <n v="8"/>
  </r>
  <r>
    <d v="2017-04-15T00:00:00"/>
    <s v="Bejrut"/>
    <x v="1"/>
    <x v="0"/>
    <n v="1"/>
    <n v="40"/>
  </r>
  <r>
    <d v="2017-05-09T00:00:00"/>
    <s v="Palermo"/>
    <x v="2"/>
    <x v="1"/>
    <n v="86"/>
    <n v="12"/>
  </r>
  <r>
    <d v="2017-05-09T00:00:00"/>
    <s v="Palermo"/>
    <x v="4"/>
    <x v="1"/>
    <n v="110"/>
    <n v="31"/>
  </r>
  <r>
    <d v="2017-05-09T00:00:00"/>
    <s v="Palermo"/>
    <x v="1"/>
    <x v="0"/>
    <n v="33"/>
    <n v="38"/>
  </r>
  <r>
    <d v="2017-05-09T00:00:00"/>
    <s v="Palermo"/>
    <x v="3"/>
    <x v="0"/>
    <n v="13"/>
    <n v="23"/>
  </r>
  <r>
    <d v="2017-05-09T00:00:00"/>
    <s v="Palermo"/>
    <x v="0"/>
    <x v="0"/>
    <n v="37"/>
    <n v="61"/>
  </r>
  <r>
    <d v="2017-05-27T00:00:00"/>
    <s v="Neapol"/>
    <x v="2"/>
    <x v="1"/>
    <n v="1"/>
    <n v="12"/>
  </r>
  <r>
    <d v="2017-05-27T00:00:00"/>
    <s v="Neapol"/>
    <x v="1"/>
    <x v="1"/>
    <n v="68"/>
    <n v="59"/>
  </r>
  <r>
    <d v="2017-05-27T00:00:00"/>
    <s v="Neapol"/>
    <x v="0"/>
    <x v="0"/>
    <n v="35"/>
    <n v="66"/>
  </r>
  <r>
    <d v="2017-05-27T00:00:00"/>
    <s v="Neapol"/>
    <x v="4"/>
    <x v="0"/>
    <n v="25"/>
    <n v="21"/>
  </r>
  <r>
    <d v="2017-05-27T00:00:00"/>
    <s v="Neapol"/>
    <x v="3"/>
    <x v="0"/>
    <n v="10"/>
    <n v="25"/>
  </r>
  <r>
    <d v="2017-06-18T00:00:00"/>
    <s v="Monako"/>
    <x v="3"/>
    <x v="1"/>
    <n v="38"/>
    <n v="37"/>
  </r>
  <r>
    <d v="2017-06-18T00:00:00"/>
    <s v="Monako"/>
    <x v="2"/>
    <x v="0"/>
    <n v="22"/>
    <n v="8"/>
  </r>
  <r>
    <d v="2017-06-18T00:00:00"/>
    <s v="Monako"/>
    <x v="4"/>
    <x v="0"/>
    <n v="25"/>
    <n v="20"/>
  </r>
  <r>
    <d v="2017-06-18T00:00:00"/>
    <s v="Monako"/>
    <x v="1"/>
    <x v="0"/>
    <n v="8"/>
    <n v="39"/>
  </r>
  <r>
    <d v="2017-06-18T00:00:00"/>
    <s v="Monako"/>
    <x v="0"/>
    <x v="0"/>
    <n v="45"/>
    <n v="62"/>
  </r>
  <r>
    <d v="2017-07-13T00:00:00"/>
    <s v="Barcelona"/>
    <x v="0"/>
    <x v="1"/>
    <n v="116"/>
    <n v="100"/>
  </r>
  <r>
    <d v="2017-07-13T00:00:00"/>
    <s v="Barcelona"/>
    <x v="4"/>
    <x v="0"/>
    <n v="29"/>
    <n v="19"/>
  </r>
  <r>
    <d v="2017-07-26T00:00:00"/>
    <s v="Walencja"/>
    <x v="3"/>
    <x v="1"/>
    <n v="5"/>
    <n v="34"/>
  </r>
  <r>
    <d v="2017-07-26T00:00:00"/>
    <s v="Walencja"/>
    <x v="2"/>
    <x v="1"/>
    <n v="22"/>
    <n v="11"/>
  </r>
  <r>
    <d v="2017-07-26T00:00:00"/>
    <s v="Walencja"/>
    <x v="4"/>
    <x v="0"/>
    <n v="37"/>
    <n v="22"/>
  </r>
  <r>
    <d v="2017-07-26T00:00:00"/>
    <s v="Walencja"/>
    <x v="0"/>
    <x v="0"/>
    <n v="10"/>
    <n v="70"/>
  </r>
  <r>
    <d v="2017-07-26T00:00:00"/>
    <s v="Walencja"/>
    <x v="1"/>
    <x v="0"/>
    <n v="42"/>
    <n v="44"/>
  </r>
  <r>
    <d v="2017-08-12T00:00:00"/>
    <s v="Algier"/>
    <x v="0"/>
    <x v="1"/>
    <n v="11"/>
    <n v="94"/>
  </r>
  <r>
    <d v="2017-08-12T00:00:00"/>
    <s v="Algier"/>
    <x v="1"/>
    <x v="1"/>
    <n v="48"/>
    <n v="59"/>
  </r>
  <r>
    <d v="2017-08-12T00:00:00"/>
    <s v="Algier"/>
    <x v="4"/>
    <x v="0"/>
    <n v="20"/>
    <n v="21"/>
  </r>
  <r>
    <d v="2017-08-12T00:00:00"/>
    <s v="Algier"/>
    <x v="3"/>
    <x v="0"/>
    <n v="26"/>
    <n v="25"/>
  </r>
  <r>
    <d v="2017-08-27T00:00:00"/>
    <s v="Tunis"/>
    <x v="2"/>
    <x v="0"/>
    <n v="24"/>
    <n v="9"/>
  </r>
  <r>
    <d v="2017-08-27T00:00:00"/>
    <s v="Tunis"/>
    <x v="0"/>
    <x v="0"/>
    <n v="38"/>
    <n v="68"/>
  </r>
  <r>
    <d v="2017-08-27T00:00:00"/>
    <s v="Tunis"/>
    <x v="4"/>
    <x v="0"/>
    <n v="14"/>
    <n v="21"/>
  </r>
  <r>
    <d v="2017-08-27T00:00:00"/>
    <s v="Tunis"/>
    <x v="1"/>
    <x v="0"/>
    <n v="4"/>
    <n v="43"/>
  </r>
  <r>
    <d v="2017-09-15T00:00:00"/>
    <s v="Benghazi"/>
    <x v="3"/>
    <x v="1"/>
    <n v="19"/>
    <n v="36"/>
  </r>
  <r>
    <d v="2017-09-15T00:00:00"/>
    <s v="Benghazi"/>
    <x v="0"/>
    <x v="0"/>
    <n v="30"/>
    <n v="65"/>
  </r>
  <r>
    <d v="2017-10-11T00:00:00"/>
    <s v="Aleksandria"/>
    <x v="1"/>
    <x v="1"/>
    <n v="6"/>
    <n v="63"/>
  </r>
  <r>
    <d v="2017-10-11T00:00:00"/>
    <s v="Aleksandria"/>
    <x v="0"/>
    <x v="0"/>
    <n v="43"/>
    <n v="59"/>
  </r>
  <r>
    <d v="2017-11-01T00:00:00"/>
    <s v="Bejrut"/>
    <x v="1"/>
    <x v="1"/>
    <n v="1"/>
    <n v="61"/>
  </r>
  <r>
    <d v="2017-11-01T00:00:00"/>
    <s v="Bejrut"/>
    <x v="4"/>
    <x v="1"/>
    <n v="147"/>
    <n v="30"/>
  </r>
  <r>
    <d v="2017-11-01T00:00:00"/>
    <s v="Bejrut"/>
    <x v="2"/>
    <x v="0"/>
    <n v="15"/>
    <n v="8"/>
  </r>
  <r>
    <d v="2017-11-01T00:00:00"/>
    <s v="Bejrut"/>
    <x v="0"/>
    <x v="0"/>
    <n v="24"/>
    <n v="63"/>
  </r>
  <r>
    <d v="2017-11-01T00:00:00"/>
    <s v="Bejrut"/>
    <x v="3"/>
    <x v="0"/>
    <n v="19"/>
    <n v="24"/>
  </r>
  <r>
    <d v="2017-11-25T00:00:00"/>
    <s v="Palermo"/>
    <x v="0"/>
    <x v="1"/>
    <n v="134"/>
    <n v="99"/>
  </r>
  <r>
    <d v="2017-11-25T00:00:00"/>
    <s v="Palermo"/>
    <x v="1"/>
    <x v="0"/>
    <n v="12"/>
    <n v="38"/>
  </r>
  <r>
    <d v="2017-12-13T00:00:00"/>
    <s v="Neapol"/>
    <x v="4"/>
    <x v="1"/>
    <n v="4"/>
    <n v="30"/>
  </r>
  <r>
    <d v="2017-12-13T00:00:00"/>
    <s v="Neapol"/>
    <x v="2"/>
    <x v="0"/>
    <n v="26"/>
    <n v="8"/>
  </r>
  <r>
    <d v="2017-12-13T00:00:00"/>
    <s v="Neapol"/>
    <x v="0"/>
    <x v="0"/>
    <n v="38"/>
    <n v="66"/>
  </r>
  <r>
    <d v="2018-01-04T00:00:00"/>
    <s v="Monako"/>
    <x v="0"/>
    <x v="1"/>
    <n v="38"/>
    <n v="98"/>
  </r>
  <r>
    <d v="2018-01-04T00:00:00"/>
    <s v="Monako"/>
    <x v="3"/>
    <x v="1"/>
    <n v="44"/>
    <n v="37"/>
  </r>
  <r>
    <d v="2018-01-04T00:00:00"/>
    <s v="Monako"/>
    <x v="2"/>
    <x v="0"/>
    <n v="21"/>
    <n v="8"/>
  </r>
  <r>
    <d v="2018-01-04T00:00:00"/>
    <s v="Monako"/>
    <x v="1"/>
    <x v="0"/>
    <n v="10"/>
    <n v="39"/>
  </r>
  <r>
    <d v="2018-01-29T00:00:00"/>
    <s v="Barcelona"/>
    <x v="3"/>
    <x v="1"/>
    <n v="15"/>
    <n v="38"/>
  </r>
  <r>
    <d v="2018-01-29T00:00:00"/>
    <s v="Barcelona"/>
    <x v="1"/>
    <x v="1"/>
    <n v="22"/>
    <n v="63"/>
  </r>
  <r>
    <d v="2018-01-29T00:00:00"/>
    <s v="Barcelona"/>
    <x v="0"/>
    <x v="0"/>
    <n v="9"/>
    <n v="60"/>
  </r>
  <r>
    <d v="2018-01-29T00:00:00"/>
    <s v="Barcelona"/>
    <x v="4"/>
    <x v="0"/>
    <n v="6"/>
    <n v="19"/>
  </r>
  <r>
    <d v="2018-01-29T00:00:00"/>
    <s v="Barcelona"/>
    <x v="2"/>
    <x v="0"/>
    <n v="4"/>
    <n v="8"/>
  </r>
  <r>
    <d v="2018-01-30T00:00:00"/>
    <s v="Walencja"/>
    <x v="4"/>
    <x v="1"/>
    <n v="6"/>
    <n v="25"/>
  </r>
  <r>
    <d v="2018-01-30T00:00:00"/>
    <s v="Walencja"/>
    <x v="0"/>
    <x v="0"/>
    <n v="48"/>
    <n v="79"/>
  </r>
  <r>
    <d v="2018-02-16T00:00:00"/>
    <s v="Algier"/>
    <x v="1"/>
    <x v="0"/>
    <n v="34"/>
    <n v="42"/>
  </r>
  <r>
    <d v="2018-02-16T00:00:00"/>
    <s v="Algier"/>
    <x v="3"/>
    <x v="1"/>
    <n v="49"/>
    <n v="35"/>
  </r>
  <r>
    <d v="2018-02-16T00:00:00"/>
    <s v="Algier"/>
    <x v="2"/>
    <x v="0"/>
    <n v="10"/>
    <n v="8"/>
  </r>
  <r>
    <d v="2018-02-16T00:00:00"/>
    <s v="Algier"/>
    <x v="4"/>
    <x v="0"/>
    <n v="47"/>
    <n v="21"/>
  </r>
  <r>
    <d v="2018-02-16T00:00:00"/>
    <s v="Algier"/>
    <x v="0"/>
    <x v="0"/>
    <n v="48"/>
    <n v="66"/>
  </r>
  <r>
    <d v="2018-03-03T00:00:00"/>
    <s v="Tunis"/>
    <x v="1"/>
    <x v="1"/>
    <n v="34"/>
    <n v="58"/>
  </r>
  <r>
    <d v="2018-03-03T00:00:00"/>
    <s v="Tunis"/>
    <x v="2"/>
    <x v="0"/>
    <n v="5"/>
    <n v="9"/>
  </r>
  <r>
    <d v="2018-03-22T00:00:00"/>
    <s v="Benghazi"/>
    <x v="4"/>
    <x v="1"/>
    <n v="46"/>
    <n v="30"/>
  </r>
  <r>
    <d v="2018-03-22T00:00:00"/>
    <s v="Benghazi"/>
    <x v="0"/>
    <x v="0"/>
    <n v="49"/>
    <n v="65"/>
  </r>
  <r>
    <d v="2018-03-22T00:00:00"/>
    <s v="Benghazi"/>
    <x v="2"/>
    <x v="0"/>
    <n v="16"/>
    <n v="8"/>
  </r>
  <r>
    <d v="2018-04-17T00:00:00"/>
    <s v="Aleksandria"/>
    <x v="1"/>
    <x v="0"/>
    <n v="5"/>
    <n v="37"/>
  </r>
  <r>
    <d v="2018-04-17T00:00:00"/>
    <s v="Aleksandria"/>
    <x v="4"/>
    <x v="1"/>
    <n v="1"/>
    <n v="32"/>
  </r>
  <r>
    <d v="2018-04-17T00:00:00"/>
    <s v="Aleksandria"/>
    <x v="2"/>
    <x v="0"/>
    <n v="34"/>
    <n v="7"/>
  </r>
  <r>
    <d v="2018-04-17T00:00:00"/>
    <s v="Aleksandria"/>
    <x v="0"/>
    <x v="0"/>
    <n v="29"/>
    <n v="59"/>
  </r>
  <r>
    <d v="2018-05-08T00:00:00"/>
    <s v="Bejrut"/>
    <x v="3"/>
    <x v="0"/>
    <n v="34"/>
    <n v="24"/>
  </r>
  <r>
    <d v="2018-05-08T00:00:00"/>
    <s v="Bejrut"/>
    <x v="4"/>
    <x v="0"/>
    <n v="27"/>
    <n v="20"/>
  </r>
  <r>
    <d v="2018-05-08T00:00:00"/>
    <s v="Bejrut"/>
    <x v="2"/>
    <x v="0"/>
    <n v="40"/>
    <n v="8"/>
  </r>
  <r>
    <d v="2018-06-01T00:00:00"/>
    <s v="Palermo"/>
    <x v="0"/>
    <x v="1"/>
    <n v="184"/>
    <n v="99"/>
  </r>
  <r>
    <d v="2018-06-01T00:00:00"/>
    <s v="Palermo"/>
    <x v="1"/>
    <x v="0"/>
    <n v="48"/>
    <n v="38"/>
  </r>
  <r>
    <d v="2018-06-01T00:00:00"/>
    <s v="Palermo"/>
    <x v="3"/>
    <x v="0"/>
    <n v="21"/>
    <n v="23"/>
  </r>
  <r>
    <d v="2018-06-19T00:00:00"/>
    <s v="Neapol"/>
    <x v="0"/>
    <x v="0"/>
    <n v="47"/>
    <n v="66"/>
  </r>
  <r>
    <d v="2018-06-19T00:00:00"/>
    <s v="Neapol"/>
    <x v="3"/>
    <x v="0"/>
    <n v="6"/>
    <n v="25"/>
  </r>
  <r>
    <d v="2018-06-19T00:00:00"/>
    <s v="Neapol"/>
    <x v="1"/>
    <x v="0"/>
    <n v="47"/>
    <n v="41"/>
  </r>
  <r>
    <d v="2018-07-11T00:00:00"/>
    <s v="Monako"/>
    <x v="2"/>
    <x v="1"/>
    <n v="192"/>
    <n v="12"/>
  </r>
  <r>
    <d v="2018-07-11T00:00:00"/>
    <s v="Monako"/>
    <x v="3"/>
    <x v="1"/>
    <n v="48"/>
    <n v="37"/>
  </r>
  <r>
    <d v="2018-07-11T00:00:00"/>
    <s v="Monako"/>
    <x v="0"/>
    <x v="0"/>
    <n v="18"/>
    <n v="62"/>
  </r>
  <r>
    <d v="2018-07-11T00:00:00"/>
    <s v="Monako"/>
    <x v="1"/>
    <x v="0"/>
    <n v="25"/>
    <n v="39"/>
  </r>
  <r>
    <d v="2018-07-11T00:00:00"/>
    <s v="Monako"/>
    <x v="4"/>
    <x v="0"/>
    <n v="2"/>
    <n v="20"/>
  </r>
  <r>
    <d v="2018-08-05T00:00:00"/>
    <s v="Barcelona"/>
    <x v="3"/>
    <x v="1"/>
    <n v="13"/>
    <n v="38"/>
  </r>
  <r>
    <d v="2018-08-05T00:00:00"/>
    <s v="Barcelona"/>
    <x v="1"/>
    <x v="1"/>
    <n v="121"/>
    <n v="63"/>
  </r>
  <r>
    <d v="2018-08-05T00:00:00"/>
    <s v="Barcelona"/>
    <x v="4"/>
    <x v="0"/>
    <n v="30"/>
    <n v="19"/>
  </r>
  <r>
    <d v="2018-08-05T00:00:00"/>
    <s v="Barcelona"/>
    <x v="2"/>
    <x v="0"/>
    <n v="46"/>
    <n v="8"/>
  </r>
  <r>
    <d v="2018-08-18T00:00:00"/>
    <s v="Walencja"/>
    <x v="2"/>
    <x v="1"/>
    <n v="49"/>
    <n v="11"/>
  </r>
  <r>
    <d v="2018-08-18T00:00:00"/>
    <s v="Walencja"/>
    <x v="0"/>
    <x v="1"/>
    <n v="61"/>
    <n v="90"/>
  </r>
  <r>
    <d v="2018-08-18T00:00:00"/>
    <s v="Walencja"/>
    <x v="4"/>
    <x v="0"/>
    <n v="19"/>
    <n v="22"/>
  </r>
  <r>
    <d v="2018-08-18T00:00:00"/>
    <s v="Walencja"/>
    <x v="1"/>
    <x v="0"/>
    <n v="22"/>
    <n v="44"/>
  </r>
  <r>
    <d v="2018-09-04T00:00:00"/>
    <s v="Algier"/>
    <x v="3"/>
    <x v="0"/>
    <n v="9"/>
    <n v="25"/>
  </r>
  <r>
    <d v="2018-09-04T00:00:00"/>
    <s v="Algier"/>
    <x v="0"/>
    <x v="1"/>
    <n v="4"/>
    <n v="94"/>
  </r>
  <r>
    <d v="2018-09-04T00:00:00"/>
    <s v="Algier"/>
    <x v="4"/>
    <x v="0"/>
    <n v="8"/>
    <n v="21"/>
  </r>
  <r>
    <d v="2018-09-04T00:00:00"/>
    <s v="Algier"/>
    <x v="2"/>
    <x v="0"/>
    <n v="47"/>
    <n v="8"/>
  </r>
  <r>
    <d v="2018-09-19T00:00:00"/>
    <s v="Tunis"/>
    <x v="4"/>
    <x v="1"/>
    <n v="82"/>
    <n v="29"/>
  </r>
  <r>
    <d v="2018-09-19T00:00:00"/>
    <s v="Tunis"/>
    <x v="1"/>
    <x v="1"/>
    <n v="26"/>
    <n v="58"/>
  </r>
  <r>
    <d v="2018-09-19T00:00:00"/>
    <s v="Tunis"/>
    <x v="2"/>
    <x v="0"/>
    <n v="24"/>
    <n v="9"/>
  </r>
  <r>
    <d v="2018-09-19T00:00:00"/>
    <s v="Tunis"/>
    <x v="3"/>
    <x v="0"/>
    <n v="36"/>
    <n v="26"/>
  </r>
  <r>
    <d v="2018-09-19T00:00:00"/>
    <s v="Tunis"/>
    <x v="0"/>
    <x v="0"/>
    <n v="6"/>
    <n v="68"/>
  </r>
  <r>
    <d v="2018-10-08T00:00:00"/>
    <s v="Benghazi"/>
    <x v="3"/>
    <x v="1"/>
    <n v="45"/>
    <n v="36"/>
  </r>
  <r>
    <d v="2018-10-08T00:00:00"/>
    <s v="Benghazi"/>
    <x v="2"/>
    <x v="0"/>
    <n v="18"/>
    <n v="8"/>
  </r>
  <r>
    <d v="2018-10-08T00:00:00"/>
    <s v="Benghazi"/>
    <x v="1"/>
    <x v="0"/>
    <n v="20"/>
    <n v="41"/>
  </r>
  <r>
    <d v="2018-11-03T00:00:00"/>
    <s v="Aleksandria"/>
    <x v="4"/>
    <x v="1"/>
    <n v="4"/>
    <n v="32"/>
  </r>
  <r>
    <d v="2018-11-03T00:00:00"/>
    <s v="Aleksandria"/>
    <x v="1"/>
    <x v="0"/>
    <n v="48"/>
    <n v="37"/>
  </r>
  <r>
    <d v="2018-11-24T00:00:00"/>
    <s v="Bejrut"/>
    <x v="1"/>
    <x v="1"/>
    <n v="64"/>
    <n v="61"/>
  </r>
  <r>
    <d v="2018-11-24T00:00:00"/>
    <s v="Bejrut"/>
    <x v="0"/>
    <x v="0"/>
    <n v="43"/>
    <n v="63"/>
  </r>
  <r>
    <d v="2018-11-24T00:00:00"/>
    <s v="Bejrut"/>
    <x v="3"/>
    <x v="0"/>
    <n v="24"/>
    <n v="24"/>
  </r>
  <r>
    <d v="2018-12-18T00:00:00"/>
    <s v="Palermo"/>
    <x v="1"/>
    <x v="1"/>
    <n v="4"/>
    <n v="62"/>
  </r>
  <r>
    <d v="2018-12-18T00:00:00"/>
    <s v="Palermo"/>
    <x v="4"/>
    <x v="0"/>
    <n v="35"/>
    <n v="19"/>
  </r>
  <r>
    <d v="2018-12-18T00:00:00"/>
    <s v="Palermo"/>
    <x v="2"/>
    <x v="0"/>
    <n v="41"/>
    <n v="8"/>
  </r>
  <r>
    <d v="2018-12-18T00:00:00"/>
    <s v="Palermo"/>
    <x v="0"/>
    <x v="0"/>
    <n v="23"/>
    <n v="61"/>
  </r>
  <r>
    <d v="2018-12-18T00:00:00"/>
    <s v="Palermo"/>
    <x v="3"/>
    <x v="0"/>
    <n v="46"/>
    <n v="23"/>
  </r>
  <r>
    <m/>
    <m/>
    <x v="5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AB82D-185B-492C-B1E2-EA9EE8EA2619}" name="Tabela przestawna1" cacheId="0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>
  <location ref="H3:I4" firstHeaderRow="1" firstDataRow="1" firstDataCol="1" rowPageCount="1" colPageCount="1"/>
  <pivotFields count="6">
    <pivotField showAll="0"/>
    <pivotField showAll="0"/>
    <pivotField axis="axisRow" showAll="0">
      <items count="7">
        <item h="1" x="2"/>
        <item h="1" x="3"/>
        <item h="1" x="4"/>
        <item x="0"/>
        <item h="1" x="1"/>
        <item h="1" x="5"/>
        <item t="default"/>
      </items>
    </pivotField>
    <pivotField axis="axisPage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1">
    <i>
      <x v="3"/>
    </i>
  </rowItems>
  <colItems count="1">
    <i/>
  </colItems>
  <pageFields count="1">
    <pageField fld="3" item="1" hier="-1"/>
  </pageFields>
  <dataFields count="1">
    <dataField name="Suma z ile to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1" xr16:uid="{BC170281-AD82-4C04-B41D-EB5CFF26794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2" xr16:uid="{9EA05BAD-8FB5-4C1F-82BE-4BB3A03A1B7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3" xr16:uid="{C506F7BF-33C4-47CA-AC1C-181E017A3AF9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ek" connectionId="4" xr16:uid="{56D3E0E7-F81A-4BCD-AFC9-A94BDBD9168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3"/>
  <sheetViews>
    <sheetView workbookViewId="0">
      <selection activeCell="K5" sqref="K5:L6"/>
    </sheetView>
  </sheetViews>
  <sheetFormatPr defaultRowHeight="15" x14ac:dyDescent="0.25"/>
  <cols>
    <col min="1" max="1" width="10.140625" bestFit="1" customWidth="1"/>
    <col min="2" max="2" width="13.7109375" customWidth="1"/>
    <col min="3" max="3" width="6.140625" bestFit="1" customWidth="1"/>
    <col min="4" max="4" width="8.85546875" customWidth="1"/>
    <col min="5" max="5" width="6.7109375" bestFit="1" customWidth="1"/>
    <col min="6" max="6" width="21.85546875" bestFit="1" customWidth="1"/>
    <col min="8" max="8" width="17.7109375" bestFit="1" customWidth="1"/>
    <col min="9" max="10" width="13.42578125" bestFit="1" customWidth="1"/>
    <col min="12" max="12" width="9.140625" customWidth="1"/>
  </cols>
  <sheetData>
    <row r="1" spans="1:13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3" t="s">
        <v>3</v>
      </c>
      <c r="I1" t="s">
        <v>8</v>
      </c>
    </row>
    <row r="2" spans="1:13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</row>
    <row r="3" spans="1:13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H3" s="3" t="s">
        <v>23</v>
      </c>
      <c r="I3" t="s">
        <v>25</v>
      </c>
    </row>
    <row r="4" spans="1:13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H4" s="4" t="s">
        <v>7</v>
      </c>
      <c r="I4" s="5">
        <v>905</v>
      </c>
    </row>
    <row r="5" spans="1:13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K5" t="s">
        <v>24</v>
      </c>
      <c r="L5" s="4" t="s">
        <v>28</v>
      </c>
      <c r="M5" s="5"/>
    </row>
    <row r="6" spans="1:13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K6" t="s">
        <v>26</v>
      </c>
      <c r="L6" t="s">
        <v>27</v>
      </c>
    </row>
    <row r="7" spans="1:13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</row>
    <row r="8" spans="1:13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</row>
    <row r="9" spans="1:13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</row>
    <row r="10" spans="1:13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</row>
    <row r="11" spans="1:13" x14ac:dyDescent="0.2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</row>
    <row r="12" spans="1:13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</row>
    <row r="13" spans="1:13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</row>
    <row r="14" spans="1:13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</row>
    <row r="15" spans="1:13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</row>
    <row r="16" spans="1:13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</row>
    <row r="17" spans="1:6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</row>
    <row r="18" spans="1:6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</row>
    <row r="19" spans="1:6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</row>
    <row r="20" spans="1:6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</row>
    <row r="21" spans="1:6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</row>
    <row r="22" spans="1:6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</row>
    <row r="23" spans="1:6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</row>
    <row r="24" spans="1:6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</row>
    <row r="25" spans="1:6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</row>
    <row r="26" spans="1:6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</row>
    <row r="27" spans="1:6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</row>
    <row r="28" spans="1:6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</row>
    <row r="29" spans="1:6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</row>
    <row r="30" spans="1:6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</row>
    <row r="31" spans="1:6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</row>
    <row r="32" spans="1:6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</row>
    <row r="33" spans="1:6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</row>
    <row r="34" spans="1:6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</row>
    <row r="35" spans="1:6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</row>
    <row r="36" spans="1:6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</row>
    <row r="37" spans="1:6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</row>
    <row r="38" spans="1:6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</row>
    <row r="39" spans="1:6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</row>
    <row r="40" spans="1:6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</row>
    <row r="41" spans="1:6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</row>
    <row r="42" spans="1:6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</row>
    <row r="43" spans="1:6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</row>
    <row r="44" spans="1:6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</row>
    <row r="45" spans="1:6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</row>
    <row r="46" spans="1:6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</row>
    <row r="47" spans="1:6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</row>
    <row r="48" spans="1:6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</row>
    <row r="49" spans="1:6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</row>
    <row r="50" spans="1:6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</row>
    <row r="51" spans="1:6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</row>
    <row r="52" spans="1:6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</row>
    <row r="53" spans="1:6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</row>
    <row r="54" spans="1:6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</row>
    <row r="55" spans="1:6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</row>
    <row r="56" spans="1:6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</row>
    <row r="57" spans="1:6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</row>
    <row r="58" spans="1:6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</row>
    <row r="59" spans="1:6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</row>
    <row r="60" spans="1:6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</row>
    <row r="61" spans="1:6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</row>
    <row r="62" spans="1:6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</row>
    <row r="63" spans="1:6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</row>
    <row r="64" spans="1:6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</row>
    <row r="65" spans="1:6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</row>
    <row r="66" spans="1:6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</row>
    <row r="67" spans="1:6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</row>
    <row r="68" spans="1:6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</row>
    <row r="69" spans="1:6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</row>
    <row r="70" spans="1:6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</row>
    <row r="71" spans="1:6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</row>
    <row r="72" spans="1:6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</row>
    <row r="73" spans="1:6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</row>
    <row r="74" spans="1:6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</row>
    <row r="75" spans="1:6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</row>
    <row r="76" spans="1:6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</row>
    <row r="77" spans="1:6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</row>
    <row r="78" spans="1:6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</row>
    <row r="79" spans="1:6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</row>
    <row r="80" spans="1:6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</row>
    <row r="81" spans="1:6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</row>
    <row r="82" spans="1:6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</row>
    <row r="83" spans="1:6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</row>
    <row r="84" spans="1:6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</row>
    <row r="85" spans="1:6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</row>
    <row r="86" spans="1:6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</row>
    <row r="87" spans="1:6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</row>
    <row r="88" spans="1:6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</row>
    <row r="89" spans="1:6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</row>
    <row r="90" spans="1:6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</row>
    <row r="91" spans="1:6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</row>
    <row r="92" spans="1:6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</row>
    <row r="93" spans="1:6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</row>
    <row r="94" spans="1:6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</row>
    <row r="95" spans="1:6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</row>
    <row r="96" spans="1:6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</row>
    <row r="97" spans="1:6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</row>
    <row r="98" spans="1:6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</row>
    <row r="99" spans="1:6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</row>
    <row r="100" spans="1:6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</row>
    <row r="101" spans="1:6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</row>
    <row r="102" spans="1:6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</row>
    <row r="103" spans="1:6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</row>
    <row r="104" spans="1:6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</row>
    <row r="105" spans="1:6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</row>
    <row r="106" spans="1:6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</row>
    <row r="107" spans="1:6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</row>
    <row r="108" spans="1:6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</row>
    <row r="109" spans="1:6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</row>
    <row r="110" spans="1:6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</row>
    <row r="111" spans="1:6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</row>
    <row r="112" spans="1:6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</row>
    <row r="113" spans="1:6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</row>
    <row r="114" spans="1:6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</row>
    <row r="115" spans="1:6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</row>
    <row r="116" spans="1:6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</row>
    <row r="117" spans="1:6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</row>
    <row r="118" spans="1:6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</row>
    <row r="119" spans="1:6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</row>
    <row r="120" spans="1:6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</row>
    <row r="121" spans="1:6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</row>
    <row r="122" spans="1:6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</row>
    <row r="123" spans="1:6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</row>
    <row r="124" spans="1:6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</row>
    <row r="125" spans="1:6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</row>
    <row r="126" spans="1:6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</row>
    <row r="127" spans="1:6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</row>
    <row r="128" spans="1:6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</row>
    <row r="129" spans="1:6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</row>
    <row r="130" spans="1:6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</row>
    <row r="131" spans="1:6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</row>
    <row r="132" spans="1:6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</row>
    <row r="133" spans="1:6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</row>
    <row r="134" spans="1:6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</row>
    <row r="135" spans="1:6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</row>
    <row r="136" spans="1:6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</row>
    <row r="137" spans="1:6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</row>
    <row r="138" spans="1:6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</row>
    <row r="139" spans="1:6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</row>
    <row r="140" spans="1:6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</row>
    <row r="141" spans="1:6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</row>
    <row r="142" spans="1:6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</row>
    <row r="143" spans="1:6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</row>
    <row r="144" spans="1:6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</row>
    <row r="145" spans="1:6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</row>
    <row r="146" spans="1:6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</row>
    <row r="147" spans="1:6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</row>
    <row r="148" spans="1:6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</row>
    <row r="149" spans="1:6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</row>
    <row r="150" spans="1:6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</row>
    <row r="151" spans="1:6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</row>
    <row r="152" spans="1:6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</row>
    <row r="153" spans="1:6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</row>
    <row r="154" spans="1:6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</row>
    <row r="155" spans="1:6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</row>
    <row r="156" spans="1:6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</row>
    <row r="157" spans="1:6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</row>
    <row r="158" spans="1:6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</row>
    <row r="159" spans="1:6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</row>
    <row r="160" spans="1:6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</row>
    <row r="161" spans="1:6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</row>
    <row r="162" spans="1:6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</row>
    <row r="163" spans="1:6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</row>
    <row r="164" spans="1:6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</row>
    <row r="165" spans="1:6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</row>
    <row r="166" spans="1:6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</row>
    <row r="167" spans="1:6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</row>
    <row r="168" spans="1:6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</row>
    <row r="169" spans="1:6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</row>
    <row r="170" spans="1:6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</row>
    <row r="171" spans="1:6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</row>
    <row r="172" spans="1:6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</row>
    <row r="173" spans="1:6" x14ac:dyDescent="0.2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</row>
    <row r="174" spans="1:6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</row>
    <row r="175" spans="1:6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</row>
    <row r="176" spans="1:6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</row>
    <row r="177" spans="1:6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</row>
    <row r="178" spans="1:6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</row>
    <row r="179" spans="1:6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</row>
    <row r="180" spans="1:6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</row>
    <row r="181" spans="1:6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</row>
    <row r="182" spans="1:6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</row>
    <row r="183" spans="1:6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</row>
    <row r="184" spans="1:6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</row>
    <row r="185" spans="1:6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</row>
    <row r="186" spans="1:6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</row>
    <row r="187" spans="1:6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</row>
    <row r="188" spans="1:6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</row>
    <row r="189" spans="1:6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</row>
    <row r="190" spans="1:6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</row>
    <row r="191" spans="1:6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</row>
    <row r="192" spans="1:6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</row>
    <row r="193" spans="1:6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</row>
    <row r="194" spans="1:6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</row>
    <row r="195" spans="1:6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</row>
    <row r="196" spans="1:6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</row>
    <row r="197" spans="1:6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</row>
    <row r="198" spans="1:6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</row>
    <row r="199" spans="1:6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</row>
    <row r="200" spans="1:6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</row>
    <row r="201" spans="1:6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</row>
    <row r="202" spans="1:6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</row>
    <row r="203" spans="1:6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B5E13-27AF-4C0B-A123-75DEE47AFE98}">
  <dimension ref="A1:J203"/>
  <sheetViews>
    <sheetView workbookViewId="0">
      <selection activeCell="J3" sqref="J3"/>
    </sheetView>
  </sheetViews>
  <sheetFormatPr defaultRowHeight="15" x14ac:dyDescent="0.25"/>
  <cols>
    <col min="1" max="1" width="10.140625" bestFit="1" customWidth="1"/>
    <col min="2" max="2" width="13.7109375" customWidth="1"/>
    <col min="3" max="3" width="6.140625" bestFit="1" customWidth="1"/>
    <col min="4" max="4" width="8.85546875" customWidth="1"/>
    <col min="5" max="5" width="6.7109375" bestFit="1" customWidth="1"/>
    <col min="6" max="6" width="21.85546875" bestFit="1" customWidth="1"/>
    <col min="7" max="7" width="22.42578125" customWidth="1"/>
  </cols>
  <sheetData>
    <row r="1" spans="1:1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29</v>
      </c>
    </row>
    <row r="2" spans="1:10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>
        <v>80</v>
      </c>
      <c r="H2">
        <v>2</v>
      </c>
      <c r="J2" t="s">
        <v>24</v>
      </c>
    </row>
    <row r="3" spans="1:10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>
        <v>50</v>
      </c>
      <c r="G3" t="str">
        <f t="shared" ref="G3:G6" si="0">IF(A3 &lt;&gt;A2,A3-A2-1,"")</f>
        <v/>
      </c>
      <c r="H3">
        <v>2</v>
      </c>
      <c r="J3">
        <f>COUNTIF(G:G, "&gt;20")</f>
        <v>22</v>
      </c>
    </row>
    <row r="4" spans="1:10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>
        <v>10</v>
      </c>
      <c r="G4" t="str">
        <f t="shared" si="0"/>
        <v/>
      </c>
      <c r="H4">
        <v>4</v>
      </c>
    </row>
    <row r="5" spans="1:10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>
        <v>30</v>
      </c>
      <c r="G5" t="str">
        <f t="shared" si="0"/>
        <v/>
      </c>
    </row>
    <row r="6" spans="1:10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>
        <v>25</v>
      </c>
      <c r="G6" t="str">
        <f t="shared" si="0"/>
        <v/>
      </c>
    </row>
    <row r="7" spans="1:10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>
        <v>58</v>
      </c>
      <c r="G7">
        <f t="shared" ref="G7:G69" si="1">IF(A7 &lt;&gt;A6,A7-A6-1,"")</f>
        <v>14</v>
      </c>
    </row>
    <row r="8" spans="1:10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>
        <v>26</v>
      </c>
      <c r="G8" t="str">
        <f t="shared" si="1"/>
        <v/>
      </c>
    </row>
    <row r="9" spans="1:10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>
        <v>46</v>
      </c>
      <c r="G9">
        <f t="shared" si="1"/>
        <v>7</v>
      </c>
    </row>
    <row r="10" spans="1:10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>
        <v>28</v>
      </c>
      <c r="G10" t="str">
        <f t="shared" si="1"/>
        <v/>
      </c>
    </row>
    <row r="11" spans="1:10" x14ac:dyDescent="0.25">
      <c r="A11" s="1">
        <v>42393</v>
      </c>
      <c r="B11" t="s">
        <v>15</v>
      </c>
      <c r="C11" t="s">
        <v>7</v>
      </c>
      <c r="D11" t="s">
        <v>8</v>
      </c>
      <c r="E11">
        <v>21</v>
      </c>
      <c r="F11">
        <v>74</v>
      </c>
      <c r="G11" t="str">
        <f t="shared" si="1"/>
        <v/>
      </c>
    </row>
    <row r="12" spans="1:10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>
        <v>32</v>
      </c>
      <c r="G12">
        <f t="shared" si="1"/>
        <v>25</v>
      </c>
    </row>
    <row r="13" spans="1:10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>
        <v>13</v>
      </c>
      <c r="G13" t="str">
        <f t="shared" si="1"/>
        <v/>
      </c>
    </row>
    <row r="14" spans="1:10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>
        <v>59</v>
      </c>
      <c r="G14" t="str">
        <f t="shared" si="1"/>
        <v/>
      </c>
    </row>
    <row r="15" spans="1:10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>
        <v>37</v>
      </c>
      <c r="G15" t="str">
        <f t="shared" si="1"/>
        <v/>
      </c>
    </row>
    <row r="16" spans="1:10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>
        <v>61</v>
      </c>
      <c r="G16">
        <f t="shared" si="1"/>
        <v>20</v>
      </c>
    </row>
    <row r="17" spans="1:7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>
        <v>20</v>
      </c>
      <c r="G17" t="str">
        <f t="shared" si="1"/>
        <v/>
      </c>
    </row>
    <row r="18" spans="1:7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>
        <v>8</v>
      </c>
      <c r="G18" t="str">
        <f t="shared" si="1"/>
        <v/>
      </c>
    </row>
    <row r="19" spans="1:7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>
        <v>24</v>
      </c>
      <c r="G19" t="str">
        <f t="shared" si="1"/>
        <v/>
      </c>
    </row>
    <row r="20" spans="1:7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>
        <v>12</v>
      </c>
      <c r="G20">
        <f t="shared" si="1"/>
        <v>23</v>
      </c>
    </row>
    <row r="21" spans="1:7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>
        <v>19</v>
      </c>
      <c r="G21" t="str">
        <f t="shared" si="1"/>
        <v/>
      </c>
    </row>
    <row r="22" spans="1:7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>
        <v>38</v>
      </c>
      <c r="G22" t="str">
        <f t="shared" si="1"/>
        <v/>
      </c>
    </row>
    <row r="23" spans="1:7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>
        <v>35</v>
      </c>
      <c r="G23">
        <f t="shared" si="1"/>
        <v>17</v>
      </c>
    </row>
    <row r="24" spans="1:7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>
        <v>66</v>
      </c>
      <c r="G24" t="str">
        <f t="shared" si="1"/>
        <v/>
      </c>
    </row>
    <row r="25" spans="1:7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>
        <v>41</v>
      </c>
      <c r="G25" t="str">
        <f t="shared" si="1"/>
        <v/>
      </c>
    </row>
    <row r="26" spans="1:7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>
        <v>98</v>
      </c>
      <c r="G26">
        <f t="shared" si="1"/>
        <v>21</v>
      </c>
    </row>
    <row r="27" spans="1:7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>
        <v>23</v>
      </c>
      <c r="G27" t="str">
        <f t="shared" si="1"/>
        <v/>
      </c>
    </row>
    <row r="28" spans="1:7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>
        <v>38</v>
      </c>
      <c r="G28">
        <f t="shared" si="1"/>
        <v>24</v>
      </c>
    </row>
    <row r="29" spans="1:7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>
        <v>60</v>
      </c>
      <c r="G29" t="str">
        <f t="shared" si="1"/>
        <v/>
      </c>
    </row>
    <row r="30" spans="1:7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>
        <v>8</v>
      </c>
      <c r="G30" t="str">
        <f t="shared" si="1"/>
        <v/>
      </c>
    </row>
    <row r="31" spans="1:7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>
        <v>19</v>
      </c>
      <c r="G31" t="str">
        <f t="shared" si="1"/>
        <v/>
      </c>
    </row>
    <row r="32" spans="1:7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>
        <v>28</v>
      </c>
      <c r="G32">
        <f t="shared" si="1"/>
        <v>12</v>
      </c>
    </row>
    <row r="33" spans="1:7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>
        <v>90</v>
      </c>
      <c r="G33" t="str">
        <f t="shared" si="1"/>
        <v/>
      </c>
    </row>
    <row r="34" spans="1:7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>
        <v>44</v>
      </c>
      <c r="G34" t="str">
        <f t="shared" si="1"/>
        <v/>
      </c>
    </row>
    <row r="35" spans="1:7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>
        <v>26</v>
      </c>
      <c r="G35" t="str">
        <f t="shared" si="1"/>
        <v/>
      </c>
    </row>
    <row r="36" spans="1:7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>
        <v>9</v>
      </c>
      <c r="G36" t="str">
        <f t="shared" si="1"/>
        <v/>
      </c>
    </row>
    <row r="37" spans="1:7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>
        <v>29</v>
      </c>
      <c r="G37">
        <f t="shared" si="1"/>
        <v>16</v>
      </c>
    </row>
    <row r="38" spans="1:7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>
        <v>12</v>
      </c>
      <c r="G38" t="str">
        <f t="shared" si="1"/>
        <v/>
      </c>
    </row>
    <row r="39" spans="1:7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>
        <v>42</v>
      </c>
      <c r="G39" t="str">
        <f t="shared" si="1"/>
        <v/>
      </c>
    </row>
    <row r="40" spans="1:7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>
        <v>66</v>
      </c>
      <c r="G40" t="str">
        <f t="shared" si="1"/>
        <v/>
      </c>
    </row>
    <row r="41" spans="1:7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>
        <v>92</v>
      </c>
      <c r="G41">
        <f t="shared" si="1"/>
        <v>14</v>
      </c>
    </row>
    <row r="42" spans="1:7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>
        <v>43</v>
      </c>
      <c r="G42" t="str">
        <f t="shared" si="1"/>
        <v/>
      </c>
    </row>
    <row r="43" spans="1:7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>
        <v>60</v>
      </c>
      <c r="G43">
        <f t="shared" si="1"/>
        <v>18</v>
      </c>
    </row>
    <row r="44" spans="1:7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>
        <v>24</v>
      </c>
      <c r="G44" t="str">
        <f t="shared" si="1"/>
        <v/>
      </c>
    </row>
    <row r="45" spans="1:7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>
        <v>65</v>
      </c>
      <c r="G45" t="str">
        <f t="shared" si="1"/>
        <v/>
      </c>
    </row>
    <row r="46" spans="1:7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>
        <v>7</v>
      </c>
      <c r="G46">
        <f t="shared" si="1"/>
        <v>25</v>
      </c>
    </row>
    <row r="47" spans="1:7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>
        <v>63</v>
      </c>
      <c r="G47" t="str">
        <f t="shared" si="1"/>
        <v/>
      </c>
    </row>
    <row r="48" spans="1:7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>
        <v>19</v>
      </c>
      <c r="G48" t="str">
        <f t="shared" si="1"/>
        <v/>
      </c>
    </row>
    <row r="49" spans="1:7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>
        <v>22</v>
      </c>
      <c r="G49" t="str">
        <f t="shared" si="1"/>
        <v/>
      </c>
    </row>
    <row r="50" spans="1:7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>
        <v>59</v>
      </c>
      <c r="G50" t="str">
        <f t="shared" si="1"/>
        <v/>
      </c>
    </row>
    <row r="51" spans="1:7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>
        <v>40</v>
      </c>
      <c r="G51">
        <f t="shared" si="1"/>
        <v>20</v>
      </c>
    </row>
    <row r="52" spans="1:7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>
        <v>12</v>
      </c>
      <c r="G52" t="str">
        <f t="shared" si="1"/>
        <v/>
      </c>
    </row>
    <row r="53" spans="1:7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>
        <v>20</v>
      </c>
      <c r="G53" t="str">
        <f t="shared" si="1"/>
        <v/>
      </c>
    </row>
    <row r="54" spans="1:7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>
        <v>63</v>
      </c>
      <c r="G54" t="str">
        <f t="shared" si="1"/>
        <v/>
      </c>
    </row>
    <row r="55" spans="1:7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>
        <v>24</v>
      </c>
      <c r="G55" t="str">
        <f t="shared" si="1"/>
        <v/>
      </c>
    </row>
    <row r="56" spans="1:7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>
        <v>12</v>
      </c>
      <c r="G56">
        <f t="shared" si="1"/>
        <v>23</v>
      </c>
    </row>
    <row r="57" spans="1:7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>
        <v>19</v>
      </c>
      <c r="G57" t="str">
        <f t="shared" si="1"/>
        <v/>
      </c>
    </row>
    <row r="58" spans="1:7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>
        <v>23</v>
      </c>
      <c r="G58" t="str">
        <f t="shared" si="1"/>
        <v/>
      </c>
    </row>
    <row r="59" spans="1:7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>
        <v>8</v>
      </c>
      <c r="G59">
        <f t="shared" si="1"/>
        <v>17</v>
      </c>
    </row>
    <row r="60" spans="1:7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>
        <v>66</v>
      </c>
      <c r="G60" t="str">
        <f t="shared" si="1"/>
        <v/>
      </c>
    </row>
    <row r="61" spans="1:7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>
        <v>41</v>
      </c>
      <c r="G61" t="str">
        <f t="shared" si="1"/>
        <v/>
      </c>
    </row>
    <row r="62" spans="1:7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>
        <v>98</v>
      </c>
      <c r="G62">
        <f t="shared" si="1"/>
        <v>21</v>
      </c>
    </row>
    <row r="63" spans="1:7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>
        <v>12</v>
      </c>
      <c r="G63" t="str">
        <f t="shared" si="1"/>
        <v/>
      </c>
    </row>
    <row r="64" spans="1:7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>
        <v>20</v>
      </c>
      <c r="G64" t="str">
        <f t="shared" si="1"/>
        <v/>
      </c>
    </row>
    <row r="65" spans="1:7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>
        <v>23</v>
      </c>
      <c r="G65" t="str">
        <f t="shared" si="1"/>
        <v/>
      </c>
    </row>
    <row r="66" spans="1:7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>
        <v>31</v>
      </c>
      <c r="G66">
        <f t="shared" si="1"/>
        <v>24</v>
      </c>
    </row>
    <row r="67" spans="1:7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>
        <v>60</v>
      </c>
      <c r="G67" t="str">
        <f t="shared" si="1"/>
        <v/>
      </c>
    </row>
    <row r="68" spans="1:7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>
        <v>23</v>
      </c>
      <c r="G68" t="str">
        <f t="shared" si="1"/>
        <v/>
      </c>
    </row>
    <row r="69" spans="1:7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>
        <v>22</v>
      </c>
      <c r="G69">
        <f t="shared" si="1"/>
        <v>12</v>
      </c>
    </row>
    <row r="70" spans="1:7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>
        <v>9</v>
      </c>
      <c r="G70" t="str">
        <f t="shared" ref="G70:G133" si="2">IF(A70 &lt;&gt;A69,A70-A69-1,"")</f>
        <v/>
      </c>
    </row>
    <row r="71" spans="1:7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>
        <v>26</v>
      </c>
      <c r="G71" t="str">
        <f t="shared" si="2"/>
        <v/>
      </c>
    </row>
    <row r="72" spans="1:7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>
        <v>70</v>
      </c>
      <c r="G72" t="str">
        <f t="shared" si="2"/>
        <v/>
      </c>
    </row>
    <row r="73" spans="1:7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>
        <v>44</v>
      </c>
      <c r="G73" t="str">
        <f t="shared" si="2"/>
        <v/>
      </c>
    </row>
    <row r="74" spans="1:7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>
        <v>59</v>
      </c>
      <c r="G74">
        <f t="shared" si="2"/>
        <v>16</v>
      </c>
    </row>
    <row r="75" spans="1:7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>
        <v>66</v>
      </c>
      <c r="G75" t="str">
        <f t="shared" si="2"/>
        <v/>
      </c>
    </row>
    <row r="76" spans="1:7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>
        <v>21</v>
      </c>
      <c r="G76" t="str">
        <f t="shared" si="2"/>
        <v/>
      </c>
    </row>
    <row r="77" spans="1:7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>
        <v>92</v>
      </c>
      <c r="G77">
        <f t="shared" si="2"/>
        <v>14</v>
      </c>
    </row>
    <row r="78" spans="1:7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>
        <v>26</v>
      </c>
      <c r="G78" t="str">
        <f t="shared" si="2"/>
        <v/>
      </c>
    </row>
    <row r="79" spans="1:7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>
        <v>60</v>
      </c>
      <c r="G79">
        <f t="shared" si="2"/>
        <v>18</v>
      </c>
    </row>
    <row r="80" spans="1:7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>
        <v>36</v>
      </c>
      <c r="G80" t="str">
        <f t="shared" si="2"/>
        <v/>
      </c>
    </row>
    <row r="81" spans="1:7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>
        <v>8</v>
      </c>
      <c r="G81" t="str">
        <f t="shared" si="2"/>
        <v/>
      </c>
    </row>
    <row r="82" spans="1:7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>
        <v>20</v>
      </c>
      <c r="G82" t="str">
        <f t="shared" si="2"/>
        <v/>
      </c>
    </row>
    <row r="83" spans="1:7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>
        <v>38</v>
      </c>
      <c r="G83">
        <f t="shared" si="2"/>
        <v>25</v>
      </c>
    </row>
    <row r="84" spans="1:7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>
        <v>37</v>
      </c>
      <c r="G84" t="str">
        <f t="shared" si="2"/>
        <v/>
      </c>
    </row>
    <row r="85" spans="1:7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>
        <v>19</v>
      </c>
      <c r="G85" t="str">
        <f t="shared" si="2"/>
        <v/>
      </c>
    </row>
    <row r="86" spans="1:7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>
        <v>36</v>
      </c>
      <c r="G86">
        <f t="shared" si="2"/>
        <v>20</v>
      </c>
    </row>
    <row r="87" spans="1:7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>
        <v>97</v>
      </c>
      <c r="G87" t="str">
        <f t="shared" si="2"/>
        <v/>
      </c>
    </row>
    <row r="88" spans="1:7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>
        <v>20</v>
      </c>
      <c r="G88" t="str">
        <f t="shared" si="2"/>
        <v/>
      </c>
    </row>
    <row r="89" spans="1:7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>
        <v>8</v>
      </c>
      <c r="G89" t="str">
        <f t="shared" si="2"/>
        <v/>
      </c>
    </row>
    <row r="90" spans="1:7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>
        <v>40</v>
      </c>
      <c r="G90" t="str">
        <f t="shared" si="2"/>
        <v/>
      </c>
    </row>
    <row r="91" spans="1:7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>
        <v>12</v>
      </c>
      <c r="G91">
        <f t="shared" si="2"/>
        <v>23</v>
      </c>
    </row>
    <row r="92" spans="1:7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>
        <v>31</v>
      </c>
      <c r="G92" t="str">
        <f t="shared" si="2"/>
        <v/>
      </c>
    </row>
    <row r="93" spans="1:7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>
        <v>38</v>
      </c>
      <c r="G93" t="str">
        <f t="shared" si="2"/>
        <v/>
      </c>
    </row>
    <row r="94" spans="1:7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>
        <v>23</v>
      </c>
      <c r="G94" t="str">
        <f t="shared" si="2"/>
        <v/>
      </c>
    </row>
    <row r="95" spans="1:7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>
        <v>61</v>
      </c>
      <c r="G95" t="str">
        <f t="shared" si="2"/>
        <v/>
      </c>
    </row>
    <row r="96" spans="1:7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>
        <v>12</v>
      </c>
      <c r="G96">
        <f t="shared" si="2"/>
        <v>17</v>
      </c>
    </row>
    <row r="97" spans="1:7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>
        <v>59</v>
      </c>
      <c r="G97" t="str">
        <f t="shared" si="2"/>
        <v/>
      </c>
    </row>
    <row r="98" spans="1:7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>
        <v>66</v>
      </c>
      <c r="G98" t="str">
        <f t="shared" si="2"/>
        <v/>
      </c>
    </row>
    <row r="99" spans="1:7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>
        <v>21</v>
      </c>
      <c r="G99" t="str">
        <f t="shared" si="2"/>
        <v/>
      </c>
    </row>
    <row r="100" spans="1:7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>
        <v>25</v>
      </c>
      <c r="G100" t="str">
        <f t="shared" si="2"/>
        <v/>
      </c>
    </row>
    <row r="101" spans="1:7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>
        <v>37</v>
      </c>
      <c r="G101">
        <f t="shared" si="2"/>
        <v>21</v>
      </c>
    </row>
    <row r="102" spans="1:7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>
        <v>8</v>
      </c>
      <c r="G102" t="str">
        <f t="shared" si="2"/>
        <v/>
      </c>
    </row>
    <row r="103" spans="1:7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>
        <v>20</v>
      </c>
      <c r="G103" t="str">
        <f t="shared" si="2"/>
        <v/>
      </c>
    </row>
    <row r="104" spans="1:7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>
        <v>39</v>
      </c>
      <c r="G104" t="str">
        <f t="shared" si="2"/>
        <v/>
      </c>
    </row>
    <row r="105" spans="1:7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>
        <v>62</v>
      </c>
      <c r="G105" t="str">
        <f t="shared" si="2"/>
        <v/>
      </c>
    </row>
    <row r="106" spans="1:7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>
        <v>100</v>
      </c>
      <c r="G106">
        <f t="shared" si="2"/>
        <v>24</v>
      </c>
    </row>
    <row r="107" spans="1:7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>
        <v>19</v>
      </c>
      <c r="G107" t="str">
        <f t="shared" si="2"/>
        <v/>
      </c>
    </row>
    <row r="108" spans="1:7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>
        <v>34</v>
      </c>
      <c r="G108">
        <f t="shared" si="2"/>
        <v>12</v>
      </c>
    </row>
    <row r="109" spans="1:7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>
        <v>11</v>
      </c>
      <c r="G109" t="str">
        <f t="shared" si="2"/>
        <v/>
      </c>
    </row>
    <row r="110" spans="1:7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>
        <v>22</v>
      </c>
      <c r="G110" t="str">
        <f t="shared" si="2"/>
        <v/>
      </c>
    </row>
    <row r="111" spans="1:7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>
        <v>70</v>
      </c>
      <c r="G111" t="str">
        <f t="shared" si="2"/>
        <v/>
      </c>
    </row>
    <row r="112" spans="1:7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>
        <v>44</v>
      </c>
      <c r="G112" t="str">
        <f t="shared" si="2"/>
        <v/>
      </c>
    </row>
    <row r="113" spans="1:7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>
        <v>94</v>
      </c>
      <c r="G113">
        <f t="shared" si="2"/>
        <v>16</v>
      </c>
    </row>
    <row r="114" spans="1:7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>
        <v>59</v>
      </c>
      <c r="G114" t="str">
        <f t="shared" si="2"/>
        <v/>
      </c>
    </row>
    <row r="115" spans="1:7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>
        <v>21</v>
      </c>
      <c r="G115" t="str">
        <f t="shared" si="2"/>
        <v/>
      </c>
    </row>
    <row r="116" spans="1:7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>
        <v>25</v>
      </c>
      <c r="G116" t="str">
        <f t="shared" si="2"/>
        <v/>
      </c>
    </row>
    <row r="117" spans="1:7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>
        <v>9</v>
      </c>
      <c r="G117">
        <f t="shared" si="2"/>
        <v>14</v>
      </c>
    </row>
    <row r="118" spans="1:7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>
        <v>68</v>
      </c>
      <c r="G118" t="str">
        <f t="shared" si="2"/>
        <v/>
      </c>
    </row>
    <row r="119" spans="1:7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>
        <v>21</v>
      </c>
      <c r="G119" t="str">
        <f t="shared" si="2"/>
        <v/>
      </c>
    </row>
    <row r="120" spans="1:7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>
        <v>43</v>
      </c>
      <c r="G120" t="str">
        <f t="shared" si="2"/>
        <v/>
      </c>
    </row>
    <row r="121" spans="1:7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>
        <v>36</v>
      </c>
      <c r="G121">
        <f t="shared" si="2"/>
        <v>18</v>
      </c>
    </row>
    <row r="122" spans="1:7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>
        <v>65</v>
      </c>
      <c r="G122" t="str">
        <f t="shared" si="2"/>
        <v/>
      </c>
    </row>
    <row r="123" spans="1:7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>
        <v>63</v>
      </c>
      <c r="G123">
        <f t="shared" si="2"/>
        <v>25</v>
      </c>
    </row>
    <row r="124" spans="1:7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>
        <v>59</v>
      </c>
      <c r="G124" t="str">
        <f t="shared" si="2"/>
        <v/>
      </c>
    </row>
    <row r="125" spans="1:7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>
        <v>61</v>
      </c>
      <c r="G125">
        <f t="shared" si="2"/>
        <v>20</v>
      </c>
    </row>
    <row r="126" spans="1:7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>
        <v>30</v>
      </c>
      <c r="G126" t="str">
        <f t="shared" si="2"/>
        <v/>
      </c>
    </row>
    <row r="127" spans="1:7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>
        <v>8</v>
      </c>
      <c r="G127" t="str">
        <f t="shared" si="2"/>
        <v/>
      </c>
    </row>
    <row r="128" spans="1:7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>
        <v>63</v>
      </c>
      <c r="G128" t="str">
        <f t="shared" si="2"/>
        <v/>
      </c>
    </row>
    <row r="129" spans="1:7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>
        <v>24</v>
      </c>
      <c r="G129" t="str">
        <f t="shared" si="2"/>
        <v/>
      </c>
    </row>
    <row r="130" spans="1:7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>
        <v>99</v>
      </c>
      <c r="G130">
        <f t="shared" si="2"/>
        <v>23</v>
      </c>
    </row>
    <row r="131" spans="1:7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>
        <v>38</v>
      </c>
      <c r="G131" t="str">
        <f t="shared" si="2"/>
        <v/>
      </c>
    </row>
    <row r="132" spans="1:7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>
        <v>30</v>
      </c>
      <c r="G132">
        <f t="shared" si="2"/>
        <v>17</v>
      </c>
    </row>
    <row r="133" spans="1:7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>
        <v>8</v>
      </c>
      <c r="G133" t="str">
        <f t="shared" si="2"/>
        <v/>
      </c>
    </row>
    <row r="134" spans="1:7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>
        <v>66</v>
      </c>
      <c r="G134" t="str">
        <f t="shared" ref="G134:G197" si="3">IF(A134 &lt;&gt;A133,A134-A133-1,"")</f>
        <v/>
      </c>
    </row>
    <row r="135" spans="1:7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>
        <v>98</v>
      </c>
      <c r="G135">
        <f t="shared" si="3"/>
        <v>21</v>
      </c>
    </row>
    <row r="136" spans="1:7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>
        <v>37</v>
      </c>
      <c r="G136" t="str">
        <f t="shared" si="3"/>
        <v/>
      </c>
    </row>
    <row r="137" spans="1:7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>
        <v>8</v>
      </c>
      <c r="G137" t="str">
        <f t="shared" si="3"/>
        <v/>
      </c>
    </row>
    <row r="138" spans="1:7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>
        <v>39</v>
      </c>
      <c r="G138" t="str">
        <f t="shared" si="3"/>
        <v/>
      </c>
    </row>
    <row r="139" spans="1:7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>
        <v>38</v>
      </c>
      <c r="G139">
        <f t="shared" si="3"/>
        <v>24</v>
      </c>
    </row>
    <row r="140" spans="1:7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>
        <v>63</v>
      </c>
      <c r="G140" t="str">
        <f t="shared" si="3"/>
        <v/>
      </c>
    </row>
    <row r="141" spans="1:7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>
        <v>60</v>
      </c>
      <c r="G141" t="str">
        <f t="shared" si="3"/>
        <v/>
      </c>
    </row>
    <row r="142" spans="1:7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>
        <v>19</v>
      </c>
      <c r="G142" t="str">
        <f t="shared" si="3"/>
        <v/>
      </c>
    </row>
    <row r="143" spans="1:7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>
        <v>8</v>
      </c>
      <c r="G143" t="str">
        <f t="shared" si="3"/>
        <v/>
      </c>
    </row>
    <row r="144" spans="1:7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>
        <v>25</v>
      </c>
      <c r="G144">
        <f t="shared" si="3"/>
        <v>0</v>
      </c>
    </row>
    <row r="145" spans="1:7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>
        <v>79</v>
      </c>
      <c r="G145" t="str">
        <f t="shared" si="3"/>
        <v/>
      </c>
    </row>
    <row r="146" spans="1:7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>
        <v>42</v>
      </c>
      <c r="G146">
        <f t="shared" si="3"/>
        <v>16</v>
      </c>
    </row>
    <row r="147" spans="1:7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>
        <v>35</v>
      </c>
      <c r="G147" t="str">
        <f t="shared" si="3"/>
        <v/>
      </c>
    </row>
    <row r="148" spans="1:7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>
        <v>8</v>
      </c>
      <c r="G148" t="str">
        <f t="shared" si="3"/>
        <v/>
      </c>
    </row>
    <row r="149" spans="1:7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>
        <v>21</v>
      </c>
      <c r="G149" t="str">
        <f t="shared" si="3"/>
        <v/>
      </c>
    </row>
    <row r="150" spans="1:7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>
        <v>66</v>
      </c>
      <c r="G150" t="str">
        <f t="shared" si="3"/>
        <v/>
      </c>
    </row>
    <row r="151" spans="1:7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>
        <v>58</v>
      </c>
      <c r="G151">
        <f t="shared" si="3"/>
        <v>14</v>
      </c>
    </row>
    <row r="152" spans="1:7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>
        <v>9</v>
      </c>
      <c r="G152" t="str">
        <f t="shared" si="3"/>
        <v/>
      </c>
    </row>
    <row r="153" spans="1:7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>
        <v>30</v>
      </c>
      <c r="G153">
        <f t="shared" si="3"/>
        <v>18</v>
      </c>
    </row>
    <row r="154" spans="1:7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>
        <v>65</v>
      </c>
      <c r="G154" t="str">
        <f t="shared" si="3"/>
        <v/>
      </c>
    </row>
    <row r="155" spans="1:7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>
        <v>8</v>
      </c>
      <c r="G155" t="str">
        <f t="shared" si="3"/>
        <v/>
      </c>
    </row>
    <row r="156" spans="1:7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>
        <v>37</v>
      </c>
      <c r="G156">
        <f t="shared" si="3"/>
        <v>25</v>
      </c>
    </row>
    <row r="157" spans="1:7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>
        <v>32</v>
      </c>
      <c r="G157" t="str">
        <f t="shared" si="3"/>
        <v/>
      </c>
    </row>
    <row r="158" spans="1:7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>
        <v>7</v>
      </c>
      <c r="G158" t="str">
        <f t="shared" si="3"/>
        <v/>
      </c>
    </row>
    <row r="159" spans="1:7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>
        <v>59</v>
      </c>
      <c r="G159" t="str">
        <f t="shared" si="3"/>
        <v/>
      </c>
    </row>
    <row r="160" spans="1:7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>
        <v>24</v>
      </c>
      <c r="G160">
        <f t="shared" si="3"/>
        <v>20</v>
      </c>
    </row>
    <row r="161" spans="1:7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>
        <v>20</v>
      </c>
      <c r="G161" t="str">
        <f t="shared" si="3"/>
        <v/>
      </c>
    </row>
    <row r="162" spans="1:7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>
        <v>8</v>
      </c>
      <c r="G162" t="str">
        <f t="shared" si="3"/>
        <v/>
      </c>
    </row>
    <row r="163" spans="1:7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>
        <v>99</v>
      </c>
      <c r="G163">
        <f t="shared" si="3"/>
        <v>23</v>
      </c>
    </row>
    <row r="164" spans="1:7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>
        <v>38</v>
      </c>
      <c r="G164" t="str">
        <f t="shared" si="3"/>
        <v/>
      </c>
    </row>
    <row r="165" spans="1:7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>
        <v>23</v>
      </c>
      <c r="G165" t="str">
        <f t="shared" si="3"/>
        <v/>
      </c>
    </row>
    <row r="166" spans="1:7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>
        <v>66</v>
      </c>
      <c r="G166">
        <f t="shared" si="3"/>
        <v>17</v>
      </c>
    </row>
    <row r="167" spans="1:7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>
        <v>25</v>
      </c>
      <c r="G167" t="str">
        <f t="shared" si="3"/>
        <v/>
      </c>
    </row>
    <row r="168" spans="1:7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>
        <v>41</v>
      </c>
      <c r="G168" t="str">
        <f t="shared" si="3"/>
        <v/>
      </c>
    </row>
    <row r="169" spans="1:7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>
        <v>12</v>
      </c>
      <c r="G169">
        <f t="shared" si="3"/>
        <v>21</v>
      </c>
    </row>
    <row r="170" spans="1:7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>
        <v>37</v>
      </c>
      <c r="G170" t="str">
        <f t="shared" si="3"/>
        <v/>
      </c>
    </row>
    <row r="171" spans="1:7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>
        <v>62</v>
      </c>
      <c r="G171" t="str">
        <f t="shared" si="3"/>
        <v/>
      </c>
    </row>
    <row r="172" spans="1:7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>
        <v>39</v>
      </c>
      <c r="G172" t="str">
        <f t="shared" si="3"/>
        <v/>
      </c>
    </row>
    <row r="173" spans="1:7" x14ac:dyDescent="0.25">
      <c r="A173" s="1">
        <v>43292</v>
      </c>
      <c r="B173" t="s">
        <v>20</v>
      </c>
      <c r="C173" t="s">
        <v>12</v>
      </c>
      <c r="D173" t="s">
        <v>8</v>
      </c>
      <c r="E173">
        <v>2</v>
      </c>
      <c r="F173">
        <v>20</v>
      </c>
      <c r="G173" t="str">
        <f t="shared" si="3"/>
        <v/>
      </c>
    </row>
    <row r="174" spans="1:7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>
        <v>38</v>
      </c>
      <c r="G174">
        <f t="shared" si="3"/>
        <v>24</v>
      </c>
    </row>
    <row r="175" spans="1:7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>
        <v>63</v>
      </c>
      <c r="G175" t="str">
        <f t="shared" si="3"/>
        <v/>
      </c>
    </row>
    <row r="176" spans="1:7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>
        <v>19</v>
      </c>
      <c r="G176" t="str">
        <f t="shared" si="3"/>
        <v/>
      </c>
    </row>
    <row r="177" spans="1:7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>
        <v>8</v>
      </c>
      <c r="G177" t="str">
        <f t="shared" si="3"/>
        <v/>
      </c>
    </row>
    <row r="178" spans="1:7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>
        <v>11</v>
      </c>
      <c r="G178">
        <f t="shared" si="3"/>
        <v>12</v>
      </c>
    </row>
    <row r="179" spans="1:7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>
        <v>90</v>
      </c>
      <c r="G179" t="str">
        <f t="shared" si="3"/>
        <v/>
      </c>
    </row>
    <row r="180" spans="1:7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>
        <v>22</v>
      </c>
      <c r="G180" t="str">
        <f t="shared" si="3"/>
        <v/>
      </c>
    </row>
    <row r="181" spans="1:7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>
        <v>44</v>
      </c>
      <c r="G181" t="str">
        <f t="shared" si="3"/>
        <v/>
      </c>
    </row>
    <row r="182" spans="1:7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>
        <v>25</v>
      </c>
      <c r="G182">
        <f t="shared" si="3"/>
        <v>16</v>
      </c>
    </row>
    <row r="183" spans="1:7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>
        <v>94</v>
      </c>
      <c r="G183" t="str">
        <f t="shared" si="3"/>
        <v/>
      </c>
    </row>
    <row r="184" spans="1:7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>
        <v>21</v>
      </c>
      <c r="G184" t="str">
        <f t="shared" si="3"/>
        <v/>
      </c>
    </row>
    <row r="185" spans="1:7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>
        <v>8</v>
      </c>
      <c r="G185" t="str">
        <f t="shared" si="3"/>
        <v/>
      </c>
    </row>
    <row r="186" spans="1:7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>
        <v>29</v>
      </c>
      <c r="G186">
        <f t="shared" si="3"/>
        <v>14</v>
      </c>
    </row>
    <row r="187" spans="1:7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>
        <v>58</v>
      </c>
      <c r="G187" t="str">
        <f t="shared" si="3"/>
        <v/>
      </c>
    </row>
    <row r="188" spans="1:7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>
        <v>9</v>
      </c>
      <c r="G188" t="str">
        <f t="shared" si="3"/>
        <v/>
      </c>
    </row>
    <row r="189" spans="1:7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>
        <v>26</v>
      </c>
      <c r="G189" t="str">
        <f t="shared" si="3"/>
        <v/>
      </c>
    </row>
    <row r="190" spans="1:7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>
        <v>68</v>
      </c>
      <c r="G190" t="str">
        <f t="shared" si="3"/>
        <v/>
      </c>
    </row>
    <row r="191" spans="1:7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>
        <v>36</v>
      </c>
      <c r="G191">
        <f t="shared" si="3"/>
        <v>18</v>
      </c>
    </row>
    <row r="192" spans="1:7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>
        <v>8</v>
      </c>
      <c r="G192" t="str">
        <f t="shared" si="3"/>
        <v/>
      </c>
    </row>
    <row r="193" spans="1:7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>
        <v>41</v>
      </c>
      <c r="G193" t="str">
        <f t="shared" si="3"/>
        <v/>
      </c>
    </row>
    <row r="194" spans="1:7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>
        <v>32</v>
      </c>
      <c r="G194">
        <f t="shared" si="3"/>
        <v>25</v>
      </c>
    </row>
    <row r="195" spans="1:7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>
        <v>37</v>
      </c>
      <c r="G195" t="str">
        <f t="shared" si="3"/>
        <v/>
      </c>
    </row>
    <row r="196" spans="1:7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>
        <v>61</v>
      </c>
      <c r="G196">
        <f t="shared" si="3"/>
        <v>20</v>
      </c>
    </row>
    <row r="197" spans="1:7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>
        <v>63</v>
      </c>
      <c r="G197" t="str">
        <f t="shared" si="3"/>
        <v/>
      </c>
    </row>
    <row r="198" spans="1:7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>
        <v>24</v>
      </c>
      <c r="G198" t="str">
        <f t="shared" ref="G198:G203" si="4">IF(A198 &lt;&gt;A197,A198-A197-1,"")</f>
        <v/>
      </c>
    </row>
    <row r="199" spans="1:7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>
        <v>62</v>
      </c>
      <c r="G199">
        <f t="shared" si="4"/>
        <v>23</v>
      </c>
    </row>
    <row r="200" spans="1:7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>
        <v>19</v>
      </c>
      <c r="G200" t="str">
        <f t="shared" si="4"/>
        <v/>
      </c>
    </row>
    <row r="201" spans="1:7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>
        <v>8</v>
      </c>
      <c r="G201" t="str">
        <f t="shared" si="4"/>
        <v/>
      </c>
    </row>
    <row r="202" spans="1:7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>
        <v>61</v>
      </c>
      <c r="G202" t="str">
        <f t="shared" si="4"/>
        <v/>
      </c>
    </row>
    <row r="203" spans="1:7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>
        <v>23</v>
      </c>
      <c r="G203" t="str">
        <f t="shared" si="4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EA97-8222-4523-935D-E7BD631361D4}">
  <dimension ref="A1:U203"/>
  <sheetViews>
    <sheetView workbookViewId="0">
      <selection activeCell="K22" sqref="K22"/>
    </sheetView>
  </sheetViews>
  <sheetFormatPr defaultRowHeight="15" x14ac:dyDescent="0.25"/>
  <cols>
    <col min="1" max="1" width="10.140625" bestFit="1" customWidth="1"/>
    <col min="2" max="2" width="13.7109375" customWidth="1"/>
    <col min="3" max="3" width="6.140625" bestFit="1" customWidth="1"/>
    <col min="4" max="4" width="8.85546875" customWidth="1"/>
    <col min="5" max="5" width="6.7109375" bestFit="1" customWidth="1"/>
    <col min="6" max="6" width="21.85546875" style="2" bestFit="1" customWidth="1"/>
    <col min="7" max="11" width="11" customWidth="1"/>
    <col min="13" max="13" width="21.140625" customWidth="1"/>
    <col min="14" max="14" width="13" customWidth="1"/>
    <col min="15" max="15" width="19.140625" customWidth="1"/>
    <col min="16" max="16" width="15.7109375" customWidth="1"/>
  </cols>
  <sheetData>
    <row r="1" spans="1:21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</row>
    <row r="2" spans="1:21" x14ac:dyDescent="0.25">
      <c r="A2" s="1">
        <v>42370</v>
      </c>
      <c r="B2" t="s">
        <v>6</v>
      </c>
      <c r="C2" t="s">
        <v>7</v>
      </c>
      <c r="D2" t="s">
        <v>8</v>
      </c>
      <c r="E2">
        <v>3</v>
      </c>
      <c r="F2" s="2">
        <v>80</v>
      </c>
      <c r="G2">
        <v>0</v>
      </c>
      <c r="H2">
        <v>0</v>
      </c>
      <c r="I2">
        <v>0</v>
      </c>
      <c r="J2">
        <f>E2</f>
        <v>3</v>
      </c>
      <c r="K2">
        <v>0</v>
      </c>
    </row>
    <row r="3" spans="1:21" x14ac:dyDescent="0.25">
      <c r="A3" s="1">
        <v>42370</v>
      </c>
      <c r="B3" t="s">
        <v>6</v>
      </c>
      <c r="C3" t="s">
        <v>9</v>
      </c>
      <c r="D3" t="s">
        <v>8</v>
      </c>
      <c r="E3">
        <v>32</v>
      </c>
      <c r="F3" s="2">
        <v>50</v>
      </c>
      <c r="G3">
        <f>IF($C3="t1", IF($D3 = "Z",G2+$E3,G2-$E3),G2)</f>
        <v>0</v>
      </c>
      <c r="H3">
        <f>IF($C3="t2", IF($D3 = "Z",H2+$E3,H2-$E3),H2)</f>
        <v>0</v>
      </c>
      <c r="I3">
        <f>IF($C3="t3", IF($D3 = "Z",I2+$E3,I2-$E3),I2)</f>
        <v>0</v>
      </c>
      <c r="J3">
        <f>IF($C3="t4", IF($D3 = "Z",J2+$E3,J2-$E3),J2)</f>
        <v>3</v>
      </c>
      <c r="K3">
        <f>IF($C3="t5", IF($D3 = "Z",K2+$E3,K2-$E3),K2)</f>
        <v>32</v>
      </c>
    </row>
    <row r="4" spans="1:21" x14ac:dyDescent="0.25">
      <c r="A4" s="1">
        <v>42370</v>
      </c>
      <c r="B4" t="s">
        <v>6</v>
      </c>
      <c r="C4" t="s">
        <v>10</v>
      </c>
      <c r="D4" t="s">
        <v>8</v>
      </c>
      <c r="E4">
        <v>38</v>
      </c>
      <c r="F4" s="2">
        <v>10</v>
      </c>
      <c r="G4">
        <f t="shared" ref="G4:G67" si="0">IF(C4="t1", IF(D4 = "Z",G3+E4,G3-E4),G3)</f>
        <v>38</v>
      </c>
      <c r="H4">
        <f t="shared" ref="H4:H67" si="1">IF($C4="t2", IF($D4 = "Z",H3+$E4,H3-$E4),H3)</f>
        <v>0</v>
      </c>
      <c r="I4">
        <f t="shared" ref="I4:I67" si="2">IF($C4="t3", IF($D4 = "Z",I3+$E4,I3-$E4),I3)</f>
        <v>0</v>
      </c>
      <c r="J4">
        <f t="shared" ref="J4:J67" si="3">IF($C4="t4", IF($D4 = "Z",J3+$E4,J3-$E4),J3)</f>
        <v>3</v>
      </c>
      <c r="K4">
        <f t="shared" ref="K4:K67" si="4">IF($C4="t5", IF($D4 = "Z",K3+$E4,K3-$E4),K3)</f>
        <v>32</v>
      </c>
    </row>
    <row r="5" spans="1:21" x14ac:dyDescent="0.25">
      <c r="A5" s="1">
        <v>42370</v>
      </c>
      <c r="B5" t="s">
        <v>6</v>
      </c>
      <c r="C5" t="s">
        <v>11</v>
      </c>
      <c r="D5" t="s">
        <v>8</v>
      </c>
      <c r="E5">
        <v>33</v>
      </c>
      <c r="F5" s="2">
        <v>30</v>
      </c>
      <c r="G5">
        <f t="shared" si="0"/>
        <v>38</v>
      </c>
      <c r="H5">
        <f t="shared" si="1"/>
        <v>33</v>
      </c>
      <c r="I5">
        <f t="shared" si="2"/>
        <v>0</v>
      </c>
      <c r="J5">
        <f t="shared" si="3"/>
        <v>3</v>
      </c>
      <c r="K5">
        <f t="shared" si="4"/>
        <v>32</v>
      </c>
    </row>
    <row r="6" spans="1:21" x14ac:dyDescent="0.25">
      <c r="A6" s="1">
        <v>42370</v>
      </c>
      <c r="B6" t="s">
        <v>6</v>
      </c>
      <c r="C6" t="s">
        <v>12</v>
      </c>
      <c r="D6" t="s">
        <v>8</v>
      </c>
      <c r="E6">
        <v>43</v>
      </c>
      <c r="F6" s="2">
        <v>25</v>
      </c>
      <c r="G6">
        <f t="shared" si="0"/>
        <v>38</v>
      </c>
      <c r="H6">
        <f t="shared" si="1"/>
        <v>33</v>
      </c>
      <c r="I6">
        <f t="shared" si="2"/>
        <v>43</v>
      </c>
      <c r="J6">
        <f t="shared" si="3"/>
        <v>3</v>
      </c>
      <c r="K6">
        <f t="shared" si="4"/>
        <v>32</v>
      </c>
    </row>
    <row r="7" spans="1:21" x14ac:dyDescent="0.25">
      <c r="A7" s="1">
        <v>42385</v>
      </c>
      <c r="B7" t="s">
        <v>13</v>
      </c>
      <c r="C7" t="s">
        <v>9</v>
      </c>
      <c r="D7" t="s">
        <v>14</v>
      </c>
      <c r="E7">
        <v>32</v>
      </c>
      <c r="F7" s="2">
        <v>58</v>
      </c>
      <c r="G7">
        <f t="shared" si="0"/>
        <v>38</v>
      </c>
      <c r="H7">
        <f t="shared" si="1"/>
        <v>33</v>
      </c>
      <c r="I7">
        <f t="shared" si="2"/>
        <v>43</v>
      </c>
      <c r="J7">
        <f t="shared" si="3"/>
        <v>3</v>
      </c>
      <c r="K7">
        <f t="shared" si="4"/>
        <v>0</v>
      </c>
    </row>
    <row r="8" spans="1:21" x14ac:dyDescent="0.25">
      <c r="A8" s="1">
        <v>42385</v>
      </c>
      <c r="B8" t="s">
        <v>13</v>
      </c>
      <c r="C8" t="s">
        <v>11</v>
      </c>
      <c r="D8" t="s">
        <v>8</v>
      </c>
      <c r="E8">
        <v>14</v>
      </c>
      <c r="F8" s="2">
        <v>26</v>
      </c>
      <c r="G8">
        <f t="shared" si="0"/>
        <v>38</v>
      </c>
      <c r="H8">
        <f t="shared" si="1"/>
        <v>47</v>
      </c>
      <c r="I8">
        <f t="shared" si="2"/>
        <v>43</v>
      </c>
      <c r="J8">
        <f t="shared" si="3"/>
        <v>3</v>
      </c>
      <c r="K8">
        <f t="shared" si="4"/>
        <v>0</v>
      </c>
    </row>
    <row r="9" spans="1:21" x14ac:dyDescent="0.25">
      <c r="A9" s="1">
        <v>42393</v>
      </c>
      <c r="B9" t="s">
        <v>15</v>
      </c>
      <c r="C9" t="s">
        <v>9</v>
      </c>
      <c r="D9" t="s">
        <v>8</v>
      </c>
      <c r="E9">
        <v>44</v>
      </c>
      <c r="F9" s="2">
        <v>46</v>
      </c>
      <c r="G9">
        <f t="shared" si="0"/>
        <v>38</v>
      </c>
      <c r="H9">
        <f t="shared" si="1"/>
        <v>47</v>
      </c>
      <c r="I9">
        <f t="shared" si="2"/>
        <v>43</v>
      </c>
      <c r="J9">
        <f t="shared" si="3"/>
        <v>3</v>
      </c>
      <c r="K9">
        <f t="shared" si="4"/>
        <v>44</v>
      </c>
      <c r="M9" s="18">
        <v>42401</v>
      </c>
      <c r="N9" s="18"/>
      <c r="O9" s="18">
        <v>43313</v>
      </c>
      <c r="P9" s="18"/>
      <c r="Q9" s="9">
        <v>3</v>
      </c>
      <c r="R9">
        <v>13</v>
      </c>
      <c r="S9">
        <v>29</v>
      </c>
      <c r="T9">
        <v>65</v>
      </c>
      <c r="U9" s="8">
        <v>125</v>
      </c>
    </row>
    <row r="10" spans="1:21" x14ac:dyDescent="0.25">
      <c r="A10" s="1">
        <v>42393</v>
      </c>
      <c r="B10" t="s">
        <v>15</v>
      </c>
      <c r="C10" t="s">
        <v>11</v>
      </c>
      <c r="D10" t="s">
        <v>8</v>
      </c>
      <c r="E10">
        <v>1</v>
      </c>
      <c r="F10" s="2">
        <v>28</v>
      </c>
      <c r="G10">
        <f t="shared" si="0"/>
        <v>38</v>
      </c>
      <c r="H10">
        <f t="shared" si="1"/>
        <v>48</v>
      </c>
      <c r="I10">
        <f t="shared" si="2"/>
        <v>43</v>
      </c>
      <c r="J10">
        <f t="shared" si="3"/>
        <v>3</v>
      </c>
      <c r="K10">
        <f t="shared" si="4"/>
        <v>44</v>
      </c>
      <c r="M10" t="s">
        <v>37</v>
      </c>
      <c r="N10" t="s">
        <v>38</v>
      </c>
      <c r="O10" t="s">
        <v>37</v>
      </c>
      <c r="P10" t="s">
        <v>42</v>
      </c>
    </row>
    <row r="11" spans="1:21" s="7" customFormat="1" x14ac:dyDescent="0.25">
      <c r="A11" s="6">
        <v>42393</v>
      </c>
      <c r="B11" s="7" t="s">
        <v>15</v>
      </c>
      <c r="C11" s="7" t="s">
        <v>7</v>
      </c>
      <c r="D11" s="7" t="s">
        <v>8</v>
      </c>
      <c r="E11" s="7">
        <v>21</v>
      </c>
      <c r="F11" s="2">
        <v>74</v>
      </c>
      <c r="G11">
        <f t="shared" si="0"/>
        <v>38</v>
      </c>
      <c r="H11" s="8">
        <f t="shared" si="1"/>
        <v>48</v>
      </c>
      <c r="I11">
        <f t="shared" si="2"/>
        <v>43</v>
      </c>
      <c r="J11" s="9">
        <f t="shared" si="3"/>
        <v>24</v>
      </c>
      <c r="K11">
        <f t="shared" si="4"/>
        <v>44</v>
      </c>
      <c r="M11" s="7" t="s">
        <v>36</v>
      </c>
      <c r="N11" s="7" t="s">
        <v>39</v>
      </c>
      <c r="O11" s="7" t="s">
        <v>36</v>
      </c>
      <c r="P11" s="7" t="s">
        <v>41</v>
      </c>
      <c r="Q11" s="7" t="s">
        <v>30</v>
      </c>
    </row>
    <row r="12" spans="1:21" x14ac:dyDescent="0.25">
      <c r="A12" s="1">
        <v>42419</v>
      </c>
      <c r="B12" t="s">
        <v>16</v>
      </c>
      <c r="C12" t="s">
        <v>12</v>
      </c>
      <c r="D12" t="s">
        <v>14</v>
      </c>
      <c r="E12">
        <v>43</v>
      </c>
      <c r="F12" s="2">
        <v>32</v>
      </c>
      <c r="G12">
        <f t="shared" si="0"/>
        <v>38</v>
      </c>
      <c r="H12">
        <f t="shared" si="1"/>
        <v>48</v>
      </c>
      <c r="I12">
        <f t="shared" si="2"/>
        <v>0</v>
      </c>
      <c r="J12">
        <f t="shared" si="3"/>
        <v>24</v>
      </c>
      <c r="K12">
        <f t="shared" si="4"/>
        <v>44</v>
      </c>
    </row>
    <row r="13" spans="1:21" x14ac:dyDescent="0.25">
      <c r="A13" s="1">
        <v>42419</v>
      </c>
      <c r="B13" t="s">
        <v>16</v>
      </c>
      <c r="C13" t="s">
        <v>10</v>
      </c>
      <c r="D13" t="s">
        <v>14</v>
      </c>
      <c r="E13">
        <v>38</v>
      </c>
      <c r="F13" s="2">
        <v>13</v>
      </c>
      <c r="G13">
        <f t="shared" si="0"/>
        <v>0</v>
      </c>
      <c r="H13">
        <f t="shared" si="1"/>
        <v>48</v>
      </c>
      <c r="I13">
        <f t="shared" si="2"/>
        <v>0</v>
      </c>
      <c r="J13">
        <f t="shared" si="3"/>
        <v>24</v>
      </c>
      <c r="K13">
        <f t="shared" si="4"/>
        <v>44</v>
      </c>
    </row>
    <row r="14" spans="1:21" x14ac:dyDescent="0.25">
      <c r="A14" s="1">
        <v>42419</v>
      </c>
      <c r="B14" t="s">
        <v>16</v>
      </c>
      <c r="C14" t="s">
        <v>7</v>
      </c>
      <c r="D14" t="s">
        <v>8</v>
      </c>
      <c r="E14">
        <v>9</v>
      </c>
      <c r="F14" s="2">
        <v>59</v>
      </c>
      <c r="G14">
        <f t="shared" si="0"/>
        <v>0</v>
      </c>
      <c r="H14">
        <f t="shared" si="1"/>
        <v>48</v>
      </c>
      <c r="I14">
        <f t="shared" si="2"/>
        <v>0</v>
      </c>
      <c r="J14">
        <f t="shared" si="3"/>
        <v>33</v>
      </c>
      <c r="K14">
        <f t="shared" si="4"/>
        <v>44</v>
      </c>
    </row>
    <row r="15" spans="1:21" x14ac:dyDescent="0.25">
      <c r="A15" s="1">
        <v>42419</v>
      </c>
      <c r="B15" t="s">
        <v>16</v>
      </c>
      <c r="C15" t="s">
        <v>9</v>
      </c>
      <c r="D15" t="s">
        <v>8</v>
      </c>
      <c r="E15">
        <v>8</v>
      </c>
      <c r="F15" s="2">
        <v>37</v>
      </c>
      <c r="G15">
        <f t="shared" si="0"/>
        <v>0</v>
      </c>
      <c r="H15">
        <f t="shared" si="1"/>
        <v>48</v>
      </c>
      <c r="I15">
        <f t="shared" si="2"/>
        <v>0</v>
      </c>
      <c r="J15">
        <f t="shared" si="3"/>
        <v>33</v>
      </c>
      <c r="K15">
        <f t="shared" si="4"/>
        <v>52</v>
      </c>
    </row>
    <row r="16" spans="1:21" x14ac:dyDescent="0.25">
      <c r="A16" s="1">
        <v>42440</v>
      </c>
      <c r="B16" t="s">
        <v>17</v>
      </c>
      <c r="C16" t="s">
        <v>9</v>
      </c>
      <c r="D16" t="s">
        <v>14</v>
      </c>
      <c r="E16">
        <v>50</v>
      </c>
      <c r="F16" s="2">
        <v>61</v>
      </c>
      <c r="G16">
        <f t="shared" si="0"/>
        <v>0</v>
      </c>
      <c r="H16">
        <f t="shared" si="1"/>
        <v>48</v>
      </c>
      <c r="I16">
        <f t="shared" si="2"/>
        <v>0</v>
      </c>
      <c r="J16">
        <f t="shared" si="3"/>
        <v>33</v>
      </c>
      <c r="K16">
        <f t="shared" si="4"/>
        <v>2</v>
      </c>
    </row>
    <row r="17" spans="1:11" x14ac:dyDescent="0.25">
      <c r="A17" s="1">
        <v>42440</v>
      </c>
      <c r="B17" t="s">
        <v>17</v>
      </c>
      <c r="C17" t="s">
        <v>12</v>
      </c>
      <c r="D17" t="s">
        <v>8</v>
      </c>
      <c r="E17">
        <v>32</v>
      </c>
      <c r="F17" s="2">
        <v>20</v>
      </c>
      <c r="G17">
        <f t="shared" si="0"/>
        <v>0</v>
      </c>
      <c r="H17">
        <f t="shared" si="1"/>
        <v>48</v>
      </c>
      <c r="I17">
        <f t="shared" si="2"/>
        <v>32</v>
      </c>
      <c r="J17">
        <f t="shared" si="3"/>
        <v>33</v>
      </c>
      <c r="K17">
        <f t="shared" si="4"/>
        <v>2</v>
      </c>
    </row>
    <row r="18" spans="1:11" x14ac:dyDescent="0.25">
      <c r="A18" s="1">
        <v>42440</v>
      </c>
      <c r="B18" t="s">
        <v>17</v>
      </c>
      <c r="C18" t="s">
        <v>10</v>
      </c>
      <c r="D18" t="s">
        <v>8</v>
      </c>
      <c r="E18">
        <v>7</v>
      </c>
      <c r="F18" s="2">
        <v>8</v>
      </c>
      <c r="G18">
        <f t="shared" si="0"/>
        <v>7</v>
      </c>
      <c r="H18">
        <f t="shared" si="1"/>
        <v>48</v>
      </c>
      <c r="I18">
        <f t="shared" si="2"/>
        <v>32</v>
      </c>
      <c r="J18">
        <f t="shared" si="3"/>
        <v>33</v>
      </c>
      <c r="K18">
        <f t="shared" si="4"/>
        <v>2</v>
      </c>
    </row>
    <row r="19" spans="1:11" x14ac:dyDescent="0.25">
      <c r="A19" s="1">
        <v>42440</v>
      </c>
      <c r="B19" t="s">
        <v>17</v>
      </c>
      <c r="C19" t="s">
        <v>11</v>
      </c>
      <c r="D19" t="s">
        <v>8</v>
      </c>
      <c r="E19">
        <v>10</v>
      </c>
      <c r="F19" s="2">
        <v>24</v>
      </c>
      <c r="G19">
        <f t="shared" si="0"/>
        <v>7</v>
      </c>
      <c r="H19">
        <f t="shared" si="1"/>
        <v>58</v>
      </c>
      <c r="I19">
        <f t="shared" si="2"/>
        <v>32</v>
      </c>
      <c r="J19">
        <f t="shared" si="3"/>
        <v>33</v>
      </c>
      <c r="K19">
        <f t="shared" si="4"/>
        <v>2</v>
      </c>
    </row>
    <row r="20" spans="1:11" x14ac:dyDescent="0.25">
      <c r="A20" s="1">
        <v>42464</v>
      </c>
      <c r="B20" t="s">
        <v>18</v>
      </c>
      <c r="C20" t="s">
        <v>10</v>
      </c>
      <c r="D20" t="s">
        <v>14</v>
      </c>
      <c r="E20">
        <v>7</v>
      </c>
      <c r="F20" s="2">
        <v>12</v>
      </c>
      <c r="G20">
        <f t="shared" si="0"/>
        <v>0</v>
      </c>
      <c r="H20">
        <f t="shared" si="1"/>
        <v>58</v>
      </c>
      <c r="I20">
        <f t="shared" si="2"/>
        <v>32</v>
      </c>
      <c r="J20">
        <f t="shared" si="3"/>
        <v>33</v>
      </c>
      <c r="K20">
        <f t="shared" si="4"/>
        <v>2</v>
      </c>
    </row>
    <row r="21" spans="1:11" x14ac:dyDescent="0.25">
      <c r="A21" s="1">
        <v>42464</v>
      </c>
      <c r="B21" t="s">
        <v>18</v>
      </c>
      <c r="C21" t="s">
        <v>12</v>
      </c>
      <c r="D21" t="s">
        <v>8</v>
      </c>
      <c r="E21">
        <v>25</v>
      </c>
      <c r="F21" s="2">
        <v>19</v>
      </c>
      <c r="G21">
        <f t="shared" si="0"/>
        <v>0</v>
      </c>
      <c r="H21">
        <f t="shared" si="1"/>
        <v>58</v>
      </c>
      <c r="I21">
        <f t="shared" si="2"/>
        <v>57</v>
      </c>
      <c r="J21">
        <f t="shared" si="3"/>
        <v>33</v>
      </c>
      <c r="K21">
        <f t="shared" si="4"/>
        <v>2</v>
      </c>
    </row>
    <row r="22" spans="1:11" x14ac:dyDescent="0.25">
      <c r="A22" s="1">
        <v>42464</v>
      </c>
      <c r="B22" t="s">
        <v>18</v>
      </c>
      <c r="C22" t="s">
        <v>9</v>
      </c>
      <c r="D22" t="s">
        <v>8</v>
      </c>
      <c r="E22">
        <v>33</v>
      </c>
      <c r="F22" s="2">
        <v>38</v>
      </c>
      <c r="G22">
        <f t="shared" si="0"/>
        <v>0</v>
      </c>
      <c r="H22">
        <f t="shared" si="1"/>
        <v>58</v>
      </c>
      <c r="I22">
        <f t="shared" si="2"/>
        <v>57</v>
      </c>
      <c r="J22">
        <f t="shared" si="3"/>
        <v>33</v>
      </c>
      <c r="K22">
        <f t="shared" si="4"/>
        <v>35</v>
      </c>
    </row>
    <row r="23" spans="1:11" x14ac:dyDescent="0.25">
      <c r="A23" s="1">
        <v>42482</v>
      </c>
      <c r="B23" t="s">
        <v>19</v>
      </c>
      <c r="C23" t="s">
        <v>11</v>
      </c>
      <c r="D23" t="s">
        <v>14</v>
      </c>
      <c r="E23">
        <v>36</v>
      </c>
      <c r="F23" s="2">
        <v>35</v>
      </c>
      <c r="G23">
        <f t="shared" si="0"/>
        <v>0</v>
      </c>
      <c r="H23">
        <f t="shared" si="1"/>
        <v>22</v>
      </c>
      <c r="I23">
        <f t="shared" si="2"/>
        <v>57</v>
      </c>
      <c r="J23">
        <f t="shared" si="3"/>
        <v>33</v>
      </c>
      <c r="K23">
        <f t="shared" si="4"/>
        <v>35</v>
      </c>
    </row>
    <row r="24" spans="1:11" x14ac:dyDescent="0.25">
      <c r="A24" s="1">
        <v>42482</v>
      </c>
      <c r="B24" t="s">
        <v>19</v>
      </c>
      <c r="C24" t="s">
        <v>7</v>
      </c>
      <c r="D24" t="s">
        <v>8</v>
      </c>
      <c r="E24">
        <v>5</v>
      </c>
      <c r="F24" s="2">
        <v>66</v>
      </c>
      <c r="G24">
        <f t="shared" si="0"/>
        <v>0</v>
      </c>
      <c r="H24">
        <f t="shared" si="1"/>
        <v>22</v>
      </c>
      <c r="I24">
        <f t="shared" si="2"/>
        <v>57</v>
      </c>
      <c r="J24">
        <f t="shared" si="3"/>
        <v>38</v>
      </c>
      <c r="K24">
        <f t="shared" si="4"/>
        <v>35</v>
      </c>
    </row>
    <row r="25" spans="1:11" x14ac:dyDescent="0.25">
      <c r="A25" s="1">
        <v>42482</v>
      </c>
      <c r="B25" t="s">
        <v>19</v>
      </c>
      <c r="C25" t="s">
        <v>9</v>
      </c>
      <c r="D25" t="s">
        <v>8</v>
      </c>
      <c r="E25">
        <v>35</v>
      </c>
      <c r="F25" s="2">
        <v>41</v>
      </c>
      <c r="G25">
        <f t="shared" si="0"/>
        <v>0</v>
      </c>
      <c r="H25">
        <f t="shared" si="1"/>
        <v>22</v>
      </c>
      <c r="I25">
        <f t="shared" si="2"/>
        <v>57</v>
      </c>
      <c r="J25">
        <f t="shared" si="3"/>
        <v>38</v>
      </c>
      <c r="K25">
        <f t="shared" si="4"/>
        <v>70</v>
      </c>
    </row>
    <row r="26" spans="1:11" x14ac:dyDescent="0.25">
      <c r="A26" s="1">
        <v>42504</v>
      </c>
      <c r="B26" t="s">
        <v>20</v>
      </c>
      <c r="C26" t="s">
        <v>7</v>
      </c>
      <c r="D26" t="s">
        <v>14</v>
      </c>
      <c r="E26">
        <v>38</v>
      </c>
      <c r="F26" s="2">
        <v>98</v>
      </c>
      <c r="G26">
        <f t="shared" si="0"/>
        <v>0</v>
      </c>
      <c r="H26">
        <f t="shared" si="1"/>
        <v>22</v>
      </c>
      <c r="I26">
        <f t="shared" si="2"/>
        <v>57</v>
      </c>
      <c r="J26">
        <f t="shared" si="3"/>
        <v>0</v>
      </c>
      <c r="K26">
        <f t="shared" si="4"/>
        <v>70</v>
      </c>
    </row>
    <row r="27" spans="1:11" x14ac:dyDescent="0.25">
      <c r="A27" s="1">
        <v>42504</v>
      </c>
      <c r="B27" t="s">
        <v>20</v>
      </c>
      <c r="C27" t="s">
        <v>11</v>
      </c>
      <c r="D27" t="s">
        <v>8</v>
      </c>
      <c r="E27">
        <v>10</v>
      </c>
      <c r="F27" s="2">
        <v>23</v>
      </c>
      <c r="G27">
        <f t="shared" si="0"/>
        <v>0</v>
      </c>
      <c r="H27">
        <f t="shared" si="1"/>
        <v>32</v>
      </c>
      <c r="I27">
        <f t="shared" si="2"/>
        <v>57</v>
      </c>
      <c r="J27">
        <f t="shared" si="3"/>
        <v>0</v>
      </c>
      <c r="K27">
        <f t="shared" si="4"/>
        <v>70</v>
      </c>
    </row>
    <row r="28" spans="1:11" x14ac:dyDescent="0.25">
      <c r="A28" s="1">
        <v>42529</v>
      </c>
      <c r="B28" t="s">
        <v>21</v>
      </c>
      <c r="C28" t="s">
        <v>11</v>
      </c>
      <c r="D28" t="s">
        <v>14</v>
      </c>
      <c r="E28">
        <v>4</v>
      </c>
      <c r="F28" s="2">
        <v>38</v>
      </c>
      <c r="G28">
        <f t="shared" si="0"/>
        <v>0</v>
      </c>
      <c r="H28">
        <f t="shared" si="1"/>
        <v>28</v>
      </c>
      <c r="I28">
        <f t="shared" si="2"/>
        <v>57</v>
      </c>
      <c r="J28">
        <f t="shared" si="3"/>
        <v>0</v>
      </c>
      <c r="K28">
        <f t="shared" si="4"/>
        <v>70</v>
      </c>
    </row>
    <row r="29" spans="1:11" x14ac:dyDescent="0.25">
      <c r="A29" s="1">
        <v>42529</v>
      </c>
      <c r="B29" t="s">
        <v>21</v>
      </c>
      <c r="C29" t="s">
        <v>7</v>
      </c>
      <c r="D29" t="s">
        <v>8</v>
      </c>
      <c r="E29">
        <v>42</v>
      </c>
      <c r="F29" s="2">
        <v>60</v>
      </c>
      <c r="G29">
        <f t="shared" si="0"/>
        <v>0</v>
      </c>
      <c r="H29">
        <f t="shared" si="1"/>
        <v>28</v>
      </c>
      <c r="I29">
        <f t="shared" si="2"/>
        <v>57</v>
      </c>
      <c r="J29">
        <f t="shared" si="3"/>
        <v>42</v>
      </c>
      <c r="K29">
        <f t="shared" si="4"/>
        <v>70</v>
      </c>
    </row>
    <row r="30" spans="1:11" x14ac:dyDescent="0.25">
      <c r="A30" s="1">
        <v>42529</v>
      </c>
      <c r="B30" t="s">
        <v>21</v>
      </c>
      <c r="C30" t="s">
        <v>10</v>
      </c>
      <c r="D30" t="s">
        <v>8</v>
      </c>
      <c r="E30">
        <v>28</v>
      </c>
      <c r="F30" s="2">
        <v>8</v>
      </c>
      <c r="G30">
        <f t="shared" si="0"/>
        <v>28</v>
      </c>
      <c r="H30">
        <f t="shared" si="1"/>
        <v>28</v>
      </c>
      <c r="I30">
        <f t="shared" si="2"/>
        <v>57</v>
      </c>
      <c r="J30">
        <f t="shared" si="3"/>
        <v>42</v>
      </c>
      <c r="K30">
        <f t="shared" si="4"/>
        <v>70</v>
      </c>
    </row>
    <row r="31" spans="1:11" x14ac:dyDescent="0.25">
      <c r="A31" s="1">
        <v>42529</v>
      </c>
      <c r="B31" t="s">
        <v>21</v>
      </c>
      <c r="C31" t="s">
        <v>12</v>
      </c>
      <c r="D31" t="s">
        <v>8</v>
      </c>
      <c r="E31">
        <v>19</v>
      </c>
      <c r="F31" s="2">
        <v>19</v>
      </c>
      <c r="G31">
        <f t="shared" si="0"/>
        <v>28</v>
      </c>
      <c r="H31">
        <f t="shared" si="1"/>
        <v>28</v>
      </c>
      <c r="I31">
        <f t="shared" si="2"/>
        <v>76</v>
      </c>
      <c r="J31">
        <f t="shared" si="3"/>
        <v>42</v>
      </c>
      <c r="K31">
        <f t="shared" si="4"/>
        <v>70</v>
      </c>
    </row>
    <row r="32" spans="1:11" x14ac:dyDescent="0.25">
      <c r="A32" s="1">
        <v>42542</v>
      </c>
      <c r="B32" t="s">
        <v>22</v>
      </c>
      <c r="C32" t="s">
        <v>12</v>
      </c>
      <c r="D32" t="s">
        <v>14</v>
      </c>
      <c r="E32">
        <v>72</v>
      </c>
      <c r="F32" s="2">
        <v>28</v>
      </c>
      <c r="G32">
        <f t="shared" si="0"/>
        <v>28</v>
      </c>
      <c r="H32">
        <f t="shared" si="1"/>
        <v>28</v>
      </c>
      <c r="I32">
        <f t="shared" si="2"/>
        <v>4</v>
      </c>
      <c r="J32">
        <f t="shared" si="3"/>
        <v>42</v>
      </c>
      <c r="K32">
        <f t="shared" si="4"/>
        <v>70</v>
      </c>
    </row>
    <row r="33" spans="1:11" x14ac:dyDescent="0.25">
      <c r="A33" s="1">
        <v>42542</v>
      </c>
      <c r="B33" t="s">
        <v>22</v>
      </c>
      <c r="C33" t="s">
        <v>7</v>
      </c>
      <c r="D33" t="s">
        <v>14</v>
      </c>
      <c r="E33">
        <v>42</v>
      </c>
      <c r="F33" s="2">
        <v>90</v>
      </c>
      <c r="G33">
        <f t="shared" si="0"/>
        <v>28</v>
      </c>
      <c r="H33">
        <f t="shared" si="1"/>
        <v>28</v>
      </c>
      <c r="I33">
        <f t="shared" si="2"/>
        <v>4</v>
      </c>
      <c r="J33">
        <f t="shared" si="3"/>
        <v>0</v>
      </c>
      <c r="K33">
        <f t="shared" si="4"/>
        <v>70</v>
      </c>
    </row>
    <row r="34" spans="1:11" x14ac:dyDescent="0.25">
      <c r="A34" s="1">
        <v>42542</v>
      </c>
      <c r="B34" t="s">
        <v>22</v>
      </c>
      <c r="C34" t="s">
        <v>9</v>
      </c>
      <c r="D34" t="s">
        <v>8</v>
      </c>
      <c r="E34">
        <v>42</v>
      </c>
      <c r="F34" s="2">
        <v>44</v>
      </c>
      <c r="G34">
        <f t="shared" si="0"/>
        <v>28</v>
      </c>
      <c r="H34">
        <f t="shared" si="1"/>
        <v>28</v>
      </c>
      <c r="I34">
        <f t="shared" si="2"/>
        <v>4</v>
      </c>
      <c r="J34">
        <f t="shared" si="3"/>
        <v>0</v>
      </c>
      <c r="K34">
        <f t="shared" si="4"/>
        <v>112</v>
      </c>
    </row>
    <row r="35" spans="1:11" x14ac:dyDescent="0.25">
      <c r="A35" s="1">
        <v>42542</v>
      </c>
      <c r="B35" t="s">
        <v>22</v>
      </c>
      <c r="C35" t="s">
        <v>11</v>
      </c>
      <c r="D35" t="s">
        <v>8</v>
      </c>
      <c r="E35">
        <v>33</v>
      </c>
      <c r="F35" s="2">
        <v>26</v>
      </c>
      <c r="G35">
        <f t="shared" si="0"/>
        <v>28</v>
      </c>
      <c r="H35">
        <f t="shared" si="1"/>
        <v>61</v>
      </c>
      <c r="I35">
        <f t="shared" si="2"/>
        <v>4</v>
      </c>
      <c r="J35">
        <f t="shared" si="3"/>
        <v>0</v>
      </c>
      <c r="K35">
        <f t="shared" si="4"/>
        <v>112</v>
      </c>
    </row>
    <row r="36" spans="1:11" x14ac:dyDescent="0.25">
      <c r="A36" s="1">
        <v>42542</v>
      </c>
      <c r="B36" t="s">
        <v>22</v>
      </c>
      <c r="C36" t="s">
        <v>10</v>
      </c>
      <c r="D36" t="s">
        <v>8</v>
      </c>
      <c r="E36">
        <v>9</v>
      </c>
      <c r="F36" s="2">
        <v>9</v>
      </c>
      <c r="G36">
        <f t="shared" si="0"/>
        <v>37</v>
      </c>
      <c r="H36">
        <f t="shared" si="1"/>
        <v>61</v>
      </c>
      <c r="I36">
        <f t="shared" si="2"/>
        <v>4</v>
      </c>
      <c r="J36">
        <f t="shared" si="3"/>
        <v>0</v>
      </c>
      <c r="K36">
        <f t="shared" si="4"/>
        <v>112</v>
      </c>
    </row>
    <row r="37" spans="1:11" x14ac:dyDescent="0.25">
      <c r="A37" s="1">
        <v>42559</v>
      </c>
      <c r="B37" t="s">
        <v>6</v>
      </c>
      <c r="C37" t="s">
        <v>12</v>
      </c>
      <c r="D37" t="s">
        <v>14</v>
      </c>
      <c r="E37">
        <v>4</v>
      </c>
      <c r="F37" s="2">
        <v>29</v>
      </c>
      <c r="G37">
        <f t="shared" si="0"/>
        <v>37</v>
      </c>
      <c r="H37">
        <f t="shared" si="1"/>
        <v>61</v>
      </c>
      <c r="I37">
        <f t="shared" si="2"/>
        <v>0</v>
      </c>
      <c r="J37">
        <f t="shared" si="3"/>
        <v>0</v>
      </c>
      <c r="K37">
        <f t="shared" si="4"/>
        <v>112</v>
      </c>
    </row>
    <row r="38" spans="1:11" x14ac:dyDescent="0.25">
      <c r="A38" s="1">
        <v>42559</v>
      </c>
      <c r="B38" t="s">
        <v>6</v>
      </c>
      <c r="C38" t="s">
        <v>10</v>
      </c>
      <c r="D38" t="s">
        <v>14</v>
      </c>
      <c r="E38">
        <v>37</v>
      </c>
      <c r="F38" s="2">
        <v>12</v>
      </c>
      <c r="G38">
        <f t="shared" si="0"/>
        <v>0</v>
      </c>
      <c r="H38">
        <f t="shared" si="1"/>
        <v>61</v>
      </c>
      <c r="I38">
        <f t="shared" si="2"/>
        <v>0</v>
      </c>
      <c r="J38">
        <f t="shared" si="3"/>
        <v>0</v>
      </c>
      <c r="K38">
        <f t="shared" si="4"/>
        <v>112</v>
      </c>
    </row>
    <row r="39" spans="1:11" x14ac:dyDescent="0.25">
      <c r="A39" s="1">
        <v>42559</v>
      </c>
      <c r="B39" t="s">
        <v>6</v>
      </c>
      <c r="C39" t="s">
        <v>9</v>
      </c>
      <c r="D39" t="s">
        <v>8</v>
      </c>
      <c r="E39">
        <v>35</v>
      </c>
      <c r="F39" s="2">
        <v>42</v>
      </c>
      <c r="G39">
        <f t="shared" si="0"/>
        <v>0</v>
      </c>
      <c r="H39">
        <f t="shared" si="1"/>
        <v>61</v>
      </c>
      <c r="I39">
        <f t="shared" si="2"/>
        <v>0</v>
      </c>
      <c r="J39">
        <f t="shared" si="3"/>
        <v>0</v>
      </c>
      <c r="K39">
        <f t="shared" si="4"/>
        <v>147</v>
      </c>
    </row>
    <row r="40" spans="1:11" x14ac:dyDescent="0.25">
      <c r="A40" s="1">
        <v>42559</v>
      </c>
      <c r="B40" t="s">
        <v>6</v>
      </c>
      <c r="C40" t="s">
        <v>7</v>
      </c>
      <c r="D40" t="s">
        <v>8</v>
      </c>
      <c r="E40">
        <v>32</v>
      </c>
      <c r="F40" s="2">
        <v>66</v>
      </c>
      <c r="G40">
        <f t="shared" si="0"/>
        <v>0</v>
      </c>
      <c r="H40">
        <f t="shared" si="1"/>
        <v>61</v>
      </c>
      <c r="I40">
        <f t="shared" si="2"/>
        <v>0</v>
      </c>
      <c r="J40">
        <f t="shared" si="3"/>
        <v>32</v>
      </c>
      <c r="K40">
        <f t="shared" si="4"/>
        <v>147</v>
      </c>
    </row>
    <row r="41" spans="1:11" x14ac:dyDescent="0.25">
      <c r="A41" s="1">
        <v>42574</v>
      </c>
      <c r="B41" t="s">
        <v>13</v>
      </c>
      <c r="C41" t="s">
        <v>7</v>
      </c>
      <c r="D41" t="s">
        <v>14</v>
      </c>
      <c r="E41">
        <v>32</v>
      </c>
      <c r="F41" s="2">
        <v>92</v>
      </c>
      <c r="G41">
        <f t="shared" si="0"/>
        <v>0</v>
      </c>
      <c r="H41">
        <f t="shared" si="1"/>
        <v>61</v>
      </c>
      <c r="I41">
        <f t="shared" si="2"/>
        <v>0</v>
      </c>
      <c r="J41">
        <f t="shared" si="3"/>
        <v>0</v>
      </c>
      <c r="K41">
        <f t="shared" si="4"/>
        <v>147</v>
      </c>
    </row>
    <row r="42" spans="1:11" x14ac:dyDescent="0.25">
      <c r="A42" s="1">
        <v>42574</v>
      </c>
      <c r="B42" t="s">
        <v>13</v>
      </c>
      <c r="C42" t="s">
        <v>9</v>
      </c>
      <c r="D42" t="s">
        <v>8</v>
      </c>
      <c r="E42">
        <v>48</v>
      </c>
      <c r="F42" s="2">
        <v>43</v>
      </c>
      <c r="G42">
        <f t="shared" si="0"/>
        <v>0</v>
      </c>
      <c r="H42">
        <f t="shared" si="1"/>
        <v>61</v>
      </c>
      <c r="I42">
        <f t="shared" si="2"/>
        <v>0</v>
      </c>
      <c r="J42">
        <f t="shared" si="3"/>
        <v>0</v>
      </c>
      <c r="K42">
        <f t="shared" si="4"/>
        <v>195</v>
      </c>
    </row>
    <row r="43" spans="1:11" x14ac:dyDescent="0.25">
      <c r="A43" s="1">
        <v>42593</v>
      </c>
      <c r="B43" t="s">
        <v>15</v>
      </c>
      <c r="C43" t="s">
        <v>9</v>
      </c>
      <c r="D43" t="s">
        <v>14</v>
      </c>
      <c r="E43">
        <v>191</v>
      </c>
      <c r="F43" s="2">
        <v>60</v>
      </c>
      <c r="G43">
        <f t="shared" si="0"/>
        <v>0</v>
      </c>
      <c r="H43">
        <f t="shared" si="1"/>
        <v>61</v>
      </c>
      <c r="I43">
        <f t="shared" si="2"/>
        <v>0</v>
      </c>
      <c r="J43">
        <f t="shared" si="3"/>
        <v>0</v>
      </c>
      <c r="K43">
        <f t="shared" si="4"/>
        <v>4</v>
      </c>
    </row>
    <row r="44" spans="1:11" x14ac:dyDescent="0.25">
      <c r="A44" s="1">
        <v>42593</v>
      </c>
      <c r="B44" t="s">
        <v>15</v>
      </c>
      <c r="C44" t="s">
        <v>11</v>
      </c>
      <c r="D44" t="s">
        <v>8</v>
      </c>
      <c r="E44">
        <v>9</v>
      </c>
      <c r="F44" s="2">
        <v>24</v>
      </c>
      <c r="G44">
        <f t="shared" si="0"/>
        <v>0</v>
      </c>
      <c r="H44">
        <f t="shared" si="1"/>
        <v>70</v>
      </c>
      <c r="I44">
        <f t="shared" si="2"/>
        <v>0</v>
      </c>
      <c r="J44">
        <f t="shared" si="3"/>
        <v>0</v>
      </c>
      <c r="K44">
        <f t="shared" si="4"/>
        <v>4</v>
      </c>
    </row>
    <row r="45" spans="1:11" x14ac:dyDescent="0.25">
      <c r="A45" s="1">
        <v>42593</v>
      </c>
      <c r="B45" t="s">
        <v>15</v>
      </c>
      <c r="C45" t="s">
        <v>7</v>
      </c>
      <c r="D45" t="s">
        <v>8</v>
      </c>
      <c r="E45">
        <v>36</v>
      </c>
      <c r="F45" s="2">
        <v>65</v>
      </c>
      <c r="G45">
        <f t="shared" si="0"/>
        <v>0</v>
      </c>
      <c r="H45">
        <f t="shared" si="1"/>
        <v>70</v>
      </c>
      <c r="I45">
        <f t="shared" si="2"/>
        <v>0</v>
      </c>
      <c r="J45">
        <f t="shared" si="3"/>
        <v>36</v>
      </c>
      <c r="K45">
        <f t="shared" si="4"/>
        <v>4</v>
      </c>
    </row>
    <row r="46" spans="1:11" x14ac:dyDescent="0.25">
      <c r="A46" s="1">
        <v>42619</v>
      </c>
      <c r="B46" t="s">
        <v>16</v>
      </c>
      <c r="C46" t="s">
        <v>10</v>
      </c>
      <c r="D46" t="s">
        <v>8</v>
      </c>
      <c r="E46">
        <v>47</v>
      </c>
      <c r="F46" s="2">
        <v>7</v>
      </c>
      <c r="G46">
        <f t="shared" si="0"/>
        <v>47</v>
      </c>
      <c r="H46">
        <f t="shared" si="1"/>
        <v>70</v>
      </c>
      <c r="I46">
        <f t="shared" si="2"/>
        <v>0</v>
      </c>
      <c r="J46">
        <f t="shared" si="3"/>
        <v>36</v>
      </c>
      <c r="K46">
        <f t="shared" si="4"/>
        <v>4</v>
      </c>
    </row>
    <row r="47" spans="1:11" x14ac:dyDescent="0.25">
      <c r="A47" s="1">
        <v>42619</v>
      </c>
      <c r="B47" t="s">
        <v>16</v>
      </c>
      <c r="C47" t="s">
        <v>9</v>
      </c>
      <c r="D47" t="s">
        <v>14</v>
      </c>
      <c r="E47">
        <v>4</v>
      </c>
      <c r="F47" s="2">
        <v>63</v>
      </c>
      <c r="G47">
        <f t="shared" si="0"/>
        <v>47</v>
      </c>
      <c r="H47">
        <f t="shared" si="1"/>
        <v>70</v>
      </c>
      <c r="I47">
        <f t="shared" si="2"/>
        <v>0</v>
      </c>
      <c r="J47">
        <f t="shared" si="3"/>
        <v>36</v>
      </c>
      <c r="K47">
        <f t="shared" si="4"/>
        <v>0</v>
      </c>
    </row>
    <row r="48" spans="1:11" x14ac:dyDescent="0.25">
      <c r="A48" s="1">
        <v>42619</v>
      </c>
      <c r="B48" t="s">
        <v>16</v>
      </c>
      <c r="C48" t="s">
        <v>12</v>
      </c>
      <c r="D48" t="s">
        <v>8</v>
      </c>
      <c r="E48">
        <v>8</v>
      </c>
      <c r="F48" s="2">
        <v>19</v>
      </c>
      <c r="G48">
        <f t="shared" si="0"/>
        <v>47</v>
      </c>
      <c r="H48">
        <f t="shared" si="1"/>
        <v>70</v>
      </c>
      <c r="I48">
        <f t="shared" si="2"/>
        <v>8</v>
      </c>
      <c r="J48">
        <f t="shared" si="3"/>
        <v>36</v>
      </c>
      <c r="K48">
        <f t="shared" si="4"/>
        <v>0</v>
      </c>
    </row>
    <row r="49" spans="1:11" x14ac:dyDescent="0.25">
      <c r="A49" s="1">
        <v>42619</v>
      </c>
      <c r="B49" t="s">
        <v>16</v>
      </c>
      <c r="C49" t="s">
        <v>11</v>
      </c>
      <c r="D49" t="s">
        <v>8</v>
      </c>
      <c r="E49">
        <v>3</v>
      </c>
      <c r="F49" s="2">
        <v>22</v>
      </c>
      <c r="G49">
        <f t="shared" si="0"/>
        <v>47</v>
      </c>
      <c r="H49">
        <f t="shared" si="1"/>
        <v>73</v>
      </c>
      <c r="I49">
        <f t="shared" si="2"/>
        <v>8</v>
      </c>
      <c r="J49">
        <f t="shared" si="3"/>
        <v>36</v>
      </c>
      <c r="K49">
        <f t="shared" si="4"/>
        <v>0</v>
      </c>
    </row>
    <row r="50" spans="1:11" x14ac:dyDescent="0.25">
      <c r="A50" s="1">
        <v>42619</v>
      </c>
      <c r="B50" t="s">
        <v>16</v>
      </c>
      <c r="C50" t="s">
        <v>7</v>
      </c>
      <c r="D50" t="s">
        <v>8</v>
      </c>
      <c r="E50">
        <v>41</v>
      </c>
      <c r="F50" s="2">
        <v>59</v>
      </c>
      <c r="G50">
        <f t="shared" si="0"/>
        <v>47</v>
      </c>
      <c r="H50">
        <f t="shared" si="1"/>
        <v>73</v>
      </c>
      <c r="I50">
        <f t="shared" si="2"/>
        <v>8</v>
      </c>
      <c r="J50">
        <f t="shared" si="3"/>
        <v>77</v>
      </c>
      <c r="K50">
        <f t="shared" si="4"/>
        <v>0</v>
      </c>
    </row>
    <row r="51" spans="1:11" x14ac:dyDescent="0.25">
      <c r="A51" s="1">
        <v>42640</v>
      </c>
      <c r="B51" t="s">
        <v>17</v>
      </c>
      <c r="C51" t="s">
        <v>9</v>
      </c>
      <c r="D51" t="s">
        <v>8</v>
      </c>
      <c r="E51">
        <v>44</v>
      </c>
      <c r="F51" s="2">
        <v>40</v>
      </c>
      <c r="G51">
        <f t="shared" si="0"/>
        <v>47</v>
      </c>
      <c r="H51">
        <f t="shared" si="1"/>
        <v>73</v>
      </c>
      <c r="I51">
        <f t="shared" si="2"/>
        <v>8</v>
      </c>
      <c r="J51">
        <f t="shared" si="3"/>
        <v>77</v>
      </c>
      <c r="K51">
        <f t="shared" si="4"/>
        <v>44</v>
      </c>
    </row>
    <row r="52" spans="1:11" x14ac:dyDescent="0.25">
      <c r="A52" s="1">
        <v>42640</v>
      </c>
      <c r="B52" t="s">
        <v>17</v>
      </c>
      <c r="C52" t="s">
        <v>10</v>
      </c>
      <c r="D52" t="s">
        <v>14</v>
      </c>
      <c r="E52">
        <v>45</v>
      </c>
      <c r="F52" s="2">
        <v>12</v>
      </c>
      <c r="G52">
        <f t="shared" si="0"/>
        <v>2</v>
      </c>
      <c r="H52">
        <f t="shared" si="1"/>
        <v>73</v>
      </c>
      <c r="I52">
        <f t="shared" si="2"/>
        <v>8</v>
      </c>
      <c r="J52">
        <f t="shared" si="3"/>
        <v>77</v>
      </c>
      <c r="K52">
        <f t="shared" si="4"/>
        <v>44</v>
      </c>
    </row>
    <row r="53" spans="1:11" x14ac:dyDescent="0.25">
      <c r="A53" s="1">
        <v>42640</v>
      </c>
      <c r="B53" t="s">
        <v>17</v>
      </c>
      <c r="C53" t="s">
        <v>12</v>
      </c>
      <c r="D53" t="s">
        <v>8</v>
      </c>
      <c r="E53">
        <v>40</v>
      </c>
      <c r="F53" s="2">
        <v>20</v>
      </c>
      <c r="G53">
        <f t="shared" si="0"/>
        <v>2</v>
      </c>
      <c r="H53">
        <f t="shared" si="1"/>
        <v>73</v>
      </c>
      <c r="I53">
        <f t="shared" si="2"/>
        <v>48</v>
      </c>
      <c r="J53">
        <f t="shared" si="3"/>
        <v>77</v>
      </c>
      <c r="K53">
        <f t="shared" si="4"/>
        <v>44</v>
      </c>
    </row>
    <row r="54" spans="1:11" x14ac:dyDescent="0.25">
      <c r="A54" s="1">
        <v>42640</v>
      </c>
      <c r="B54" t="s">
        <v>17</v>
      </c>
      <c r="C54" t="s">
        <v>7</v>
      </c>
      <c r="D54" t="s">
        <v>8</v>
      </c>
      <c r="E54">
        <v>3</v>
      </c>
      <c r="F54" s="2">
        <v>63</v>
      </c>
      <c r="G54">
        <f t="shared" si="0"/>
        <v>2</v>
      </c>
      <c r="H54">
        <f t="shared" si="1"/>
        <v>73</v>
      </c>
      <c r="I54">
        <f t="shared" si="2"/>
        <v>48</v>
      </c>
      <c r="J54">
        <f t="shared" si="3"/>
        <v>80</v>
      </c>
      <c r="K54">
        <f t="shared" si="4"/>
        <v>44</v>
      </c>
    </row>
    <row r="55" spans="1:11" x14ac:dyDescent="0.25">
      <c r="A55" s="1">
        <v>42640</v>
      </c>
      <c r="B55" t="s">
        <v>17</v>
      </c>
      <c r="C55" t="s">
        <v>11</v>
      </c>
      <c r="D55" t="s">
        <v>8</v>
      </c>
      <c r="E55">
        <v>17</v>
      </c>
      <c r="F55" s="2">
        <v>24</v>
      </c>
      <c r="G55">
        <f t="shared" si="0"/>
        <v>2</v>
      </c>
      <c r="H55">
        <f t="shared" si="1"/>
        <v>90</v>
      </c>
      <c r="I55">
        <f t="shared" si="2"/>
        <v>48</v>
      </c>
      <c r="J55">
        <f t="shared" si="3"/>
        <v>80</v>
      </c>
      <c r="K55">
        <f t="shared" si="4"/>
        <v>44</v>
      </c>
    </row>
    <row r="56" spans="1:11" x14ac:dyDescent="0.25">
      <c r="A56" s="1">
        <v>42664</v>
      </c>
      <c r="B56" t="s">
        <v>18</v>
      </c>
      <c r="C56" t="s">
        <v>10</v>
      </c>
      <c r="D56" t="s">
        <v>14</v>
      </c>
      <c r="E56">
        <v>2</v>
      </c>
      <c r="F56" s="2">
        <v>12</v>
      </c>
      <c r="G56">
        <f t="shared" si="0"/>
        <v>0</v>
      </c>
      <c r="H56">
        <f t="shared" si="1"/>
        <v>90</v>
      </c>
      <c r="I56">
        <f t="shared" si="2"/>
        <v>48</v>
      </c>
      <c r="J56">
        <f t="shared" si="3"/>
        <v>80</v>
      </c>
      <c r="K56">
        <f t="shared" si="4"/>
        <v>44</v>
      </c>
    </row>
    <row r="57" spans="1:11" x14ac:dyDescent="0.25">
      <c r="A57" s="1">
        <v>42664</v>
      </c>
      <c r="B57" t="s">
        <v>18</v>
      </c>
      <c r="C57" t="s">
        <v>12</v>
      </c>
      <c r="D57" t="s">
        <v>8</v>
      </c>
      <c r="E57">
        <v>14</v>
      </c>
      <c r="F57" s="2">
        <v>19</v>
      </c>
      <c r="G57">
        <f t="shared" si="0"/>
        <v>0</v>
      </c>
      <c r="H57">
        <f t="shared" si="1"/>
        <v>90</v>
      </c>
      <c r="I57">
        <f t="shared" si="2"/>
        <v>62</v>
      </c>
      <c r="J57">
        <f t="shared" si="3"/>
        <v>80</v>
      </c>
      <c r="K57">
        <f t="shared" si="4"/>
        <v>44</v>
      </c>
    </row>
    <row r="58" spans="1:11" x14ac:dyDescent="0.25">
      <c r="A58" s="1">
        <v>42664</v>
      </c>
      <c r="B58" t="s">
        <v>18</v>
      </c>
      <c r="C58" t="s">
        <v>11</v>
      </c>
      <c r="D58" t="s">
        <v>8</v>
      </c>
      <c r="E58">
        <v>23</v>
      </c>
      <c r="F58" s="2">
        <v>23</v>
      </c>
      <c r="G58">
        <f t="shared" si="0"/>
        <v>0</v>
      </c>
      <c r="H58">
        <f t="shared" si="1"/>
        <v>113</v>
      </c>
      <c r="I58">
        <f t="shared" si="2"/>
        <v>62</v>
      </c>
      <c r="J58">
        <f t="shared" si="3"/>
        <v>80</v>
      </c>
      <c r="K58">
        <f t="shared" si="4"/>
        <v>44</v>
      </c>
    </row>
    <row r="59" spans="1:11" x14ac:dyDescent="0.25">
      <c r="A59" s="1">
        <v>42682</v>
      </c>
      <c r="B59" t="s">
        <v>19</v>
      </c>
      <c r="C59" t="s">
        <v>10</v>
      </c>
      <c r="D59" t="s">
        <v>8</v>
      </c>
      <c r="E59">
        <v>11</v>
      </c>
      <c r="F59" s="2">
        <v>8</v>
      </c>
      <c r="G59">
        <f t="shared" si="0"/>
        <v>11</v>
      </c>
      <c r="H59">
        <f t="shared" si="1"/>
        <v>113</v>
      </c>
      <c r="I59">
        <f t="shared" si="2"/>
        <v>62</v>
      </c>
      <c r="J59">
        <f t="shared" si="3"/>
        <v>80</v>
      </c>
      <c r="K59">
        <f t="shared" si="4"/>
        <v>44</v>
      </c>
    </row>
    <row r="60" spans="1:11" x14ac:dyDescent="0.25">
      <c r="A60" s="1">
        <v>42682</v>
      </c>
      <c r="B60" t="s">
        <v>19</v>
      </c>
      <c r="C60" t="s">
        <v>7</v>
      </c>
      <c r="D60" t="s">
        <v>8</v>
      </c>
      <c r="E60">
        <v>17</v>
      </c>
      <c r="F60" s="2">
        <v>66</v>
      </c>
      <c r="G60">
        <f t="shared" si="0"/>
        <v>11</v>
      </c>
      <c r="H60">
        <f t="shared" si="1"/>
        <v>113</v>
      </c>
      <c r="I60">
        <f t="shared" si="2"/>
        <v>62</v>
      </c>
      <c r="J60">
        <f t="shared" si="3"/>
        <v>97</v>
      </c>
      <c r="K60">
        <f t="shared" si="4"/>
        <v>44</v>
      </c>
    </row>
    <row r="61" spans="1:11" x14ac:dyDescent="0.25">
      <c r="A61" s="1">
        <v>42682</v>
      </c>
      <c r="B61" t="s">
        <v>19</v>
      </c>
      <c r="C61" t="s">
        <v>9</v>
      </c>
      <c r="D61" t="s">
        <v>8</v>
      </c>
      <c r="E61">
        <v>30</v>
      </c>
      <c r="F61" s="2">
        <v>41</v>
      </c>
      <c r="G61">
        <f t="shared" si="0"/>
        <v>11</v>
      </c>
      <c r="H61">
        <f t="shared" si="1"/>
        <v>113</v>
      </c>
      <c r="I61">
        <f t="shared" si="2"/>
        <v>62</v>
      </c>
      <c r="J61">
        <f t="shared" si="3"/>
        <v>97</v>
      </c>
      <c r="K61">
        <f t="shared" si="4"/>
        <v>74</v>
      </c>
    </row>
    <row r="62" spans="1:11" x14ac:dyDescent="0.25">
      <c r="A62" s="1">
        <v>42704</v>
      </c>
      <c r="B62" t="s">
        <v>20</v>
      </c>
      <c r="C62" t="s">
        <v>7</v>
      </c>
      <c r="D62" t="s">
        <v>14</v>
      </c>
      <c r="E62">
        <v>97</v>
      </c>
      <c r="F62" s="2">
        <v>98</v>
      </c>
      <c r="G62">
        <f t="shared" si="0"/>
        <v>11</v>
      </c>
      <c r="H62">
        <f t="shared" si="1"/>
        <v>113</v>
      </c>
      <c r="I62">
        <f t="shared" si="2"/>
        <v>62</v>
      </c>
      <c r="J62">
        <f t="shared" si="3"/>
        <v>0</v>
      </c>
      <c r="K62">
        <f t="shared" si="4"/>
        <v>74</v>
      </c>
    </row>
    <row r="63" spans="1:11" x14ac:dyDescent="0.25">
      <c r="A63" s="1">
        <v>42704</v>
      </c>
      <c r="B63" t="s">
        <v>20</v>
      </c>
      <c r="C63" t="s">
        <v>10</v>
      </c>
      <c r="D63" t="s">
        <v>14</v>
      </c>
      <c r="E63">
        <v>11</v>
      </c>
      <c r="F63" s="2">
        <v>12</v>
      </c>
      <c r="G63">
        <f t="shared" si="0"/>
        <v>0</v>
      </c>
      <c r="H63">
        <f t="shared" si="1"/>
        <v>113</v>
      </c>
      <c r="I63">
        <f t="shared" si="2"/>
        <v>62</v>
      </c>
      <c r="J63">
        <f t="shared" si="3"/>
        <v>0</v>
      </c>
      <c r="K63">
        <f t="shared" si="4"/>
        <v>74</v>
      </c>
    </row>
    <row r="64" spans="1:11" x14ac:dyDescent="0.25">
      <c r="A64" s="1">
        <v>42704</v>
      </c>
      <c r="B64" t="s">
        <v>20</v>
      </c>
      <c r="C64" t="s">
        <v>12</v>
      </c>
      <c r="D64" t="s">
        <v>8</v>
      </c>
      <c r="E64">
        <v>17</v>
      </c>
      <c r="F64" s="2">
        <v>20</v>
      </c>
      <c r="G64">
        <f t="shared" si="0"/>
        <v>0</v>
      </c>
      <c r="H64">
        <f t="shared" si="1"/>
        <v>113</v>
      </c>
      <c r="I64">
        <f t="shared" si="2"/>
        <v>79</v>
      </c>
      <c r="J64">
        <f t="shared" si="3"/>
        <v>0</v>
      </c>
      <c r="K64">
        <f t="shared" si="4"/>
        <v>74</v>
      </c>
    </row>
    <row r="65" spans="1:11" x14ac:dyDescent="0.25">
      <c r="A65" s="1">
        <v>42704</v>
      </c>
      <c r="B65" t="s">
        <v>20</v>
      </c>
      <c r="C65" t="s">
        <v>11</v>
      </c>
      <c r="D65" t="s">
        <v>8</v>
      </c>
      <c r="E65">
        <v>4</v>
      </c>
      <c r="F65" s="2">
        <v>23</v>
      </c>
      <c r="G65">
        <f t="shared" si="0"/>
        <v>0</v>
      </c>
      <c r="H65">
        <f t="shared" si="1"/>
        <v>117</v>
      </c>
      <c r="I65">
        <f t="shared" si="2"/>
        <v>79</v>
      </c>
      <c r="J65">
        <f t="shared" si="3"/>
        <v>0</v>
      </c>
      <c r="K65">
        <f t="shared" si="4"/>
        <v>74</v>
      </c>
    </row>
    <row r="66" spans="1:11" x14ac:dyDescent="0.25">
      <c r="A66" s="1">
        <v>42729</v>
      </c>
      <c r="B66" t="s">
        <v>21</v>
      </c>
      <c r="C66" t="s">
        <v>12</v>
      </c>
      <c r="D66" t="s">
        <v>14</v>
      </c>
      <c r="E66">
        <v>79</v>
      </c>
      <c r="F66" s="2">
        <v>31</v>
      </c>
      <c r="G66">
        <f t="shared" si="0"/>
        <v>0</v>
      </c>
      <c r="H66">
        <f t="shared" si="1"/>
        <v>117</v>
      </c>
      <c r="I66">
        <f t="shared" si="2"/>
        <v>0</v>
      </c>
      <c r="J66">
        <f t="shared" si="3"/>
        <v>0</v>
      </c>
      <c r="K66">
        <f t="shared" si="4"/>
        <v>74</v>
      </c>
    </row>
    <row r="67" spans="1:11" x14ac:dyDescent="0.25">
      <c r="A67" s="1">
        <v>42729</v>
      </c>
      <c r="B67" t="s">
        <v>21</v>
      </c>
      <c r="C67" t="s">
        <v>7</v>
      </c>
      <c r="D67" t="s">
        <v>8</v>
      </c>
      <c r="E67">
        <v>33</v>
      </c>
      <c r="F67" s="2">
        <v>60</v>
      </c>
      <c r="G67">
        <f t="shared" si="0"/>
        <v>0</v>
      </c>
      <c r="H67">
        <f t="shared" si="1"/>
        <v>117</v>
      </c>
      <c r="I67">
        <f t="shared" si="2"/>
        <v>0</v>
      </c>
      <c r="J67">
        <f t="shared" si="3"/>
        <v>33</v>
      </c>
      <c r="K67">
        <f t="shared" si="4"/>
        <v>74</v>
      </c>
    </row>
    <row r="68" spans="1:11" x14ac:dyDescent="0.25">
      <c r="A68" s="1">
        <v>42729</v>
      </c>
      <c r="B68" t="s">
        <v>21</v>
      </c>
      <c r="C68" t="s">
        <v>11</v>
      </c>
      <c r="D68" t="s">
        <v>8</v>
      </c>
      <c r="E68">
        <v>26</v>
      </c>
      <c r="F68" s="2">
        <v>23</v>
      </c>
      <c r="G68">
        <f t="shared" ref="G68:G131" si="5">IF(C68="t1", IF(D68 = "Z",G67+E68,G67-E68),G67)</f>
        <v>0</v>
      </c>
      <c r="H68">
        <f t="shared" ref="H68:H131" si="6">IF($C68="t2", IF($D68 = "Z",H67+$E68,H67-$E68),H67)</f>
        <v>143</v>
      </c>
      <c r="I68">
        <f t="shared" ref="I68:I131" si="7">IF($C68="t3", IF($D68 = "Z",I67+$E68,I67-$E68),I67)</f>
        <v>0</v>
      </c>
      <c r="J68">
        <f t="shared" ref="J68:J131" si="8">IF($C68="t4", IF($D68 = "Z",J67+$E68,J67-$E68),J67)</f>
        <v>33</v>
      </c>
      <c r="K68">
        <f t="shared" ref="K68:K131" si="9">IF($C68="t5", IF($D68 = "Z",K67+$E68,K67-$E68),K67)</f>
        <v>74</v>
      </c>
    </row>
    <row r="69" spans="1:11" x14ac:dyDescent="0.25">
      <c r="A69" s="1">
        <v>42742</v>
      </c>
      <c r="B69" t="s">
        <v>22</v>
      </c>
      <c r="C69" t="s">
        <v>12</v>
      </c>
      <c r="D69" t="s">
        <v>8</v>
      </c>
      <c r="E69">
        <v>40</v>
      </c>
      <c r="F69" s="2">
        <v>22</v>
      </c>
      <c r="G69">
        <f t="shared" si="5"/>
        <v>0</v>
      </c>
      <c r="H69">
        <f t="shared" si="6"/>
        <v>143</v>
      </c>
      <c r="I69">
        <f t="shared" si="7"/>
        <v>40</v>
      </c>
      <c r="J69">
        <f t="shared" si="8"/>
        <v>33</v>
      </c>
      <c r="K69">
        <f t="shared" si="9"/>
        <v>74</v>
      </c>
    </row>
    <row r="70" spans="1:11" x14ac:dyDescent="0.25">
      <c r="A70" s="1">
        <v>42742</v>
      </c>
      <c r="B70" t="s">
        <v>22</v>
      </c>
      <c r="C70" t="s">
        <v>10</v>
      </c>
      <c r="D70" t="s">
        <v>8</v>
      </c>
      <c r="E70">
        <v>42</v>
      </c>
      <c r="F70" s="2">
        <v>9</v>
      </c>
      <c r="G70">
        <f t="shared" si="5"/>
        <v>42</v>
      </c>
      <c r="H70">
        <f t="shared" si="6"/>
        <v>143</v>
      </c>
      <c r="I70">
        <f t="shared" si="7"/>
        <v>40</v>
      </c>
      <c r="J70">
        <f t="shared" si="8"/>
        <v>33</v>
      </c>
      <c r="K70">
        <f t="shared" si="9"/>
        <v>74</v>
      </c>
    </row>
    <row r="71" spans="1:11" x14ac:dyDescent="0.25">
      <c r="A71" s="1">
        <v>42742</v>
      </c>
      <c r="B71" t="s">
        <v>22</v>
      </c>
      <c r="C71" t="s">
        <v>11</v>
      </c>
      <c r="D71" t="s">
        <v>8</v>
      </c>
      <c r="E71">
        <v>42</v>
      </c>
      <c r="F71" s="2">
        <v>26</v>
      </c>
      <c r="G71">
        <f t="shared" si="5"/>
        <v>42</v>
      </c>
      <c r="H71">
        <f t="shared" si="6"/>
        <v>185</v>
      </c>
      <c r="I71">
        <f t="shared" si="7"/>
        <v>40</v>
      </c>
      <c r="J71">
        <f t="shared" si="8"/>
        <v>33</v>
      </c>
      <c r="K71">
        <f t="shared" si="9"/>
        <v>74</v>
      </c>
    </row>
    <row r="72" spans="1:11" x14ac:dyDescent="0.25">
      <c r="A72" s="1">
        <v>42742</v>
      </c>
      <c r="B72" t="s">
        <v>22</v>
      </c>
      <c r="C72" t="s">
        <v>7</v>
      </c>
      <c r="D72" t="s">
        <v>8</v>
      </c>
      <c r="E72">
        <v>9</v>
      </c>
      <c r="F72" s="2">
        <v>70</v>
      </c>
      <c r="G72">
        <f t="shared" si="5"/>
        <v>42</v>
      </c>
      <c r="H72">
        <f t="shared" si="6"/>
        <v>185</v>
      </c>
      <c r="I72">
        <f t="shared" si="7"/>
        <v>40</v>
      </c>
      <c r="J72">
        <f t="shared" si="8"/>
        <v>42</v>
      </c>
      <c r="K72">
        <f t="shared" si="9"/>
        <v>74</v>
      </c>
    </row>
    <row r="73" spans="1:11" x14ac:dyDescent="0.25">
      <c r="A73" s="1">
        <v>42742</v>
      </c>
      <c r="B73" t="s">
        <v>22</v>
      </c>
      <c r="C73" t="s">
        <v>9</v>
      </c>
      <c r="D73" t="s">
        <v>8</v>
      </c>
      <c r="E73">
        <v>39</v>
      </c>
      <c r="F73" s="2">
        <v>44</v>
      </c>
      <c r="G73">
        <f t="shared" si="5"/>
        <v>42</v>
      </c>
      <c r="H73">
        <f t="shared" si="6"/>
        <v>185</v>
      </c>
      <c r="I73">
        <f t="shared" si="7"/>
        <v>40</v>
      </c>
      <c r="J73">
        <f t="shared" si="8"/>
        <v>42</v>
      </c>
      <c r="K73">
        <f t="shared" si="9"/>
        <v>113</v>
      </c>
    </row>
    <row r="74" spans="1:11" x14ac:dyDescent="0.25">
      <c r="A74" s="1">
        <v>42759</v>
      </c>
      <c r="B74" t="s">
        <v>6</v>
      </c>
      <c r="C74" t="s">
        <v>9</v>
      </c>
      <c r="D74" t="s">
        <v>14</v>
      </c>
      <c r="E74">
        <v>112</v>
      </c>
      <c r="F74" s="2">
        <v>59</v>
      </c>
      <c r="G74">
        <f t="shared" si="5"/>
        <v>42</v>
      </c>
      <c r="H74">
        <f t="shared" si="6"/>
        <v>185</v>
      </c>
      <c r="I74">
        <f t="shared" si="7"/>
        <v>40</v>
      </c>
      <c r="J74">
        <f t="shared" si="8"/>
        <v>42</v>
      </c>
      <c r="K74">
        <f t="shared" si="9"/>
        <v>1</v>
      </c>
    </row>
    <row r="75" spans="1:11" x14ac:dyDescent="0.25">
      <c r="A75" s="1">
        <v>42759</v>
      </c>
      <c r="B75" t="s">
        <v>6</v>
      </c>
      <c r="C75" t="s">
        <v>7</v>
      </c>
      <c r="D75" t="s">
        <v>8</v>
      </c>
      <c r="E75">
        <v>34</v>
      </c>
      <c r="F75" s="2">
        <v>66</v>
      </c>
      <c r="G75">
        <f t="shared" si="5"/>
        <v>42</v>
      </c>
      <c r="H75">
        <f t="shared" si="6"/>
        <v>185</v>
      </c>
      <c r="I75">
        <f t="shared" si="7"/>
        <v>40</v>
      </c>
      <c r="J75">
        <f t="shared" si="8"/>
        <v>76</v>
      </c>
      <c r="K75">
        <f t="shared" si="9"/>
        <v>1</v>
      </c>
    </row>
    <row r="76" spans="1:11" x14ac:dyDescent="0.25">
      <c r="A76" s="1">
        <v>42759</v>
      </c>
      <c r="B76" t="s">
        <v>6</v>
      </c>
      <c r="C76" t="s">
        <v>12</v>
      </c>
      <c r="D76" t="s">
        <v>8</v>
      </c>
      <c r="E76">
        <v>5</v>
      </c>
      <c r="F76" s="2">
        <v>21</v>
      </c>
      <c r="G76">
        <f t="shared" si="5"/>
        <v>42</v>
      </c>
      <c r="H76">
        <f t="shared" si="6"/>
        <v>185</v>
      </c>
      <c r="I76">
        <f t="shared" si="7"/>
        <v>45</v>
      </c>
      <c r="J76">
        <f t="shared" si="8"/>
        <v>76</v>
      </c>
      <c r="K76">
        <f t="shared" si="9"/>
        <v>1</v>
      </c>
    </row>
    <row r="77" spans="1:11" x14ac:dyDescent="0.25">
      <c r="A77" s="1">
        <v>42774</v>
      </c>
      <c r="B77" t="s">
        <v>13</v>
      </c>
      <c r="C77" t="s">
        <v>7</v>
      </c>
      <c r="D77" t="s">
        <v>14</v>
      </c>
      <c r="E77">
        <v>74</v>
      </c>
      <c r="F77" s="2">
        <v>92</v>
      </c>
      <c r="G77">
        <f t="shared" si="5"/>
        <v>42</v>
      </c>
      <c r="H77">
        <f t="shared" si="6"/>
        <v>185</v>
      </c>
      <c r="I77">
        <f t="shared" si="7"/>
        <v>45</v>
      </c>
      <c r="J77">
        <f t="shared" si="8"/>
        <v>2</v>
      </c>
      <c r="K77">
        <f t="shared" si="9"/>
        <v>1</v>
      </c>
    </row>
    <row r="78" spans="1:11" x14ac:dyDescent="0.25">
      <c r="A78" s="1">
        <v>42774</v>
      </c>
      <c r="B78" t="s">
        <v>13</v>
      </c>
      <c r="C78" t="s">
        <v>11</v>
      </c>
      <c r="D78" t="s">
        <v>8</v>
      </c>
      <c r="E78">
        <v>14</v>
      </c>
      <c r="F78" s="2">
        <v>26</v>
      </c>
      <c r="G78">
        <f t="shared" si="5"/>
        <v>42</v>
      </c>
      <c r="H78">
        <f t="shared" si="6"/>
        <v>199</v>
      </c>
      <c r="I78">
        <f t="shared" si="7"/>
        <v>45</v>
      </c>
      <c r="J78">
        <f t="shared" si="8"/>
        <v>2</v>
      </c>
      <c r="K78">
        <f t="shared" si="9"/>
        <v>1</v>
      </c>
    </row>
    <row r="79" spans="1:11" x14ac:dyDescent="0.25">
      <c r="A79" s="1">
        <v>42793</v>
      </c>
      <c r="B79" t="s">
        <v>15</v>
      </c>
      <c r="C79" t="s">
        <v>9</v>
      </c>
      <c r="D79" t="s">
        <v>14</v>
      </c>
      <c r="E79">
        <v>1</v>
      </c>
      <c r="F79" s="2">
        <v>60</v>
      </c>
      <c r="G79">
        <f t="shared" si="5"/>
        <v>42</v>
      </c>
      <c r="H79">
        <f t="shared" si="6"/>
        <v>199</v>
      </c>
      <c r="I79">
        <f t="shared" si="7"/>
        <v>45</v>
      </c>
      <c r="J79">
        <f t="shared" si="8"/>
        <v>2</v>
      </c>
      <c r="K79">
        <f t="shared" si="9"/>
        <v>0</v>
      </c>
    </row>
    <row r="80" spans="1:11" x14ac:dyDescent="0.25">
      <c r="A80" s="1">
        <v>42793</v>
      </c>
      <c r="B80" t="s">
        <v>15</v>
      </c>
      <c r="C80" t="s">
        <v>11</v>
      </c>
      <c r="D80" t="s">
        <v>14</v>
      </c>
      <c r="E80">
        <v>43</v>
      </c>
      <c r="F80" s="2">
        <v>36</v>
      </c>
      <c r="G80">
        <f t="shared" si="5"/>
        <v>42</v>
      </c>
      <c r="H80">
        <f t="shared" si="6"/>
        <v>156</v>
      </c>
      <c r="I80">
        <f t="shared" si="7"/>
        <v>45</v>
      </c>
      <c r="J80">
        <f t="shared" si="8"/>
        <v>2</v>
      </c>
      <c r="K80">
        <f t="shared" si="9"/>
        <v>0</v>
      </c>
    </row>
    <row r="81" spans="1:11" x14ac:dyDescent="0.25">
      <c r="A81" s="1">
        <v>42793</v>
      </c>
      <c r="B81" t="s">
        <v>15</v>
      </c>
      <c r="C81" t="s">
        <v>10</v>
      </c>
      <c r="D81" t="s">
        <v>8</v>
      </c>
      <c r="E81">
        <v>30</v>
      </c>
      <c r="F81" s="2">
        <v>8</v>
      </c>
      <c r="G81">
        <f t="shared" si="5"/>
        <v>72</v>
      </c>
      <c r="H81">
        <f t="shared" si="6"/>
        <v>156</v>
      </c>
      <c r="I81">
        <f t="shared" si="7"/>
        <v>45</v>
      </c>
      <c r="J81">
        <f t="shared" si="8"/>
        <v>2</v>
      </c>
      <c r="K81">
        <f t="shared" si="9"/>
        <v>0</v>
      </c>
    </row>
    <row r="82" spans="1:11" x14ac:dyDescent="0.25">
      <c r="A82" s="1">
        <v>42793</v>
      </c>
      <c r="B82" t="s">
        <v>15</v>
      </c>
      <c r="C82" t="s">
        <v>12</v>
      </c>
      <c r="D82" t="s">
        <v>8</v>
      </c>
      <c r="E82">
        <v>14</v>
      </c>
      <c r="F82" s="2">
        <v>20</v>
      </c>
      <c r="G82">
        <f t="shared" si="5"/>
        <v>72</v>
      </c>
      <c r="H82">
        <f t="shared" si="6"/>
        <v>156</v>
      </c>
      <c r="I82">
        <f t="shared" si="7"/>
        <v>59</v>
      </c>
      <c r="J82">
        <f t="shared" si="8"/>
        <v>2</v>
      </c>
      <c r="K82">
        <f t="shared" si="9"/>
        <v>0</v>
      </c>
    </row>
    <row r="83" spans="1:11" x14ac:dyDescent="0.25">
      <c r="A83" s="1">
        <v>42819</v>
      </c>
      <c r="B83" t="s">
        <v>16</v>
      </c>
      <c r="C83" t="s">
        <v>11</v>
      </c>
      <c r="D83" t="s">
        <v>14</v>
      </c>
      <c r="E83">
        <v>33</v>
      </c>
      <c r="F83" s="2">
        <v>38</v>
      </c>
      <c r="G83">
        <f t="shared" si="5"/>
        <v>72</v>
      </c>
      <c r="H83">
        <f t="shared" si="6"/>
        <v>123</v>
      </c>
      <c r="I83">
        <f t="shared" si="7"/>
        <v>59</v>
      </c>
      <c r="J83">
        <f t="shared" si="8"/>
        <v>2</v>
      </c>
      <c r="K83">
        <f t="shared" si="9"/>
        <v>0</v>
      </c>
    </row>
    <row r="84" spans="1:11" x14ac:dyDescent="0.25">
      <c r="A84" s="1">
        <v>42819</v>
      </c>
      <c r="B84" t="s">
        <v>16</v>
      </c>
      <c r="C84" t="s">
        <v>9</v>
      </c>
      <c r="D84" t="s">
        <v>8</v>
      </c>
      <c r="E84">
        <v>35</v>
      </c>
      <c r="F84" s="2">
        <v>37</v>
      </c>
      <c r="G84">
        <f t="shared" si="5"/>
        <v>72</v>
      </c>
      <c r="H84">
        <f t="shared" si="6"/>
        <v>123</v>
      </c>
      <c r="I84">
        <f t="shared" si="7"/>
        <v>59</v>
      </c>
      <c r="J84">
        <f t="shared" si="8"/>
        <v>2</v>
      </c>
      <c r="K84">
        <f t="shared" si="9"/>
        <v>35</v>
      </c>
    </row>
    <row r="85" spans="1:11" x14ac:dyDescent="0.25">
      <c r="A85" s="1">
        <v>42819</v>
      </c>
      <c r="B85" t="s">
        <v>16</v>
      </c>
      <c r="C85" t="s">
        <v>12</v>
      </c>
      <c r="D85" t="s">
        <v>8</v>
      </c>
      <c r="E85">
        <v>40</v>
      </c>
      <c r="F85" s="2">
        <v>19</v>
      </c>
      <c r="G85">
        <f t="shared" si="5"/>
        <v>72</v>
      </c>
      <c r="H85">
        <f t="shared" si="6"/>
        <v>123</v>
      </c>
      <c r="I85">
        <f t="shared" si="7"/>
        <v>99</v>
      </c>
      <c r="J85">
        <f t="shared" si="8"/>
        <v>2</v>
      </c>
      <c r="K85">
        <f t="shared" si="9"/>
        <v>35</v>
      </c>
    </row>
    <row r="86" spans="1:11" x14ac:dyDescent="0.25">
      <c r="A86" s="1">
        <v>42840</v>
      </c>
      <c r="B86" t="s">
        <v>17</v>
      </c>
      <c r="C86" t="s">
        <v>11</v>
      </c>
      <c r="D86" t="s">
        <v>14</v>
      </c>
      <c r="E86">
        <v>21</v>
      </c>
      <c r="F86" s="2">
        <v>36</v>
      </c>
      <c r="G86">
        <f t="shared" si="5"/>
        <v>72</v>
      </c>
      <c r="H86">
        <f t="shared" si="6"/>
        <v>102</v>
      </c>
      <c r="I86">
        <f t="shared" si="7"/>
        <v>99</v>
      </c>
      <c r="J86">
        <f t="shared" si="8"/>
        <v>2</v>
      </c>
      <c r="K86">
        <f t="shared" si="9"/>
        <v>35</v>
      </c>
    </row>
    <row r="87" spans="1:11" x14ac:dyDescent="0.25">
      <c r="A87" s="1">
        <v>42840</v>
      </c>
      <c r="B87" t="s">
        <v>17</v>
      </c>
      <c r="C87" t="s">
        <v>7</v>
      </c>
      <c r="D87" t="s">
        <v>14</v>
      </c>
      <c r="E87">
        <v>2</v>
      </c>
      <c r="F87" s="2">
        <v>97</v>
      </c>
      <c r="G87">
        <f t="shared" si="5"/>
        <v>72</v>
      </c>
      <c r="H87">
        <f t="shared" si="6"/>
        <v>102</v>
      </c>
      <c r="I87">
        <f t="shared" si="7"/>
        <v>99</v>
      </c>
      <c r="J87">
        <f t="shared" si="8"/>
        <v>0</v>
      </c>
      <c r="K87">
        <f t="shared" si="9"/>
        <v>35</v>
      </c>
    </row>
    <row r="88" spans="1:11" x14ac:dyDescent="0.25">
      <c r="A88" s="1">
        <v>42840</v>
      </c>
      <c r="B88" t="s">
        <v>17</v>
      </c>
      <c r="C88" t="s">
        <v>12</v>
      </c>
      <c r="D88" t="s">
        <v>8</v>
      </c>
      <c r="E88">
        <v>12</v>
      </c>
      <c r="F88" s="2">
        <v>20</v>
      </c>
      <c r="G88">
        <f t="shared" si="5"/>
        <v>72</v>
      </c>
      <c r="H88">
        <f t="shared" si="6"/>
        <v>102</v>
      </c>
      <c r="I88">
        <f t="shared" si="7"/>
        <v>111</v>
      </c>
      <c r="J88">
        <f t="shared" si="8"/>
        <v>0</v>
      </c>
      <c r="K88">
        <f t="shared" si="9"/>
        <v>35</v>
      </c>
    </row>
    <row r="89" spans="1:11" x14ac:dyDescent="0.25">
      <c r="A89" s="1">
        <v>42840</v>
      </c>
      <c r="B89" t="s">
        <v>17</v>
      </c>
      <c r="C89" t="s">
        <v>10</v>
      </c>
      <c r="D89" t="s">
        <v>8</v>
      </c>
      <c r="E89">
        <v>15</v>
      </c>
      <c r="F89" s="2">
        <v>8</v>
      </c>
      <c r="G89">
        <f t="shared" si="5"/>
        <v>87</v>
      </c>
      <c r="H89">
        <f t="shared" si="6"/>
        <v>102</v>
      </c>
      <c r="I89">
        <f t="shared" si="7"/>
        <v>111</v>
      </c>
      <c r="J89">
        <f t="shared" si="8"/>
        <v>0</v>
      </c>
      <c r="K89">
        <f t="shared" si="9"/>
        <v>35</v>
      </c>
    </row>
    <row r="90" spans="1:11" x14ac:dyDescent="0.25">
      <c r="A90" s="1">
        <v>42840</v>
      </c>
      <c r="B90" t="s">
        <v>17</v>
      </c>
      <c r="C90" t="s">
        <v>9</v>
      </c>
      <c r="D90" t="s">
        <v>8</v>
      </c>
      <c r="E90">
        <v>1</v>
      </c>
      <c r="F90" s="2">
        <v>40</v>
      </c>
      <c r="G90">
        <f t="shared" si="5"/>
        <v>87</v>
      </c>
      <c r="H90">
        <f t="shared" si="6"/>
        <v>102</v>
      </c>
      <c r="I90">
        <f t="shared" si="7"/>
        <v>111</v>
      </c>
      <c r="J90">
        <f t="shared" si="8"/>
        <v>0</v>
      </c>
      <c r="K90">
        <f t="shared" si="9"/>
        <v>36</v>
      </c>
    </row>
    <row r="91" spans="1:11" x14ac:dyDescent="0.25">
      <c r="A91" s="1">
        <v>42864</v>
      </c>
      <c r="B91" t="s">
        <v>18</v>
      </c>
      <c r="C91" t="s">
        <v>10</v>
      </c>
      <c r="D91" t="s">
        <v>14</v>
      </c>
      <c r="E91">
        <v>86</v>
      </c>
      <c r="F91" s="2">
        <v>12</v>
      </c>
      <c r="G91">
        <f t="shared" si="5"/>
        <v>1</v>
      </c>
      <c r="H91">
        <f t="shared" si="6"/>
        <v>102</v>
      </c>
      <c r="I91">
        <f t="shared" si="7"/>
        <v>111</v>
      </c>
      <c r="J91">
        <f t="shared" si="8"/>
        <v>0</v>
      </c>
      <c r="K91">
        <f t="shared" si="9"/>
        <v>36</v>
      </c>
    </row>
    <row r="92" spans="1:11" x14ac:dyDescent="0.25">
      <c r="A92" s="1">
        <v>42864</v>
      </c>
      <c r="B92" t="s">
        <v>18</v>
      </c>
      <c r="C92" t="s">
        <v>12</v>
      </c>
      <c r="D92" t="s">
        <v>14</v>
      </c>
      <c r="E92">
        <v>110</v>
      </c>
      <c r="F92" s="2">
        <v>31</v>
      </c>
      <c r="G92">
        <f t="shared" si="5"/>
        <v>1</v>
      </c>
      <c r="H92">
        <f t="shared" si="6"/>
        <v>102</v>
      </c>
      <c r="I92">
        <f t="shared" si="7"/>
        <v>1</v>
      </c>
      <c r="J92">
        <f t="shared" si="8"/>
        <v>0</v>
      </c>
      <c r="K92">
        <f t="shared" si="9"/>
        <v>36</v>
      </c>
    </row>
    <row r="93" spans="1:11" x14ac:dyDescent="0.25">
      <c r="A93" s="1">
        <v>42864</v>
      </c>
      <c r="B93" t="s">
        <v>18</v>
      </c>
      <c r="C93" t="s">
        <v>9</v>
      </c>
      <c r="D93" t="s">
        <v>8</v>
      </c>
      <c r="E93">
        <v>33</v>
      </c>
      <c r="F93" s="2">
        <v>38</v>
      </c>
      <c r="G93">
        <f t="shared" si="5"/>
        <v>1</v>
      </c>
      <c r="H93">
        <f t="shared" si="6"/>
        <v>102</v>
      </c>
      <c r="I93">
        <f t="shared" si="7"/>
        <v>1</v>
      </c>
      <c r="J93">
        <f t="shared" si="8"/>
        <v>0</v>
      </c>
      <c r="K93">
        <f t="shared" si="9"/>
        <v>69</v>
      </c>
    </row>
    <row r="94" spans="1:11" x14ac:dyDescent="0.25">
      <c r="A94" s="1">
        <v>42864</v>
      </c>
      <c r="B94" t="s">
        <v>18</v>
      </c>
      <c r="C94" t="s">
        <v>11</v>
      </c>
      <c r="D94" t="s">
        <v>8</v>
      </c>
      <c r="E94">
        <v>13</v>
      </c>
      <c r="F94" s="2">
        <v>23</v>
      </c>
      <c r="G94">
        <f t="shared" si="5"/>
        <v>1</v>
      </c>
      <c r="H94">
        <f t="shared" si="6"/>
        <v>115</v>
      </c>
      <c r="I94">
        <f t="shared" si="7"/>
        <v>1</v>
      </c>
      <c r="J94">
        <f t="shared" si="8"/>
        <v>0</v>
      </c>
      <c r="K94">
        <f t="shared" si="9"/>
        <v>69</v>
      </c>
    </row>
    <row r="95" spans="1:11" x14ac:dyDescent="0.25">
      <c r="A95" s="1">
        <v>42864</v>
      </c>
      <c r="B95" t="s">
        <v>18</v>
      </c>
      <c r="C95" t="s">
        <v>7</v>
      </c>
      <c r="D95" t="s">
        <v>8</v>
      </c>
      <c r="E95">
        <v>37</v>
      </c>
      <c r="F95" s="2">
        <v>61</v>
      </c>
      <c r="G95">
        <f t="shared" si="5"/>
        <v>1</v>
      </c>
      <c r="H95">
        <f t="shared" si="6"/>
        <v>115</v>
      </c>
      <c r="I95">
        <f t="shared" si="7"/>
        <v>1</v>
      </c>
      <c r="J95">
        <f t="shared" si="8"/>
        <v>37</v>
      </c>
      <c r="K95">
        <f t="shared" si="9"/>
        <v>69</v>
      </c>
    </row>
    <row r="96" spans="1:11" x14ac:dyDescent="0.25">
      <c r="A96" s="1">
        <v>42882</v>
      </c>
      <c r="B96" t="s">
        <v>19</v>
      </c>
      <c r="C96" t="s">
        <v>10</v>
      </c>
      <c r="D96" t="s">
        <v>14</v>
      </c>
      <c r="E96">
        <v>1</v>
      </c>
      <c r="F96" s="2">
        <v>12</v>
      </c>
      <c r="G96">
        <f t="shared" si="5"/>
        <v>0</v>
      </c>
      <c r="H96">
        <f t="shared" si="6"/>
        <v>115</v>
      </c>
      <c r="I96">
        <f t="shared" si="7"/>
        <v>1</v>
      </c>
      <c r="J96">
        <f t="shared" si="8"/>
        <v>37</v>
      </c>
      <c r="K96">
        <f t="shared" si="9"/>
        <v>69</v>
      </c>
    </row>
    <row r="97" spans="1:11" x14ac:dyDescent="0.25">
      <c r="A97" s="1">
        <v>42882</v>
      </c>
      <c r="B97" t="s">
        <v>19</v>
      </c>
      <c r="C97" t="s">
        <v>9</v>
      </c>
      <c r="D97" t="s">
        <v>14</v>
      </c>
      <c r="E97">
        <v>68</v>
      </c>
      <c r="F97" s="2">
        <v>59</v>
      </c>
      <c r="G97">
        <f t="shared" si="5"/>
        <v>0</v>
      </c>
      <c r="H97">
        <f t="shared" si="6"/>
        <v>115</v>
      </c>
      <c r="I97">
        <f t="shared" si="7"/>
        <v>1</v>
      </c>
      <c r="J97">
        <f t="shared" si="8"/>
        <v>37</v>
      </c>
      <c r="K97">
        <f t="shared" si="9"/>
        <v>1</v>
      </c>
    </row>
    <row r="98" spans="1:11" x14ac:dyDescent="0.25">
      <c r="A98" s="1">
        <v>42882</v>
      </c>
      <c r="B98" t="s">
        <v>19</v>
      </c>
      <c r="C98" t="s">
        <v>7</v>
      </c>
      <c r="D98" t="s">
        <v>8</v>
      </c>
      <c r="E98">
        <v>35</v>
      </c>
      <c r="F98" s="2">
        <v>66</v>
      </c>
      <c r="G98">
        <f t="shared" si="5"/>
        <v>0</v>
      </c>
      <c r="H98">
        <f t="shared" si="6"/>
        <v>115</v>
      </c>
      <c r="I98">
        <f t="shared" si="7"/>
        <v>1</v>
      </c>
      <c r="J98">
        <f t="shared" si="8"/>
        <v>72</v>
      </c>
      <c r="K98">
        <f t="shared" si="9"/>
        <v>1</v>
      </c>
    </row>
    <row r="99" spans="1:11" x14ac:dyDescent="0.25">
      <c r="A99" s="1">
        <v>42882</v>
      </c>
      <c r="B99" t="s">
        <v>19</v>
      </c>
      <c r="C99" t="s">
        <v>12</v>
      </c>
      <c r="D99" t="s">
        <v>8</v>
      </c>
      <c r="E99">
        <v>25</v>
      </c>
      <c r="F99" s="2">
        <v>21</v>
      </c>
      <c r="G99">
        <f t="shared" si="5"/>
        <v>0</v>
      </c>
      <c r="H99">
        <f t="shared" si="6"/>
        <v>115</v>
      </c>
      <c r="I99">
        <f t="shared" si="7"/>
        <v>26</v>
      </c>
      <c r="J99">
        <f t="shared" si="8"/>
        <v>72</v>
      </c>
      <c r="K99">
        <f t="shared" si="9"/>
        <v>1</v>
      </c>
    </row>
    <row r="100" spans="1:11" x14ac:dyDescent="0.25">
      <c r="A100" s="1">
        <v>42882</v>
      </c>
      <c r="B100" t="s">
        <v>19</v>
      </c>
      <c r="C100" t="s">
        <v>11</v>
      </c>
      <c r="D100" t="s">
        <v>8</v>
      </c>
      <c r="E100">
        <v>10</v>
      </c>
      <c r="F100" s="2">
        <v>25</v>
      </c>
      <c r="G100">
        <f t="shared" si="5"/>
        <v>0</v>
      </c>
      <c r="H100">
        <f t="shared" si="6"/>
        <v>125</v>
      </c>
      <c r="I100">
        <f t="shared" si="7"/>
        <v>26</v>
      </c>
      <c r="J100">
        <f t="shared" si="8"/>
        <v>72</v>
      </c>
      <c r="K100">
        <f t="shared" si="9"/>
        <v>1</v>
      </c>
    </row>
    <row r="101" spans="1:11" x14ac:dyDescent="0.25">
      <c r="A101" s="1">
        <v>42904</v>
      </c>
      <c r="B101" t="s">
        <v>20</v>
      </c>
      <c r="C101" t="s">
        <v>11</v>
      </c>
      <c r="D101" t="s">
        <v>14</v>
      </c>
      <c r="E101">
        <v>38</v>
      </c>
      <c r="F101" s="2">
        <v>37</v>
      </c>
      <c r="G101">
        <f t="shared" si="5"/>
        <v>0</v>
      </c>
      <c r="H101">
        <f t="shared" si="6"/>
        <v>87</v>
      </c>
      <c r="I101">
        <f t="shared" si="7"/>
        <v>26</v>
      </c>
      <c r="J101">
        <f t="shared" si="8"/>
        <v>72</v>
      </c>
      <c r="K101">
        <f t="shared" si="9"/>
        <v>1</v>
      </c>
    </row>
    <row r="102" spans="1:11" x14ac:dyDescent="0.25">
      <c r="A102" s="1">
        <v>42904</v>
      </c>
      <c r="B102" t="s">
        <v>20</v>
      </c>
      <c r="C102" t="s">
        <v>10</v>
      </c>
      <c r="D102" t="s">
        <v>8</v>
      </c>
      <c r="E102">
        <v>22</v>
      </c>
      <c r="F102" s="2">
        <v>8</v>
      </c>
      <c r="G102">
        <f t="shared" si="5"/>
        <v>22</v>
      </c>
      <c r="H102">
        <f t="shared" si="6"/>
        <v>87</v>
      </c>
      <c r="I102">
        <f t="shared" si="7"/>
        <v>26</v>
      </c>
      <c r="J102">
        <f t="shared" si="8"/>
        <v>72</v>
      </c>
      <c r="K102">
        <f t="shared" si="9"/>
        <v>1</v>
      </c>
    </row>
    <row r="103" spans="1:11" x14ac:dyDescent="0.25">
      <c r="A103" s="1">
        <v>42904</v>
      </c>
      <c r="B103" t="s">
        <v>20</v>
      </c>
      <c r="C103" t="s">
        <v>12</v>
      </c>
      <c r="D103" t="s">
        <v>8</v>
      </c>
      <c r="E103">
        <v>25</v>
      </c>
      <c r="F103" s="2">
        <v>20</v>
      </c>
      <c r="G103">
        <f t="shared" si="5"/>
        <v>22</v>
      </c>
      <c r="H103">
        <f t="shared" si="6"/>
        <v>87</v>
      </c>
      <c r="I103">
        <f t="shared" si="7"/>
        <v>51</v>
      </c>
      <c r="J103">
        <f t="shared" si="8"/>
        <v>72</v>
      </c>
      <c r="K103">
        <f t="shared" si="9"/>
        <v>1</v>
      </c>
    </row>
    <row r="104" spans="1:11" x14ac:dyDescent="0.25">
      <c r="A104" s="1">
        <v>42904</v>
      </c>
      <c r="B104" t="s">
        <v>20</v>
      </c>
      <c r="C104" t="s">
        <v>9</v>
      </c>
      <c r="D104" t="s">
        <v>8</v>
      </c>
      <c r="E104">
        <v>8</v>
      </c>
      <c r="F104" s="2">
        <v>39</v>
      </c>
      <c r="G104">
        <f t="shared" si="5"/>
        <v>22</v>
      </c>
      <c r="H104">
        <f t="shared" si="6"/>
        <v>87</v>
      </c>
      <c r="I104">
        <f t="shared" si="7"/>
        <v>51</v>
      </c>
      <c r="J104">
        <f t="shared" si="8"/>
        <v>72</v>
      </c>
      <c r="K104">
        <f t="shared" si="9"/>
        <v>9</v>
      </c>
    </row>
    <row r="105" spans="1:11" x14ac:dyDescent="0.25">
      <c r="A105" s="1">
        <v>42904</v>
      </c>
      <c r="B105" t="s">
        <v>20</v>
      </c>
      <c r="C105" t="s">
        <v>7</v>
      </c>
      <c r="D105" t="s">
        <v>8</v>
      </c>
      <c r="E105">
        <v>45</v>
      </c>
      <c r="F105" s="2">
        <v>62</v>
      </c>
      <c r="G105">
        <f t="shared" si="5"/>
        <v>22</v>
      </c>
      <c r="H105">
        <f t="shared" si="6"/>
        <v>87</v>
      </c>
      <c r="I105">
        <f t="shared" si="7"/>
        <v>51</v>
      </c>
      <c r="J105">
        <f t="shared" si="8"/>
        <v>117</v>
      </c>
      <c r="K105">
        <f t="shared" si="9"/>
        <v>9</v>
      </c>
    </row>
    <row r="106" spans="1:11" x14ac:dyDescent="0.25">
      <c r="A106" s="1">
        <v>42929</v>
      </c>
      <c r="B106" t="s">
        <v>21</v>
      </c>
      <c r="C106" t="s">
        <v>7</v>
      </c>
      <c r="D106" t="s">
        <v>14</v>
      </c>
      <c r="E106">
        <v>116</v>
      </c>
      <c r="F106" s="2">
        <v>100</v>
      </c>
      <c r="G106">
        <f t="shared" si="5"/>
        <v>22</v>
      </c>
      <c r="H106">
        <f t="shared" si="6"/>
        <v>87</v>
      </c>
      <c r="I106">
        <f t="shared" si="7"/>
        <v>51</v>
      </c>
      <c r="J106">
        <f t="shared" si="8"/>
        <v>1</v>
      </c>
      <c r="K106">
        <f t="shared" si="9"/>
        <v>9</v>
      </c>
    </row>
    <row r="107" spans="1:11" x14ac:dyDescent="0.25">
      <c r="A107" s="1">
        <v>42929</v>
      </c>
      <c r="B107" t="s">
        <v>21</v>
      </c>
      <c r="C107" t="s">
        <v>12</v>
      </c>
      <c r="D107" t="s">
        <v>8</v>
      </c>
      <c r="E107">
        <v>29</v>
      </c>
      <c r="F107" s="2">
        <v>19</v>
      </c>
      <c r="G107">
        <f t="shared" si="5"/>
        <v>22</v>
      </c>
      <c r="H107">
        <f t="shared" si="6"/>
        <v>87</v>
      </c>
      <c r="I107">
        <f t="shared" si="7"/>
        <v>80</v>
      </c>
      <c r="J107">
        <f t="shared" si="8"/>
        <v>1</v>
      </c>
      <c r="K107">
        <f t="shared" si="9"/>
        <v>9</v>
      </c>
    </row>
    <row r="108" spans="1:11" x14ac:dyDescent="0.25">
      <c r="A108" s="1">
        <v>42942</v>
      </c>
      <c r="B108" t="s">
        <v>22</v>
      </c>
      <c r="C108" t="s">
        <v>11</v>
      </c>
      <c r="D108" t="s">
        <v>14</v>
      </c>
      <c r="E108">
        <v>5</v>
      </c>
      <c r="F108" s="2">
        <v>34</v>
      </c>
      <c r="G108">
        <f t="shared" si="5"/>
        <v>22</v>
      </c>
      <c r="H108">
        <f t="shared" si="6"/>
        <v>82</v>
      </c>
      <c r="I108">
        <f t="shared" si="7"/>
        <v>80</v>
      </c>
      <c r="J108">
        <f t="shared" si="8"/>
        <v>1</v>
      </c>
      <c r="K108">
        <f t="shared" si="9"/>
        <v>9</v>
      </c>
    </row>
    <row r="109" spans="1:11" x14ac:dyDescent="0.25">
      <c r="A109" s="1">
        <v>42942</v>
      </c>
      <c r="B109" t="s">
        <v>22</v>
      </c>
      <c r="C109" t="s">
        <v>10</v>
      </c>
      <c r="D109" t="s">
        <v>14</v>
      </c>
      <c r="E109">
        <v>22</v>
      </c>
      <c r="F109" s="2">
        <v>11</v>
      </c>
      <c r="G109">
        <f t="shared" si="5"/>
        <v>0</v>
      </c>
      <c r="H109">
        <f t="shared" si="6"/>
        <v>82</v>
      </c>
      <c r="I109">
        <f t="shared" si="7"/>
        <v>80</v>
      </c>
      <c r="J109">
        <f t="shared" si="8"/>
        <v>1</v>
      </c>
      <c r="K109">
        <f t="shared" si="9"/>
        <v>9</v>
      </c>
    </row>
    <row r="110" spans="1:11" x14ac:dyDescent="0.25">
      <c r="A110" s="1">
        <v>42942</v>
      </c>
      <c r="B110" t="s">
        <v>22</v>
      </c>
      <c r="C110" t="s">
        <v>12</v>
      </c>
      <c r="D110" t="s">
        <v>8</v>
      </c>
      <c r="E110">
        <v>37</v>
      </c>
      <c r="F110" s="2">
        <v>22</v>
      </c>
      <c r="G110">
        <f t="shared" si="5"/>
        <v>0</v>
      </c>
      <c r="H110">
        <f t="shared" si="6"/>
        <v>82</v>
      </c>
      <c r="I110">
        <f t="shared" si="7"/>
        <v>117</v>
      </c>
      <c r="J110">
        <f t="shared" si="8"/>
        <v>1</v>
      </c>
      <c r="K110">
        <f t="shared" si="9"/>
        <v>9</v>
      </c>
    </row>
    <row r="111" spans="1:11" x14ac:dyDescent="0.25">
      <c r="A111" s="1">
        <v>42942</v>
      </c>
      <c r="B111" t="s">
        <v>22</v>
      </c>
      <c r="C111" t="s">
        <v>7</v>
      </c>
      <c r="D111" t="s">
        <v>8</v>
      </c>
      <c r="E111">
        <v>10</v>
      </c>
      <c r="F111" s="2">
        <v>70</v>
      </c>
      <c r="G111">
        <f t="shared" si="5"/>
        <v>0</v>
      </c>
      <c r="H111">
        <f t="shared" si="6"/>
        <v>82</v>
      </c>
      <c r="I111">
        <f t="shared" si="7"/>
        <v>117</v>
      </c>
      <c r="J111">
        <f t="shared" si="8"/>
        <v>11</v>
      </c>
      <c r="K111">
        <f t="shared" si="9"/>
        <v>9</v>
      </c>
    </row>
    <row r="112" spans="1:11" x14ac:dyDescent="0.25">
      <c r="A112" s="1">
        <v>42942</v>
      </c>
      <c r="B112" t="s">
        <v>22</v>
      </c>
      <c r="C112" t="s">
        <v>9</v>
      </c>
      <c r="D112" t="s">
        <v>8</v>
      </c>
      <c r="E112">
        <v>42</v>
      </c>
      <c r="F112" s="2">
        <v>44</v>
      </c>
      <c r="G112">
        <f t="shared" si="5"/>
        <v>0</v>
      </c>
      <c r="H112">
        <f t="shared" si="6"/>
        <v>82</v>
      </c>
      <c r="I112">
        <f t="shared" si="7"/>
        <v>117</v>
      </c>
      <c r="J112">
        <f t="shared" si="8"/>
        <v>11</v>
      </c>
      <c r="K112">
        <f t="shared" si="9"/>
        <v>51</v>
      </c>
    </row>
    <row r="113" spans="1:11" x14ac:dyDescent="0.25">
      <c r="A113" s="1">
        <v>42959</v>
      </c>
      <c r="B113" t="s">
        <v>6</v>
      </c>
      <c r="C113" t="s">
        <v>7</v>
      </c>
      <c r="D113" t="s">
        <v>14</v>
      </c>
      <c r="E113">
        <v>11</v>
      </c>
      <c r="F113" s="2">
        <v>94</v>
      </c>
      <c r="G113">
        <f t="shared" si="5"/>
        <v>0</v>
      </c>
      <c r="H113">
        <f t="shared" si="6"/>
        <v>82</v>
      </c>
      <c r="I113">
        <f t="shared" si="7"/>
        <v>117</v>
      </c>
      <c r="J113">
        <f t="shared" si="8"/>
        <v>0</v>
      </c>
      <c r="K113">
        <f t="shared" si="9"/>
        <v>51</v>
      </c>
    </row>
    <row r="114" spans="1:11" x14ac:dyDescent="0.25">
      <c r="A114" s="1">
        <v>42959</v>
      </c>
      <c r="B114" t="s">
        <v>6</v>
      </c>
      <c r="C114" t="s">
        <v>9</v>
      </c>
      <c r="D114" t="s">
        <v>14</v>
      </c>
      <c r="E114">
        <v>48</v>
      </c>
      <c r="F114" s="2">
        <v>59</v>
      </c>
      <c r="G114">
        <f t="shared" si="5"/>
        <v>0</v>
      </c>
      <c r="H114">
        <f t="shared" si="6"/>
        <v>82</v>
      </c>
      <c r="I114">
        <f t="shared" si="7"/>
        <v>117</v>
      </c>
      <c r="J114">
        <f t="shared" si="8"/>
        <v>0</v>
      </c>
      <c r="K114">
        <f t="shared" si="9"/>
        <v>3</v>
      </c>
    </row>
    <row r="115" spans="1:11" x14ac:dyDescent="0.25">
      <c r="A115" s="1">
        <v>42959</v>
      </c>
      <c r="B115" t="s">
        <v>6</v>
      </c>
      <c r="C115" t="s">
        <v>12</v>
      </c>
      <c r="D115" t="s">
        <v>8</v>
      </c>
      <c r="E115">
        <v>20</v>
      </c>
      <c r="F115" s="2">
        <v>21</v>
      </c>
      <c r="G115">
        <f t="shared" si="5"/>
        <v>0</v>
      </c>
      <c r="H115">
        <f t="shared" si="6"/>
        <v>82</v>
      </c>
      <c r="I115">
        <f t="shared" si="7"/>
        <v>137</v>
      </c>
      <c r="J115">
        <f t="shared" si="8"/>
        <v>0</v>
      </c>
      <c r="K115">
        <f t="shared" si="9"/>
        <v>3</v>
      </c>
    </row>
    <row r="116" spans="1:11" x14ac:dyDescent="0.25">
      <c r="A116" s="1">
        <v>42959</v>
      </c>
      <c r="B116" t="s">
        <v>6</v>
      </c>
      <c r="C116" t="s">
        <v>11</v>
      </c>
      <c r="D116" t="s">
        <v>8</v>
      </c>
      <c r="E116">
        <v>26</v>
      </c>
      <c r="F116" s="2">
        <v>25</v>
      </c>
      <c r="G116">
        <f t="shared" si="5"/>
        <v>0</v>
      </c>
      <c r="H116">
        <f t="shared" si="6"/>
        <v>108</v>
      </c>
      <c r="I116">
        <f t="shared" si="7"/>
        <v>137</v>
      </c>
      <c r="J116">
        <f t="shared" si="8"/>
        <v>0</v>
      </c>
      <c r="K116">
        <f t="shared" si="9"/>
        <v>3</v>
      </c>
    </row>
    <row r="117" spans="1:11" x14ac:dyDescent="0.25">
      <c r="A117" s="1">
        <v>42974</v>
      </c>
      <c r="B117" t="s">
        <v>13</v>
      </c>
      <c r="C117" t="s">
        <v>10</v>
      </c>
      <c r="D117" t="s">
        <v>8</v>
      </c>
      <c r="E117">
        <v>24</v>
      </c>
      <c r="F117" s="2">
        <v>9</v>
      </c>
      <c r="G117">
        <f t="shared" si="5"/>
        <v>24</v>
      </c>
      <c r="H117">
        <f t="shared" si="6"/>
        <v>108</v>
      </c>
      <c r="I117">
        <f t="shared" si="7"/>
        <v>137</v>
      </c>
      <c r="J117">
        <f t="shared" si="8"/>
        <v>0</v>
      </c>
      <c r="K117">
        <f t="shared" si="9"/>
        <v>3</v>
      </c>
    </row>
    <row r="118" spans="1:11" x14ac:dyDescent="0.25">
      <c r="A118" s="1">
        <v>42974</v>
      </c>
      <c r="B118" t="s">
        <v>13</v>
      </c>
      <c r="C118" t="s">
        <v>7</v>
      </c>
      <c r="D118" t="s">
        <v>8</v>
      </c>
      <c r="E118">
        <v>38</v>
      </c>
      <c r="F118" s="2">
        <v>68</v>
      </c>
      <c r="G118">
        <f t="shared" si="5"/>
        <v>24</v>
      </c>
      <c r="H118">
        <f t="shared" si="6"/>
        <v>108</v>
      </c>
      <c r="I118">
        <f t="shared" si="7"/>
        <v>137</v>
      </c>
      <c r="J118">
        <f t="shared" si="8"/>
        <v>38</v>
      </c>
      <c r="K118">
        <f t="shared" si="9"/>
        <v>3</v>
      </c>
    </row>
    <row r="119" spans="1:11" x14ac:dyDescent="0.25">
      <c r="A119" s="1">
        <v>42974</v>
      </c>
      <c r="B119" t="s">
        <v>13</v>
      </c>
      <c r="C119" t="s">
        <v>12</v>
      </c>
      <c r="D119" t="s">
        <v>8</v>
      </c>
      <c r="E119">
        <v>14</v>
      </c>
      <c r="F119" s="2">
        <v>21</v>
      </c>
      <c r="G119">
        <f t="shared" si="5"/>
        <v>24</v>
      </c>
      <c r="H119">
        <f t="shared" si="6"/>
        <v>108</v>
      </c>
      <c r="I119">
        <f t="shared" si="7"/>
        <v>151</v>
      </c>
      <c r="J119">
        <f t="shared" si="8"/>
        <v>38</v>
      </c>
      <c r="K119">
        <f t="shared" si="9"/>
        <v>3</v>
      </c>
    </row>
    <row r="120" spans="1:11" x14ac:dyDescent="0.25">
      <c r="A120" s="1">
        <v>42974</v>
      </c>
      <c r="B120" t="s">
        <v>13</v>
      </c>
      <c r="C120" t="s">
        <v>9</v>
      </c>
      <c r="D120" t="s">
        <v>8</v>
      </c>
      <c r="E120">
        <v>4</v>
      </c>
      <c r="F120" s="2">
        <v>43</v>
      </c>
      <c r="G120">
        <f t="shared" si="5"/>
        <v>24</v>
      </c>
      <c r="H120">
        <f t="shared" si="6"/>
        <v>108</v>
      </c>
      <c r="I120">
        <f t="shared" si="7"/>
        <v>151</v>
      </c>
      <c r="J120">
        <f t="shared" si="8"/>
        <v>38</v>
      </c>
      <c r="K120">
        <f t="shared" si="9"/>
        <v>7</v>
      </c>
    </row>
    <row r="121" spans="1:11" x14ac:dyDescent="0.25">
      <c r="A121" s="1">
        <v>42993</v>
      </c>
      <c r="B121" t="s">
        <v>15</v>
      </c>
      <c r="C121" t="s">
        <v>11</v>
      </c>
      <c r="D121" t="s">
        <v>14</v>
      </c>
      <c r="E121">
        <v>19</v>
      </c>
      <c r="F121" s="2">
        <v>36</v>
      </c>
      <c r="G121">
        <f t="shared" si="5"/>
        <v>24</v>
      </c>
      <c r="H121">
        <f t="shared" si="6"/>
        <v>89</v>
      </c>
      <c r="I121">
        <f t="shared" si="7"/>
        <v>151</v>
      </c>
      <c r="J121">
        <f t="shared" si="8"/>
        <v>38</v>
      </c>
      <c r="K121">
        <f t="shared" si="9"/>
        <v>7</v>
      </c>
    </row>
    <row r="122" spans="1:11" x14ac:dyDescent="0.25">
      <c r="A122" s="1">
        <v>42993</v>
      </c>
      <c r="B122" t="s">
        <v>15</v>
      </c>
      <c r="C122" t="s">
        <v>7</v>
      </c>
      <c r="D122" t="s">
        <v>8</v>
      </c>
      <c r="E122">
        <v>30</v>
      </c>
      <c r="F122" s="2">
        <v>65</v>
      </c>
      <c r="G122">
        <f t="shared" si="5"/>
        <v>24</v>
      </c>
      <c r="H122">
        <f t="shared" si="6"/>
        <v>89</v>
      </c>
      <c r="I122">
        <f t="shared" si="7"/>
        <v>151</v>
      </c>
      <c r="J122">
        <f t="shared" si="8"/>
        <v>68</v>
      </c>
      <c r="K122">
        <f t="shared" si="9"/>
        <v>7</v>
      </c>
    </row>
    <row r="123" spans="1:11" x14ac:dyDescent="0.25">
      <c r="A123" s="1">
        <v>43019</v>
      </c>
      <c r="B123" t="s">
        <v>16</v>
      </c>
      <c r="C123" t="s">
        <v>9</v>
      </c>
      <c r="D123" t="s">
        <v>14</v>
      </c>
      <c r="E123">
        <v>6</v>
      </c>
      <c r="F123" s="2">
        <v>63</v>
      </c>
      <c r="G123">
        <f t="shared" si="5"/>
        <v>24</v>
      </c>
      <c r="H123">
        <f t="shared" si="6"/>
        <v>89</v>
      </c>
      <c r="I123">
        <f t="shared" si="7"/>
        <v>151</v>
      </c>
      <c r="J123">
        <f t="shared" si="8"/>
        <v>68</v>
      </c>
      <c r="K123">
        <f t="shared" si="9"/>
        <v>1</v>
      </c>
    </row>
    <row r="124" spans="1:11" x14ac:dyDescent="0.25">
      <c r="A124" s="1">
        <v>43019</v>
      </c>
      <c r="B124" t="s">
        <v>16</v>
      </c>
      <c r="C124" t="s">
        <v>7</v>
      </c>
      <c r="D124" t="s">
        <v>8</v>
      </c>
      <c r="E124">
        <v>43</v>
      </c>
      <c r="F124" s="2">
        <v>59</v>
      </c>
      <c r="G124">
        <f t="shared" si="5"/>
        <v>24</v>
      </c>
      <c r="H124">
        <f t="shared" si="6"/>
        <v>89</v>
      </c>
      <c r="I124">
        <f t="shared" si="7"/>
        <v>151</v>
      </c>
      <c r="J124">
        <f t="shared" si="8"/>
        <v>111</v>
      </c>
      <c r="K124">
        <f t="shared" si="9"/>
        <v>1</v>
      </c>
    </row>
    <row r="125" spans="1:11" x14ac:dyDescent="0.25">
      <c r="A125" s="1">
        <v>43040</v>
      </c>
      <c r="B125" t="s">
        <v>17</v>
      </c>
      <c r="C125" t="s">
        <v>9</v>
      </c>
      <c r="D125" t="s">
        <v>14</v>
      </c>
      <c r="E125">
        <v>1</v>
      </c>
      <c r="F125" s="2">
        <v>61</v>
      </c>
      <c r="G125">
        <f t="shared" si="5"/>
        <v>24</v>
      </c>
      <c r="H125">
        <f t="shared" si="6"/>
        <v>89</v>
      </c>
      <c r="I125">
        <f t="shared" si="7"/>
        <v>151</v>
      </c>
      <c r="J125">
        <f t="shared" si="8"/>
        <v>111</v>
      </c>
      <c r="K125">
        <f t="shared" si="9"/>
        <v>0</v>
      </c>
    </row>
    <row r="126" spans="1:11" x14ac:dyDescent="0.25">
      <c r="A126" s="1">
        <v>43040</v>
      </c>
      <c r="B126" t="s">
        <v>17</v>
      </c>
      <c r="C126" t="s">
        <v>12</v>
      </c>
      <c r="D126" t="s">
        <v>14</v>
      </c>
      <c r="E126">
        <v>147</v>
      </c>
      <c r="F126" s="2">
        <v>30</v>
      </c>
      <c r="G126">
        <f t="shared" si="5"/>
        <v>24</v>
      </c>
      <c r="H126">
        <f t="shared" si="6"/>
        <v>89</v>
      </c>
      <c r="I126">
        <f t="shared" si="7"/>
        <v>4</v>
      </c>
      <c r="J126">
        <f t="shared" si="8"/>
        <v>111</v>
      </c>
      <c r="K126">
        <f t="shared" si="9"/>
        <v>0</v>
      </c>
    </row>
    <row r="127" spans="1:11" x14ac:dyDescent="0.25">
      <c r="A127" s="1">
        <v>43040</v>
      </c>
      <c r="B127" t="s">
        <v>17</v>
      </c>
      <c r="C127" t="s">
        <v>10</v>
      </c>
      <c r="D127" t="s">
        <v>8</v>
      </c>
      <c r="E127">
        <v>15</v>
      </c>
      <c r="F127" s="2">
        <v>8</v>
      </c>
      <c r="G127">
        <f t="shared" si="5"/>
        <v>39</v>
      </c>
      <c r="H127">
        <f t="shared" si="6"/>
        <v>89</v>
      </c>
      <c r="I127">
        <f t="shared" si="7"/>
        <v>4</v>
      </c>
      <c r="J127">
        <f t="shared" si="8"/>
        <v>111</v>
      </c>
      <c r="K127">
        <f t="shared" si="9"/>
        <v>0</v>
      </c>
    </row>
    <row r="128" spans="1:11" x14ac:dyDescent="0.25">
      <c r="A128" s="1">
        <v>43040</v>
      </c>
      <c r="B128" t="s">
        <v>17</v>
      </c>
      <c r="C128" t="s">
        <v>7</v>
      </c>
      <c r="D128" t="s">
        <v>8</v>
      </c>
      <c r="E128">
        <v>24</v>
      </c>
      <c r="F128" s="2">
        <v>63</v>
      </c>
      <c r="G128">
        <f t="shared" si="5"/>
        <v>39</v>
      </c>
      <c r="H128">
        <f t="shared" si="6"/>
        <v>89</v>
      </c>
      <c r="I128">
        <f t="shared" si="7"/>
        <v>4</v>
      </c>
      <c r="J128">
        <f t="shared" si="8"/>
        <v>135</v>
      </c>
      <c r="K128">
        <f t="shared" si="9"/>
        <v>0</v>
      </c>
    </row>
    <row r="129" spans="1:11" x14ac:dyDescent="0.25">
      <c r="A129" s="1">
        <v>43040</v>
      </c>
      <c r="B129" t="s">
        <v>17</v>
      </c>
      <c r="C129" t="s">
        <v>11</v>
      </c>
      <c r="D129" t="s">
        <v>8</v>
      </c>
      <c r="E129">
        <v>19</v>
      </c>
      <c r="F129" s="2">
        <v>24</v>
      </c>
      <c r="G129">
        <f t="shared" si="5"/>
        <v>39</v>
      </c>
      <c r="H129">
        <f t="shared" si="6"/>
        <v>108</v>
      </c>
      <c r="I129">
        <f t="shared" si="7"/>
        <v>4</v>
      </c>
      <c r="J129">
        <f t="shared" si="8"/>
        <v>135</v>
      </c>
      <c r="K129">
        <f t="shared" si="9"/>
        <v>0</v>
      </c>
    </row>
    <row r="130" spans="1:11" x14ac:dyDescent="0.25">
      <c r="A130" s="1">
        <v>43064</v>
      </c>
      <c r="B130" t="s">
        <v>18</v>
      </c>
      <c r="C130" t="s">
        <v>7</v>
      </c>
      <c r="D130" t="s">
        <v>14</v>
      </c>
      <c r="E130">
        <v>134</v>
      </c>
      <c r="F130" s="2">
        <v>99</v>
      </c>
      <c r="G130">
        <f t="shared" si="5"/>
        <v>39</v>
      </c>
      <c r="H130">
        <f t="shared" si="6"/>
        <v>108</v>
      </c>
      <c r="I130">
        <f t="shared" si="7"/>
        <v>4</v>
      </c>
      <c r="J130">
        <f t="shared" si="8"/>
        <v>1</v>
      </c>
      <c r="K130">
        <f t="shared" si="9"/>
        <v>0</v>
      </c>
    </row>
    <row r="131" spans="1:11" x14ac:dyDescent="0.25">
      <c r="A131" s="1">
        <v>43064</v>
      </c>
      <c r="B131" t="s">
        <v>18</v>
      </c>
      <c r="C131" t="s">
        <v>9</v>
      </c>
      <c r="D131" t="s">
        <v>8</v>
      </c>
      <c r="E131">
        <v>12</v>
      </c>
      <c r="F131" s="2">
        <v>38</v>
      </c>
      <c r="G131">
        <f t="shared" si="5"/>
        <v>39</v>
      </c>
      <c r="H131">
        <f t="shared" si="6"/>
        <v>108</v>
      </c>
      <c r="I131">
        <f t="shared" si="7"/>
        <v>4</v>
      </c>
      <c r="J131">
        <f t="shared" si="8"/>
        <v>1</v>
      </c>
      <c r="K131">
        <f t="shared" si="9"/>
        <v>12</v>
      </c>
    </row>
    <row r="132" spans="1:11" x14ac:dyDescent="0.25">
      <c r="A132" s="1">
        <v>43082</v>
      </c>
      <c r="B132" t="s">
        <v>19</v>
      </c>
      <c r="C132" t="s">
        <v>12</v>
      </c>
      <c r="D132" t="s">
        <v>14</v>
      </c>
      <c r="E132">
        <v>4</v>
      </c>
      <c r="F132" s="2">
        <v>30</v>
      </c>
      <c r="G132">
        <f t="shared" ref="G132:G195" si="10">IF(C132="t1", IF(D132 = "Z",G131+E132,G131-E132),G131)</f>
        <v>39</v>
      </c>
      <c r="H132">
        <f t="shared" ref="H132:H195" si="11">IF($C132="t2", IF($D132 = "Z",H131+$E132,H131-$E132),H131)</f>
        <v>108</v>
      </c>
      <c r="I132">
        <f t="shared" ref="I132:I195" si="12">IF($C132="t3", IF($D132 = "Z",I131+$E132,I131-$E132),I131)</f>
        <v>0</v>
      </c>
      <c r="J132">
        <f t="shared" ref="J132:J195" si="13">IF($C132="t4", IF($D132 = "Z",J131+$E132,J131-$E132),J131)</f>
        <v>1</v>
      </c>
      <c r="K132">
        <f t="shared" ref="K132:K195" si="14">IF($C132="t5", IF($D132 = "Z",K131+$E132,K131-$E132),K131)</f>
        <v>12</v>
      </c>
    </row>
    <row r="133" spans="1:11" x14ac:dyDescent="0.25">
      <c r="A133" s="1">
        <v>43082</v>
      </c>
      <c r="B133" t="s">
        <v>19</v>
      </c>
      <c r="C133" t="s">
        <v>10</v>
      </c>
      <c r="D133" t="s">
        <v>8</v>
      </c>
      <c r="E133">
        <v>26</v>
      </c>
      <c r="F133" s="2">
        <v>8</v>
      </c>
      <c r="G133">
        <f t="shared" si="10"/>
        <v>65</v>
      </c>
      <c r="H133">
        <f t="shared" si="11"/>
        <v>108</v>
      </c>
      <c r="I133">
        <f t="shared" si="12"/>
        <v>0</v>
      </c>
      <c r="J133">
        <f t="shared" si="13"/>
        <v>1</v>
      </c>
      <c r="K133">
        <f t="shared" si="14"/>
        <v>12</v>
      </c>
    </row>
    <row r="134" spans="1:11" x14ac:dyDescent="0.25">
      <c r="A134" s="1">
        <v>43082</v>
      </c>
      <c r="B134" t="s">
        <v>19</v>
      </c>
      <c r="C134" t="s">
        <v>7</v>
      </c>
      <c r="D134" t="s">
        <v>8</v>
      </c>
      <c r="E134">
        <v>38</v>
      </c>
      <c r="F134" s="2">
        <v>66</v>
      </c>
      <c r="G134">
        <f t="shared" si="10"/>
        <v>65</v>
      </c>
      <c r="H134">
        <f t="shared" si="11"/>
        <v>108</v>
      </c>
      <c r="I134">
        <f t="shared" si="12"/>
        <v>0</v>
      </c>
      <c r="J134">
        <f t="shared" si="13"/>
        <v>39</v>
      </c>
      <c r="K134">
        <f t="shared" si="14"/>
        <v>12</v>
      </c>
    </row>
    <row r="135" spans="1:11" x14ac:dyDescent="0.25">
      <c r="A135" s="1">
        <v>43104</v>
      </c>
      <c r="B135" t="s">
        <v>20</v>
      </c>
      <c r="C135" t="s">
        <v>7</v>
      </c>
      <c r="D135" t="s">
        <v>14</v>
      </c>
      <c r="E135">
        <v>38</v>
      </c>
      <c r="F135" s="2">
        <v>98</v>
      </c>
      <c r="G135">
        <f t="shared" si="10"/>
        <v>65</v>
      </c>
      <c r="H135">
        <f t="shared" si="11"/>
        <v>108</v>
      </c>
      <c r="I135">
        <f t="shared" si="12"/>
        <v>0</v>
      </c>
      <c r="J135">
        <f t="shared" si="13"/>
        <v>1</v>
      </c>
      <c r="K135">
        <f t="shared" si="14"/>
        <v>12</v>
      </c>
    </row>
    <row r="136" spans="1:11" x14ac:dyDescent="0.25">
      <c r="A136" s="1">
        <v>43104</v>
      </c>
      <c r="B136" t="s">
        <v>20</v>
      </c>
      <c r="C136" t="s">
        <v>11</v>
      </c>
      <c r="D136" t="s">
        <v>14</v>
      </c>
      <c r="E136">
        <v>44</v>
      </c>
      <c r="F136" s="2">
        <v>37</v>
      </c>
      <c r="G136">
        <f t="shared" si="10"/>
        <v>65</v>
      </c>
      <c r="H136">
        <f t="shared" si="11"/>
        <v>64</v>
      </c>
      <c r="I136">
        <f t="shared" si="12"/>
        <v>0</v>
      </c>
      <c r="J136">
        <f t="shared" si="13"/>
        <v>1</v>
      </c>
      <c r="K136">
        <f t="shared" si="14"/>
        <v>12</v>
      </c>
    </row>
    <row r="137" spans="1:11" x14ac:dyDescent="0.25">
      <c r="A137" s="1">
        <v>43104</v>
      </c>
      <c r="B137" t="s">
        <v>20</v>
      </c>
      <c r="C137" t="s">
        <v>10</v>
      </c>
      <c r="D137" t="s">
        <v>8</v>
      </c>
      <c r="E137">
        <v>21</v>
      </c>
      <c r="F137" s="2">
        <v>8</v>
      </c>
      <c r="G137">
        <f t="shared" si="10"/>
        <v>86</v>
      </c>
      <c r="H137">
        <f t="shared" si="11"/>
        <v>64</v>
      </c>
      <c r="I137">
        <f t="shared" si="12"/>
        <v>0</v>
      </c>
      <c r="J137">
        <f t="shared" si="13"/>
        <v>1</v>
      </c>
      <c r="K137">
        <f t="shared" si="14"/>
        <v>12</v>
      </c>
    </row>
    <row r="138" spans="1:11" x14ac:dyDescent="0.25">
      <c r="A138" s="1">
        <v>43104</v>
      </c>
      <c r="B138" t="s">
        <v>20</v>
      </c>
      <c r="C138" t="s">
        <v>9</v>
      </c>
      <c r="D138" t="s">
        <v>8</v>
      </c>
      <c r="E138">
        <v>10</v>
      </c>
      <c r="F138" s="2">
        <v>39</v>
      </c>
      <c r="G138">
        <f t="shared" si="10"/>
        <v>86</v>
      </c>
      <c r="H138">
        <f t="shared" si="11"/>
        <v>64</v>
      </c>
      <c r="I138">
        <f t="shared" si="12"/>
        <v>0</v>
      </c>
      <c r="J138">
        <f t="shared" si="13"/>
        <v>1</v>
      </c>
      <c r="K138">
        <f t="shared" si="14"/>
        <v>22</v>
      </c>
    </row>
    <row r="139" spans="1:11" x14ac:dyDescent="0.25">
      <c r="A139" s="1">
        <v>43129</v>
      </c>
      <c r="B139" t="s">
        <v>21</v>
      </c>
      <c r="C139" t="s">
        <v>11</v>
      </c>
      <c r="D139" t="s">
        <v>14</v>
      </c>
      <c r="E139">
        <v>15</v>
      </c>
      <c r="F139" s="2">
        <v>38</v>
      </c>
      <c r="G139">
        <f t="shared" si="10"/>
        <v>86</v>
      </c>
      <c r="H139">
        <f t="shared" si="11"/>
        <v>49</v>
      </c>
      <c r="I139">
        <f t="shared" si="12"/>
        <v>0</v>
      </c>
      <c r="J139">
        <f t="shared" si="13"/>
        <v>1</v>
      </c>
      <c r="K139">
        <f t="shared" si="14"/>
        <v>22</v>
      </c>
    </row>
    <row r="140" spans="1:11" x14ac:dyDescent="0.25">
      <c r="A140" s="1">
        <v>43129</v>
      </c>
      <c r="B140" t="s">
        <v>21</v>
      </c>
      <c r="C140" t="s">
        <v>9</v>
      </c>
      <c r="D140" t="s">
        <v>14</v>
      </c>
      <c r="E140">
        <v>22</v>
      </c>
      <c r="F140" s="2">
        <v>63</v>
      </c>
      <c r="G140">
        <f t="shared" si="10"/>
        <v>86</v>
      </c>
      <c r="H140">
        <f t="shared" si="11"/>
        <v>49</v>
      </c>
      <c r="I140">
        <f t="shared" si="12"/>
        <v>0</v>
      </c>
      <c r="J140">
        <f t="shared" si="13"/>
        <v>1</v>
      </c>
      <c r="K140">
        <f t="shared" si="14"/>
        <v>0</v>
      </c>
    </row>
    <row r="141" spans="1:11" x14ac:dyDescent="0.25">
      <c r="A141" s="1">
        <v>43129</v>
      </c>
      <c r="B141" t="s">
        <v>21</v>
      </c>
      <c r="C141" t="s">
        <v>7</v>
      </c>
      <c r="D141" t="s">
        <v>8</v>
      </c>
      <c r="E141">
        <v>9</v>
      </c>
      <c r="F141" s="2">
        <v>60</v>
      </c>
      <c r="G141">
        <f t="shared" si="10"/>
        <v>86</v>
      </c>
      <c r="H141">
        <f t="shared" si="11"/>
        <v>49</v>
      </c>
      <c r="I141">
        <f t="shared" si="12"/>
        <v>0</v>
      </c>
      <c r="J141">
        <f t="shared" si="13"/>
        <v>10</v>
      </c>
      <c r="K141">
        <f t="shared" si="14"/>
        <v>0</v>
      </c>
    </row>
    <row r="142" spans="1:11" x14ac:dyDescent="0.25">
      <c r="A142" s="1">
        <v>43129</v>
      </c>
      <c r="B142" t="s">
        <v>21</v>
      </c>
      <c r="C142" t="s">
        <v>12</v>
      </c>
      <c r="D142" t="s">
        <v>8</v>
      </c>
      <c r="E142">
        <v>6</v>
      </c>
      <c r="F142" s="2">
        <v>19</v>
      </c>
      <c r="G142">
        <f t="shared" si="10"/>
        <v>86</v>
      </c>
      <c r="H142">
        <f t="shared" si="11"/>
        <v>49</v>
      </c>
      <c r="I142">
        <f t="shared" si="12"/>
        <v>6</v>
      </c>
      <c r="J142">
        <f t="shared" si="13"/>
        <v>10</v>
      </c>
      <c r="K142">
        <f t="shared" si="14"/>
        <v>0</v>
      </c>
    </row>
    <row r="143" spans="1:11" x14ac:dyDescent="0.25">
      <c r="A143" s="1">
        <v>43129</v>
      </c>
      <c r="B143" t="s">
        <v>21</v>
      </c>
      <c r="C143" t="s">
        <v>10</v>
      </c>
      <c r="D143" t="s">
        <v>8</v>
      </c>
      <c r="E143">
        <v>4</v>
      </c>
      <c r="F143" s="2">
        <v>8</v>
      </c>
      <c r="G143">
        <f t="shared" si="10"/>
        <v>90</v>
      </c>
      <c r="H143">
        <f t="shared" si="11"/>
        <v>49</v>
      </c>
      <c r="I143">
        <f t="shared" si="12"/>
        <v>6</v>
      </c>
      <c r="J143">
        <f t="shared" si="13"/>
        <v>10</v>
      </c>
      <c r="K143">
        <f t="shared" si="14"/>
        <v>0</v>
      </c>
    </row>
    <row r="144" spans="1:11" x14ac:dyDescent="0.25">
      <c r="A144" s="1">
        <v>43130</v>
      </c>
      <c r="B144" t="s">
        <v>22</v>
      </c>
      <c r="C144" t="s">
        <v>12</v>
      </c>
      <c r="D144" t="s">
        <v>14</v>
      </c>
      <c r="E144">
        <v>6</v>
      </c>
      <c r="F144" s="2">
        <v>25</v>
      </c>
      <c r="G144">
        <f t="shared" si="10"/>
        <v>90</v>
      </c>
      <c r="H144">
        <f t="shared" si="11"/>
        <v>49</v>
      </c>
      <c r="I144">
        <f t="shared" si="12"/>
        <v>0</v>
      </c>
      <c r="J144">
        <f t="shared" si="13"/>
        <v>10</v>
      </c>
      <c r="K144">
        <f t="shared" si="14"/>
        <v>0</v>
      </c>
    </row>
    <row r="145" spans="1:11" x14ac:dyDescent="0.25">
      <c r="A145" s="1">
        <v>43130</v>
      </c>
      <c r="B145" t="s">
        <v>22</v>
      </c>
      <c r="C145" t="s">
        <v>7</v>
      </c>
      <c r="D145" t="s">
        <v>8</v>
      </c>
      <c r="E145">
        <v>48</v>
      </c>
      <c r="F145" s="2">
        <v>79</v>
      </c>
      <c r="G145">
        <f t="shared" si="10"/>
        <v>90</v>
      </c>
      <c r="H145">
        <f t="shared" si="11"/>
        <v>49</v>
      </c>
      <c r="I145">
        <f t="shared" si="12"/>
        <v>0</v>
      </c>
      <c r="J145">
        <f t="shared" si="13"/>
        <v>58</v>
      </c>
      <c r="K145">
        <f t="shared" si="14"/>
        <v>0</v>
      </c>
    </row>
    <row r="146" spans="1:11" x14ac:dyDescent="0.25">
      <c r="A146" s="1">
        <v>43147</v>
      </c>
      <c r="B146" t="s">
        <v>6</v>
      </c>
      <c r="C146" t="s">
        <v>9</v>
      </c>
      <c r="D146" t="s">
        <v>8</v>
      </c>
      <c r="E146">
        <v>34</v>
      </c>
      <c r="F146" s="2">
        <v>42</v>
      </c>
      <c r="G146">
        <f t="shared" si="10"/>
        <v>90</v>
      </c>
      <c r="H146">
        <f t="shared" si="11"/>
        <v>49</v>
      </c>
      <c r="I146">
        <f t="shared" si="12"/>
        <v>0</v>
      </c>
      <c r="J146">
        <f t="shared" si="13"/>
        <v>58</v>
      </c>
      <c r="K146">
        <f t="shared" si="14"/>
        <v>34</v>
      </c>
    </row>
    <row r="147" spans="1:11" x14ac:dyDescent="0.25">
      <c r="A147" s="1">
        <v>43147</v>
      </c>
      <c r="B147" t="s">
        <v>6</v>
      </c>
      <c r="C147" t="s">
        <v>11</v>
      </c>
      <c r="D147" t="s">
        <v>14</v>
      </c>
      <c r="E147">
        <v>49</v>
      </c>
      <c r="F147" s="2">
        <v>35</v>
      </c>
      <c r="G147">
        <f t="shared" si="10"/>
        <v>90</v>
      </c>
      <c r="H147">
        <f t="shared" si="11"/>
        <v>0</v>
      </c>
      <c r="I147">
        <f t="shared" si="12"/>
        <v>0</v>
      </c>
      <c r="J147">
        <f t="shared" si="13"/>
        <v>58</v>
      </c>
      <c r="K147">
        <f t="shared" si="14"/>
        <v>34</v>
      </c>
    </row>
    <row r="148" spans="1:11" x14ac:dyDescent="0.25">
      <c r="A148" s="1">
        <v>43147</v>
      </c>
      <c r="B148" t="s">
        <v>6</v>
      </c>
      <c r="C148" t="s">
        <v>10</v>
      </c>
      <c r="D148" t="s">
        <v>8</v>
      </c>
      <c r="E148">
        <v>10</v>
      </c>
      <c r="F148" s="2">
        <v>8</v>
      </c>
      <c r="G148">
        <f t="shared" si="10"/>
        <v>100</v>
      </c>
      <c r="H148">
        <f t="shared" si="11"/>
        <v>0</v>
      </c>
      <c r="I148">
        <f t="shared" si="12"/>
        <v>0</v>
      </c>
      <c r="J148">
        <f t="shared" si="13"/>
        <v>58</v>
      </c>
      <c r="K148">
        <f t="shared" si="14"/>
        <v>34</v>
      </c>
    </row>
    <row r="149" spans="1:11" x14ac:dyDescent="0.25">
      <c r="A149" s="1">
        <v>43147</v>
      </c>
      <c r="B149" t="s">
        <v>6</v>
      </c>
      <c r="C149" t="s">
        <v>12</v>
      </c>
      <c r="D149" t="s">
        <v>8</v>
      </c>
      <c r="E149">
        <v>47</v>
      </c>
      <c r="F149" s="2">
        <v>21</v>
      </c>
      <c r="G149">
        <f t="shared" si="10"/>
        <v>100</v>
      </c>
      <c r="H149">
        <f t="shared" si="11"/>
        <v>0</v>
      </c>
      <c r="I149">
        <f t="shared" si="12"/>
        <v>47</v>
      </c>
      <c r="J149">
        <f t="shared" si="13"/>
        <v>58</v>
      </c>
      <c r="K149">
        <f t="shared" si="14"/>
        <v>34</v>
      </c>
    </row>
    <row r="150" spans="1:11" x14ac:dyDescent="0.25">
      <c r="A150" s="1">
        <v>43147</v>
      </c>
      <c r="B150" t="s">
        <v>6</v>
      </c>
      <c r="C150" t="s">
        <v>7</v>
      </c>
      <c r="D150" t="s">
        <v>8</v>
      </c>
      <c r="E150">
        <v>48</v>
      </c>
      <c r="F150" s="2">
        <v>66</v>
      </c>
      <c r="G150">
        <f t="shared" si="10"/>
        <v>100</v>
      </c>
      <c r="H150">
        <f t="shared" si="11"/>
        <v>0</v>
      </c>
      <c r="I150">
        <f t="shared" si="12"/>
        <v>47</v>
      </c>
      <c r="J150">
        <f t="shared" si="13"/>
        <v>106</v>
      </c>
      <c r="K150">
        <f t="shared" si="14"/>
        <v>34</v>
      </c>
    </row>
    <row r="151" spans="1:11" x14ac:dyDescent="0.25">
      <c r="A151" s="1">
        <v>43162</v>
      </c>
      <c r="B151" t="s">
        <v>13</v>
      </c>
      <c r="C151" t="s">
        <v>9</v>
      </c>
      <c r="D151" t="s">
        <v>14</v>
      </c>
      <c r="E151">
        <v>34</v>
      </c>
      <c r="F151" s="2">
        <v>58</v>
      </c>
      <c r="G151">
        <f t="shared" si="10"/>
        <v>100</v>
      </c>
      <c r="H151">
        <f t="shared" si="11"/>
        <v>0</v>
      </c>
      <c r="I151">
        <f t="shared" si="12"/>
        <v>47</v>
      </c>
      <c r="J151">
        <f t="shared" si="13"/>
        <v>106</v>
      </c>
      <c r="K151">
        <f t="shared" si="14"/>
        <v>0</v>
      </c>
    </row>
    <row r="152" spans="1:11" x14ac:dyDescent="0.25">
      <c r="A152" s="1">
        <v>43162</v>
      </c>
      <c r="B152" t="s">
        <v>13</v>
      </c>
      <c r="C152" t="s">
        <v>10</v>
      </c>
      <c r="D152" t="s">
        <v>8</v>
      </c>
      <c r="E152">
        <v>5</v>
      </c>
      <c r="F152" s="2">
        <v>9</v>
      </c>
      <c r="G152">
        <f t="shared" si="10"/>
        <v>105</v>
      </c>
      <c r="H152">
        <f t="shared" si="11"/>
        <v>0</v>
      </c>
      <c r="I152">
        <f t="shared" si="12"/>
        <v>47</v>
      </c>
      <c r="J152">
        <f t="shared" si="13"/>
        <v>106</v>
      </c>
      <c r="K152">
        <f t="shared" si="14"/>
        <v>0</v>
      </c>
    </row>
    <row r="153" spans="1:11" x14ac:dyDescent="0.25">
      <c r="A153" s="1">
        <v>43181</v>
      </c>
      <c r="B153" t="s">
        <v>15</v>
      </c>
      <c r="C153" t="s">
        <v>12</v>
      </c>
      <c r="D153" t="s">
        <v>14</v>
      </c>
      <c r="E153">
        <v>46</v>
      </c>
      <c r="F153" s="2">
        <v>30</v>
      </c>
      <c r="G153">
        <f t="shared" si="10"/>
        <v>105</v>
      </c>
      <c r="H153">
        <f t="shared" si="11"/>
        <v>0</v>
      </c>
      <c r="I153">
        <f t="shared" si="12"/>
        <v>1</v>
      </c>
      <c r="J153">
        <f t="shared" si="13"/>
        <v>106</v>
      </c>
      <c r="K153">
        <f t="shared" si="14"/>
        <v>0</v>
      </c>
    </row>
    <row r="154" spans="1:11" x14ac:dyDescent="0.25">
      <c r="A154" s="1">
        <v>43181</v>
      </c>
      <c r="B154" t="s">
        <v>15</v>
      </c>
      <c r="C154" t="s">
        <v>7</v>
      </c>
      <c r="D154" t="s">
        <v>8</v>
      </c>
      <c r="E154">
        <v>49</v>
      </c>
      <c r="F154" s="2">
        <v>65</v>
      </c>
      <c r="G154">
        <f t="shared" si="10"/>
        <v>105</v>
      </c>
      <c r="H154">
        <f t="shared" si="11"/>
        <v>0</v>
      </c>
      <c r="I154">
        <f t="shared" si="12"/>
        <v>1</v>
      </c>
      <c r="J154">
        <f t="shared" si="13"/>
        <v>155</v>
      </c>
      <c r="K154">
        <f t="shared" si="14"/>
        <v>0</v>
      </c>
    </row>
    <row r="155" spans="1:11" x14ac:dyDescent="0.25">
      <c r="A155" s="1">
        <v>43181</v>
      </c>
      <c r="B155" t="s">
        <v>15</v>
      </c>
      <c r="C155" t="s">
        <v>10</v>
      </c>
      <c r="D155" t="s">
        <v>8</v>
      </c>
      <c r="E155">
        <v>16</v>
      </c>
      <c r="F155" s="2">
        <v>8</v>
      </c>
      <c r="G155">
        <f t="shared" si="10"/>
        <v>121</v>
      </c>
      <c r="H155">
        <f t="shared" si="11"/>
        <v>0</v>
      </c>
      <c r="I155">
        <f t="shared" si="12"/>
        <v>1</v>
      </c>
      <c r="J155">
        <f t="shared" si="13"/>
        <v>155</v>
      </c>
      <c r="K155">
        <f t="shared" si="14"/>
        <v>0</v>
      </c>
    </row>
    <row r="156" spans="1:11" x14ac:dyDescent="0.25">
      <c r="A156" s="1">
        <v>43207</v>
      </c>
      <c r="B156" t="s">
        <v>16</v>
      </c>
      <c r="C156" t="s">
        <v>9</v>
      </c>
      <c r="D156" t="s">
        <v>8</v>
      </c>
      <c r="E156">
        <v>5</v>
      </c>
      <c r="F156" s="2">
        <v>37</v>
      </c>
      <c r="G156">
        <f t="shared" si="10"/>
        <v>121</v>
      </c>
      <c r="H156">
        <f t="shared" si="11"/>
        <v>0</v>
      </c>
      <c r="I156">
        <f t="shared" si="12"/>
        <v>1</v>
      </c>
      <c r="J156">
        <f t="shared" si="13"/>
        <v>155</v>
      </c>
      <c r="K156">
        <f t="shared" si="14"/>
        <v>5</v>
      </c>
    </row>
    <row r="157" spans="1:11" x14ac:dyDescent="0.25">
      <c r="A157" s="1">
        <v>43207</v>
      </c>
      <c r="B157" t="s">
        <v>16</v>
      </c>
      <c r="C157" t="s">
        <v>12</v>
      </c>
      <c r="D157" t="s">
        <v>14</v>
      </c>
      <c r="E157">
        <v>1</v>
      </c>
      <c r="F157" s="2">
        <v>32</v>
      </c>
      <c r="G157">
        <f t="shared" si="10"/>
        <v>121</v>
      </c>
      <c r="H157">
        <f t="shared" si="11"/>
        <v>0</v>
      </c>
      <c r="I157">
        <f t="shared" si="12"/>
        <v>0</v>
      </c>
      <c r="J157">
        <f t="shared" si="13"/>
        <v>155</v>
      </c>
      <c r="K157">
        <f t="shared" si="14"/>
        <v>5</v>
      </c>
    </row>
    <row r="158" spans="1:11" x14ac:dyDescent="0.25">
      <c r="A158" s="1">
        <v>43207</v>
      </c>
      <c r="B158" t="s">
        <v>16</v>
      </c>
      <c r="C158" t="s">
        <v>10</v>
      </c>
      <c r="D158" t="s">
        <v>8</v>
      </c>
      <c r="E158">
        <v>34</v>
      </c>
      <c r="F158" s="2">
        <v>7</v>
      </c>
      <c r="G158">
        <f t="shared" si="10"/>
        <v>155</v>
      </c>
      <c r="H158">
        <f t="shared" si="11"/>
        <v>0</v>
      </c>
      <c r="I158">
        <f t="shared" si="12"/>
        <v>0</v>
      </c>
      <c r="J158">
        <f t="shared" si="13"/>
        <v>155</v>
      </c>
      <c r="K158">
        <f t="shared" si="14"/>
        <v>5</v>
      </c>
    </row>
    <row r="159" spans="1:11" x14ac:dyDescent="0.25">
      <c r="A159" s="1">
        <v>43207</v>
      </c>
      <c r="B159" t="s">
        <v>16</v>
      </c>
      <c r="C159" t="s">
        <v>7</v>
      </c>
      <c r="D159" t="s">
        <v>8</v>
      </c>
      <c r="E159">
        <v>29</v>
      </c>
      <c r="F159" s="2">
        <v>59</v>
      </c>
      <c r="G159">
        <f t="shared" si="10"/>
        <v>155</v>
      </c>
      <c r="H159">
        <f t="shared" si="11"/>
        <v>0</v>
      </c>
      <c r="I159">
        <f t="shared" si="12"/>
        <v>0</v>
      </c>
      <c r="J159">
        <f t="shared" si="13"/>
        <v>184</v>
      </c>
      <c r="K159">
        <f t="shared" si="14"/>
        <v>5</v>
      </c>
    </row>
    <row r="160" spans="1:11" x14ac:dyDescent="0.25">
      <c r="A160" s="1">
        <v>43228</v>
      </c>
      <c r="B160" t="s">
        <v>17</v>
      </c>
      <c r="C160" t="s">
        <v>11</v>
      </c>
      <c r="D160" t="s">
        <v>8</v>
      </c>
      <c r="E160">
        <v>34</v>
      </c>
      <c r="F160" s="2">
        <v>24</v>
      </c>
      <c r="G160">
        <f t="shared" si="10"/>
        <v>155</v>
      </c>
      <c r="H160">
        <f t="shared" si="11"/>
        <v>34</v>
      </c>
      <c r="I160">
        <f t="shared" si="12"/>
        <v>0</v>
      </c>
      <c r="J160">
        <f t="shared" si="13"/>
        <v>184</v>
      </c>
      <c r="K160">
        <f t="shared" si="14"/>
        <v>5</v>
      </c>
    </row>
    <row r="161" spans="1:13" x14ac:dyDescent="0.25">
      <c r="A161" s="1">
        <v>43228</v>
      </c>
      <c r="B161" t="s">
        <v>17</v>
      </c>
      <c r="C161" t="s">
        <v>12</v>
      </c>
      <c r="D161" t="s">
        <v>8</v>
      </c>
      <c r="E161">
        <v>27</v>
      </c>
      <c r="F161" s="2">
        <v>20</v>
      </c>
      <c r="G161">
        <f t="shared" si="10"/>
        <v>155</v>
      </c>
      <c r="H161">
        <f t="shared" si="11"/>
        <v>34</v>
      </c>
      <c r="I161">
        <f t="shared" si="12"/>
        <v>27</v>
      </c>
      <c r="J161">
        <f t="shared" si="13"/>
        <v>184</v>
      </c>
      <c r="K161">
        <f t="shared" si="14"/>
        <v>5</v>
      </c>
    </row>
    <row r="162" spans="1:13" x14ac:dyDescent="0.25">
      <c r="A162" s="1">
        <v>43228</v>
      </c>
      <c r="B162" t="s">
        <v>17</v>
      </c>
      <c r="C162" t="s">
        <v>10</v>
      </c>
      <c r="D162" t="s">
        <v>8</v>
      </c>
      <c r="E162">
        <v>40</v>
      </c>
      <c r="F162" s="2">
        <v>8</v>
      </c>
      <c r="G162">
        <f t="shared" si="10"/>
        <v>195</v>
      </c>
      <c r="H162">
        <f t="shared" si="11"/>
        <v>34</v>
      </c>
      <c r="I162">
        <f t="shared" si="12"/>
        <v>27</v>
      </c>
      <c r="J162">
        <f t="shared" si="13"/>
        <v>184</v>
      </c>
      <c r="K162">
        <f t="shared" si="14"/>
        <v>5</v>
      </c>
    </row>
    <row r="163" spans="1:13" x14ac:dyDescent="0.25">
      <c r="A163" s="1">
        <v>43252</v>
      </c>
      <c r="B163" t="s">
        <v>18</v>
      </c>
      <c r="C163" t="s">
        <v>7</v>
      </c>
      <c r="D163" t="s">
        <v>14</v>
      </c>
      <c r="E163">
        <v>184</v>
      </c>
      <c r="F163" s="2">
        <v>99</v>
      </c>
      <c r="G163">
        <f t="shared" si="10"/>
        <v>195</v>
      </c>
      <c r="H163">
        <f t="shared" si="11"/>
        <v>34</v>
      </c>
      <c r="I163">
        <f t="shared" si="12"/>
        <v>27</v>
      </c>
      <c r="J163">
        <f t="shared" si="13"/>
        <v>0</v>
      </c>
      <c r="K163">
        <f t="shared" si="14"/>
        <v>5</v>
      </c>
    </row>
    <row r="164" spans="1:13" x14ac:dyDescent="0.25">
      <c r="A164" s="1">
        <v>43252</v>
      </c>
      <c r="B164" t="s">
        <v>18</v>
      </c>
      <c r="C164" t="s">
        <v>9</v>
      </c>
      <c r="D164" t="s">
        <v>8</v>
      </c>
      <c r="E164">
        <v>48</v>
      </c>
      <c r="F164" s="2">
        <v>38</v>
      </c>
      <c r="G164">
        <f t="shared" si="10"/>
        <v>195</v>
      </c>
      <c r="H164">
        <f t="shared" si="11"/>
        <v>34</v>
      </c>
      <c r="I164">
        <f t="shared" si="12"/>
        <v>27</v>
      </c>
      <c r="J164">
        <f t="shared" si="13"/>
        <v>0</v>
      </c>
      <c r="K164">
        <f t="shared" si="14"/>
        <v>53</v>
      </c>
    </row>
    <row r="165" spans="1:13" x14ac:dyDescent="0.25">
      <c r="A165" s="1">
        <v>43252</v>
      </c>
      <c r="B165" t="s">
        <v>18</v>
      </c>
      <c r="C165" t="s">
        <v>11</v>
      </c>
      <c r="D165" t="s">
        <v>8</v>
      </c>
      <c r="E165">
        <v>21</v>
      </c>
      <c r="F165" s="2">
        <v>23</v>
      </c>
      <c r="G165">
        <f t="shared" si="10"/>
        <v>195</v>
      </c>
      <c r="H165">
        <f t="shared" si="11"/>
        <v>55</v>
      </c>
      <c r="I165">
        <f t="shared" si="12"/>
        <v>27</v>
      </c>
      <c r="J165">
        <f t="shared" si="13"/>
        <v>0</v>
      </c>
      <c r="K165">
        <f t="shared" si="14"/>
        <v>53</v>
      </c>
    </row>
    <row r="166" spans="1:13" x14ac:dyDescent="0.25">
      <c r="A166" s="1">
        <v>43270</v>
      </c>
      <c r="B166" t="s">
        <v>19</v>
      </c>
      <c r="C166" t="s">
        <v>7</v>
      </c>
      <c r="D166" t="s">
        <v>8</v>
      </c>
      <c r="E166">
        <v>47</v>
      </c>
      <c r="F166" s="2">
        <v>66</v>
      </c>
      <c r="G166">
        <f t="shared" si="10"/>
        <v>195</v>
      </c>
      <c r="H166">
        <f t="shared" si="11"/>
        <v>55</v>
      </c>
      <c r="I166">
        <f t="shared" si="12"/>
        <v>27</v>
      </c>
      <c r="J166">
        <f t="shared" si="13"/>
        <v>47</v>
      </c>
      <c r="K166">
        <f t="shared" si="14"/>
        <v>53</v>
      </c>
    </row>
    <row r="167" spans="1:13" x14ac:dyDescent="0.25">
      <c r="A167" s="1">
        <v>43270</v>
      </c>
      <c r="B167" t="s">
        <v>19</v>
      </c>
      <c r="C167" t="s">
        <v>11</v>
      </c>
      <c r="D167" t="s">
        <v>8</v>
      </c>
      <c r="E167">
        <v>6</v>
      </c>
      <c r="F167" s="2">
        <v>25</v>
      </c>
      <c r="G167">
        <f t="shared" si="10"/>
        <v>195</v>
      </c>
      <c r="H167">
        <f t="shared" si="11"/>
        <v>61</v>
      </c>
      <c r="I167">
        <f t="shared" si="12"/>
        <v>27</v>
      </c>
      <c r="J167">
        <f t="shared" si="13"/>
        <v>47</v>
      </c>
      <c r="K167">
        <f t="shared" si="14"/>
        <v>53</v>
      </c>
    </row>
    <row r="168" spans="1:13" x14ac:dyDescent="0.25">
      <c r="A168" s="1">
        <v>43270</v>
      </c>
      <c r="B168" t="s">
        <v>19</v>
      </c>
      <c r="C168" t="s">
        <v>9</v>
      </c>
      <c r="D168" t="s">
        <v>8</v>
      </c>
      <c r="E168">
        <v>47</v>
      </c>
      <c r="F168" s="2">
        <v>41</v>
      </c>
      <c r="G168">
        <f t="shared" si="10"/>
        <v>195</v>
      </c>
      <c r="H168">
        <f t="shared" si="11"/>
        <v>61</v>
      </c>
      <c r="I168">
        <f t="shared" si="12"/>
        <v>27</v>
      </c>
      <c r="J168">
        <f t="shared" si="13"/>
        <v>47</v>
      </c>
      <c r="K168">
        <f t="shared" si="14"/>
        <v>100</v>
      </c>
    </row>
    <row r="169" spans="1:13" x14ac:dyDescent="0.25">
      <c r="A169" s="1">
        <v>43292</v>
      </c>
      <c r="B169" t="s">
        <v>20</v>
      </c>
      <c r="C169" t="s">
        <v>10</v>
      </c>
      <c r="D169" t="s">
        <v>14</v>
      </c>
      <c r="E169">
        <v>192</v>
      </c>
      <c r="F169" s="2">
        <v>12</v>
      </c>
      <c r="G169">
        <f t="shared" si="10"/>
        <v>3</v>
      </c>
      <c r="H169">
        <f t="shared" si="11"/>
        <v>61</v>
      </c>
      <c r="I169">
        <f t="shared" si="12"/>
        <v>27</v>
      </c>
      <c r="J169">
        <f t="shared" si="13"/>
        <v>47</v>
      </c>
      <c r="K169">
        <f t="shared" si="14"/>
        <v>100</v>
      </c>
    </row>
    <row r="170" spans="1:13" x14ac:dyDescent="0.25">
      <c r="A170" s="1">
        <v>43292</v>
      </c>
      <c r="B170" t="s">
        <v>20</v>
      </c>
      <c r="C170" t="s">
        <v>11</v>
      </c>
      <c r="D170" t="s">
        <v>14</v>
      </c>
      <c r="E170">
        <v>48</v>
      </c>
      <c r="F170" s="2">
        <v>37</v>
      </c>
      <c r="G170">
        <f t="shared" si="10"/>
        <v>3</v>
      </c>
      <c r="H170">
        <f t="shared" si="11"/>
        <v>13</v>
      </c>
      <c r="I170">
        <f t="shared" si="12"/>
        <v>27</v>
      </c>
      <c r="J170">
        <f t="shared" si="13"/>
        <v>47</v>
      </c>
      <c r="K170">
        <f t="shared" si="14"/>
        <v>100</v>
      </c>
    </row>
    <row r="171" spans="1:13" x14ac:dyDescent="0.25">
      <c r="A171" s="1">
        <v>43292</v>
      </c>
      <c r="B171" t="s">
        <v>20</v>
      </c>
      <c r="C171" t="s">
        <v>7</v>
      </c>
      <c r="D171" t="s">
        <v>8</v>
      </c>
      <c r="E171">
        <v>18</v>
      </c>
      <c r="F171" s="2">
        <v>62</v>
      </c>
      <c r="G171">
        <f t="shared" si="10"/>
        <v>3</v>
      </c>
      <c r="H171">
        <f t="shared" si="11"/>
        <v>13</v>
      </c>
      <c r="I171">
        <f t="shared" si="12"/>
        <v>27</v>
      </c>
      <c r="J171">
        <f t="shared" si="13"/>
        <v>65</v>
      </c>
      <c r="K171">
        <f t="shared" si="14"/>
        <v>100</v>
      </c>
    </row>
    <row r="172" spans="1:13" x14ac:dyDescent="0.25">
      <c r="A172" s="1">
        <v>43292</v>
      </c>
      <c r="B172" t="s">
        <v>20</v>
      </c>
      <c r="C172" t="s">
        <v>9</v>
      </c>
      <c r="D172" t="s">
        <v>8</v>
      </c>
      <c r="E172">
        <v>25</v>
      </c>
      <c r="F172" s="2">
        <v>39</v>
      </c>
      <c r="G172">
        <f t="shared" si="10"/>
        <v>3</v>
      </c>
      <c r="H172">
        <f t="shared" si="11"/>
        <v>13</v>
      </c>
      <c r="I172">
        <f t="shared" si="12"/>
        <v>27</v>
      </c>
      <c r="J172">
        <f t="shared" si="13"/>
        <v>65</v>
      </c>
      <c r="K172">
        <f t="shared" si="14"/>
        <v>125</v>
      </c>
      <c r="M172" t="s">
        <v>40</v>
      </c>
    </row>
    <row r="173" spans="1:13" s="11" customFormat="1" x14ac:dyDescent="0.25">
      <c r="A173" s="10">
        <v>43292</v>
      </c>
      <c r="B173" s="11" t="s">
        <v>20</v>
      </c>
      <c r="C173" s="11" t="s">
        <v>12</v>
      </c>
      <c r="D173" s="11" t="s">
        <v>8</v>
      </c>
      <c r="E173" s="11">
        <v>2</v>
      </c>
      <c r="F173" s="2">
        <v>20</v>
      </c>
      <c r="G173" s="11">
        <f t="shared" si="10"/>
        <v>3</v>
      </c>
      <c r="H173" s="11">
        <f t="shared" si="11"/>
        <v>13</v>
      </c>
      <c r="I173" s="11">
        <f t="shared" si="12"/>
        <v>29</v>
      </c>
      <c r="J173" s="11">
        <f t="shared" si="13"/>
        <v>65</v>
      </c>
      <c r="K173" s="11">
        <f t="shared" si="14"/>
        <v>125</v>
      </c>
    </row>
    <row r="174" spans="1:13" x14ac:dyDescent="0.25">
      <c r="A174" s="1">
        <v>43317</v>
      </c>
      <c r="B174" t="s">
        <v>21</v>
      </c>
      <c r="C174" t="s">
        <v>11</v>
      </c>
      <c r="D174" t="s">
        <v>14</v>
      </c>
      <c r="E174">
        <v>13</v>
      </c>
      <c r="F174" s="2">
        <v>38</v>
      </c>
      <c r="G174">
        <f t="shared" si="10"/>
        <v>3</v>
      </c>
      <c r="H174">
        <f t="shared" si="11"/>
        <v>0</v>
      </c>
      <c r="I174">
        <f t="shared" si="12"/>
        <v>29</v>
      </c>
      <c r="J174">
        <f t="shared" si="13"/>
        <v>65</v>
      </c>
      <c r="K174">
        <f t="shared" si="14"/>
        <v>125</v>
      </c>
    </row>
    <row r="175" spans="1:13" x14ac:dyDescent="0.25">
      <c r="A175" s="1">
        <v>43317</v>
      </c>
      <c r="B175" t="s">
        <v>21</v>
      </c>
      <c r="C175" t="s">
        <v>9</v>
      </c>
      <c r="D175" t="s">
        <v>14</v>
      </c>
      <c r="E175">
        <v>121</v>
      </c>
      <c r="F175" s="2">
        <v>63</v>
      </c>
      <c r="G175">
        <f t="shared" si="10"/>
        <v>3</v>
      </c>
      <c r="H175">
        <f t="shared" si="11"/>
        <v>0</v>
      </c>
      <c r="I175">
        <f t="shared" si="12"/>
        <v>29</v>
      </c>
      <c r="J175">
        <f t="shared" si="13"/>
        <v>65</v>
      </c>
      <c r="K175">
        <f t="shared" si="14"/>
        <v>4</v>
      </c>
    </row>
    <row r="176" spans="1:13" x14ac:dyDescent="0.25">
      <c r="A176" s="1">
        <v>43317</v>
      </c>
      <c r="B176" t="s">
        <v>21</v>
      </c>
      <c r="C176" t="s">
        <v>12</v>
      </c>
      <c r="D176" t="s">
        <v>8</v>
      </c>
      <c r="E176">
        <v>30</v>
      </c>
      <c r="F176" s="2">
        <v>19</v>
      </c>
      <c r="G176">
        <f t="shared" si="10"/>
        <v>3</v>
      </c>
      <c r="H176">
        <f t="shared" si="11"/>
        <v>0</v>
      </c>
      <c r="I176">
        <f t="shared" si="12"/>
        <v>59</v>
      </c>
      <c r="J176">
        <f t="shared" si="13"/>
        <v>65</v>
      </c>
      <c r="K176">
        <f t="shared" si="14"/>
        <v>4</v>
      </c>
    </row>
    <row r="177" spans="1:11" x14ac:dyDescent="0.25">
      <c r="A177" s="1">
        <v>43317</v>
      </c>
      <c r="B177" t="s">
        <v>21</v>
      </c>
      <c r="C177" t="s">
        <v>10</v>
      </c>
      <c r="D177" t="s">
        <v>8</v>
      </c>
      <c r="E177">
        <v>46</v>
      </c>
      <c r="F177" s="2">
        <v>8</v>
      </c>
      <c r="G177">
        <f t="shared" si="10"/>
        <v>49</v>
      </c>
      <c r="H177">
        <f t="shared" si="11"/>
        <v>0</v>
      </c>
      <c r="I177">
        <f t="shared" si="12"/>
        <v>59</v>
      </c>
      <c r="J177">
        <f t="shared" si="13"/>
        <v>65</v>
      </c>
      <c r="K177">
        <f t="shared" si="14"/>
        <v>4</v>
      </c>
    </row>
    <row r="178" spans="1:11" x14ac:dyDescent="0.25">
      <c r="A178" s="1">
        <v>43330</v>
      </c>
      <c r="B178" t="s">
        <v>22</v>
      </c>
      <c r="C178" t="s">
        <v>10</v>
      </c>
      <c r="D178" t="s">
        <v>14</v>
      </c>
      <c r="E178">
        <v>49</v>
      </c>
      <c r="F178" s="2">
        <v>11</v>
      </c>
      <c r="G178">
        <f t="shared" si="10"/>
        <v>0</v>
      </c>
      <c r="H178">
        <f t="shared" si="11"/>
        <v>0</v>
      </c>
      <c r="I178">
        <f t="shared" si="12"/>
        <v>59</v>
      </c>
      <c r="J178">
        <f t="shared" si="13"/>
        <v>65</v>
      </c>
      <c r="K178">
        <f t="shared" si="14"/>
        <v>4</v>
      </c>
    </row>
    <row r="179" spans="1:11" x14ac:dyDescent="0.25">
      <c r="A179" s="1">
        <v>43330</v>
      </c>
      <c r="B179" t="s">
        <v>22</v>
      </c>
      <c r="C179" t="s">
        <v>7</v>
      </c>
      <c r="D179" t="s">
        <v>14</v>
      </c>
      <c r="E179">
        <v>61</v>
      </c>
      <c r="F179" s="2">
        <v>90</v>
      </c>
      <c r="G179">
        <f t="shared" si="10"/>
        <v>0</v>
      </c>
      <c r="H179">
        <f t="shared" si="11"/>
        <v>0</v>
      </c>
      <c r="I179">
        <f t="shared" si="12"/>
        <v>59</v>
      </c>
      <c r="J179">
        <f t="shared" si="13"/>
        <v>4</v>
      </c>
      <c r="K179">
        <f t="shared" si="14"/>
        <v>4</v>
      </c>
    </row>
    <row r="180" spans="1:11" x14ac:dyDescent="0.25">
      <c r="A180" s="1">
        <v>43330</v>
      </c>
      <c r="B180" t="s">
        <v>22</v>
      </c>
      <c r="C180" t="s">
        <v>12</v>
      </c>
      <c r="D180" t="s">
        <v>8</v>
      </c>
      <c r="E180">
        <v>19</v>
      </c>
      <c r="F180" s="2">
        <v>22</v>
      </c>
      <c r="G180">
        <f t="shared" si="10"/>
        <v>0</v>
      </c>
      <c r="H180">
        <f t="shared" si="11"/>
        <v>0</v>
      </c>
      <c r="I180">
        <f t="shared" si="12"/>
        <v>78</v>
      </c>
      <c r="J180">
        <f t="shared" si="13"/>
        <v>4</v>
      </c>
      <c r="K180">
        <f t="shared" si="14"/>
        <v>4</v>
      </c>
    </row>
    <row r="181" spans="1:11" x14ac:dyDescent="0.25">
      <c r="A181" s="1">
        <v>43330</v>
      </c>
      <c r="B181" t="s">
        <v>22</v>
      </c>
      <c r="C181" t="s">
        <v>9</v>
      </c>
      <c r="D181" t="s">
        <v>8</v>
      </c>
      <c r="E181">
        <v>22</v>
      </c>
      <c r="F181" s="2">
        <v>44</v>
      </c>
      <c r="G181">
        <f t="shared" si="10"/>
        <v>0</v>
      </c>
      <c r="H181">
        <f t="shared" si="11"/>
        <v>0</v>
      </c>
      <c r="I181">
        <f t="shared" si="12"/>
        <v>78</v>
      </c>
      <c r="J181">
        <f t="shared" si="13"/>
        <v>4</v>
      </c>
      <c r="K181">
        <f t="shared" si="14"/>
        <v>26</v>
      </c>
    </row>
    <row r="182" spans="1:11" x14ac:dyDescent="0.25">
      <c r="A182" s="1">
        <v>43347</v>
      </c>
      <c r="B182" t="s">
        <v>6</v>
      </c>
      <c r="C182" t="s">
        <v>11</v>
      </c>
      <c r="D182" t="s">
        <v>8</v>
      </c>
      <c r="E182">
        <v>9</v>
      </c>
      <c r="F182" s="2">
        <v>25</v>
      </c>
      <c r="G182">
        <f t="shared" si="10"/>
        <v>0</v>
      </c>
      <c r="H182">
        <f t="shared" si="11"/>
        <v>9</v>
      </c>
      <c r="I182">
        <f t="shared" si="12"/>
        <v>78</v>
      </c>
      <c r="J182">
        <f t="shared" si="13"/>
        <v>4</v>
      </c>
      <c r="K182">
        <f t="shared" si="14"/>
        <v>26</v>
      </c>
    </row>
    <row r="183" spans="1:11" x14ac:dyDescent="0.25">
      <c r="A183" s="1">
        <v>43347</v>
      </c>
      <c r="B183" t="s">
        <v>6</v>
      </c>
      <c r="C183" t="s">
        <v>7</v>
      </c>
      <c r="D183" t="s">
        <v>14</v>
      </c>
      <c r="E183">
        <v>4</v>
      </c>
      <c r="F183" s="2">
        <v>94</v>
      </c>
      <c r="G183">
        <f t="shared" si="10"/>
        <v>0</v>
      </c>
      <c r="H183">
        <f t="shared" si="11"/>
        <v>9</v>
      </c>
      <c r="I183">
        <f t="shared" si="12"/>
        <v>78</v>
      </c>
      <c r="J183">
        <f t="shared" si="13"/>
        <v>0</v>
      </c>
      <c r="K183">
        <f t="shared" si="14"/>
        <v>26</v>
      </c>
    </row>
    <row r="184" spans="1:11" x14ac:dyDescent="0.25">
      <c r="A184" s="1">
        <v>43347</v>
      </c>
      <c r="B184" t="s">
        <v>6</v>
      </c>
      <c r="C184" t="s">
        <v>12</v>
      </c>
      <c r="D184" t="s">
        <v>8</v>
      </c>
      <c r="E184">
        <v>8</v>
      </c>
      <c r="F184" s="2">
        <v>21</v>
      </c>
      <c r="G184">
        <f t="shared" si="10"/>
        <v>0</v>
      </c>
      <c r="H184">
        <f t="shared" si="11"/>
        <v>9</v>
      </c>
      <c r="I184">
        <f t="shared" si="12"/>
        <v>86</v>
      </c>
      <c r="J184">
        <f t="shared" si="13"/>
        <v>0</v>
      </c>
      <c r="K184">
        <f t="shared" si="14"/>
        <v>26</v>
      </c>
    </row>
    <row r="185" spans="1:11" x14ac:dyDescent="0.25">
      <c r="A185" s="1">
        <v>43347</v>
      </c>
      <c r="B185" t="s">
        <v>6</v>
      </c>
      <c r="C185" t="s">
        <v>10</v>
      </c>
      <c r="D185" t="s">
        <v>8</v>
      </c>
      <c r="E185">
        <v>47</v>
      </c>
      <c r="F185" s="2">
        <v>8</v>
      </c>
      <c r="G185">
        <f t="shared" si="10"/>
        <v>47</v>
      </c>
      <c r="H185">
        <f t="shared" si="11"/>
        <v>9</v>
      </c>
      <c r="I185">
        <f t="shared" si="12"/>
        <v>86</v>
      </c>
      <c r="J185">
        <f t="shared" si="13"/>
        <v>0</v>
      </c>
      <c r="K185">
        <f t="shared" si="14"/>
        <v>26</v>
      </c>
    </row>
    <row r="186" spans="1:11" x14ac:dyDescent="0.25">
      <c r="A186" s="1">
        <v>43362</v>
      </c>
      <c r="B186" t="s">
        <v>13</v>
      </c>
      <c r="C186" t="s">
        <v>12</v>
      </c>
      <c r="D186" t="s">
        <v>14</v>
      </c>
      <c r="E186">
        <v>82</v>
      </c>
      <c r="F186" s="2">
        <v>29</v>
      </c>
      <c r="G186">
        <f t="shared" si="10"/>
        <v>47</v>
      </c>
      <c r="H186">
        <f t="shared" si="11"/>
        <v>9</v>
      </c>
      <c r="I186">
        <f t="shared" si="12"/>
        <v>4</v>
      </c>
      <c r="J186">
        <f t="shared" si="13"/>
        <v>0</v>
      </c>
      <c r="K186">
        <f t="shared" si="14"/>
        <v>26</v>
      </c>
    </row>
    <row r="187" spans="1:11" x14ac:dyDescent="0.25">
      <c r="A187" s="1">
        <v>43362</v>
      </c>
      <c r="B187" t="s">
        <v>13</v>
      </c>
      <c r="C187" t="s">
        <v>9</v>
      </c>
      <c r="D187" t="s">
        <v>14</v>
      </c>
      <c r="E187">
        <v>26</v>
      </c>
      <c r="F187" s="2">
        <v>58</v>
      </c>
      <c r="G187">
        <f t="shared" si="10"/>
        <v>47</v>
      </c>
      <c r="H187">
        <f t="shared" si="11"/>
        <v>9</v>
      </c>
      <c r="I187">
        <f t="shared" si="12"/>
        <v>4</v>
      </c>
      <c r="J187">
        <f t="shared" si="13"/>
        <v>0</v>
      </c>
      <c r="K187">
        <f t="shared" si="14"/>
        <v>0</v>
      </c>
    </row>
    <row r="188" spans="1:11" x14ac:dyDescent="0.25">
      <c r="A188" s="1">
        <v>43362</v>
      </c>
      <c r="B188" t="s">
        <v>13</v>
      </c>
      <c r="C188" t="s">
        <v>10</v>
      </c>
      <c r="D188" t="s">
        <v>8</v>
      </c>
      <c r="E188">
        <v>24</v>
      </c>
      <c r="F188" s="2">
        <v>9</v>
      </c>
      <c r="G188">
        <f t="shared" si="10"/>
        <v>71</v>
      </c>
      <c r="H188">
        <f t="shared" si="11"/>
        <v>9</v>
      </c>
      <c r="I188">
        <f t="shared" si="12"/>
        <v>4</v>
      </c>
      <c r="J188">
        <f t="shared" si="13"/>
        <v>0</v>
      </c>
      <c r="K188">
        <f t="shared" si="14"/>
        <v>0</v>
      </c>
    </row>
    <row r="189" spans="1:11" x14ac:dyDescent="0.25">
      <c r="A189" s="1">
        <v>43362</v>
      </c>
      <c r="B189" t="s">
        <v>13</v>
      </c>
      <c r="C189" t="s">
        <v>11</v>
      </c>
      <c r="D189" t="s">
        <v>8</v>
      </c>
      <c r="E189">
        <v>36</v>
      </c>
      <c r="F189" s="2">
        <v>26</v>
      </c>
      <c r="G189">
        <f t="shared" si="10"/>
        <v>71</v>
      </c>
      <c r="H189">
        <f t="shared" si="11"/>
        <v>45</v>
      </c>
      <c r="I189">
        <f t="shared" si="12"/>
        <v>4</v>
      </c>
      <c r="J189">
        <f t="shared" si="13"/>
        <v>0</v>
      </c>
      <c r="K189">
        <f t="shared" si="14"/>
        <v>0</v>
      </c>
    </row>
    <row r="190" spans="1:11" x14ac:dyDescent="0.25">
      <c r="A190" s="1">
        <v>43362</v>
      </c>
      <c r="B190" t="s">
        <v>13</v>
      </c>
      <c r="C190" t="s">
        <v>7</v>
      </c>
      <c r="D190" t="s">
        <v>8</v>
      </c>
      <c r="E190">
        <v>6</v>
      </c>
      <c r="F190" s="2">
        <v>68</v>
      </c>
      <c r="G190">
        <f t="shared" si="10"/>
        <v>71</v>
      </c>
      <c r="H190">
        <f t="shared" si="11"/>
        <v>45</v>
      </c>
      <c r="I190">
        <f t="shared" si="12"/>
        <v>4</v>
      </c>
      <c r="J190">
        <f t="shared" si="13"/>
        <v>6</v>
      </c>
      <c r="K190">
        <f t="shared" si="14"/>
        <v>0</v>
      </c>
    </row>
    <row r="191" spans="1:11" x14ac:dyDescent="0.25">
      <c r="A191" s="1">
        <v>43381</v>
      </c>
      <c r="B191" t="s">
        <v>15</v>
      </c>
      <c r="C191" t="s">
        <v>11</v>
      </c>
      <c r="D191" t="s">
        <v>14</v>
      </c>
      <c r="E191">
        <v>45</v>
      </c>
      <c r="F191" s="2">
        <v>36</v>
      </c>
      <c r="G191">
        <f t="shared" si="10"/>
        <v>71</v>
      </c>
      <c r="H191">
        <f t="shared" si="11"/>
        <v>0</v>
      </c>
      <c r="I191">
        <f t="shared" si="12"/>
        <v>4</v>
      </c>
      <c r="J191">
        <f t="shared" si="13"/>
        <v>6</v>
      </c>
      <c r="K191">
        <f t="shared" si="14"/>
        <v>0</v>
      </c>
    </row>
    <row r="192" spans="1:11" x14ac:dyDescent="0.25">
      <c r="A192" s="1">
        <v>43381</v>
      </c>
      <c r="B192" t="s">
        <v>15</v>
      </c>
      <c r="C192" t="s">
        <v>10</v>
      </c>
      <c r="D192" t="s">
        <v>8</v>
      </c>
      <c r="E192">
        <v>18</v>
      </c>
      <c r="F192" s="2">
        <v>8</v>
      </c>
      <c r="G192">
        <f t="shared" si="10"/>
        <v>89</v>
      </c>
      <c r="H192">
        <f t="shared" si="11"/>
        <v>0</v>
      </c>
      <c r="I192">
        <f t="shared" si="12"/>
        <v>4</v>
      </c>
      <c r="J192">
        <f t="shared" si="13"/>
        <v>6</v>
      </c>
      <c r="K192">
        <f t="shared" si="14"/>
        <v>0</v>
      </c>
    </row>
    <row r="193" spans="1:11" x14ac:dyDescent="0.25">
      <c r="A193" s="1">
        <v>43381</v>
      </c>
      <c r="B193" t="s">
        <v>15</v>
      </c>
      <c r="C193" t="s">
        <v>9</v>
      </c>
      <c r="D193" t="s">
        <v>8</v>
      </c>
      <c r="E193">
        <v>20</v>
      </c>
      <c r="F193" s="2">
        <v>41</v>
      </c>
      <c r="G193">
        <f t="shared" si="10"/>
        <v>89</v>
      </c>
      <c r="H193">
        <f t="shared" si="11"/>
        <v>0</v>
      </c>
      <c r="I193">
        <f t="shared" si="12"/>
        <v>4</v>
      </c>
      <c r="J193">
        <f t="shared" si="13"/>
        <v>6</v>
      </c>
      <c r="K193">
        <f t="shared" si="14"/>
        <v>20</v>
      </c>
    </row>
    <row r="194" spans="1:11" x14ac:dyDescent="0.25">
      <c r="A194" s="1">
        <v>43407</v>
      </c>
      <c r="B194" t="s">
        <v>16</v>
      </c>
      <c r="C194" t="s">
        <v>12</v>
      </c>
      <c r="D194" t="s">
        <v>14</v>
      </c>
      <c r="E194">
        <v>4</v>
      </c>
      <c r="F194" s="2">
        <v>32</v>
      </c>
      <c r="G194">
        <f t="shared" si="10"/>
        <v>89</v>
      </c>
      <c r="H194">
        <f t="shared" si="11"/>
        <v>0</v>
      </c>
      <c r="I194">
        <f t="shared" si="12"/>
        <v>0</v>
      </c>
      <c r="J194">
        <f t="shared" si="13"/>
        <v>6</v>
      </c>
      <c r="K194">
        <f t="shared" si="14"/>
        <v>20</v>
      </c>
    </row>
    <row r="195" spans="1:11" x14ac:dyDescent="0.25">
      <c r="A195" s="1">
        <v>43407</v>
      </c>
      <c r="B195" t="s">
        <v>16</v>
      </c>
      <c r="C195" t="s">
        <v>9</v>
      </c>
      <c r="D195" t="s">
        <v>8</v>
      </c>
      <c r="E195">
        <v>48</v>
      </c>
      <c r="F195" s="2">
        <v>37</v>
      </c>
      <c r="G195">
        <f t="shared" si="10"/>
        <v>89</v>
      </c>
      <c r="H195">
        <f t="shared" si="11"/>
        <v>0</v>
      </c>
      <c r="I195">
        <f t="shared" si="12"/>
        <v>0</v>
      </c>
      <c r="J195">
        <f t="shared" si="13"/>
        <v>6</v>
      </c>
      <c r="K195">
        <f t="shared" si="14"/>
        <v>68</v>
      </c>
    </row>
    <row r="196" spans="1:11" x14ac:dyDescent="0.25">
      <c r="A196" s="1">
        <v>43428</v>
      </c>
      <c r="B196" t="s">
        <v>17</v>
      </c>
      <c r="C196" t="s">
        <v>9</v>
      </c>
      <c r="D196" t="s">
        <v>14</v>
      </c>
      <c r="E196">
        <v>64</v>
      </c>
      <c r="F196" s="2">
        <v>61</v>
      </c>
      <c r="G196">
        <f t="shared" ref="G196:G203" si="15">IF(C196="t1", IF(D196 = "Z",G195+E196,G195-E196),G195)</f>
        <v>89</v>
      </c>
      <c r="H196">
        <f t="shared" ref="H196:H203" si="16">IF($C196="t2", IF($D196 = "Z",H195+$E196,H195-$E196),H195)</f>
        <v>0</v>
      </c>
      <c r="I196">
        <f t="shared" ref="I196:I203" si="17">IF($C196="t3", IF($D196 = "Z",I195+$E196,I195-$E196),I195)</f>
        <v>0</v>
      </c>
      <c r="J196">
        <f t="shared" ref="J196:J203" si="18">IF($C196="t4", IF($D196 = "Z",J195+$E196,J195-$E196),J195)</f>
        <v>6</v>
      </c>
      <c r="K196">
        <f t="shared" ref="K196:K203" si="19">IF($C196="t5", IF($D196 = "Z",K195+$E196,K195-$E196),K195)</f>
        <v>4</v>
      </c>
    </row>
    <row r="197" spans="1:11" x14ac:dyDescent="0.25">
      <c r="A197" s="1">
        <v>43428</v>
      </c>
      <c r="B197" t="s">
        <v>17</v>
      </c>
      <c r="C197" t="s">
        <v>7</v>
      </c>
      <c r="D197" t="s">
        <v>8</v>
      </c>
      <c r="E197">
        <v>43</v>
      </c>
      <c r="F197" s="2">
        <v>63</v>
      </c>
      <c r="G197">
        <f t="shared" si="15"/>
        <v>89</v>
      </c>
      <c r="H197">
        <f t="shared" si="16"/>
        <v>0</v>
      </c>
      <c r="I197">
        <f t="shared" si="17"/>
        <v>0</v>
      </c>
      <c r="J197">
        <f t="shared" si="18"/>
        <v>49</v>
      </c>
      <c r="K197">
        <f t="shared" si="19"/>
        <v>4</v>
      </c>
    </row>
    <row r="198" spans="1:11" x14ac:dyDescent="0.25">
      <c r="A198" s="1">
        <v>43428</v>
      </c>
      <c r="B198" t="s">
        <v>17</v>
      </c>
      <c r="C198" t="s">
        <v>11</v>
      </c>
      <c r="D198" t="s">
        <v>8</v>
      </c>
      <c r="E198">
        <v>24</v>
      </c>
      <c r="F198" s="2">
        <v>24</v>
      </c>
      <c r="G198">
        <f t="shared" si="15"/>
        <v>89</v>
      </c>
      <c r="H198">
        <f t="shared" si="16"/>
        <v>24</v>
      </c>
      <c r="I198">
        <f t="shared" si="17"/>
        <v>0</v>
      </c>
      <c r="J198">
        <f t="shared" si="18"/>
        <v>49</v>
      </c>
      <c r="K198">
        <f t="shared" si="19"/>
        <v>4</v>
      </c>
    </row>
    <row r="199" spans="1:11" x14ac:dyDescent="0.25">
      <c r="A199" s="1">
        <v>43452</v>
      </c>
      <c r="B199" t="s">
        <v>18</v>
      </c>
      <c r="C199" t="s">
        <v>9</v>
      </c>
      <c r="D199" t="s">
        <v>14</v>
      </c>
      <c r="E199">
        <v>4</v>
      </c>
      <c r="F199" s="2">
        <v>62</v>
      </c>
      <c r="G199">
        <f t="shared" si="15"/>
        <v>89</v>
      </c>
      <c r="H199">
        <f t="shared" si="16"/>
        <v>24</v>
      </c>
      <c r="I199">
        <f t="shared" si="17"/>
        <v>0</v>
      </c>
      <c r="J199">
        <f t="shared" si="18"/>
        <v>49</v>
      </c>
      <c r="K199">
        <f t="shared" si="19"/>
        <v>0</v>
      </c>
    </row>
    <row r="200" spans="1:11" x14ac:dyDescent="0.25">
      <c r="A200" s="1">
        <v>43452</v>
      </c>
      <c r="B200" t="s">
        <v>18</v>
      </c>
      <c r="C200" t="s">
        <v>12</v>
      </c>
      <c r="D200" t="s">
        <v>8</v>
      </c>
      <c r="E200">
        <v>35</v>
      </c>
      <c r="F200" s="2">
        <v>19</v>
      </c>
      <c r="G200">
        <f t="shared" si="15"/>
        <v>89</v>
      </c>
      <c r="H200">
        <f t="shared" si="16"/>
        <v>24</v>
      </c>
      <c r="I200">
        <f t="shared" si="17"/>
        <v>35</v>
      </c>
      <c r="J200">
        <f t="shared" si="18"/>
        <v>49</v>
      </c>
      <c r="K200">
        <f t="shared" si="19"/>
        <v>0</v>
      </c>
    </row>
    <row r="201" spans="1:11" x14ac:dyDescent="0.25">
      <c r="A201" s="1">
        <v>43452</v>
      </c>
      <c r="B201" t="s">
        <v>18</v>
      </c>
      <c r="C201" t="s">
        <v>10</v>
      </c>
      <c r="D201" t="s">
        <v>8</v>
      </c>
      <c r="E201">
        <v>41</v>
      </c>
      <c r="F201" s="2">
        <v>8</v>
      </c>
      <c r="G201">
        <f t="shared" si="15"/>
        <v>130</v>
      </c>
      <c r="H201">
        <f t="shared" si="16"/>
        <v>24</v>
      </c>
      <c r="I201">
        <f t="shared" si="17"/>
        <v>35</v>
      </c>
      <c r="J201">
        <f t="shared" si="18"/>
        <v>49</v>
      </c>
      <c r="K201">
        <f t="shared" si="19"/>
        <v>0</v>
      </c>
    </row>
    <row r="202" spans="1:11" x14ac:dyDescent="0.25">
      <c r="A202" s="1">
        <v>43452</v>
      </c>
      <c r="B202" t="s">
        <v>18</v>
      </c>
      <c r="C202" t="s">
        <v>7</v>
      </c>
      <c r="D202" t="s">
        <v>8</v>
      </c>
      <c r="E202">
        <v>23</v>
      </c>
      <c r="F202" s="2">
        <v>61</v>
      </c>
      <c r="G202">
        <f t="shared" si="15"/>
        <v>130</v>
      </c>
      <c r="H202">
        <f t="shared" si="16"/>
        <v>24</v>
      </c>
      <c r="I202">
        <f t="shared" si="17"/>
        <v>35</v>
      </c>
      <c r="J202">
        <f t="shared" si="18"/>
        <v>72</v>
      </c>
      <c r="K202">
        <f t="shared" si="19"/>
        <v>0</v>
      </c>
    </row>
    <row r="203" spans="1:11" x14ac:dyDescent="0.25">
      <c r="A203" s="1">
        <v>43452</v>
      </c>
      <c r="B203" t="s">
        <v>18</v>
      </c>
      <c r="C203" t="s">
        <v>11</v>
      </c>
      <c r="D203" t="s">
        <v>8</v>
      </c>
      <c r="E203">
        <v>46</v>
      </c>
      <c r="F203" s="2">
        <v>23</v>
      </c>
      <c r="G203">
        <f t="shared" si="15"/>
        <v>130</v>
      </c>
      <c r="H203">
        <f t="shared" si="16"/>
        <v>70</v>
      </c>
      <c r="I203">
        <f t="shared" si="17"/>
        <v>35</v>
      </c>
      <c r="J203">
        <f t="shared" si="18"/>
        <v>72</v>
      </c>
      <c r="K203">
        <f t="shared" si="19"/>
        <v>0</v>
      </c>
    </row>
  </sheetData>
  <mergeCells count="2">
    <mergeCell ref="M9:N9"/>
    <mergeCell ref="O9:P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4478B-D974-4CB1-9A0A-B087ADB2354C}">
  <dimension ref="A1:Q203"/>
  <sheetViews>
    <sheetView tabSelected="1" workbookViewId="0">
      <selection activeCell="B3" sqref="B2:E3"/>
    </sheetView>
  </sheetViews>
  <sheetFormatPr defaultRowHeight="15.75" x14ac:dyDescent="0.25"/>
  <cols>
    <col min="1" max="1" width="11.28515625" style="17" bestFit="1" customWidth="1"/>
    <col min="2" max="2" width="13.7109375" style="13" customWidth="1"/>
    <col min="3" max="3" width="6.140625" style="13" bestFit="1" customWidth="1"/>
    <col min="4" max="4" width="8.85546875" style="13" customWidth="1"/>
    <col min="5" max="5" width="6.7109375" style="13" bestFit="1" customWidth="1"/>
    <col min="6" max="6" width="27.42578125" style="13" customWidth="1"/>
    <col min="7" max="9" width="11" style="13" customWidth="1"/>
    <col min="10" max="10" width="11.28515625" style="20" bestFit="1" customWidth="1"/>
    <col min="11" max="11" width="21.5703125" style="13" customWidth="1"/>
    <col min="12" max="12" width="32" style="13" customWidth="1"/>
    <col min="14" max="14" width="19.42578125" style="13" customWidth="1"/>
    <col min="15" max="15" width="19.140625" style="13" customWidth="1"/>
    <col min="16" max="16" width="15.7109375" style="13" customWidth="1"/>
    <col min="17" max="16384" width="9.140625" style="13"/>
  </cols>
  <sheetData>
    <row r="1" spans="1:17" s="12" customFormat="1" x14ac:dyDescent="0.25">
      <c r="A1" s="16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45</v>
      </c>
      <c r="H1" s="12" t="s">
        <v>46</v>
      </c>
      <c r="I1" s="12" t="s">
        <v>44</v>
      </c>
      <c r="J1" s="21" t="s">
        <v>50</v>
      </c>
      <c r="K1" s="12" t="s">
        <v>51</v>
      </c>
      <c r="L1" s="12" t="s">
        <v>47</v>
      </c>
    </row>
    <row r="2" spans="1:17" x14ac:dyDescent="0.25">
      <c r="A2" s="17">
        <v>42370</v>
      </c>
      <c r="B2" s="13" t="s">
        <v>6</v>
      </c>
      <c r="C2" s="13" t="s">
        <v>7</v>
      </c>
      <c r="D2" s="13" t="s">
        <v>8</v>
      </c>
      <c r="E2" s="13">
        <v>3</v>
      </c>
      <c r="F2" s="13">
        <v>80</v>
      </c>
      <c r="G2" s="13">
        <f>E2*F2</f>
        <v>240</v>
      </c>
      <c r="H2" s="13">
        <v>0</v>
      </c>
      <c r="I2" s="15">
        <f>$Q$3-G2</f>
        <v>6159</v>
      </c>
      <c r="J2" s="20">
        <v>0</v>
      </c>
      <c r="K2" s="15"/>
      <c r="P2" s="13" t="s">
        <v>48</v>
      </c>
      <c r="Q2" s="13">
        <f>SUM(L:L)</f>
        <v>0</v>
      </c>
    </row>
    <row r="3" spans="1:17" x14ac:dyDescent="0.25">
      <c r="A3" s="17">
        <v>42370</v>
      </c>
      <c r="B3" s="13" t="s">
        <v>6</v>
      </c>
      <c r="C3" s="13" t="s">
        <v>9</v>
      </c>
      <c r="D3" s="13" t="s">
        <v>8</v>
      </c>
      <c r="E3" s="13">
        <v>32</v>
      </c>
      <c r="F3" s="13">
        <v>50</v>
      </c>
      <c r="G3" s="13">
        <f>IF(D3="Z", E3*F3,0)</f>
        <v>1600</v>
      </c>
      <c r="H3" s="13">
        <f>IF(D3="w",E3*F3,0)</f>
        <v>0</v>
      </c>
      <c r="I3" s="15">
        <f>I2 + H3 - G3</f>
        <v>4559</v>
      </c>
      <c r="J3" s="20">
        <f t="shared" ref="J3:J6" si="0">IF(A3-A2 &lt;&gt; 0,1,0)</f>
        <v>0</v>
      </c>
      <c r="K3" s="14" t="str">
        <f t="shared" ref="K3:K5" si="1">IF(J4 = 1, I3, "")</f>
        <v/>
      </c>
      <c r="L3" s="13" t="str">
        <f>IF(J4 = 1,IF(K3-#REF! &lt;0, 1,0),"")</f>
        <v/>
      </c>
      <c r="P3" s="13" t="s">
        <v>43</v>
      </c>
      <c r="Q3" s="15">
        <v>6399</v>
      </c>
    </row>
    <row r="4" spans="1:17" x14ac:dyDescent="0.25">
      <c r="A4" s="17">
        <v>42370</v>
      </c>
      <c r="B4" s="13" t="s">
        <v>6</v>
      </c>
      <c r="C4" s="13" t="s">
        <v>10</v>
      </c>
      <c r="D4" s="13" t="s">
        <v>8</v>
      </c>
      <c r="E4" s="13">
        <v>38</v>
      </c>
      <c r="F4" s="13">
        <v>10</v>
      </c>
      <c r="G4" s="13">
        <f t="shared" ref="G4:G67" si="2">IF(D4="Z", E4*F4,0)</f>
        <v>380</v>
      </c>
      <c r="H4" s="13">
        <f t="shared" ref="H4:H67" si="3">IF(D4="w",E4*F4,0)</f>
        <v>0</v>
      </c>
      <c r="I4" s="15">
        <f t="shared" ref="I4:I67" si="4">I3 + H4 - G4</f>
        <v>4179</v>
      </c>
      <c r="J4" s="20">
        <f t="shared" si="0"/>
        <v>0</v>
      </c>
      <c r="K4" s="14" t="str">
        <f t="shared" si="1"/>
        <v/>
      </c>
      <c r="L4" s="14" t="str">
        <f>IF(J5 = 1,IF(K4-#REF! &lt;0, 1,0),"")</f>
        <v/>
      </c>
    </row>
    <row r="5" spans="1:17" x14ac:dyDescent="0.25">
      <c r="A5" s="17">
        <v>42370</v>
      </c>
      <c r="B5" s="13" t="s">
        <v>6</v>
      </c>
      <c r="C5" s="13" t="s">
        <v>11</v>
      </c>
      <c r="D5" s="13" t="s">
        <v>8</v>
      </c>
      <c r="E5" s="13">
        <v>33</v>
      </c>
      <c r="F5" s="13">
        <v>30</v>
      </c>
      <c r="G5" s="13">
        <f t="shared" si="2"/>
        <v>990</v>
      </c>
      <c r="H5" s="13">
        <f t="shared" si="3"/>
        <v>0</v>
      </c>
      <c r="I5" s="15">
        <f t="shared" si="4"/>
        <v>3189</v>
      </c>
      <c r="J5" s="20">
        <f t="shared" si="0"/>
        <v>0</v>
      </c>
      <c r="K5" s="14" t="str">
        <f t="shared" si="1"/>
        <v/>
      </c>
      <c r="L5" s="14" t="str">
        <f>IF(J6 = 1,IF(K5-#REF! &lt;0, 1,0),"")</f>
        <v/>
      </c>
      <c r="O5" s="20"/>
    </row>
    <row r="6" spans="1:17" x14ac:dyDescent="0.25">
      <c r="A6" s="17">
        <v>42370</v>
      </c>
      <c r="B6" s="13" t="s">
        <v>6</v>
      </c>
      <c r="C6" s="13" t="s">
        <v>12</v>
      </c>
      <c r="D6" s="13" t="s">
        <v>8</v>
      </c>
      <c r="E6" s="13">
        <v>43</v>
      </c>
      <c r="F6" s="13">
        <v>25</v>
      </c>
      <c r="G6" s="13">
        <f t="shared" si="2"/>
        <v>1075</v>
      </c>
      <c r="H6" s="13">
        <f t="shared" si="3"/>
        <v>0</v>
      </c>
      <c r="I6" s="15">
        <f t="shared" si="4"/>
        <v>2114</v>
      </c>
      <c r="J6" s="20">
        <f t="shared" si="0"/>
        <v>0</v>
      </c>
      <c r="K6" s="14">
        <f>IF(J7 = 1, I6, "")</f>
        <v>2114</v>
      </c>
      <c r="L6" s="14">
        <f>IF(J7 = 1,IF(K6 &lt;0, 1,0),"")</f>
        <v>0</v>
      </c>
      <c r="P6" s="13" t="s">
        <v>49</v>
      </c>
      <c r="Q6" s="15">
        <v>7953</v>
      </c>
    </row>
    <row r="7" spans="1:17" x14ac:dyDescent="0.25">
      <c r="A7" s="17">
        <v>42385</v>
      </c>
      <c r="B7" s="13" t="s">
        <v>13</v>
      </c>
      <c r="C7" s="13" t="s">
        <v>9</v>
      </c>
      <c r="D7" s="13" t="s">
        <v>14</v>
      </c>
      <c r="E7" s="13">
        <v>32</v>
      </c>
      <c r="F7" s="13">
        <v>58</v>
      </c>
      <c r="G7" s="13">
        <f t="shared" si="2"/>
        <v>0</v>
      </c>
      <c r="H7" s="13">
        <f t="shared" si="3"/>
        <v>1856</v>
      </c>
      <c r="I7" s="15">
        <f t="shared" si="4"/>
        <v>3970</v>
      </c>
      <c r="J7" s="20">
        <f>IF(A7-A6 &lt;&gt; 0,1,0)</f>
        <v>1</v>
      </c>
      <c r="K7" s="14" t="str">
        <f t="shared" ref="K7:K70" si="5">IF(J8 = 1, I7, "")</f>
        <v/>
      </c>
      <c r="L7" s="14" t="str">
        <f t="shared" ref="L7:L70" si="6">IF(J8 = 1,IF(K7 &lt;0, 1,0),"")</f>
        <v/>
      </c>
    </row>
    <row r="8" spans="1:17" x14ac:dyDescent="0.25">
      <c r="A8" s="17">
        <v>42385</v>
      </c>
      <c r="B8" s="13" t="s">
        <v>13</v>
      </c>
      <c r="C8" s="13" t="s">
        <v>11</v>
      </c>
      <c r="D8" s="13" t="s">
        <v>8</v>
      </c>
      <c r="E8" s="13">
        <v>14</v>
      </c>
      <c r="F8" s="13">
        <v>26</v>
      </c>
      <c r="G8" s="13">
        <f t="shared" si="2"/>
        <v>364</v>
      </c>
      <c r="H8" s="13">
        <f t="shared" si="3"/>
        <v>0</v>
      </c>
      <c r="I8" s="15">
        <f t="shared" si="4"/>
        <v>3606</v>
      </c>
      <c r="J8" s="20">
        <f t="shared" ref="J8:J71" si="7">IF(A8-A7 &lt;&gt; 0,1,0)</f>
        <v>0</v>
      </c>
      <c r="K8" s="14">
        <f t="shared" si="5"/>
        <v>3606</v>
      </c>
      <c r="L8" s="14">
        <f t="shared" si="6"/>
        <v>0</v>
      </c>
    </row>
    <row r="9" spans="1:17" x14ac:dyDescent="0.25">
      <c r="A9" s="17">
        <v>42393</v>
      </c>
      <c r="B9" s="13" t="s">
        <v>15</v>
      </c>
      <c r="C9" s="13" t="s">
        <v>9</v>
      </c>
      <c r="D9" s="13" t="s">
        <v>8</v>
      </c>
      <c r="E9" s="13">
        <v>44</v>
      </c>
      <c r="F9" s="13">
        <v>46</v>
      </c>
      <c r="G9" s="13">
        <f t="shared" si="2"/>
        <v>2024</v>
      </c>
      <c r="H9" s="13">
        <f t="shared" si="3"/>
        <v>0</v>
      </c>
      <c r="I9" s="15">
        <f t="shared" si="4"/>
        <v>1582</v>
      </c>
      <c r="J9" s="20">
        <f t="shared" si="7"/>
        <v>1</v>
      </c>
      <c r="K9" s="14" t="str">
        <f t="shared" si="5"/>
        <v/>
      </c>
      <c r="L9" s="14" t="str">
        <f t="shared" si="6"/>
        <v/>
      </c>
      <c r="N9" s="22"/>
      <c r="O9" s="19"/>
      <c r="P9" s="19"/>
    </row>
    <row r="10" spans="1:17" x14ac:dyDescent="0.25">
      <c r="A10" s="17">
        <v>42393</v>
      </c>
      <c r="B10" s="13" t="s">
        <v>15</v>
      </c>
      <c r="C10" s="13" t="s">
        <v>11</v>
      </c>
      <c r="D10" s="13" t="s">
        <v>8</v>
      </c>
      <c r="E10" s="13">
        <v>1</v>
      </c>
      <c r="F10" s="13">
        <v>28</v>
      </c>
      <c r="G10" s="13">
        <f t="shared" si="2"/>
        <v>28</v>
      </c>
      <c r="H10" s="13">
        <f t="shared" si="3"/>
        <v>0</v>
      </c>
      <c r="I10" s="15">
        <f t="shared" si="4"/>
        <v>1554</v>
      </c>
      <c r="J10" s="20">
        <f t="shared" si="7"/>
        <v>0</v>
      </c>
      <c r="K10" s="14" t="str">
        <f t="shared" si="5"/>
        <v/>
      </c>
      <c r="L10" s="14" t="str">
        <f t="shared" si="6"/>
        <v/>
      </c>
    </row>
    <row r="11" spans="1:17" x14ac:dyDescent="0.25">
      <c r="A11" s="17">
        <v>42393</v>
      </c>
      <c r="B11" s="13" t="s">
        <v>15</v>
      </c>
      <c r="C11" s="13" t="s">
        <v>7</v>
      </c>
      <c r="D11" s="13" t="s">
        <v>8</v>
      </c>
      <c r="E11" s="13">
        <v>21</v>
      </c>
      <c r="F11" s="13">
        <v>74</v>
      </c>
      <c r="G11" s="13">
        <f t="shared" si="2"/>
        <v>1554</v>
      </c>
      <c r="H11" s="13">
        <f t="shared" si="3"/>
        <v>0</v>
      </c>
      <c r="I11" s="15">
        <f t="shared" si="4"/>
        <v>0</v>
      </c>
      <c r="J11" s="20">
        <f t="shared" si="7"/>
        <v>0</v>
      </c>
      <c r="K11" s="14">
        <f t="shared" si="5"/>
        <v>0</v>
      </c>
      <c r="L11" s="14">
        <f t="shared" si="6"/>
        <v>0</v>
      </c>
    </row>
    <row r="12" spans="1:17" x14ac:dyDescent="0.25">
      <c r="A12" s="17">
        <v>42419</v>
      </c>
      <c r="B12" s="13" t="s">
        <v>16</v>
      </c>
      <c r="C12" s="13" t="s">
        <v>12</v>
      </c>
      <c r="D12" s="13" t="s">
        <v>14</v>
      </c>
      <c r="E12" s="13">
        <v>43</v>
      </c>
      <c r="F12" s="13">
        <v>32</v>
      </c>
      <c r="G12" s="13">
        <f t="shared" si="2"/>
        <v>0</v>
      </c>
      <c r="H12" s="13">
        <f t="shared" si="3"/>
        <v>1376</v>
      </c>
      <c r="I12" s="15">
        <f t="shared" si="4"/>
        <v>1376</v>
      </c>
      <c r="J12" s="20">
        <f t="shared" si="7"/>
        <v>1</v>
      </c>
      <c r="K12" s="14" t="str">
        <f t="shared" si="5"/>
        <v/>
      </c>
      <c r="L12" s="14" t="str">
        <f t="shared" si="6"/>
        <v/>
      </c>
    </row>
    <row r="13" spans="1:17" x14ac:dyDescent="0.25">
      <c r="A13" s="17">
        <v>42419</v>
      </c>
      <c r="B13" s="13" t="s">
        <v>16</v>
      </c>
      <c r="C13" s="13" t="s">
        <v>10</v>
      </c>
      <c r="D13" s="13" t="s">
        <v>14</v>
      </c>
      <c r="E13" s="13">
        <v>38</v>
      </c>
      <c r="F13" s="13">
        <v>13</v>
      </c>
      <c r="G13" s="13">
        <f t="shared" si="2"/>
        <v>0</v>
      </c>
      <c r="H13" s="13">
        <f t="shared" si="3"/>
        <v>494</v>
      </c>
      <c r="I13" s="15">
        <f t="shared" si="4"/>
        <v>1870</v>
      </c>
      <c r="J13" s="20">
        <f t="shared" si="7"/>
        <v>0</v>
      </c>
      <c r="K13" s="14" t="str">
        <f t="shared" si="5"/>
        <v/>
      </c>
      <c r="L13" s="14" t="str">
        <f t="shared" si="6"/>
        <v/>
      </c>
    </row>
    <row r="14" spans="1:17" x14ac:dyDescent="0.25">
      <c r="A14" s="17">
        <v>42419</v>
      </c>
      <c r="B14" s="13" t="s">
        <v>16</v>
      </c>
      <c r="C14" s="13" t="s">
        <v>7</v>
      </c>
      <c r="D14" s="13" t="s">
        <v>8</v>
      </c>
      <c r="E14" s="13">
        <v>9</v>
      </c>
      <c r="F14" s="13">
        <v>59</v>
      </c>
      <c r="G14" s="13">
        <f t="shared" si="2"/>
        <v>531</v>
      </c>
      <c r="H14" s="13">
        <f t="shared" si="3"/>
        <v>0</v>
      </c>
      <c r="I14" s="15">
        <f t="shared" si="4"/>
        <v>1339</v>
      </c>
      <c r="J14" s="20">
        <f t="shared" si="7"/>
        <v>0</v>
      </c>
      <c r="K14" s="14" t="str">
        <f t="shared" si="5"/>
        <v/>
      </c>
      <c r="L14" s="14" t="str">
        <f t="shared" si="6"/>
        <v/>
      </c>
    </row>
    <row r="15" spans="1:17" x14ac:dyDescent="0.25">
      <c r="A15" s="17">
        <v>42419</v>
      </c>
      <c r="B15" s="13" t="s">
        <v>16</v>
      </c>
      <c r="C15" s="13" t="s">
        <v>9</v>
      </c>
      <c r="D15" s="13" t="s">
        <v>8</v>
      </c>
      <c r="E15" s="13">
        <v>8</v>
      </c>
      <c r="F15" s="13">
        <v>37</v>
      </c>
      <c r="G15" s="13">
        <f t="shared" si="2"/>
        <v>296</v>
      </c>
      <c r="H15" s="13">
        <f t="shared" si="3"/>
        <v>0</v>
      </c>
      <c r="I15" s="15">
        <f t="shared" si="4"/>
        <v>1043</v>
      </c>
      <c r="J15" s="20">
        <f t="shared" si="7"/>
        <v>0</v>
      </c>
      <c r="K15" s="14">
        <f t="shared" si="5"/>
        <v>1043</v>
      </c>
      <c r="L15" s="14">
        <f t="shared" si="6"/>
        <v>0</v>
      </c>
    </row>
    <row r="16" spans="1:17" x14ac:dyDescent="0.25">
      <c r="A16" s="17">
        <v>42440</v>
      </c>
      <c r="B16" s="13" t="s">
        <v>17</v>
      </c>
      <c r="C16" s="13" t="s">
        <v>9</v>
      </c>
      <c r="D16" s="13" t="s">
        <v>14</v>
      </c>
      <c r="E16" s="13">
        <v>50</v>
      </c>
      <c r="F16" s="13">
        <v>61</v>
      </c>
      <c r="G16" s="13">
        <f t="shared" si="2"/>
        <v>0</v>
      </c>
      <c r="H16" s="13">
        <f t="shared" si="3"/>
        <v>3050</v>
      </c>
      <c r="I16" s="15">
        <f t="shared" si="4"/>
        <v>4093</v>
      </c>
      <c r="J16" s="20">
        <f t="shared" si="7"/>
        <v>1</v>
      </c>
      <c r="K16" s="14" t="str">
        <f t="shared" si="5"/>
        <v/>
      </c>
      <c r="L16" s="14" t="str">
        <f t="shared" si="6"/>
        <v/>
      </c>
    </row>
    <row r="17" spans="1:12" x14ac:dyDescent="0.25">
      <c r="A17" s="17">
        <v>42440</v>
      </c>
      <c r="B17" s="13" t="s">
        <v>17</v>
      </c>
      <c r="C17" s="13" t="s">
        <v>12</v>
      </c>
      <c r="D17" s="13" t="s">
        <v>8</v>
      </c>
      <c r="E17" s="13">
        <v>32</v>
      </c>
      <c r="F17" s="13">
        <v>20</v>
      </c>
      <c r="G17" s="13">
        <f t="shared" si="2"/>
        <v>640</v>
      </c>
      <c r="H17" s="13">
        <f t="shared" si="3"/>
        <v>0</v>
      </c>
      <c r="I17" s="15">
        <f t="shared" si="4"/>
        <v>3453</v>
      </c>
      <c r="J17" s="20">
        <f t="shared" si="7"/>
        <v>0</v>
      </c>
      <c r="K17" s="14" t="str">
        <f t="shared" si="5"/>
        <v/>
      </c>
      <c r="L17" s="14" t="str">
        <f t="shared" si="6"/>
        <v/>
      </c>
    </row>
    <row r="18" spans="1:12" x14ac:dyDescent="0.25">
      <c r="A18" s="17">
        <v>42440</v>
      </c>
      <c r="B18" s="13" t="s">
        <v>17</v>
      </c>
      <c r="C18" s="13" t="s">
        <v>10</v>
      </c>
      <c r="D18" s="13" t="s">
        <v>8</v>
      </c>
      <c r="E18" s="13">
        <v>7</v>
      </c>
      <c r="F18" s="13">
        <v>8</v>
      </c>
      <c r="G18" s="13">
        <f t="shared" si="2"/>
        <v>56</v>
      </c>
      <c r="H18" s="13">
        <f t="shared" si="3"/>
        <v>0</v>
      </c>
      <c r="I18" s="15">
        <f t="shared" si="4"/>
        <v>3397</v>
      </c>
      <c r="J18" s="20">
        <f t="shared" si="7"/>
        <v>0</v>
      </c>
      <c r="K18" s="14" t="str">
        <f t="shared" si="5"/>
        <v/>
      </c>
      <c r="L18" s="14" t="str">
        <f t="shared" si="6"/>
        <v/>
      </c>
    </row>
    <row r="19" spans="1:12" x14ac:dyDescent="0.25">
      <c r="A19" s="17">
        <v>42440</v>
      </c>
      <c r="B19" s="13" t="s">
        <v>17</v>
      </c>
      <c r="C19" s="13" t="s">
        <v>11</v>
      </c>
      <c r="D19" s="13" t="s">
        <v>8</v>
      </c>
      <c r="E19" s="13">
        <v>10</v>
      </c>
      <c r="F19" s="13">
        <v>24</v>
      </c>
      <c r="G19" s="13">
        <f t="shared" si="2"/>
        <v>240</v>
      </c>
      <c r="H19" s="13">
        <f t="shared" si="3"/>
        <v>0</v>
      </c>
      <c r="I19" s="15">
        <f t="shared" si="4"/>
        <v>3157</v>
      </c>
      <c r="J19" s="20">
        <f t="shared" si="7"/>
        <v>0</v>
      </c>
      <c r="K19" s="14">
        <f t="shared" si="5"/>
        <v>3157</v>
      </c>
      <c r="L19" s="14">
        <f t="shared" si="6"/>
        <v>0</v>
      </c>
    </row>
    <row r="20" spans="1:12" x14ac:dyDescent="0.25">
      <c r="A20" s="17">
        <v>42464</v>
      </c>
      <c r="B20" s="13" t="s">
        <v>18</v>
      </c>
      <c r="C20" s="13" t="s">
        <v>10</v>
      </c>
      <c r="D20" s="13" t="s">
        <v>14</v>
      </c>
      <c r="E20" s="13">
        <v>7</v>
      </c>
      <c r="F20" s="13">
        <v>12</v>
      </c>
      <c r="G20" s="13">
        <f t="shared" si="2"/>
        <v>0</v>
      </c>
      <c r="H20" s="13">
        <f t="shared" si="3"/>
        <v>84</v>
      </c>
      <c r="I20" s="15">
        <f t="shared" si="4"/>
        <v>3241</v>
      </c>
      <c r="J20" s="20">
        <f t="shared" si="7"/>
        <v>1</v>
      </c>
      <c r="K20" s="14" t="str">
        <f t="shared" si="5"/>
        <v/>
      </c>
      <c r="L20" s="14" t="str">
        <f t="shared" si="6"/>
        <v/>
      </c>
    </row>
    <row r="21" spans="1:12" x14ac:dyDescent="0.25">
      <c r="A21" s="17">
        <v>42464</v>
      </c>
      <c r="B21" s="13" t="s">
        <v>18</v>
      </c>
      <c r="C21" s="13" t="s">
        <v>12</v>
      </c>
      <c r="D21" s="13" t="s">
        <v>8</v>
      </c>
      <c r="E21" s="13">
        <v>25</v>
      </c>
      <c r="F21" s="13">
        <v>19</v>
      </c>
      <c r="G21" s="13">
        <f t="shared" si="2"/>
        <v>475</v>
      </c>
      <c r="H21" s="13">
        <f t="shared" si="3"/>
        <v>0</v>
      </c>
      <c r="I21" s="15">
        <f t="shared" si="4"/>
        <v>2766</v>
      </c>
      <c r="J21" s="20">
        <f t="shared" si="7"/>
        <v>0</v>
      </c>
      <c r="K21" s="14" t="str">
        <f t="shared" si="5"/>
        <v/>
      </c>
      <c r="L21" s="14" t="str">
        <f t="shared" si="6"/>
        <v/>
      </c>
    </row>
    <row r="22" spans="1:12" x14ac:dyDescent="0.25">
      <c r="A22" s="17">
        <v>42464</v>
      </c>
      <c r="B22" s="13" t="s">
        <v>18</v>
      </c>
      <c r="C22" s="13" t="s">
        <v>9</v>
      </c>
      <c r="D22" s="13" t="s">
        <v>8</v>
      </c>
      <c r="E22" s="13">
        <v>33</v>
      </c>
      <c r="F22" s="13">
        <v>38</v>
      </c>
      <c r="G22" s="13">
        <f t="shared" si="2"/>
        <v>1254</v>
      </c>
      <c r="H22" s="13">
        <f t="shared" si="3"/>
        <v>0</v>
      </c>
      <c r="I22" s="15">
        <f t="shared" si="4"/>
        <v>1512</v>
      </c>
      <c r="J22" s="20">
        <f t="shared" si="7"/>
        <v>0</v>
      </c>
      <c r="K22" s="14">
        <f t="shared" si="5"/>
        <v>1512</v>
      </c>
      <c r="L22" s="14">
        <f t="shared" si="6"/>
        <v>0</v>
      </c>
    </row>
    <row r="23" spans="1:12" x14ac:dyDescent="0.25">
      <c r="A23" s="17">
        <v>42482</v>
      </c>
      <c r="B23" s="13" t="s">
        <v>19</v>
      </c>
      <c r="C23" s="13" t="s">
        <v>11</v>
      </c>
      <c r="D23" s="13" t="s">
        <v>14</v>
      </c>
      <c r="E23" s="13">
        <v>36</v>
      </c>
      <c r="F23" s="13">
        <v>35</v>
      </c>
      <c r="G23" s="13">
        <f t="shared" si="2"/>
        <v>0</v>
      </c>
      <c r="H23" s="13">
        <f t="shared" si="3"/>
        <v>1260</v>
      </c>
      <c r="I23" s="15">
        <f t="shared" si="4"/>
        <v>2772</v>
      </c>
      <c r="J23" s="20">
        <f t="shared" si="7"/>
        <v>1</v>
      </c>
      <c r="K23" s="14" t="str">
        <f t="shared" si="5"/>
        <v/>
      </c>
      <c r="L23" s="14" t="str">
        <f t="shared" si="6"/>
        <v/>
      </c>
    </row>
    <row r="24" spans="1:12" x14ac:dyDescent="0.25">
      <c r="A24" s="17">
        <v>42482</v>
      </c>
      <c r="B24" s="13" t="s">
        <v>19</v>
      </c>
      <c r="C24" s="13" t="s">
        <v>7</v>
      </c>
      <c r="D24" s="13" t="s">
        <v>8</v>
      </c>
      <c r="E24" s="13">
        <v>5</v>
      </c>
      <c r="F24" s="13">
        <v>66</v>
      </c>
      <c r="G24" s="13">
        <f t="shared" si="2"/>
        <v>330</v>
      </c>
      <c r="H24" s="13">
        <f t="shared" si="3"/>
        <v>0</v>
      </c>
      <c r="I24" s="15">
        <f t="shared" si="4"/>
        <v>2442</v>
      </c>
      <c r="J24" s="20">
        <f t="shared" si="7"/>
        <v>0</v>
      </c>
      <c r="K24" s="14" t="str">
        <f t="shared" si="5"/>
        <v/>
      </c>
      <c r="L24" s="14" t="str">
        <f t="shared" si="6"/>
        <v/>
      </c>
    </row>
    <row r="25" spans="1:12" x14ac:dyDescent="0.25">
      <c r="A25" s="17">
        <v>42482</v>
      </c>
      <c r="B25" s="13" t="s">
        <v>19</v>
      </c>
      <c r="C25" s="13" t="s">
        <v>9</v>
      </c>
      <c r="D25" s="13" t="s">
        <v>8</v>
      </c>
      <c r="E25" s="13">
        <v>35</v>
      </c>
      <c r="F25" s="13">
        <v>41</v>
      </c>
      <c r="G25" s="13">
        <f t="shared" si="2"/>
        <v>1435</v>
      </c>
      <c r="H25" s="13">
        <f t="shared" si="3"/>
        <v>0</v>
      </c>
      <c r="I25" s="15">
        <f t="shared" si="4"/>
        <v>1007</v>
      </c>
      <c r="J25" s="20">
        <f t="shared" si="7"/>
        <v>0</v>
      </c>
      <c r="K25" s="14">
        <f t="shared" si="5"/>
        <v>1007</v>
      </c>
      <c r="L25" s="14">
        <f t="shared" si="6"/>
        <v>0</v>
      </c>
    </row>
    <row r="26" spans="1:12" x14ac:dyDescent="0.25">
      <c r="A26" s="17">
        <v>42504</v>
      </c>
      <c r="B26" s="13" t="s">
        <v>20</v>
      </c>
      <c r="C26" s="13" t="s">
        <v>7</v>
      </c>
      <c r="D26" s="13" t="s">
        <v>14</v>
      </c>
      <c r="E26" s="13">
        <v>38</v>
      </c>
      <c r="F26" s="13">
        <v>98</v>
      </c>
      <c r="G26" s="13">
        <f t="shared" si="2"/>
        <v>0</v>
      </c>
      <c r="H26" s="13">
        <f t="shared" si="3"/>
        <v>3724</v>
      </c>
      <c r="I26" s="15">
        <f t="shared" si="4"/>
        <v>4731</v>
      </c>
      <c r="J26" s="20">
        <f t="shared" si="7"/>
        <v>1</v>
      </c>
      <c r="K26" s="14" t="str">
        <f t="shared" si="5"/>
        <v/>
      </c>
      <c r="L26" s="14" t="str">
        <f t="shared" si="6"/>
        <v/>
      </c>
    </row>
    <row r="27" spans="1:12" x14ac:dyDescent="0.25">
      <c r="A27" s="17">
        <v>42504</v>
      </c>
      <c r="B27" s="13" t="s">
        <v>20</v>
      </c>
      <c r="C27" s="13" t="s">
        <v>11</v>
      </c>
      <c r="D27" s="13" t="s">
        <v>8</v>
      </c>
      <c r="E27" s="13">
        <v>10</v>
      </c>
      <c r="F27" s="13">
        <v>23</v>
      </c>
      <c r="G27" s="13">
        <f t="shared" si="2"/>
        <v>230</v>
      </c>
      <c r="H27" s="13">
        <f t="shared" si="3"/>
        <v>0</v>
      </c>
      <c r="I27" s="15">
        <f t="shared" si="4"/>
        <v>4501</v>
      </c>
      <c r="J27" s="20">
        <f t="shared" si="7"/>
        <v>0</v>
      </c>
      <c r="K27" s="14">
        <f t="shared" si="5"/>
        <v>4501</v>
      </c>
      <c r="L27" s="14">
        <f t="shared" si="6"/>
        <v>0</v>
      </c>
    </row>
    <row r="28" spans="1:12" x14ac:dyDescent="0.25">
      <c r="A28" s="17">
        <v>42529</v>
      </c>
      <c r="B28" s="13" t="s">
        <v>21</v>
      </c>
      <c r="C28" s="13" t="s">
        <v>11</v>
      </c>
      <c r="D28" s="13" t="s">
        <v>14</v>
      </c>
      <c r="E28" s="13">
        <v>4</v>
      </c>
      <c r="F28" s="13">
        <v>38</v>
      </c>
      <c r="G28" s="13">
        <f t="shared" si="2"/>
        <v>0</v>
      </c>
      <c r="H28" s="13">
        <f t="shared" si="3"/>
        <v>152</v>
      </c>
      <c r="I28" s="15">
        <f t="shared" si="4"/>
        <v>4653</v>
      </c>
      <c r="J28" s="20">
        <f t="shared" si="7"/>
        <v>1</v>
      </c>
      <c r="K28" s="14" t="str">
        <f t="shared" si="5"/>
        <v/>
      </c>
      <c r="L28" s="14" t="str">
        <f t="shared" si="6"/>
        <v/>
      </c>
    </row>
    <row r="29" spans="1:12" x14ac:dyDescent="0.25">
      <c r="A29" s="17">
        <v>42529</v>
      </c>
      <c r="B29" s="13" t="s">
        <v>21</v>
      </c>
      <c r="C29" s="13" t="s">
        <v>7</v>
      </c>
      <c r="D29" s="13" t="s">
        <v>8</v>
      </c>
      <c r="E29" s="13">
        <v>42</v>
      </c>
      <c r="F29" s="13">
        <v>60</v>
      </c>
      <c r="G29" s="13">
        <f t="shared" si="2"/>
        <v>2520</v>
      </c>
      <c r="H29" s="13">
        <f t="shared" si="3"/>
        <v>0</v>
      </c>
      <c r="I29" s="15">
        <f t="shared" si="4"/>
        <v>2133</v>
      </c>
      <c r="J29" s="20">
        <f t="shared" si="7"/>
        <v>0</v>
      </c>
      <c r="K29" s="14" t="str">
        <f t="shared" si="5"/>
        <v/>
      </c>
      <c r="L29" s="14" t="str">
        <f t="shared" si="6"/>
        <v/>
      </c>
    </row>
    <row r="30" spans="1:12" x14ac:dyDescent="0.25">
      <c r="A30" s="17">
        <v>42529</v>
      </c>
      <c r="B30" s="13" t="s">
        <v>21</v>
      </c>
      <c r="C30" s="13" t="s">
        <v>10</v>
      </c>
      <c r="D30" s="13" t="s">
        <v>8</v>
      </c>
      <c r="E30" s="13">
        <v>28</v>
      </c>
      <c r="F30" s="13">
        <v>8</v>
      </c>
      <c r="G30" s="13">
        <f t="shared" si="2"/>
        <v>224</v>
      </c>
      <c r="H30" s="13">
        <f t="shared" si="3"/>
        <v>0</v>
      </c>
      <c r="I30" s="15">
        <f t="shared" si="4"/>
        <v>1909</v>
      </c>
      <c r="J30" s="20">
        <f t="shared" si="7"/>
        <v>0</v>
      </c>
      <c r="K30" s="14" t="str">
        <f t="shared" si="5"/>
        <v/>
      </c>
      <c r="L30" s="14" t="str">
        <f t="shared" si="6"/>
        <v/>
      </c>
    </row>
    <row r="31" spans="1:12" x14ac:dyDescent="0.25">
      <c r="A31" s="17">
        <v>42529</v>
      </c>
      <c r="B31" s="13" t="s">
        <v>21</v>
      </c>
      <c r="C31" s="13" t="s">
        <v>12</v>
      </c>
      <c r="D31" s="13" t="s">
        <v>8</v>
      </c>
      <c r="E31" s="13">
        <v>19</v>
      </c>
      <c r="F31" s="13">
        <v>19</v>
      </c>
      <c r="G31" s="13">
        <f t="shared" si="2"/>
        <v>361</v>
      </c>
      <c r="H31" s="13">
        <f t="shared" si="3"/>
        <v>0</v>
      </c>
      <c r="I31" s="15">
        <f t="shared" si="4"/>
        <v>1548</v>
      </c>
      <c r="J31" s="20">
        <f t="shared" si="7"/>
        <v>0</v>
      </c>
      <c r="K31" s="14">
        <f t="shared" si="5"/>
        <v>1548</v>
      </c>
      <c r="L31" s="14">
        <f t="shared" si="6"/>
        <v>0</v>
      </c>
    </row>
    <row r="32" spans="1:12" x14ac:dyDescent="0.25">
      <c r="A32" s="17">
        <v>42542</v>
      </c>
      <c r="B32" s="13" t="s">
        <v>22</v>
      </c>
      <c r="C32" s="13" t="s">
        <v>12</v>
      </c>
      <c r="D32" s="13" t="s">
        <v>14</v>
      </c>
      <c r="E32" s="13">
        <v>72</v>
      </c>
      <c r="F32" s="13">
        <v>28</v>
      </c>
      <c r="G32" s="13">
        <f t="shared" si="2"/>
        <v>0</v>
      </c>
      <c r="H32" s="13">
        <f t="shared" si="3"/>
        <v>2016</v>
      </c>
      <c r="I32" s="15">
        <f t="shared" si="4"/>
        <v>3564</v>
      </c>
      <c r="J32" s="20">
        <f t="shared" si="7"/>
        <v>1</v>
      </c>
      <c r="K32" s="14" t="str">
        <f t="shared" si="5"/>
        <v/>
      </c>
      <c r="L32" s="14" t="str">
        <f t="shared" si="6"/>
        <v/>
      </c>
    </row>
    <row r="33" spans="1:12" x14ac:dyDescent="0.25">
      <c r="A33" s="17">
        <v>42542</v>
      </c>
      <c r="B33" s="13" t="s">
        <v>22</v>
      </c>
      <c r="C33" s="13" t="s">
        <v>7</v>
      </c>
      <c r="D33" s="13" t="s">
        <v>14</v>
      </c>
      <c r="E33" s="13">
        <v>42</v>
      </c>
      <c r="F33" s="13">
        <v>90</v>
      </c>
      <c r="G33" s="13">
        <f t="shared" si="2"/>
        <v>0</v>
      </c>
      <c r="H33" s="13">
        <f t="shared" si="3"/>
        <v>3780</v>
      </c>
      <c r="I33" s="15">
        <f t="shared" si="4"/>
        <v>7344</v>
      </c>
      <c r="J33" s="20">
        <f t="shared" si="7"/>
        <v>0</v>
      </c>
      <c r="K33" s="14" t="str">
        <f t="shared" si="5"/>
        <v/>
      </c>
      <c r="L33" s="14" t="str">
        <f t="shared" si="6"/>
        <v/>
      </c>
    </row>
    <row r="34" spans="1:12" x14ac:dyDescent="0.25">
      <c r="A34" s="17">
        <v>42542</v>
      </c>
      <c r="B34" s="13" t="s">
        <v>22</v>
      </c>
      <c r="C34" s="13" t="s">
        <v>9</v>
      </c>
      <c r="D34" s="13" t="s">
        <v>8</v>
      </c>
      <c r="E34" s="13">
        <v>42</v>
      </c>
      <c r="F34" s="13">
        <v>44</v>
      </c>
      <c r="G34" s="13">
        <f t="shared" si="2"/>
        <v>1848</v>
      </c>
      <c r="H34" s="13">
        <f t="shared" si="3"/>
        <v>0</v>
      </c>
      <c r="I34" s="15">
        <f t="shared" si="4"/>
        <v>5496</v>
      </c>
      <c r="J34" s="20">
        <f t="shared" si="7"/>
        <v>0</v>
      </c>
      <c r="K34" s="14" t="str">
        <f t="shared" si="5"/>
        <v/>
      </c>
      <c r="L34" s="14" t="str">
        <f t="shared" si="6"/>
        <v/>
      </c>
    </row>
    <row r="35" spans="1:12" x14ac:dyDescent="0.25">
      <c r="A35" s="17">
        <v>42542</v>
      </c>
      <c r="B35" s="13" t="s">
        <v>22</v>
      </c>
      <c r="C35" s="13" t="s">
        <v>11</v>
      </c>
      <c r="D35" s="13" t="s">
        <v>8</v>
      </c>
      <c r="E35" s="13">
        <v>33</v>
      </c>
      <c r="F35" s="13">
        <v>26</v>
      </c>
      <c r="G35" s="13">
        <f t="shared" si="2"/>
        <v>858</v>
      </c>
      <c r="H35" s="13">
        <f t="shared" si="3"/>
        <v>0</v>
      </c>
      <c r="I35" s="15">
        <f t="shared" si="4"/>
        <v>4638</v>
      </c>
      <c r="J35" s="20">
        <f t="shared" si="7"/>
        <v>0</v>
      </c>
      <c r="K35" s="14" t="str">
        <f t="shared" si="5"/>
        <v/>
      </c>
      <c r="L35" s="14" t="str">
        <f t="shared" si="6"/>
        <v/>
      </c>
    </row>
    <row r="36" spans="1:12" x14ac:dyDescent="0.25">
      <c r="A36" s="17">
        <v>42542</v>
      </c>
      <c r="B36" s="13" t="s">
        <v>22</v>
      </c>
      <c r="C36" s="13" t="s">
        <v>10</v>
      </c>
      <c r="D36" s="13" t="s">
        <v>8</v>
      </c>
      <c r="E36" s="13">
        <v>9</v>
      </c>
      <c r="F36" s="13">
        <v>9</v>
      </c>
      <c r="G36" s="13">
        <f t="shared" si="2"/>
        <v>81</v>
      </c>
      <c r="H36" s="13">
        <f t="shared" si="3"/>
        <v>0</v>
      </c>
      <c r="I36" s="15">
        <f t="shared" si="4"/>
        <v>4557</v>
      </c>
      <c r="J36" s="20">
        <f t="shared" si="7"/>
        <v>0</v>
      </c>
      <c r="K36" s="14">
        <f t="shared" si="5"/>
        <v>4557</v>
      </c>
      <c r="L36" s="14">
        <f t="shared" si="6"/>
        <v>0</v>
      </c>
    </row>
    <row r="37" spans="1:12" x14ac:dyDescent="0.25">
      <c r="A37" s="17">
        <v>42559</v>
      </c>
      <c r="B37" s="13" t="s">
        <v>6</v>
      </c>
      <c r="C37" s="13" t="s">
        <v>12</v>
      </c>
      <c r="D37" s="13" t="s">
        <v>14</v>
      </c>
      <c r="E37" s="13">
        <v>4</v>
      </c>
      <c r="F37" s="13">
        <v>29</v>
      </c>
      <c r="G37" s="13">
        <f t="shared" si="2"/>
        <v>0</v>
      </c>
      <c r="H37" s="13">
        <f t="shared" si="3"/>
        <v>116</v>
      </c>
      <c r="I37" s="15">
        <f t="shared" si="4"/>
        <v>4673</v>
      </c>
      <c r="J37" s="20">
        <f t="shared" si="7"/>
        <v>1</v>
      </c>
      <c r="K37" s="14" t="str">
        <f t="shared" si="5"/>
        <v/>
      </c>
      <c r="L37" s="14" t="str">
        <f t="shared" si="6"/>
        <v/>
      </c>
    </row>
    <row r="38" spans="1:12" x14ac:dyDescent="0.25">
      <c r="A38" s="17">
        <v>42559</v>
      </c>
      <c r="B38" s="13" t="s">
        <v>6</v>
      </c>
      <c r="C38" s="13" t="s">
        <v>10</v>
      </c>
      <c r="D38" s="13" t="s">
        <v>14</v>
      </c>
      <c r="E38" s="13">
        <v>37</v>
      </c>
      <c r="F38" s="13">
        <v>12</v>
      </c>
      <c r="G38" s="13">
        <f t="shared" si="2"/>
        <v>0</v>
      </c>
      <c r="H38" s="13">
        <f t="shared" si="3"/>
        <v>444</v>
      </c>
      <c r="I38" s="15">
        <f t="shared" si="4"/>
        <v>5117</v>
      </c>
      <c r="J38" s="20">
        <f t="shared" si="7"/>
        <v>0</v>
      </c>
      <c r="K38" s="14" t="str">
        <f t="shared" si="5"/>
        <v/>
      </c>
      <c r="L38" s="14" t="str">
        <f t="shared" si="6"/>
        <v/>
      </c>
    </row>
    <row r="39" spans="1:12" x14ac:dyDescent="0.25">
      <c r="A39" s="17">
        <v>42559</v>
      </c>
      <c r="B39" s="13" t="s">
        <v>6</v>
      </c>
      <c r="C39" s="13" t="s">
        <v>9</v>
      </c>
      <c r="D39" s="13" t="s">
        <v>8</v>
      </c>
      <c r="E39" s="13">
        <v>35</v>
      </c>
      <c r="F39" s="13">
        <v>42</v>
      </c>
      <c r="G39" s="13">
        <f t="shared" si="2"/>
        <v>1470</v>
      </c>
      <c r="H39" s="13">
        <f t="shared" si="3"/>
        <v>0</v>
      </c>
      <c r="I39" s="15">
        <f t="shared" si="4"/>
        <v>3647</v>
      </c>
      <c r="J39" s="20">
        <f t="shared" si="7"/>
        <v>0</v>
      </c>
      <c r="K39" s="14" t="str">
        <f t="shared" si="5"/>
        <v/>
      </c>
      <c r="L39" s="14" t="str">
        <f t="shared" si="6"/>
        <v/>
      </c>
    </row>
    <row r="40" spans="1:12" x14ac:dyDescent="0.25">
      <c r="A40" s="17">
        <v>42559</v>
      </c>
      <c r="B40" s="13" t="s">
        <v>6</v>
      </c>
      <c r="C40" s="13" t="s">
        <v>7</v>
      </c>
      <c r="D40" s="13" t="s">
        <v>8</v>
      </c>
      <c r="E40" s="13">
        <v>32</v>
      </c>
      <c r="F40" s="13">
        <v>66</v>
      </c>
      <c r="G40" s="13">
        <f t="shared" si="2"/>
        <v>2112</v>
      </c>
      <c r="H40" s="13">
        <f t="shared" si="3"/>
        <v>0</v>
      </c>
      <c r="I40" s="15">
        <f t="shared" si="4"/>
        <v>1535</v>
      </c>
      <c r="J40" s="20">
        <f t="shared" si="7"/>
        <v>0</v>
      </c>
      <c r="K40" s="14">
        <f t="shared" si="5"/>
        <v>1535</v>
      </c>
      <c r="L40" s="14">
        <f t="shared" si="6"/>
        <v>0</v>
      </c>
    </row>
    <row r="41" spans="1:12" x14ac:dyDescent="0.25">
      <c r="A41" s="17">
        <v>42574</v>
      </c>
      <c r="B41" s="13" t="s">
        <v>13</v>
      </c>
      <c r="C41" s="13" t="s">
        <v>7</v>
      </c>
      <c r="D41" s="13" t="s">
        <v>14</v>
      </c>
      <c r="E41" s="13">
        <v>32</v>
      </c>
      <c r="F41" s="13">
        <v>92</v>
      </c>
      <c r="G41" s="13">
        <f t="shared" si="2"/>
        <v>0</v>
      </c>
      <c r="H41" s="13">
        <f t="shared" si="3"/>
        <v>2944</v>
      </c>
      <c r="I41" s="15">
        <f t="shared" si="4"/>
        <v>4479</v>
      </c>
      <c r="J41" s="20">
        <f t="shared" si="7"/>
        <v>1</v>
      </c>
      <c r="K41" s="14" t="str">
        <f t="shared" si="5"/>
        <v/>
      </c>
      <c r="L41" s="14" t="str">
        <f t="shared" si="6"/>
        <v/>
      </c>
    </row>
    <row r="42" spans="1:12" x14ac:dyDescent="0.25">
      <c r="A42" s="17">
        <v>42574</v>
      </c>
      <c r="B42" s="13" t="s">
        <v>13</v>
      </c>
      <c r="C42" s="13" t="s">
        <v>9</v>
      </c>
      <c r="D42" s="13" t="s">
        <v>8</v>
      </c>
      <c r="E42" s="13">
        <v>48</v>
      </c>
      <c r="F42" s="13">
        <v>43</v>
      </c>
      <c r="G42" s="13">
        <f t="shared" si="2"/>
        <v>2064</v>
      </c>
      <c r="H42" s="13">
        <f t="shared" si="3"/>
        <v>0</v>
      </c>
      <c r="I42" s="15">
        <f t="shared" si="4"/>
        <v>2415</v>
      </c>
      <c r="J42" s="20">
        <f t="shared" si="7"/>
        <v>0</v>
      </c>
      <c r="K42" s="14">
        <f t="shared" si="5"/>
        <v>2415</v>
      </c>
      <c r="L42" s="14">
        <f t="shared" si="6"/>
        <v>0</v>
      </c>
    </row>
    <row r="43" spans="1:12" x14ac:dyDescent="0.25">
      <c r="A43" s="17">
        <v>42593</v>
      </c>
      <c r="B43" s="13" t="s">
        <v>15</v>
      </c>
      <c r="C43" s="13" t="s">
        <v>9</v>
      </c>
      <c r="D43" s="13" t="s">
        <v>14</v>
      </c>
      <c r="E43" s="13">
        <v>191</v>
      </c>
      <c r="F43" s="13">
        <v>60</v>
      </c>
      <c r="G43" s="13">
        <f t="shared" si="2"/>
        <v>0</v>
      </c>
      <c r="H43" s="13">
        <f t="shared" si="3"/>
        <v>11460</v>
      </c>
      <c r="I43" s="15">
        <f t="shared" si="4"/>
        <v>13875</v>
      </c>
      <c r="J43" s="20">
        <f t="shared" si="7"/>
        <v>1</v>
      </c>
      <c r="K43" s="14" t="str">
        <f t="shared" si="5"/>
        <v/>
      </c>
      <c r="L43" s="14" t="str">
        <f t="shared" si="6"/>
        <v/>
      </c>
    </row>
    <row r="44" spans="1:12" x14ac:dyDescent="0.25">
      <c r="A44" s="17">
        <v>42593</v>
      </c>
      <c r="B44" s="13" t="s">
        <v>15</v>
      </c>
      <c r="C44" s="13" t="s">
        <v>11</v>
      </c>
      <c r="D44" s="13" t="s">
        <v>8</v>
      </c>
      <c r="E44" s="13">
        <v>9</v>
      </c>
      <c r="F44" s="13">
        <v>24</v>
      </c>
      <c r="G44" s="13">
        <f t="shared" si="2"/>
        <v>216</v>
      </c>
      <c r="H44" s="13">
        <f t="shared" si="3"/>
        <v>0</v>
      </c>
      <c r="I44" s="15">
        <f t="shared" si="4"/>
        <v>13659</v>
      </c>
      <c r="J44" s="20">
        <f t="shared" si="7"/>
        <v>0</v>
      </c>
      <c r="K44" s="14" t="str">
        <f t="shared" si="5"/>
        <v/>
      </c>
      <c r="L44" s="14" t="str">
        <f t="shared" si="6"/>
        <v/>
      </c>
    </row>
    <row r="45" spans="1:12" x14ac:dyDescent="0.25">
      <c r="A45" s="17">
        <v>42593</v>
      </c>
      <c r="B45" s="13" t="s">
        <v>15</v>
      </c>
      <c r="C45" s="13" t="s">
        <v>7</v>
      </c>
      <c r="D45" s="13" t="s">
        <v>8</v>
      </c>
      <c r="E45" s="13">
        <v>36</v>
      </c>
      <c r="F45" s="13">
        <v>65</v>
      </c>
      <c r="G45" s="13">
        <f t="shared" si="2"/>
        <v>2340</v>
      </c>
      <c r="H45" s="13">
        <f t="shared" si="3"/>
        <v>0</v>
      </c>
      <c r="I45" s="15">
        <f t="shared" si="4"/>
        <v>11319</v>
      </c>
      <c r="J45" s="20">
        <f t="shared" si="7"/>
        <v>0</v>
      </c>
      <c r="K45" s="14">
        <f t="shared" si="5"/>
        <v>11319</v>
      </c>
      <c r="L45" s="14">
        <f t="shared" si="6"/>
        <v>0</v>
      </c>
    </row>
    <row r="46" spans="1:12" x14ac:dyDescent="0.25">
      <c r="A46" s="17">
        <v>42619</v>
      </c>
      <c r="B46" s="13" t="s">
        <v>16</v>
      </c>
      <c r="C46" s="13" t="s">
        <v>10</v>
      </c>
      <c r="D46" s="13" t="s">
        <v>8</v>
      </c>
      <c r="E46" s="13">
        <v>47</v>
      </c>
      <c r="F46" s="13">
        <v>7</v>
      </c>
      <c r="G46" s="13">
        <f t="shared" si="2"/>
        <v>329</v>
      </c>
      <c r="H46" s="13">
        <f t="shared" si="3"/>
        <v>0</v>
      </c>
      <c r="I46" s="15">
        <f t="shared" si="4"/>
        <v>10990</v>
      </c>
      <c r="J46" s="20">
        <f t="shared" si="7"/>
        <v>1</v>
      </c>
      <c r="K46" s="14" t="str">
        <f t="shared" si="5"/>
        <v/>
      </c>
      <c r="L46" s="14" t="str">
        <f t="shared" si="6"/>
        <v/>
      </c>
    </row>
    <row r="47" spans="1:12" x14ac:dyDescent="0.25">
      <c r="A47" s="17">
        <v>42619</v>
      </c>
      <c r="B47" s="13" t="s">
        <v>16</v>
      </c>
      <c r="C47" s="13" t="s">
        <v>9</v>
      </c>
      <c r="D47" s="13" t="s">
        <v>14</v>
      </c>
      <c r="E47" s="13">
        <v>4</v>
      </c>
      <c r="F47" s="13">
        <v>63</v>
      </c>
      <c r="G47" s="13">
        <f t="shared" si="2"/>
        <v>0</v>
      </c>
      <c r="H47" s="13">
        <f t="shared" si="3"/>
        <v>252</v>
      </c>
      <c r="I47" s="15">
        <f t="shared" si="4"/>
        <v>11242</v>
      </c>
      <c r="J47" s="20">
        <f t="shared" si="7"/>
        <v>0</v>
      </c>
      <c r="K47" s="14" t="str">
        <f t="shared" si="5"/>
        <v/>
      </c>
      <c r="L47" s="14" t="str">
        <f t="shared" si="6"/>
        <v/>
      </c>
    </row>
    <row r="48" spans="1:12" x14ac:dyDescent="0.25">
      <c r="A48" s="17">
        <v>42619</v>
      </c>
      <c r="B48" s="13" t="s">
        <v>16</v>
      </c>
      <c r="C48" s="13" t="s">
        <v>12</v>
      </c>
      <c r="D48" s="13" t="s">
        <v>8</v>
      </c>
      <c r="E48" s="13">
        <v>8</v>
      </c>
      <c r="F48" s="13">
        <v>19</v>
      </c>
      <c r="G48" s="13">
        <f t="shared" si="2"/>
        <v>152</v>
      </c>
      <c r="H48" s="13">
        <f t="shared" si="3"/>
        <v>0</v>
      </c>
      <c r="I48" s="15">
        <f t="shared" si="4"/>
        <v>11090</v>
      </c>
      <c r="J48" s="20">
        <f t="shared" si="7"/>
        <v>0</v>
      </c>
      <c r="K48" s="14" t="str">
        <f t="shared" si="5"/>
        <v/>
      </c>
      <c r="L48" s="14" t="str">
        <f t="shared" si="6"/>
        <v/>
      </c>
    </row>
    <row r="49" spans="1:12" x14ac:dyDescent="0.25">
      <c r="A49" s="17">
        <v>42619</v>
      </c>
      <c r="B49" s="13" t="s">
        <v>16</v>
      </c>
      <c r="C49" s="13" t="s">
        <v>11</v>
      </c>
      <c r="D49" s="13" t="s">
        <v>8</v>
      </c>
      <c r="E49" s="13">
        <v>3</v>
      </c>
      <c r="F49" s="13">
        <v>22</v>
      </c>
      <c r="G49" s="13">
        <f t="shared" si="2"/>
        <v>66</v>
      </c>
      <c r="H49" s="13">
        <f t="shared" si="3"/>
        <v>0</v>
      </c>
      <c r="I49" s="15">
        <f t="shared" si="4"/>
        <v>11024</v>
      </c>
      <c r="J49" s="20">
        <f t="shared" si="7"/>
        <v>0</v>
      </c>
      <c r="K49" s="14" t="str">
        <f t="shared" si="5"/>
        <v/>
      </c>
      <c r="L49" s="14" t="str">
        <f t="shared" si="6"/>
        <v/>
      </c>
    </row>
    <row r="50" spans="1:12" x14ac:dyDescent="0.25">
      <c r="A50" s="17">
        <v>42619</v>
      </c>
      <c r="B50" s="13" t="s">
        <v>16</v>
      </c>
      <c r="C50" s="13" t="s">
        <v>7</v>
      </c>
      <c r="D50" s="13" t="s">
        <v>8</v>
      </c>
      <c r="E50" s="13">
        <v>41</v>
      </c>
      <c r="F50" s="13">
        <v>59</v>
      </c>
      <c r="G50" s="13">
        <f t="shared" si="2"/>
        <v>2419</v>
      </c>
      <c r="H50" s="13">
        <f t="shared" si="3"/>
        <v>0</v>
      </c>
      <c r="I50" s="15">
        <f t="shared" si="4"/>
        <v>8605</v>
      </c>
      <c r="J50" s="20">
        <f t="shared" si="7"/>
        <v>0</v>
      </c>
      <c r="K50" s="14">
        <f t="shared" si="5"/>
        <v>8605</v>
      </c>
      <c r="L50" s="14">
        <f t="shared" si="6"/>
        <v>0</v>
      </c>
    </row>
    <row r="51" spans="1:12" x14ac:dyDescent="0.25">
      <c r="A51" s="17">
        <v>42640</v>
      </c>
      <c r="B51" s="13" t="s">
        <v>17</v>
      </c>
      <c r="C51" s="13" t="s">
        <v>9</v>
      </c>
      <c r="D51" s="13" t="s">
        <v>8</v>
      </c>
      <c r="E51" s="13">
        <v>44</v>
      </c>
      <c r="F51" s="13">
        <v>40</v>
      </c>
      <c r="G51" s="13">
        <f t="shared" si="2"/>
        <v>1760</v>
      </c>
      <c r="H51" s="13">
        <f t="shared" si="3"/>
        <v>0</v>
      </c>
      <c r="I51" s="15">
        <f t="shared" si="4"/>
        <v>6845</v>
      </c>
      <c r="J51" s="20">
        <f t="shared" si="7"/>
        <v>1</v>
      </c>
      <c r="K51" s="14" t="str">
        <f t="shared" si="5"/>
        <v/>
      </c>
      <c r="L51" s="14" t="str">
        <f t="shared" si="6"/>
        <v/>
      </c>
    </row>
    <row r="52" spans="1:12" x14ac:dyDescent="0.25">
      <c r="A52" s="17">
        <v>42640</v>
      </c>
      <c r="B52" s="13" t="s">
        <v>17</v>
      </c>
      <c r="C52" s="13" t="s">
        <v>10</v>
      </c>
      <c r="D52" s="13" t="s">
        <v>14</v>
      </c>
      <c r="E52" s="13">
        <v>45</v>
      </c>
      <c r="F52" s="13">
        <v>12</v>
      </c>
      <c r="G52" s="13">
        <f t="shared" si="2"/>
        <v>0</v>
      </c>
      <c r="H52" s="13">
        <f t="shared" si="3"/>
        <v>540</v>
      </c>
      <c r="I52" s="15">
        <f t="shared" si="4"/>
        <v>7385</v>
      </c>
      <c r="J52" s="20">
        <f t="shared" si="7"/>
        <v>0</v>
      </c>
      <c r="K52" s="14" t="str">
        <f t="shared" si="5"/>
        <v/>
      </c>
      <c r="L52" s="14" t="str">
        <f t="shared" si="6"/>
        <v/>
      </c>
    </row>
    <row r="53" spans="1:12" x14ac:dyDescent="0.25">
      <c r="A53" s="17">
        <v>42640</v>
      </c>
      <c r="B53" s="13" t="s">
        <v>17</v>
      </c>
      <c r="C53" s="13" t="s">
        <v>12</v>
      </c>
      <c r="D53" s="13" t="s">
        <v>8</v>
      </c>
      <c r="E53" s="13">
        <v>40</v>
      </c>
      <c r="F53" s="13">
        <v>20</v>
      </c>
      <c r="G53" s="13">
        <f t="shared" si="2"/>
        <v>800</v>
      </c>
      <c r="H53" s="13">
        <f t="shared" si="3"/>
        <v>0</v>
      </c>
      <c r="I53" s="15">
        <f t="shared" si="4"/>
        <v>6585</v>
      </c>
      <c r="J53" s="20">
        <f t="shared" si="7"/>
        <v>0</v>
      </c>
      <c r="K53" s="14" t="str">
        <f t="shared" si="5"/>
        <v/>
      </c>
      <c r="L53" s="14" t="str">
        <f t="shared" si="6"/>
        <v/>
      </c>
    </row>
    <row r="54" spans="1:12" x14ac:dyDescent="0.25">
      <c r="A54" s="17">
        <v>42640</v>
      </c>
      <c r="B54" s="13" t="s">
        <v>17</v>
      </c>
      <c r="C54" s="13" t="s">
        <v>7</v>
      </c>
      <c r="D54" s="13" t="s">
        <v>8</v>
      </c>
      <c r="E54" s="13">
        <v>3</v>
      </c>
      <c r="F54" s="13">
        <v>63</v>
      </c>
      <c r="G54" s="13">
        <f t="shared" si="2"/>
        <v>189</v>
      </c>
      <c r="H54" s="13">
        <f t="shared" si="3"/>
        <v>0</v>
      </c>
      <c r="I54" s="15">
        <f t="shared" si="4"/>
        <v>6396</v>
      </c>
      <c r="J54" s="20">
        <f t="shared" si="7"/>
        <v>0</v>
      </c>
      <c r="K54" s="14" t="str">
        <f t="shared" si="5"/>
        <v/>
      </c>
      <c r="L54" s="14" t="str">
        <f t="shared" si="6"/>
        <v/>
      </c>
    </row>
    <row r="55" spans="1:12" x14ac:dyDescent="0.25">
      <c r="A55" s="17">
        <v>42640</v>
      </c>
      <c r="B55" s="13" t="s">
        <v>17</v>
      </c>
      <c r="C55" s="13" t="s">
        <v>11</v>
      </c>
      <c r="D55" s="13" t="s">
        <v>8</v>
      </c>
      <c r="E55" s="13">
        <v>17</v>
      </c>
      <c r="F55" s="13">
        <v>24</v>
      </c>
      <c r="G55" s="13">
        <f t="shared" si="2"/>
        <v>408</v>
      </c>
      <c r="H55" s="13">
        <f t="shared" si="3"/>
        <v>0</v>
      </c>
      <c r="I55" s="15">
        <f t="shared" si="4"/>
        <v>5988</v>
      </c>
      <c r="J55" s="20">
        <f t="shared" si="7"/>
        <v>0</v>
      </c>
      <c r="K55" s="14">
        <f t="shared" si="5"/>
        <v>5988</v>
      </c>
      <c r="L55" s="14">
        <f t="shared" si="6"/>
        <v>0</v>
      </c>
    </row>
    <row r="56" spans="1:12" x14ac:dyDescent="0.25">
      <c r="A56" s="17">
        <v>42664</v>
      </c>
      <c r="B56" s="13" t="s">
        <v>18</v>
      </c>
      <c r="C56" s="13" t="s">
        <v>10</v>
      </c>
      <c r="D56" s="13" t="s">
        <v>14</v>
      </c>
      <c r="E56" s="13">
        <v>2</v>
      </c>
      <c r="F56" s="13">
        <v>12</v>
      </c>
      <c r="G56" s="13">
        <f t="shared" si="2"/>
        <v>0</v>
      </c>
      <c r="H56" s="13">
        <f t="shared" si="3"/>
        <v>24</v>
      </c>
      <c r="I56" s="15">
        <f t="shared" si="4"/>
        <v>6012</v>
      </c>
      <c r="J56" s="20">
        <f t="shared" si="7"/>
        <v>1</v>
      </c>
      <c r="K56" s="14" t="str">
        <f t="shared" si="5"/>
        <v/>
      </c>
      <c r="L56" s="14" t="str">
        <f t="shared" si="6"/>
        <v/>
      </c>
    </row>
    <row r="57" spans="1:12" x14ac:dyDescent="0.25">
      <c r="A57" s="17">
        <v>42664</v>
      </c>
      <c r="B57" s="13" t="s">
        <v>18</v>
      </c>
      <c r="C57" s="13" t="s">
        <v>12</v>
      </c>
      <c r="D57" s="13" t="s">
        <v>8</v>
      </c>
      <c r="E57" s="13">
        <v>14</v>
      </c>
      <c r="F57" s="13">
        <v>19</v>
      </c>
      <c r="G57" s="13">
        <f t="shared" si="2"/>
        <v>266</v>
      </c>
      <c r="H57" s="13">
        <f t="shared" si="3"/>
        <v>0</v>
      </c>
      <c r="I57" s="15">
        <f t="shared" si="4"/>
        <v>5746</v>
      </c>
      <c r="J57" s="20">
        <f t="shared" si="7"/>
        <v>0</v>
      </c>
      <c r="K57" s="14" t="str">
        <f t="shared" si="5"/>
        <v/>
      </c>
      <c r="L57" s="14" t="str">
        <f t="shared" si="6"/>
        <v/>
      </c>
    </row>
    <row r="58" spans="1:12" x14ac:dyDescent="0.25">
      <c r="A58" s="17">
        <v>42664</v>
      </c>
      <c r="B58" s="13" t="s">
        <v>18</v>
      </c>
      <c r="C58" s="13" t="s">
        <v>11</v>
      </c>
      <c r="D58" s="13" t="s">
        <v>8</v>
      </c>
      <c r="E58" s="13">
        <v>23</v>
      </c>
      <c r="F58" s="13">
        <v>23</v>
      </c>
      <c r="G58" s="13">
        <f t="shared" si="2"/>
        <v>529</v>
      </c>
      <c r="H58" s="13">
        <f t="shared" si="3"/>
        <v>0</v>
      </c>
      <c r="I58" s="15">
        <f t="shared" si="4"/>
        <v>5217</v>
      </c>
      <c r="J58" s="20">
        <f t="shared" si="7"/>
        <v>0</v>
      </c>
      <c r="K58" s="14">
        <f t="shared" si="5"/>
        <v>5217</v>
      </c>
      <c r="L58" s="14">
        <f t="shared" si="6"/>
        <v>0</v>
      </c>
    </row>
    <row r="59" spans="1:12" x14ac:dyDescent="0.25">
      <c r="A59" s="17">
        <v>42682</v>
      </c>
      <c r="B59" s="13" t="s">
        <v>19</v>
      </c>
      <c r="C59" s="13" t="s">
        <v>10</v>
      </c>
      <c r="D59" s="13" t="s">
        <v>8</v>
      </c>
      <c r="E59" s="13">
        <v>11</v>
      </c>
      <c r="F59" s="13">
        <v>8</v>
      </c>
      <c r="G59" s="13">
        <f t="shared" si="2"/>
        <v>88</v>
      </c>
      <c r="H59" s="13">
        <f t="shared" si="3"/>
        <v>0</v>
      </c>
      <c r="I59" s="15">
        <f t="shared" si="4"/>
        <v>5129</v>
      </c>
      <c r="J59" s="20">
        <f t="shared" si="7"/>
        <v>1</v>
      </c>
      <c r="K59" s="14" t="str">
        <f t="shared" si="5"/>
        <v/>
      </c>
      <c r="L59" s="14" t="str">
        <f t="shared" si="6"/>
        <v/>
      </c>
    </row>
    <row r="60" spans="1:12" x14ac:dyDescent="0.25">
      <c r="A60" s="17">
        <v>42682</v>
      </c>
      <c r="B60" s="13" t="s">
        <v>19</v>
      </c>
      <c r="C60" s="13" t="s">
        <v>7</v>
      </c>
      <c r="D60" s="13" t="s">
        <v>8</v>
      </c>
      <c r="E60" s="13">
        <v>17</v>
      </c>
      <c r="F60" s="13">
        <v>66</v>
      </c>
      <c r="G60" s="13">
        <f t="shared" si="2"/>
        <v>1122</v>
      </c>
      <c r="H60" s="13">
        <f t="shared" si="3"/>
        <v>0</v>
      </c>
      <c r="I60" s="15">
        <f t="shared" si="4"/>
        <v>4007</v>
      </c>
      <c r="J60" s="20">
        <f t="shared" si="7"/>
        <v>0</v>
      </c>
      <c r="K60" s="14" t="str">
        <f t="shared" si="5"/>
        <v/>
      </c>
      <c r="L60" s="14" t="str">
        <f t="shared" si="6"/>
        <v/>
      </c>
    </row>
    <row r="61" spans="1:12" x14ac:dyDescent="0.25">
      <c r="A61" s="17">
        <v>42682</v>
      </c>
      <c r="B61" s="13" t="s">
        <v>19</v>
      </c>
      <c r="C61" s="13" t="s">
        <v>9</v>
      </c>
      <c r="D61" s="13" t="s">
        <v>8</v>
      </c>
      <c r="E61" s="13">
        <v>30</v>
      </c>
      <c r="F61" s="13">
        <v>41</v>
      </c>
      <c r="G61" s="13">
        <f t="shared" si="2"/>
        <v>1230</v>
      </c>
      <c r="H61" s="13">
        <f t="shared" si="3"/>
        <v>0</v>
      </c>
      <c r="I61" s="15">
        <f t="shared" si="4"/>
        <v>2777</v>
      </c>
      <c r="J61" s="20">
        <f t="shared" si="7"/>
        <v>0</v>
      </c>
      <c r="K61" s="14">
        <f t="shared" si="5"/>
        <v>2777</v>
      </c>
      <c r="L61" s="14">
        <f t="shared" si="6"/>
        <v>0</v>
      </c>
    </row>
    <row r="62" spans="1:12" x14ac:dyDescent="0.25">
      <c r="A62" s="17">
        <v>42704</v>
      </c>
      <c r="B62" s="13" t="s">
        <v>20</v>
      </c>
      <c r="C62" s="13" t="s">
        <v>7</v>
      </c>
      <c r="D62" s="13" t="s">
        <v>14</v>
      </c>
      <c r="E62" s="13">
        <v>97</v>
      </c>
      <c r="F62" s="13">
        <v>98</v>
      </c>
      <c r="G62" s="13">
        <f t="shared" si="2"/>
        <v>0</v>
      </c>
      <c r="H62" s="13">
        <f t="shared" si="3"/>
        <v>9506</v>
      </c>
      <c r="I62" s="15">
        <f t="shared" si="4"/>
        <v>12283</v>
      </c>
      <c r="J62" s="20">
        <f t="shared" si="7"/>
        <v>1</v>
      </c>
      <c r="K62" s="14" t="str">
        <f t="shared" si="5"/>
        <v/>
      </c>
      <c r="L62" s="14" t="str">
        <f t="shared" si="6"/>
        <v/>
      </c>
    </row>
    <row r="63" spans="1:12" x14ac:dyDescent="0.25">
      <c r="A63" s="17">
        <v>42704</v>
      </c>
      <c r="B63" s="13" t="s">
        <v>20</v>
      </c>
      <c r="C63" s="13" t="s">
        <v>10</v>
      </c>
      <c r="D63" s="13" t="s">
        <v>14</v>
      </c>
      <c r="E63" s="13">
        <v>11</v>
      </c>
      <c r="F63" s="13">
        <v>12</v>
      </c>
      <c r="G63" s="13">
        <f t="shared" si="2"/>
        <v>0</v>
      </c>
      <c r="H63" s="13">
        <f t="shared" si="3"/>
        <v>132</v>
      </c>
      <c r="I63" s="15">
        <f t="shared" si="4"/>
        <v>12415</v>
      </c>
      <c r="J63" s="20">
        <f t="shared" si="7"/>
        <v>0</v>
      </c>
      <c r="K63" s="14" t="str">
        <f t="shared" si="5"/>
        <v/>
      </c>
      <c r="L63" s="14" t="str">
        <f t="shared" si="6"/>
        <v/>
      </c>
    </row>
    <row r="64" spans="1:12" x14ac:dyDescent="0.25">
      <c r="A64" s="17">
        <v>42704</v>
      </c>
      <c r="B64" s="13" t="s">
        <v>20</v>
      </c>
      <c r="C64" s="13" t="s">
        <v>12</v>
      </c>
      <c r="D64" s="13" t="s">
        <v>8</v>
      </c>
      <c r="E64" s="13">
        <v>17</v>
      </c>
      <c r="F64" s="13">
        <v>20</v>
      </c>
      <c r="G64" s="13">
        <f t="shared" si="2"/>
        <v>340</v>
      </c>
      <c r="H64" s="13">
        <f t="shared" si="3"/>
        <v>0</v>
      </c>
      <c r="I64" s="15">
        <f t="shared" si="4"/>
        <v>12075</v>
      </c>
      <c r="J64" s="20">
        <f t="shared" si="7"/>
        <v>0</v>
      </c>
      <c r="K64" s="14" t="str">
        <f t="shared" si="5"/>
        <v/>
      </c>
      <c r="L64" s="14" t="str">
        <f t="shared" si="6"/>
        <v/>
      </c>
    </row>
    <row r="65" spans="1:12" x14ac:dyDescent="0.25">
      <c r="A65" s="17">
        <v>42704</v>
      </c>
      <c r="B65" s="13" t="s">
        <v>20</v>
      </c>
      <c r="C65" s="13" t="s">
        <v>11</v>
      </c>
      <c r="D65" s="13" t="s">
        <v>8</v>
      </c>
      <c r="E65" s="13">
        <v>4</v>
      </c>
      <c r="F65" s="13">
        <v>23</v>
      </c>
      <c r="G65" s="13">
        <f t="shared" si="2"/>
        <v>92</v>
      </c>
      <c r="H65" s="13">
        <f t="shared" si="3"/>
        <v>0</v>
      </c>
      <c r="I65" s="15">
        <f t="shared" si="4"/>
        <v>11983</v>
      </c>
      <c r="J65" s="20">
        <f t="shared" si="7"/>
        <v>0</v>
      </c>
      <c r="K65" s="14">
        <f t="shared" si="5"/>
        <v>11983</v>
      </c>
      <c r="L65" s="14">
        <f t="shared" si="6"/>
        <v>0</v>
      </c>
    </row>
    <row r="66" spans="1:12" x14ac:dyDescent="0.25">
      <c r="A66" s="17">
        <v>42729</v>
      </c>
      <c r="B66" s="13" t="s">
        <v>21</v>
      </c>
      <c r="C66" s="13" t="s">
        <v>12</v>
      </c>
      <c r="D66" s="13" t="s">
        <v>14</v>
      </c>
      <c r="E66" s="13">
        <v>79</v>
      </c>
      <c r="F66" s="13">
        <v>31</v>
      </c>
      <c r="G66" s="13">
        <f t="shared" si="2"/>
        <v>0</v>
      </c>
      <c r="H66" s="13">
        <f t="shared" si="3"/>
        <v>2449</v>
      </c>
      <c r="I66" s="15">
        <f t="shared" si="4"/>
        <v>14432</v>
      </c>
      <c r="J66" s="20">
        <f t="shared" si="7"/>
        <v>1</v>
      </c>
      <c r="K66" s="14" t="str">
        <f t="shared" si="5"/>
        <v/>
      </c>
      <c r="L66" s="14" t="str">
        <f t="shared" si="6"/>
        <v/>
      </c>
    </row>
    <row r="67" spans="1:12" x14ac:dyDescent="0.25">
      <c r="A67" s="17">
        <v>42729</v>
      </c>
      <c r="B67" s="13" t="s">
        <v>21</v>
      </c>
      <c r="C67" s="13" t="s">
        <v>7</v>
      </c>
      <c r="D67" s="13" t="s">
        <v>8</v>
      </c>
      <c r="E67" s="13">
        <v>33</v>
      </c>
      <c r="F67" s="13">
        <v>60</v>
      </c>
      <c r="G67" s="13">
        <f t="shared" si="2"/>
        <v>1980</v>
      </c>
      <c r="H67" s="13">
        <f t="shared" si="3"/>
        <v>0</v>
      </c>
      <c r="I67" s="15">
        <f t="shared" si="4"/>
        <v>12452</v>
      </c>
      <c r="J67" s="20">
        <f t="shared" si="7"/>
        <v>0</v>
      </c>
      <c r="K67" s="14" t="str">
        <f t="shared" si="5"/>
        <v/>
      </c>
      <c r="L67" s="14" t="str">
        <f t="shared" si="6"/>
        <v/>
      </c>
    </row>
    <row r="68" spans="1:12" x14ac:dyDescent="0.25">
      <c r="A68" s="17">
        <v>42729</v>
      </c>
      <c r="B68" s="13" t="s">
        <v>21</v>
      </c>
      <c r="C68" s="13" t="s">
        <v>11</v>
      </c>
      <c r="D68" s="13" t="s">
        <v>8</v>
      </c>
      <c r="E68" s="13">
        <v>26</v>
      </c>
      <c r="F68" s="13">
        <v>23</v>
      </c>
      <c r="G68" s="13">
        <f t="shared" ref="G68:G131" si="8">IF(D68="Z", E68*F68,0)</f>
        <v>598</v>
      </c>
      <c r="H68" s="13">
        <f t="shared" ref="H68:H131" si="9">IF(D68="w",E68*F68,0)</f>
        <v>0</v>
      </c>
      <c r="I68" s="15">
        <f t="shared" ref="I68:I131" si="10">I67 + H68 - G68</f>
        <v>11854</v>
      </c>
      <c r="J68" s="20">
        <f t="shared" si="7"/>
        <v>0</v>
      </c>
      <c r="K68" s="14">
        <f t="shared" si="5"/>
        <v>11854</v>
      </c>
      <c r="L68" s="14">
        <f t="shared" si="6"/>
        <v>0</v>
      </c>
    </row>
    <row r="69" spans="1:12" x14ac:dyDescent="0.25">
      <c r="A69" s="17">
        <v>42742</v>
      </c>
      <c r="B69" s="13" t="s">
        <v>22</v>
      </c>
      <c r="C69" s="13" t="s">
        <v>12</v>
      </c>
      <c r="D69" s="13" t="s">
        <v>8</v>
      </c>
      <c r="E69" s="13">
        <v>40</v>
      </c>
      <c r="F69" s="13">
        <v>22</v>
      </c>
      <c r="G69" s="13">
        <f t="shared" si="8"/>
        <v>880</v>
      </c>
      <c r="H69" s="13">
        <f t="shared" si="9"/>
        <v>0</v>
      </c>
      <c r="I69" s="15">
        <f t="shared" si="10"/>
        <v>10974</v>
      </c>
      <c r="J69" s="20">
        <f t="shared" si="7"/>
        <v>1</v>
      </c>
      <c r="K69" s="14" t="str">
        <f t="shared" si="5"/>
        <v/>
      </c>
      <c r="L69" s="14" t="str">
        <f t="shared" si="6"/>
        <v/>
      </c>
    </row>
    <row r="70" spans="1:12" x14ac:dyDescent="0.25">
      <c r="A70" s="17">
        <v>42742</v>
      </c>
      <c r="B70" s="13" t="s">
        <v>22</v>
      </c>
      <c r="C70" s="13" t="s">
        <v>10</v>
      </c>
      <c r="D70" s="13" t="s">
        <v>8</v>
      </c>
      <c r="E70" s="13">
        <v>42</v>
      </c>
      <c r="F70" s="13">
        <v>9</v>
      </c>
      <c r="G70" s="13">
        <f t="shared" si="8"/>
        <v>378</v>
      </c>
      <c r="H70" s="13">
        <f t="shared" si="9"/>
        <v>0</v>
      </c>
      <c r="I70" s="15">
        <f t="shared" si="10"/>
        <v>10596</v>
      </c>
      <c r="J70" s="20">
        <f t="shared" si="7"/>
        <v>0</v>
      </c>
      <c r="K70" s="14" t="str">
        <f t="shared" si="5"/>
        <v/>
      </c>
      <c r="L70" s="14" t="str">
        <f t="shared" si="6"/>
        <v/>
      </c>
    </row>
    <row r="71" spans="1:12" x14ac:dyDescent="0.25">
      <c r="A71" s="17">
        <v>42742</v>
      </c>
      <c r="B71" s="13" t="s">
        <v>22</v>
      </c>
      <c r="C71" s="13" t="s">
        <v>11</v>
      </c>
      <c r="D71" s="13" t="s">
        <v>8</v>
      </c>
      <c r="E71" s="13">
        <v>42</v>
      </c>
      <c r="F71" s="13">
        <v>26</v>
      </c>
      <c r="G71" s="13">
        <f t="shared" si="8"/>
        <v>1092</v>
      </c>
      <c r="H71" s="13">
        <f t="shared" si="9"/>
        <v>0</v>
      </c>
      <c r="I71" s="15">
        <f t="shared" si="10"/>
        <v>9504</v>
      </c>
      <c r="J71" s="20">
        <f t="shared" si="7"/>
        <v>0</v>
      </c>
      <c r="K71" s="14" t="str">
        <f t="shared" ref="K71:K134" si="11">IF(J72 = 1, I71, "")</f>
        <v/>
      </c>
      <c r="L71" s="14" t="str">
        <f t="shared" ref="L71:L134" si="12">IF(J72 = 1,IF(K71 &lt;0, 1,0),"")</f>
        <v/>
      </c>
    </row>
    <row r="72" spans="1:12" x14ac:dyDescent="0.25">
      <c r="A72" s="17">
        <v>42742</v>
      </c>
      <c r="B72" s="13" t="s">
        <v>22</v>
      </c>
      <c r="C72" s="13" t="s">
        <v>7</v>
      </c>
      <c r="D72" s="13" t="s">
        <v>8</v>
      </c>
      <c r="E72" s="13">
        <v>9</v>
      </c>
      <c r="F72" s="13">
        <v>70</v>
      </c>
      <c r="G72" s="13">
        <f t="shared" si="8"/>
        <v>630</v>
      </c>
      <c r="H72" s="13">
        <f t="shared" si="9"/>
        <v>0</v>
      </c>
      <c r="I72" s="15">
        <f t="shared" si="10"/>
        <v>8874</v>
      </c>
      <c r="J72" s="20">
        <f t="shared" ref="J72:J135" si="13">IF(A72-A71 &lt;&gt; 0,1,0)</f>
        <v>0</v>
      </c>
      <c r="K72" s="14" t="str">
        <f t="shared" si="11"/>
        <v/>
      </c>
      <c r="L72" s="14" t="str">
        <f t="shared" si="12"/>
        <v/>
      </c>
    </row>
    <row r="73" spans="1:12" x14ac:dyDescent="0.25">
      <c r="A73" s="17">
        <v>42742</v>
      </c>
      <c r="B73" s="13" t="s">
        <v>22</v>
      </c>
      <c r="C73" s="13" t="s">
        <v>9</v>
      </c>
      <c r="D73" s="13" t="s">
        <v>8</v>
      </c>
      <c r="E73" s="13">
        <v>39</v>
      </c>
      <c r="F73" s="13">
        <v>44</v>
      </c>
      <c r="G73" s="13">
        <f t="shared" si="8"/>
        <v>1716</v>
      </c>
      <c r="H73" s="13">
        <f t="shared" si="9"/>
        <v>0</v>
      </c>
      <c r="I73" s="15">
        <f t="shared" si="10"/>
        <v>7158</v>
      </c>
      <c r="J73" s="20">
        <f t="shared" si="13"/>
        <v>0</v>
      </c>
      <c r="K73" s="14">
        <f t="shared" si="11"/>
        <v>7158</v>
      </c>
      <c r="L73" s="14">
        <f t="shared" si="12"/>
        <v>0</v>
      </c>
    </row>
    <row r="74" spans="1:12" x14ac:dyDescent="0.25">
      <c r="A74" s="17">
        <v>42759</v>
      </c>
      <c r="B74" s="13" t="s">
        <v>6</v>
      </c>
      <c r="C74" s="13" t="s">
        <v>9</v>
      </c>
      <c r="D74" s="13" t="s">
        <v>14</v>
      </c>
      <c r="E74" s="13">
        <v>112</v>
      </c>
      <c r="F74" s="13">
        <v>59</v>
      </c>
      <c r="G74" s="13">
        <f t="shared" si="8"/>
        <v>0</v>
      </c>
      <c r="H74" s="13">
        <f t="shared" si="9"/>
        <v>6608</v>
      </c>
      <c r="I74" s="15">
        <f t="shared" si="10"/>
        <v>13766</v>
      </c>
      <c r="J74" s="20">
        <f t="shared" si="13"/>
        <v>1</v>
      </c>
      <c r="K74" s="14" t="str">
        <f t="shared" si="11"/>
        <v/>
      </c>
      <c r="L74" s="14" t="str">
        <f t="shared" si="12"/>
        <v/>
      </c>
    </row>
    <row r="75" spans="1:12" x14ac:dyDescent="0.25">
      <c r="A75" s="17">
        <v>42759</v>
      </c>
      <c r="B75" s="13" t="s">
        <v>6</v>
      </c>
      <c r="C75" s="13" t="s">
        <v>7</v>
      </c>
      <c r="D75" s="13" t="s">
        <v>8</v>
      </c>
      <c r="E75" s="13">
        <v>34</v>
      </c>
      <c r="F75" s="13">
        <v>66</v>
      </c>
      <c r="G75" s="13">
        <f t="shared" si="8"/>
        <v>2244</v>
      </c>
      <c r="H75" s="13">
        <f t="shared" si="9"/>
        <v>0</v>
      </c>
      <c r="I75" s="15">
        <f t="shared" si="10"/>
        <v>11522</v>
      </c>
      <c r="J75" s="20">
        <f t="shared" si="13"/>
        <v>0</v>
      </c>
      <c r="K75" s="14" t="str">
        <f t="shared" si="11"/>
        <v/>
      </c>
      <c r="L75" s="14" t="str">
        <f t="shared" si="12"/>
        <v/>
      </c>
    </row>
    <row r="76" spans="1:12" x14ac:dyDescent="0.25">
      <c r="A76" s="17">
        <v>42759</v>
      </c>
      <c r="B76" s="13" t="s">
        <v>6</v>
      </c>
      <c r="C76" s="13" t="s">
        <v>12</v>
      </c>
      <c r="D76" s="13" t="s">
        <v>8</v>
      </c>
      <c r="E76" s="13">
        <v>5</v>
      </c>
      <c r="F76" s="13">
        <v>21</v>
      </c>
      <c r="G76" s="13">
        <f t="shared" si="8"/>
        <v>105</v>
      </c>
      <c r="H76" s="13">
        <f t="shared" si="9"/>
        <v>0</v>
      </c>
      <c r="I76" s="15">
        <f t="shared" si="10"/>
        <v>11417</v>
      </c>
      <c r="J76" s="20">
        <f t="shared" si="13"/>
        <v>0</v>
      </c>
      <c r="K76" s="14">
        <f t="shared" si="11"/>
        <v>11417</v>
      </c>
      <c r="L76" s="14">
        <f t="shared" si="12"/>
        <v>0</v>
      </c>
    </row>
    <row r="77" spans="1:12" x14ac:dyDescent="0.25">
      <c r="A77" s="17">
        <v>42774</v>
      </c>
      <c r="B77" s="13" t="s">
        <v>13</v>
      </c>
      <c r="C77" s="13" t="s">
        <v>7</v>
      </c>
      <c r="D77" s="13" t="s">
        <v>14</v>
      </c>
      <c r="E77" s="13">
        <v>74</v>
      </c>
      <c r="F77" s="13">
        <v>92</v>
      </c>
      <c r="G77" s="13">
        <f t="shared" si="8"/>
        <v>0</v>
      </c>
      <c r="H77" s="13">
        <f t="shared" si="9"/>
        <v>6808</v>
      </c>
      <c r="I77" s="15">
        <f t="shared" si="10"/>
        <v>18225</v>
      </c>
      <c r="J77" s="20">
        <f t="shared" si="13"/>
        <v>1</v>
      </c>
      <c r="K77" s="14" t="str">
        <f t="shared" si="11"/>
        <v/>
      </c>
      <c r="L77" s="14" t="str">
        <f t="shared" si="12"/>
        <v/>
      </c>
    </row>
    <row r="78" spans="1:12" x14ac:dyDescent="0.25">
      <c r="A78" s="17">
        <v>42774</v>
      </c>
      <c r="B78" s="13" t="s">
        <v>13</v>
      </c>
      <c r="C78" s="13" t="s">
        <v>11</v>
      </c>
      <c r="D78" s="13" t="s">
        <v>8</v>
      </c>
      <c r="E78" s="13">
        <v>14</v>
      </c>
      <c r="F78" s="13">
        <v>26</v>
      </c>
      <c r="G78" s="13">
        <f t="shared" si="8"/>
        <v>364</v>
      </c>
      <c r="H78" s="13">
        <f t="shared" si="9"/>
        <v>0</v>
      </c>
      <c r="I78" s="15">
        <f t="shared" si="10"/>
        <v>17861</v>
      </c>
      <c r="J78" s="20">
        <f t="shared" si="13"/>
        <v>0</v>
      </c>
      <c r="K78" s="14">
        <f t="shared" si="11"/>
        <v>17861</v>
      </c>
      <c r="L78" s="14">
        <f t="shared" si="12"/>
        <v>0</v>
      </c>
    </row>
    <row r="79" spans="1:12" x14ac:dyDescent="0.25">
      <c r="A79" s="17">
        <v>42793</v>
      </c>
      <c r="B79" s="13" t="s">
        <v>15</v>
      </c>
      <c r="C79" s="13" t="s">
        <v>9</v>
      </c>
      <c r="D79" s="13" t="s">
        <v>14</v>
      </c>
      <c r="E79" s="13">
        <v>1</v>
      </c>
      <c r="F79" s="13">
        <v>60</v>
      </c>
      <c r="G79" s="13">
        <f t="shared" si="8"/>
        <v>0</v>
      </c>
      <c r="H79" s="13">
        <f t="shared" si="9"/>
        <v>60</v>
      </c>
      <c r="I79" s="15">
        <f t="shared" si="10"/>
        <v>17921</v>
      </c>
      <c r="J79" s="20">
        <f t="shared" si="13"/>
        <v>1</v>
      </c>
      <c r="K79" s="14" t="str">
        <f t="shared" si="11"/>
        <v/>
      </c>
      <c r="L79" s="14" t="str">
        <f t="shared" si="12"/>
        <v/>
      </c>
    </row>
    <row r="80" spans="1:12" x14ac:dyDescent="0.25">
      <c r="A80" s="17">
        <v>42793</v>
      </c>
      <c r="B80" s="13" t="s">
        <v>15</v>
      </c>
      <c r="C80" s="13" t="s">
        <v>11</v>
      </c>
      <c r="D80" s="13" t="s">
        <v>14</v>
      </c>
      <c r="E80" s="13">
        <v>43</v>
      </c>
      <c r="F80" s="13">
        <v>36</v>
      </c>
      <c r="G80" s="13">
        <f t="shared" si="8"/>
        <v>0</v>
      </c>
      <c r="H80" s="13">
        <f t="shared" si="9"/>
        <v>1548</v>
      </c>
      <c r="I80" s="15">
        <f t="shared" si="10"/>
        <v>19469</v>
      </c>
      <c r="J80" s="20">
        <f t="shared" si="13"/>
        <v>0</v>
      </c>
      <c r="K80" s="14" t="str">
        <f t="shared" si="11"/>
        <v/>
      </c>
      <c r="L80" s="14" t="str">
        <f t="shared" si="12"/>
        <v/>
      </c>
    </row>
    <row r="81" spans="1:12" x14ac:dyDescent="0.25">
      <c r="A81" s="17">
        <v>42793</v>
      </c>
      <c r="B81" s="13" t="s">
        <v>15</v>
      </c>
      <c r="C81" s="13" t="s">
        <v>10</v>
      </c>
      <c r="D81" s="13" t="s">
        <v>8</v>
      </c>
      <c r="E81" s="13">
        <v>30</v>
      </c>
      <c r="F81" s="13">
        <v>8</v>
      </c>
      <c r="G81" s="13">
        <f t="shared" si="8"/>
        <v>240</v>
      </c>
      <c r="H81" s="13">
        <f t="shared" si="9"/>
        <v>0</v>
      </c>
      <c r="I81" s="15">
        <f t="shared" si="10"/>
        <v>19229</v>
      </c>
      <c r="J81" s="20">
        <f t="shared" si="13"/>
        <v>0</v>
      </c>
      <c r="K81" s="14" t="str">
        <f t="shared" si="11"/>
        <v/>
      </c>
      <c r="L81" s="14" t="str">
        <f t="shared" si="12"/>
        <v/>
      </c>
    </row>
    <row r="82" spans="1:12" x14ac:dyDescent="0.25">
      <c r="A82" s="17">
        <v>42793</v>
      </c>
      <c r="B82" s="13" t="s">
        <v>15</v>
      </c>
      <c r="C82" s="13" t="s">
        <v>12</v>
      </c>
      <c r="D82" s="13" t="s">
        <v>8</v>
      </c>
      <c r="E82" s="13">
        <v>14</v>
      </c>
      <c r="F82" s="13">
        <v>20</v>
      </c>
      <c r="G82" s="13">
        <f t="shared" si="8"/>
        <v>280</v>
      </c>
      <c r="H82" s="13">
        <f t="shared" si="9"/>
        <v>0</v>
      </c>
      <c r="I82" s="15">
        <f t="shared" si="10"/>
        <v>18949</v>
      </c>
      <c r="J82" s="20">
        <f t="shared" si="13"/>
        <v>0</v>
      </c>
      <c r="K82" s="14">
        <f t="shared" si="11"/>
        <v>18949</v>
      </c>
      <c r="L82" s="14">
        <f t="shared" si="12"/>
        <v>0</v>
      </c>
    </row>
    <row r="83" spans="1:12" x14ac:dyDescent="0.25">
      <c r="A83" s="17">
        <v>42819</v>
      </c>
      <c r="B83" s="13" t="s">
        <v>16</v>
      </c>
      <c r="C83" s="13" t="s">
        <v>11</v>
      </c>
      <c r="D83" s="13" t="s">
        <v>14</v>
      </c>
      <c r="E83" s="13">
        <v>33</v>
      </c>
      <c r="F83" s="13">
        <v>38</v>
      </c>
      <c r="G83" s="13">
        <f t="shared" si="8"/>
        <v>0</v>
      </c>
      <c r="H83" s="13">
        <f t="shared" si="9"/>
        <v>1254</v>
      </c>
      <c r="I83" s="15">
        <f t="shared" si="10"/>
        <v>20203</v>
      </c>
      <c r="J83" s="20">
        <f t="shared" si="13"/>
        <v>1</v>
      </c>
      <c r="K83" s="14" t="str">
        <f t="shared" si="11"/>
        <v/>
      </c>
      <c r="L83" s="14" t="str">
        <f t="shared" si="12"/>
        <v/>
      </c>
    </row>
    <row r="84" spans="1:12" x14ac:dyDescent="0.25">
      <c r="A84" s="17">
        <v>42819</v>
      </c>
      <c r="B84" s="13" t="s">
        <v>16</v>
      </c>
      <c r="C84" s="13" t="s">
        <v>9</v>
      </c>
      <c r="D84" s="13" t="s">
        <v>8</v>
      </c>
      <c r="E84" s="13">
        <v>35</v>
      </c>
      <c r="F84" s="13">
        <v>37</v>
      </c>
      <c r="G84" s="13">
        <f t="shared" si="8"/>
        <v>1295</v>
      </c>
      <c r="H84" s="13">
        <f t="shared" si="9"/>
        <v>0</v>
      </c>
      <c r="I84" s="15">
        <f t="shared" si="10"/>
        <v>18908</v>
      </c>
      <c r="J84" s="20">
        <f t="shared" si="13"/>
        <v>0</v>
      </c>
      <c r="K84" s="14" t="str">
        <f t="shared" si="11"/>
        <v/>
      </c>
      <c r="L84" s="14" t="str">
        <f t="shared" si="12"/>
        <v/>
      </c>
    </row>
    <row r="85" spans="1:12" x14ac:dyDescent="0.25">
      <c r="A85" s="17">
        <v>42819</v>
      </c>
      <c r="B85" s="13" t="s">
        <v>16</v>
      </c>
      <c r="C85" s="13" t="s">
        <v>12</v>
      </c>
      <c r="D85" s="13" t="s">
        <v>8</v>
      </c>
      <c r="E85" s="13">
        <v>40</v>
      </c>
      <c r="F85" s="13">
        <v>19</v>
      </c>
      <c r="G85" s="13">
        <f t="shared" si="8"/>
        <v>760</v>
      </c>
      <c r="H85" s="13">
        <f t="shared" si="9"/>
        <v>0</v>
      </c>
      <c r="I85" s="15">
        <f t="shared" si="10"/>
        <v>18148</v>
      </c>
      <c r="J85" s="20">
        <f t="shared" si="13"/>
        <v>0</v>
      </c>
      <c r="K85" s="14">
        <f t="shared" si="11"/>
        <v>18148</v>
      </c>
      <c r="L85" s="14">
        <f t="shared" si="12"/>
        <v>0</v>
      </c>
    </row>
    <row r="86" spans="1:12" x14ac:dyDescent="0.25">
      <c r="A86" s="17">
        <v>42840</v>
      </c>
      <c r="B86" s="13" t="s">
        <v>17</v>
      </c>
      <c r="C86" s="13" t="s">
        <v>11</v>
      </c>
      <c r="D86" s="13" t="s">
        <v>14</v>
      </c>
      <c r="E86" s="13">
        <v>21</v>
      </c>
      <c r="F86" s="13">
        <v>36</v>
      </c>
      <c r="G86" s="13">
        <f t="shared" si="8"/>
        <v>0</v>
      </c>
      <c r="H86" s="13">
        <f t="shared" si="9"/>
        <v>756</v>
      </c>
      <c r="I86" s="15">
        <f t="shared" si="10"/>
        <v>18904</v>
      </c>
      <c r="J86" s="20">
        <f t="shared" si="13"/>
        <v>1</v>
      </c>
      <c r="K86" s="14" t="str">
        <f t="shared" si="11"/>
        <v/>
      </c>
      <c r="L86" s="14" t="str">
        <f t="shared" si="12"/>
        <v/>
      </c>
    </row>
    <row r="87" spans="1:12" x14ac:dyDescent="0.25">
      <c r="A87" s="17">
        <v>42840</v>
      </c>
      <c r="B87" s="13" t="s">
        <v>17</v>
      </c>
      <c r="C87" s="13" t="s">
        <v>7</v>
      </c>
      <c r="D87" s="13" t="s">
        <v>14</v>
      </c>
      <c r="E87" s="13">
        <v>2</v>
      </c>
      <c r="F87" s="13">
        <v>97</v>
      </c>
      <c r="G87" s="13">
        <f t="shared" si="8"/>
        <v>0</v>
      </c>
      <c r="H87" s="13">
        <f t="shared" si="9"/>
        <v>194</v>
      </c>
      <c r="I87" s="15">
        <f t="shared" si="10"/>
        <v>19098</v>
      </c>
      <c r="J87" s="20">
        <f t="shared" si="13"/>
        <v>0</v>
      </c>
      <c r="K87" s="14" t="str">
        <f t="shared" si="11"/>
        <v/>
      </c>
      <c r="L87" s="14" t="str">
        <f t="shared" si="12"/>
        <v/>
      </c>
    </row>
    <row r="88" spans="1:12" x14ac:dyDescent="0.25">
      <c r="A88" s="17">
        <v>42840</v>
      </c>
      <c r="B88" s="13" t="s">
        <v>17</v>
      </c>
      <c r="C88" s="13" t="s">
        <v>12</v>
      </c>
      <c r="D88" s="13" t="s">
        <v>8</v>
      </c>
      <c r="E88" s="13">
        <v>12</v>
      </c>
      <c r="F88" s="13">
        <v>20</v>
      </c>
      <c r="G88" s="13">
        <f t="shared" si="8"/>
        <v>240</v>
      </c>
      <c r="H88" s="13">
        <f t="shared" si="9"/>
        <v>0</v>
      </c>
      <c r="I88" s="15">
        <f t="shared" si="10"/>
        <v>18858</v>
      </c>
      <c r="J88" s="20">
        <f t="shared" si="13"/>
        <v>0</v>
      </c>
      <c r="K88" s="14" t="str">
        <f t="shared" si="11"/>
        <v/>
      </c>
      <c r="L88" s="14" t="str">
        <f t="shared" si="12"/>
        <v/>
      </c>
    </row>
    <row r="89" spans="1:12" x14ac:dyDescent="0.25">
      <c r="A89" s="17">
        <v>42840</v>
      </c>
      <c r="B89" s="13" t="s">
        <v>17</v>
      </c>
      <c r="C89" s="13" t="s">
        <v>10</v>
      </c>
      <c r="D89" s="13" t="s">
        <v>8</v>
      </c>
      <c r="E89" s="13">
        <v>15</v>
      </c>
      <c r="F89" s="13">
        <v>8</v>
      </c>
      <c r="G89" s="13">
        <f t="shared" si="8"/>
        <v>120</v>
      </c>
      <c r="H89" s="13">
        <f t="shared" si="9"/>
        <v>0</v>
      </c>
      <c r="I89" s="15">
        <f t="shared" si="10"/>
        <v>18738</v>
      </c>
      <c r="J89" s="20">
        <f t="shared" si="13"/>
        <v>0</v>
      </c>
      <c r="K89" s="14" t="str">
        <f t="shared" si="11"/>
        <v/>
      </c>
      <c r="L89" s="14" t="str">
        <f t="shared" si="12"/>
        <v/>
      </c>
    </row>
    <row r="90" spans="1:12" x14ac:dyDescent="0.25">
      <c r="A90" s="17">
        <v>42840</v>
      </c>
      <c r="B90" s="13" t="s">
        <v>17</v>
      </c>
      <c r="C90" s="13" t="s">
        <v>9</v>
      </c>
      <c r="D90" s="13" t="s">
        <v>8</v>
      </c>
      <c r="E90" s="13">
        <v>1</v>
      </c>
      <c r="F90" s="13">
        <v>40</v>
      </c>
      <c r="G90" s="13">
        <f t="shared" si="8"/>
        <v>40</v>
      </c>
      <c r="H90" s="13">
        <f t="shared" si="9"/>
        <v>0</v>
      </c>
      <c r="I90" s="15">
        <f t="shared" si="10"/>
        <v>18698</v>
      </c>
      <c r="J90" s="20">
        <f t="shared" si="13"/>
        <v>0</v>
      </c>
      <c r="K90" s="14">
        <f t="shared" si="11"/>
        <v>18698</v>
      </c>
      <c r="L90" s="14">
        <f t="shared" si="12"/>
        <v>0</v>
      </c>
    </row>
    <row r="91" spans="1:12" x14ac:dyDescent="0.25">
      <c r="A91" s="17">
        <v>42864</v>
      </c>
      <c r="B91" s="13" t="s">
        <v>18</v>
      </c>
      <c r="C91" s="13" t="s">
        <v>10</v>
      </c>
      <c r="D91" s="13" t="s">
        <v>14</v>
      </c>
      <c r="E91" s="13">
        <v>86</v>
      </c>
      <c r="F91" s="13">
        <v>12</v>
      </c>
      <c r="G91" s="13">
        <f t="shared" si="8"/>
        <v>0</v>
      </c>
      <c r="H91" s="13">
        <f t="shared" si="9"/>
        <v>1032</v>
      </c>
      <c r="I91" s="15">
        <f t="shared" si="10"/>
        <v>19730</v>
      </c>
      <c r="J91" s="20">
        <f t="shared" si="13"/>
        <v>1</v>
      </c>
      <c r="K91" s="14" t="str">
        <f t="shared" si="11"/>
        <v/>
      </c>
      <c r="L91" s="14" t="str">
        <f t="shared" si="12"/>
        <v/>
      </c>
    </row>
    <row r="92" spans="1:12" x14ac:dyDescent="0.25">
      <c r="A92" s="17">
        <v>42864</v>
      </c>
      <c r="B92" s="13" t="s">
        <v>18</v>
      </c>
      <c r="C92" s="13" t="s">
        <v>12</v>
      </c>
      <c r="D92" s="13" t="s">
        <v>14</v>
      </c>
      <c r="E92" s="13">
        <v>110</v>
      </c>
      <c r="F92" s="13">
        <v>31</v>
      </c>
      <c r="G92" s="13">
        <f t="shared" si="8"/>
        <v>0</v>
      </c>
      <c r="H92" s="13">
        <f t="shared" si="9"/>
        <v>3410</v>
      </c>
      <c r="I92" s="15">
        <f t="shared" si="10"/>
        <v>23140</v>
      </c>
      <c r="J92" s="20">
        <f t="shared" si="13"/>
        <v>0</v>
      </c>
      <c r="K92" s="14" t="str">
        <f t="shared" si="11"/>
        <v/>
      </c>
      <c r="L92" s="14" t="str">
        <f t="shared" si="12"/>
        <v/>
      </c>
    </row>
    <row r="93" spans="1:12" x14ac:dyDescent="0.25">
      <c r="A93" s="17">
        <v>42864</v>
      </c>
      <c r="B93" s="13" t="s">
        <v>18</v>
      </c>
      <c r="C93" s="13" t="s">
        <v>9</v>
      </c>
      <c r="D93" s="13" t="s">
        <v>8</v>
      </c>
      <c r="E93" s="13">
        <v>33</v>
      </c>
      <c r="F93" s="13">
        <v>38</v>
      </c>
      <c r="G93" s="13">
        <f t="shared" si="8"/>
        <v>1254</v>
      </c>
      <c r="H93" s="13">
        <f t="shared" si="9"/>
        <v>0</v>
      </c>
      <c r="I93" s="15">
        <f t="shared" si="10"/>
        <v>21886</v>
      </c>
      <c r="J93" s="20">
        <f t="shared" si="13"/>
        <v>0</v>
      </c>
      <c r="K93" s="14" t="str">
        <f t="shared" si="11"/>
        <v/>
      </c>
      <c r="L93" s="14" t="str">
        <f t="shared" si="12"/>
        <v/>
      </c>
    </row>
    <row r="94" spans="1:12" x14ac:dyDescent="0.25">
      <c r="A94" s="17">
        <v>42864</v>
      </c>
      <c r="B94" s="13" t="s">
        <v>18</v>
      </c>
      <c r="C94" s="13" t="s">
        <v>11</v>
      </c>
      <c r="D94" s="13" t="s">
        <v>8</v>
      </c>
      <c r="E94" s="13">
        <v>13</v>
      </c>
      <c r="F94" s="13">
        <v>23</v>
      </c>
      <c r="G94" s="13">
        <f t="shared" si="8"/>
        <v>299</v>
      </c>
      <c r="H94" s="13">
        <f t="shared" si="9"/>
        <v>0</v>
      </c>
      <c r="I94" s="15">
        <f t="shared" si="10"/>
        <v>21587</v>
      </c>
      <c r="J94" s="20">
        <f t="shared" si="13"/>
        <v>0</v>
      </c>
      <c r="K94" s="14" t="str">
        <f t="shared" si="11"/>
        <v/>
      </c>
      <c r="L94" s="14" t="str">
        <f t="shared" si="12"/>
        <v/>
      </c>
    </row>
    <row r="95" spans="1:12" x14ac:dyDescent="0.25">
      <c r="A95" s="17">
        <v>42864</v>
      </c>
      <c r="B95" s="13" t="s">
        <v>18</v>
      </c>
      <c r="C95" s="13" t="s">
        <v>7</v>
      </c>
      <c r="D95" s="13" t="s">
        <v>8</v>
      </c>
      <c r="E95" s="13">
        <v>37</v>
      </c>
      <c r="F95" s="13">
        <v>61</v>
      </c>
      <c r="G95" s="13">
        <f t="shared" si="8"/>
        <v>2257</v>
      </c>
      <c r="H95" s="13">
        <f t="shared" si="9"/>
        <v>0</v>
      </c>
      <c r="I95" s="15">
        <f t="shared" si="10"/>
        <v>19330</v>
      </c>
      <c r="J95" s="20">
        <f t="shared" si="13"/>
        <v>0</v>
      </c>
      <c r="K95" s="14">
        <f t="shared" si="11"/>
        <v>19330</v>
      </c>
      <c r="L95" s="14">
        <f t="shared" si="12"/>
        <v>0</v>
      </c>
    </row>
    <row r="96" spans="1:12" x14ac:dyDescent="0.25">
      <c r="A96" s="17">
        <v>42882</v>
      </c>
      <c r="B96" s="13" t="s">
        <v>19</v>
      </c>
      <c r="C96" s="13" t="s">
        <v>10</v>
      </c>
      <c r="D96" s="13" t="s">
        <v>14</v>
      </c>
      <c r="E96" s="13">
        <v>1</v>
      </c>
      <c r="F96" s="13">
        <v>12</v>
      </c>
      <c r="G96" s="13">
        <f t="shared" si="8"/>
        <v>0</v>
      </c>
      <c r="H96" s="13">
        <f t="shared" si="9"/>
        <v>12</v>
      </c>
      <c r="I96" s="15">
        <f t="shared" si="10"/>
        <v>19342</v>
      </c>
      <c r="J96" s="20">
        <f t="shared" si="13"/>
        <v>1</v>
      </c>
      <c r="K96" s="14" t="str">
        <f t="shared" si="11"/>
        <v/>
      </c>
      <c r="L96" s="14" t="str">
        <f t="shared" si="12"/>
        <v/>
      </c>
    </row>
    <row r="97" spans="1:12" x14ac:dyDescent="0.25">
      <c r="A97" s="17">
        <v>42882</v>
      </c>
      <c r="B97" s="13" t="s">
        <v>19</v>
      </c>
      <c r="C97" s="13" t="s">
        <v>9</v>
      </c>
      <c r="D97" s="13" t="s">
        <v>14</v>
      </c>
      <c r="E97" s="13">
        <v>68</v>
      </c>
      <c r="F97" s="13">
        <v>59</v>
      </c>
      <c r="G97" s="13">
        <f t="shared" si="8"/>
        <v>0</v>
      </c>
      <c r="H97" s="13">
        <f t="shared" si="9"/>
        <v>4012</v>
      </c>
      <c r="I97" s="15">
        <f t="shared" si="10"/>
        <v>23354</v>
      </c>
      <c r="J97" s="20">
        <f t="shared" si="13"/>
        <v>0</v>
      </c>
      <c r="K97" s="14" t="str">
        <f t="shared" si="11"/>
        <v/>
      </c>
      <c r="L97" s="14" t="str">
        <f t="shared" si="12"/>
        <v/>
      </c>
    </row>
    <row r="98" spans="1:12" x14ac:dyDescent="0.25">
      <c r="A98" s="17">
        <v>42882</v>
      </c>
      <c r="B98" s="13" t="s">
        <v>19</v>
      </c>
      <c r="C98" s="13" t="s">
        <v>7</v>
      </c>
      <c r="D98" s="13" t="s">
        <v>8</v>
      </c>
      <c r="E98" s="13">
        <v>35</v>
      </c>
      <c r="F98" s="13">
        <v>66</v>
      </c>
      <c r="G98" s="13">
        <f t="shared" si="8"/>
        <v>2310</v>
      </c>
      <c r="H98" s="13">
        <f t="shared" si="9"/>
        <v>0</v>
      </c>
      <c r="I98" s="15">
        <f t="shared" si="10"/>
        <v>21044</v>
      </c>
      <c r="J98" s="20">
        <f t="shared" si="13"/>
        <v>0</v>
      </c>
      <c r="K98" s="14" t="str">
        <f t="shared" si="11"/>
        <v/>
      </c>
      <c r="L98" s="14" t="str">
        <f t="shared" si="12"/>
        <v/>
      </c>
    </row>
    <row r="99" spans="1:12" x14ac:dyDescent="0.25">
      <c r="A99" s="17">
        <v>42882</v>
      </c>
      <c r="B99" s="13" t="s">
        <v>19</v>
      </c>
      <c r="C99" s="13" t="s">
        <v>12</v>
      </c>
      <c r="D99" s="13" t="s">
        <v>8</v>
      </c>
      <c r="E99" s="13">
        <v>25</v>
      </c>
      <c r="F99" s="13">
        <v>21</v>
      </c>
      <c r="G99" s="13">
        <f t="shared" si="8"/>
        <v>525</v>
      </c>
      <c r="H99" s="13">
        <f t="shared" si="9"/>
        <v>0</v>
      </c>
      <c r="I99" s="15">
        <f t="shared" si="10"/>
        <v>20519</v>
      </c>
      <c r="J99" s="20">
        <f t="shared" si="13"/>
        <v>0</v>
      </c>
      <c r="K99" s="14" t="str">
        <f t="shared" si="11"/>
        <v/>
      </c>
      <c r="L99" s="14" t="str">
        <f t="shared" si="12"/>
        <v/>
      </c>
    </row>
    <row r="100" spans="1:12" x14ac:dyDescent="0.25">
      <c r="A100" s="17">
        <v>42882</v>
      </c>
      <c r="B100" s="13" t="s">
        <v>19</v>
      </c>
      <c r="C100" s="13" t="s">
        <v>11</v>
      </c>
      <c r="D100" s="13" t="s">
        <v>8</v>
      </c>
      <c r="E100" s="13">
        <v>10</v>
      </c>
      <c r="F100" s="13">
        <v>25</v>
      </c>
      <c r="G100" s="13">
        <f t="shared" si="8"/>
        <v>250</v>
      </c>
      <c r="H100" s="13">
        <f t="shared" si="9"/>
        <v>0</v>
      </c>
      <c r="I100" s="15">
        <f t="shared" si="10"/>
        <v>20269</v>
      </c>
      <c r="J100" s="20">
        <f t="shared" si="13"/>
        <v>0</v>
      </c>
      <c r="K100" s="14">
        <f t="shared" si="11"/>
        <v>20269</v>
      </c>
      <c r="L100" s="14">
        <f t="shared" si="12"/>
        <v>0</v>
      </c>
    </row>
    <row r="101" spans="1:12" x14ac:dyDescent="0.25">
      <c r="A101" s="17">
        <v>42904</v>
      </c>
      <c r="B101" s="13" t="s">
        <v>20</v>
      </c>
      <c r="C101" s="13" t="s">
        <v>11</v>
      </c>
      <c r="D101" s="13" t="s">
        <v>14</v>
      </c>
      <c r="E101" s="13">
        <v>38</v>
      </c>
      <c r="F101" s="13">
        <v>37</v>
      </c>
      <c r="G101" s="13">
        <f t="shared" si="8"/>
        <v>0</v>
      </c>
      <c r="H101" s="13">
        <f t="shared" si="9"/>
        <v>1406</v>
      </c>
      <c r="I101" s="15">
        <f t="shared" si="10"/>
        <v>21675</v>
      </c>
      <c r="J101" s="20">
        <f t="shared" si="13"/>
        <v>1</v>
      </c>
      <c r="K101" s="14" t="str">
        <f t="shared" si="11"/>
        <v/>
      </c>
      <c r="L101" s="14" t="str">
        <f t="shared" si="12"/>
        <v/>
      </c>
    </row>
    <row r="102" spans="1:12" x14ac:dyDescent="0.25">
      <c r="A102" s="17">
        <v>42904</v>
      </c>
      <c r="B102" s="13" t="s">
        <v>20</v>
      </c>
      <c r="C102" s="13" t="s">
        <v>10</v>
      </c>
      <c r="D102" s="13" t="s">
        <v>8</v>
      </c>
      <c r="E102" s="13">
        <v>22</v>
      </c>
      <c r="F102" s="13">
        <v>8</v>
      </c>
      <c r="G102" s="13">
        <f t="shared" si="8"/>
        <v>176</v>
      </c>
      <c r="H102" s="13">
        <f t="shared" si="9"/>
        <v>0</v>
      </c>
      <c r="I102" s="15">
        <f t="shared" si="10"/>
        <v>21499</v>
      </c>
      <c r="J102" s="20">
        <f t="shared" si="13"/>
        <v>0</v>
      </c>
      <c r="K102" s="14" t="str">
        <f t="shared" si="11"/>
        <v/>
      </c>
      <c r="L102" s="14" t="str">
        <f t="shared" si="12"/>
        <v/>
      </c>
    </row>
    <row r="103" spans="1:12" x14ac:dyDescent="0.25">
      <c r="A103" s="17">
        <v>42904</v>
      </c>
      <c r="B103" s="13" t="s">
        <v>20</v>
      </c>
      <c r="C103" s="13" t="s">
        <v>12</v>
      </c>
      <c r="D103" s="13" t="s">
        <v>8</v>
      </c>
      <c r="E103" s="13">
        <v>25</v>
      </c>
      <c r="F103" s="13">
        <v>20</v>
      </c>
      <c r="G103" s="13">
        <f t="shared" si="8"/>
        <v>500</v>
      </c>
      <c r="H103" s="13">
        <f t="shared" si="9"/>
        <v>0</v>
      </c>
      <c r="I103" s="15">
        <f t="shared" si="10"/>
        <v>20999</v>
      </c>
      <c r="J103" s="20">
        <f t="shared" si="13"/>
        <v>0</v>
      </c>
      <c r="K103" s="14" t="str">
        <f t="shared" si="11"/>
        <v/>
      </c>
      <c r="L103" s="14" t="str">
        <f t="shared" si="12"/>
        <v/>
      </c>
    </row>
    <row r="104" spans="1:12" x14ac:dyDescent="0.25">
      <c r="A104" s="17">
        <v>42904</v>
      </c>
      <c r="B104" s="13" t="s">
        <v>20</v>
      </c>
      <c r="C104" s="13" t="s">
        <v>9</v>
      </c>
      <c r="D104" s="13" t="s">
        <v>8</v>
      </c>
      <c r="E104" s="13">
        <v>8</v>
      </c>
      <c r="F104" s="13">
        <v>39</v>
      </c>
      <c r="G104" s="13">
        <f t="shared" si="8"/>
        <v>312</v>
      </c>
      <c r="H104" s="13">
        <f t="shared" si="9"/>
        <v>0</v>
      </c>
      <c r="I104" s="15">
        <f t="shared" si="10"/>
        <v>20687</v>
      </c>
      <c r="J104" s="20">
        <f t="shared" si="13"/>
        <v>0</v>
      </c>
      <c r="K104" s="14" t="str">
        <f t="shared" si="11"/>
        <v/>
      </c>
      <c r="L104" s="14" t="str">
        <f t="shared" si="12"/>
        <v/>
      </c>
    </row>
    <row r="105" spans="1:12" x14ac:dyDescent="0.25">
      <c r="A105" s="17">
        <v>42904</v>
      </c>
      <c r="B105" s="13" t="s">
        <v>20</v>
      </c>
      <c r="C105" s="13" t="s">
        <v>7</v>
      </c>
      <c r="D105" s="13" t="s">
        <v>8</v>
      </c>
      <c r="E105" s="13">
        <v>45</v>
      </c>
      <c r="F105" s="13">
        <v>62</v>
      </c>
      <c r="G105" s="13">
        <f t="shared" si="8"/>
        <v>2790</v>
      </c>
      <c r="H105" s="13">
        <f t="shared" si="9"/>
        <v>0</v>
      </c>
      <c r="I105" s="15">
        <f t="shared" si="10"/>
        <v>17897</v>
      </c>
      <c r="J105" s="20">
        <f t="shared" si="13"/>
        <v>0</v>
      </c>
      <c r="K105" s="14">
        <f t="shared" si="11"/>
        <v>17897</v>
      </c>
      <c r="L105" s="14">
        <f t="shared" si="12"/>
        <v>0</v>
      </c>
    </row>
    <row r="106" spans="1:12" x14ac:dyDescent="0.25">
      <c r="A106" s="17">
        <v>42929</v>
      </c>
      <c r="B106" s="13" t="s">
        <v>21</v>
      </c>
      <c r="C106" s="13" t="s">
        <v>7</v>
      </c>
      <c r="D106" s="13" t="s">
        <v>14</v>
      </c>
      <c r="E106" s="13">
        <v>116</v>
      </c>
      <c r="F106" s="13">
        <v>100</v>
      </c>
      <c r="G106" s="13">
        <f t="shared" si="8"/>
        <v>0</v>
      </c>
      <c r="H106" s="13">
        <f t="shared" si="9"/>
        <v>11600</v>
      </c>
      <c r="I106" s="15">
        <f t="shared" si="10"/>
        <v>29497</v>
      </c>
      <c r="J106" s="20">
        <f t="shared" si="13"/>
        <v>1</v>
      </c>
      <c r="K106" s="14" t="str">
        <f t="shared" si="11"/>
        <v/>
      </c>
      <c r="L106" s="14" t="str">
        <f t="shared" si="12"/>
        <v/>
      </c>
    </row>
    <row r="107" spans="1:12" x14ac:dyDescent="0.25">
      <c r="A107" s="17">
        <v>42929</v>
      </c>
      <c r="B107" s="13" t="s">
        <v>21</v>
      </c>
      <c r="C107" s="13" t="s">
        <v>12</v>
      </c>
      <c r="D107" s="13" t="s">
        <v>8</v>
      </c>
      <c r="E107" s="13">
        <v>29</v>
      </c>
      <c r="F107" s="13">
        <v>19</v>
      </c>
      <c r="G107" s="13">
        <f t="shared" si="8"/>
        <v>551</v>
      </c>
      <c r="H107" s="13">
        <f t="shared" si="9"/>
        <v>0</v>
      </c>
      <c r="I107" s="15">
        <f t="shared" si="10"/>
        <v>28946</v>
      </c>
      <c r="J107" s="20">
        <f t="shared" si="13"/>
        <v>0</v>
      </c>
      <c r="K107" s="14">
        <f t="shared" si="11"/>
        <v>28946</v>
      </c>
      <c r="L107" s="14">
        <f t="shared" si="12"/>
        <v>0</v>
      </c>
    </row>
    <row r="108" spans="1:12" x14ac:dyDescent="0.25">
      <c r="A108" s="17">
        <v>42942</v>
      </c>
      <c r="B108" s="13" t="s">
        <v>22</v>
      </c>
      <c r="C108" s="13" t="s">
        <v>11</v>
      </c>
      <c r="D108" s="13" t="s">
        <v>14</v>
      </c>
      <c r="E108" s="13">
        <v>5</v>
      </c>
      <c r="F108" s="13">
        <v>34</v>
      </c>
      <c r="G108" s="13">
        <f t="shared" si="8"/>
        <v>0</v>
      </c>
      <c r="H108" s="13">
        <f t="shared" si="9"/>
        <v>170</v>
      </c>
      <c r="I108" s="15">
        <f t="shared" si="10"/>
        <v>29116</v>
      </c>
      <c r="J108" s="20">
        <f t="shared" si="13"/>
        <v>1</v>
      </c>
      <c r="K108" s="14" t="str">
        <f t="shared" si="11"/>
        <v/>
      </c>
      <c r="L108" s="14" t="str">
        <f t="shared" si="12"/>
        <v/>
      </c>
    </row>
    <row r="109" spans="1:12" x14ac:dyDescent="0.25">
      <c r="A109" s="17">
        <v>42942</v>
      </c>
      <c r="B109" s="13" t="s">
        <v>22</v>
      </c>
      <c r="C109" s="13" t="s">
        <v>10</v>
      </c>
      <c r="D109" s="13" t="s">
        <v>14</v>
      </c>
      <c r="E109" s="13">
        <v>22</v>
      </c>
      <c r="F109" s="13">
        <v>11</v>
      </c>
      <c r="G109" s="13">
        <f t="shared" si="8"/>
        <v>0</v>
      </c>
      <c r="H109" s="13">
        <f t="shared" si="9"/>
        <v>242</v>
      </c>
      <c r="I109" s="15">
        <f t="shared" si="10"/>
        <v>29358</v>
      </c>
      <c r="J109" s="20">
        <f t="shared" si="13"/>
        <v>0</v>
      </c>
      <c r="K109" s="14" t="str">
        <f t="shared" si="11"/>
        <v/>
      </c>
      <c r="L109" s="14" t="str">
        <f t="shared" si="12"/>
        <v/>
      </c>
    </row>
    <row r="110" spans="1:12" x14ac:dyDescent="0.25">
      <c r="A110" s="17">
        <v>42942</v>
      </c>
      <c r="B110" s="13" t="s">
        <v>22</v>
      </c>
      <c r="C110" s="13" t="s">
        <v>12</v>
      </c>
      <c r="D110" s="13" t="s">
        <v>8</v>
      </c>
      <c r="E110" s="13">
        <v>37</v>
      </c>
      <c r="F110" s="13">
        <v>22</v>
      </c>
      <c r="G110" s="13">
        <f t="shared" si="8"/>
        <v>814</v>
      </c>
      <c r="H110" s="13">
        <f t="shared" si="9"/>
        <v>0</v>
      </c>
      <c r="I110" s="15">
        <f t="shared" si="10"/>
        <v>28544</v>
      </c>
      <c r="J110" s="20">
        <f t="shared" si="13"/>
        <v>0</v>
      </c>
      <c r="K110" s="14" t="str">
        <f t="shared" si="11"/>
        <v/>
      </c>
      <c r="L110" s="14" t="str">
        <f t="shared" si="12"/>
        <v/>
      </c>
    </row>
    <row r="111" spans="1:12" x14ac:dyDescent="0.25">
      <c r="A111" s="17">
        <v>42942</v>
      </c>
      <c r="B111" s="13" t="s">
        <v>22</v>
      </c>
      <c r="C111" s="13" t="s">
        <v>7</v>
      </c>
      <c r="D111" s="13" t="s">
        <v>8</v>
      </c>
      <c r="E111" s="13">
        <v>10</v>
      </c>
      <c r="F111" s="13">
        <v>70</v>
      </c>
      <c r="G111" s="13">
        <f t="shared" si="8"/>
        <v>700</v>
      </c>
      <c r="H111" s="13">
        <f t="shared" si="9"/>
        <v>0</v>
      </c>
      <c r="I111" s="15">
        <f t="shared" si="10"/>
        <v>27844</v>
      </c>
      <c r="J111" s="20">
        <f t="shared" si="13"/>
        <v>0</v>
      </c>
      <c r="K111" s="14" t="str">
        <f t="shared" si="11"/>
        <v/>
      </c>
      <c r="L111" s="14" t="str">
        <f t="shared" si="12"/>
        <v/>
      </c>
    </row>
    <row r="112" spans="1:12" x14ac:dyDescent="0.25">
      <c r="A112" s="17">
        <v>42942</v>
      </c>
      <c r="B112" s="13" t="s">
        <v>22</v>
      </c>
      <c r="C112" s="13" t="s">
        <v>9</v>
      </c>
      <c r="D112" s="13" t="s">
        <v>8</v>
      </c>
      <c r="E112" s="13">
        <v>42</v>
      </c>
      <c r="F112" s="13">
        <v>44</v>
      </c>
      <c r="G112" s="13">
        <f t="shared" si="8"/>
        <v>1848</v>
      </c>
      <c r="H112" s="13">
        <f t="shared" si="9"/>
        <v>0</v>
      </c>
      <c r="I112" s="15">
        <f t="shared" si="10"/>
        <v>25996</v>
      </c>
      <c r="J112" s="20">
        <f t="shared" si="13"/>
        <v>0</v>
      </c>
      <c r="K112" s="14">
        <f t="shared" si="11"/>
        <v>25996</v>
      </c>
      <c r="L112" s="14">
        <f t="shared" si="12"/>
        <v>0</v>
      </c>
    </row>
    <row r="113" spans="1:12" x14ac:dyDescent="0.25">
      <c r="A113" s="17">
        <v>42959</v>
      </c>
      <c r="B113" s="13" t="s">
        <v>6</v>
      </c>
      <c r="C113" s="13" t="s">
        <v>7</v>
      </c>
      <c r="D113" s="13" t="s">
        <v>14</v>
      </c>
      <c r="E113" s="13">
        <v>11</v>
      </c>
      <c r="F113" s="13">
        <v>94</v>
      </c>
      <c r="G113" s="13">
        <f t="shared" si="8"/>
        <v>0</v>
      </c>
      <c r="H113" s="13">
        <f t="shared" si="9"/>
        <v>1034</v>
      </c>
      <c r="I113" s="15">
        <f t="shared" si="10"/>
        <v>27030</v>
      </c>
      <c r="J113" s="20">
        <f t="shared" si="13"/>
        <v>1</v>
      </c>
      <c r="K113" s="14" t="str">
        <f t="shared" si="11"/>
        <v/>
      </c>
      <c r="L113" s="14" t="str">
        <f t="shared" si="12"/>
        <v/>
      </c>
    </row>
    <row r="114" spans="1:12" x14ac:dyDescent="0.25">
      <c r="A114" s="17">
        <v>42959</v>
      </c>
      <c r="B114" s="13" t="s">
        <v>6</v>
      </c>
      <c r="C114" s="13" t="s">
        <v>9</v>
      </c>
      <c r="D114" s="13" t="s">
        <v>14</v>
      </c>
      <c r="E114" s="13">
        <v>48</v>
      </c>
      <c r="F114" s="13">
        <v>59</v>
      </c>
      <c r="G114" s="13">
        <f t="shared" si="8"/>
        <v>0</v>
      </c>
      <c r="H114" s="13">
        <f t="shared" si="9"/>
        <v>2832</v>
      </c>
      <c r="I114" s="15">
        <f t="shared" si="10"/>
        <v>29862</v>
      </c>
      <c r="J114" s="20">
        <f t="shared" si="13"/>
        <v>0</v>
      </c>
      <c r="K114" s="14" t="str">
        <f t="shared" si="11"/>
        <v/>
      </c>
      <c r="L114" s="14" t="str">
        <f t="shared" si="12"/>
        <v/>
      </c>
    </row>
    <row r="115" spans="1:12" x14ac:dyDescent="0.25">
      <c r="A115" s="17">
        <v>42959</v>
      </c>
      <c r="B115" s="13" t="s">
        <v>6</v>
      </c>
      <c r="C115" s="13" t="s">
        <v>12</v>
      </c>
      <c r="D115" s="13" t="s">
        <v>8</v>
      </c>
      <c r="E115" s="13">
        <v>20</v>
      </c>
      <c r="F115" s="13">
        <v>21</v>
      </c>
      <c r="G115" s="13">
        <f t="shared" si="8"/>
        <v>420</v>
      </c>
      <c r="H115" s="13">
        <f t="shared" si="9"/>
        <v>0</v>
      </c>
      <c r="I115" s="15">
        <f t="shared" si="10"/>
        <v>29442</v>
      </c>
      <c r="J115" s="20">
        <f t="shared" si="13"/>
        <v>0</v>
      </c>
      <c r="K115" s="14" t="str">
        <f t="shared" si="11"/>
        <v/>
      </c>
      <c r="L115" s="14" t="str">
        <f t="shared" si="12"/>
        <v/>
      </c>
    </row>
    <row r="116" spans="1:12" x14ac:dyDescent="0.25">
      <c r="A116" s="17">
        <v>42959</v>
      </c>
      <c r="B116" s="13" t="s">
        <v>6</v>
      </c>
      <c r="C116" s="13" t="s">
        <v>11</v>
      </c>
      <c r="D116" s="13" t="s">
        <v>8</v>
      </c>
      <c r="E116" s="13">
        <v>26</v>
      </c>
      <c r="F116" s="13">
        <v>25</v>
      </c>
      <c r="G116" s="13">
        <f t="shared" si="8"/>
        <v>650</v>
      </c>
      <c r="H116" s="13">
        <f t="shared" si="9"/>
        <v>0</v>
      </c>
      <c r="I116" s="15">
        <f t="shared" si="10"/>
        <v>28792</v>
      </c>
      <c r="J116" s="20">
        <f t="shared" si="13"/>
        <v>0</v>
      </c>
      <c r="K116" s="14">
        <f t="shared" si="11"/>
        <v>28792</v>
      </c>
      <c r="L116" s="14">
        <f t="shared" si="12"/>
        <v>0</v>
      </c>
    </row>
    <row r="117" spans="1:12" x14ac:dyDescent="0.25">
      <c r="A117" s="17">
        <v>42974</v>
      </c>
      <c r="B117" s="13" t="s">
        <v>13</v>
      </c>
      <c r="C117" s="13" t="s">
        <v>10</v>
      </c>
      <c r="D117" s="13" t="s">
        <v>8</v>
      </c>
      <c r="E117" s="13">
        <v>24</v>
      </c>
      <c r="F117" s="13">
        <v>9</v>
      </c>
      <c r="G117" s="13">
        <f t="shared" si="8"/>
        <v>216</v>
      </c>
      <c r="H117" s="13">
        <f t="shared" si="9"/>
        <v>0</v>
      </c>
      <c r="I117" s="15">
        <f t="shared" si="10"/>
        <v>28576</v>
      </c>
      <c r="J117" s="20">
        <f t="shared" si="13"/>
        <v>1</v>
      </c>
      <c r="K117" s="14" t="str">
        <f t="shared" si="11"/>
        <v/>
      </c>
      <c r="L117" s="14" t="str">
        <f t="shared" si="12"/>
        <v/>
      </c>
    </row>
    <row r="118" spans="1:12" x14ac:dyDescent="0.25">
      <c r="A118" s="17">
        <v>42974</v>
      </c>
      <c r="B118" s="13" t="s">
        <v>13</v>
      </c>
      <c r="C118" s="13" t="s">
        <v>7</v>
      </c>
      <c r="D118" s="13" t="s">
        <v>8</v>
      </c>
      <c r="E118" s="13">
        <v>38</v>
      </c>
      <c r="F118" s="13">
        <v>68</v>
      </c>
      <c r="G118" s="13">
        <f t="shared" si="8"/>
        <v>2584</v>
      </c>
      <c r="H118" s="13">
        <f t="shared" si="9"/>
        <v>0</v>
      </c>
      <c r="I118" s="15">
        <f t="shared" si="10"/>
        <v>25992</v>
      </c>
      <c r="J118" s="20">
        <f t="shared" si="13"/>
        <v>0</v>
      </c>
      <c r="K118" s="14" t="str">
        <f t="shared" si="11"/>
        <v/>
      </c>
      <c r="L118" s="14" t="str">
        <f t="shared" si="12"/>
        <v/>
      </c>
    </row>
    <row r="119" spans="1:12" x14ac:dyDescent="0.25">
      <c r="A119" s="17">
        <v>42974</v>
      </c>
      <c r="B119" s="13" t="s">
        <v>13</v>
      </c>
      <c r="C119" s="13" t="s">
        <v>12</v>
      </c>
      <c r="D119" s="13" t="s">
        <v>8</v>
      </c>
      <c r="E119" s="13">
        <v>14</v>
      </c>
      <c r="F119" s="13">
        <v>21</v>
      </c>
      <c r="G119" s="13">
        <f t="shared" si="8"/>
        <v>294</v>
      </c>
      <c r="H119" s="13">
        <f t="shared" si="9"/>
        <v>0</v>
      </c>
      <c r="I119" s="15">
        <f t="shared" si="10"/>
        <v>25698</v>
      </c>
      <c r="J119" s="20">
        <f t="shared" si="13"/>
        <v>0</v>
      </c>
      <c r="K119" s="14" t="str">
        <f t="shared" si="11"/>
        <v/>
      </c>
      <c r="L119" s="14" t="str">
        <f t="shared" si="12"/>
        <v/>
      </c>
    </row>
    <row r="120" spans="1:12" x14ac:dyDescent="0.25">
      <c r="A120" s="17">
        <v>42974</v>
      </c>
      <c r="B120" s="13" t="s">
        <v>13</v>
      </c>
      <c r="C120" s="13" t="s">
        <v>9</v>
      </c>
      <c r="D120" s="13" t="s">
        <v>8</v>
      </c>
      <c r="E120" s="13">
        <v>4</v>
      </c>
      <c r="F120" s="13">
        <v>43</v>
      </c>
      <c r="G120" s="13">
        <f t="shared" si="8"/>
        <v>172</v>
      </c>
      <c r="H120" s="13">
        <f t="shared" si="9"/>
        <v>0</v>
      </c>
      <c r="I120" s="15">
        <f t="shared" si="10"/>
        <v>25526</v>
      </c>
      <c r="J120" s="20">
        <f t="shared" si="13"/>
        <v>0</v>
      </c>
      <c r="K120" s="14">
        <f t="shared" si="11"/>
        <v>25526</v>
      </c>
      <c r="L120" s="14">
        <f t="shared" si="12"/>
        <v>0</v>
      </c>
    </row>
    <row r="121" spans="1:12" x14ac:dyDescent="0.25">
      <c r="A121" s="17">
        <v>42993</v>
      </c>
      <c r="B121" s="13" t="s">
        <v>15</v>
      </c>
      <c r="C121" s="13" t="s">
        <v>11</v>
      </c>
      <c r="D121" s="13" t="s">
        <v>14</v>
      </c>
      <c r="E121" s="13">
        <v>19</v>
      </c>
      <c r="F121" s="13">
        <v>36</v>
      </c>
      <c r="G121" s="13">
        <f t="shared" si="8"/>
        <v>0</v>
      </c>
      <c r="H121" s="13">
        <f t="shared" si="9"/>
        <v>684</v>
      </c>
      <c r="I121" s="15">
        <f t="shared" si="10"/>
        <v>26210</v>
      </c>
      <c r="J121" s="20">
        <f t="shared" si="13"/>
        <v>1</v>
      </c>
      <c r="K121" s="14" t="str">
        <f t="shared" si="11"/>
        <v/>
      </c>
      <c r="L121" s="14" t="str">
        <f t="shared" si="12"/>
        <v/>
      </c>
    </row>
    <row r="122" spans="1:12" x14ac:dyDescent="0.25">
      <c r="A122" s="17">
        <v>42993</v>
      </c>
      <c r="B122" s="13" t="s">
        <v>15</v>
      </c>
      <c r="C122" s="13" t="s">
        <v>7</v>
      </c>
      <c r="D122" s="13" t="s">
        <v>8</v>
      </c>
      <c r="E122" s="13">
        <v>30</v>
      </c>
      <c r="F122" s="13">
        <v>65</v>
      </c>
      <c r="G122" s="13">
        <f t="shared" si="8"/>
        <v>1950</v>
      </c>
      <c r="H122" s="13">
        <f t="shared" si="9"/>
        <v>0</v>
      </c>
      <c r="I122" s="15">
        <f t="shared" si="10"/>
        <v>24260</v>
      </c>
      <c r="J122" s="20">
        <f t="shared" si="13"/>
        <v>0</v>
      </c>
      <c r="K122" s="14">
        <f t="shared" si="11"/>
        <v>24260</v>
      </c>
      <c r="L122" s="14">
        <f t="shared" si="12"/>
        <v>0</v>
      </c>
    </row>
    <row r="123" spans="1:12" x14ac:dyDescent="0.25">
      <c r="A123" s="17">
        <v>43019</v>
      </c>
      <c r="B123" s="13" t="s">
        <v>16</v>
      </c>
      <c r="C123" s="13" t="s">
        <v>9</v>
      </c>
      <c r="D123" s="13" t="s">
        <v>14</v>
      </c>
      <c r="E123" s="13">
        <v>6</v>
      </c>
      <c r="F123" s="13">
        <v>63</v>
      </c>
      <c r="G123" s="13">
        <f t="shared" si="8"/>
        <v>0</v>
      </c>
      <c r="H123" s="13">
        <f t="shared" si="9"/>
        <v>378</v>
      </c>
      <c r="I123" s="15">
        <f t="shared" si="10"/>
        <v>24638</v>
      </c>
      <c r="J123" s="20">
        <f t="shared" si="13"/>
        <v>1</v>
      </c>
      <c r="K123" s="14" t="str">
        <f t="shared" si="11"/>
        <v/>
      </c>
      <c r="L123" s="14" t="str">
        <f t="shared" si="12"/>
        <v/>
      </c>
    </row>
    <row r="124" spans="1:12" x14ac:dyDescent="0.25">
      <c r="A124" s="17">
        <v>43019</v>
      </c>
      <c r="B124" s="13" t="s">
        <v>16</v>
      </c>
      <c r="C124" s="13" t="s">
        <v>7</v>
      </c>
      <c r="D124" s="13" t="s">
        <v>8</v>
      </c>
      <c r="E124" s="13">
        <v>43</v>
      </c>
      <c r="F124" s="13">
        <v>59</v>
      </c>
      <c r="G124" s="13">
        <f t="shared" si="8"/>
        <v>2537</v>
      </c>
      <c r="H124" s="13">
        <f t="shared" si="9"/>
        <v>0</v>
      </c>
      <c r="I124" s="15">
        <f t="shared" si="10"/>
        <v>22101</v>
      </c>
      <c r="J124" s="20">
        <f t="shared" si="13"/>
        <v>0</v>
      </c>
      <c r="K124" s="14">
        <f t="shared" si="11"/>
        <v>22101</v>
      </c>
      <c r="L124" s="14">
        <f t="shared" si="12"/>
        <v>0</v>
      </c>
    </row>
    <row r="125" spans="1:12" x14ac:dyDescent="0.25">
      <c r="A125" s="17">
        <v>43040</v>
      </c>
      <c r="B125" s="13" t="s">
        <v>17</v>
      </c>
      <c r="C125" s="13" t="s">
        <v>9</v>
      </c>
      <c r="D125" s="13" t="s">
        <v>14</v>
      </c>
      <c r="E125" s="13">
        <v>1</v>
      </c>
      <c r="F125" s="13">
        <v>61</v>
      </c>
      <c r="G125" s="13">
        <f t="shared" si="8"/>
        <v>0</v>
      </c>
      <c r="H125" s="13">
        <f t="shared" si="9"/>
        <v>61</v>
      </c>
      <c r="I125" s="15">
        <f t="shared" si="10"/>
        <v>22162</v>
      </c>
      <c r="J125" s="20">
        <f t="shared" si="13"/>
        <v>1</v>
      </c>
      <c r="K125" s="14" t="str">
        <f t="shared" si="11"/>
        <v/>
      </c>
      <c r="L125" s="14" t="str">
        <f t="shared" si="12"/>
        <v/>
      </c>
    </row>
    <row r="126" spans="1:12" x14ac:dyDescent="0.25">
      <c r="A126" s="17">
        <v>43040</v>
      </c>
      <c r="B126" s="13" t="s">
        <v>17</v>
      </c>
      <c r="C126" s="13" t="s">
        <v>12</v>
      </c>
      <c r="D126" s="13" t="s">
        <v>14</v>
      </c>
      <c r="E126" s="13">
        <v>147</v>
      </c>
      <c r="F126" s="13">
        <v>30</v>
      </c>
      <c r="G126" s="13">
        <f t="shared" si="8"/>
        <v>0</v>
      </c>
      <c r="H126" s="13">
        <f t="shared" si="9"/>
        <v>4410</v>
      </c>
      <c r="I126" s="15">
        <f t="shared" si="10"/>
        <v>26572</v>
      </c>
      <c r="J126" s="20">
        <f t="shared" si="13"/>
        <v>0</v>
      </c>
      <c r="K126" s="14" t="str">
        <f t="shared" si="11"/>
        <v/>
      </c>
      <c r="L126" s="14" t="str">
        <f t="shared" si="12"/>
        <v/>
      </c>
    </row>
    <row r="127" spans="1:12" x14ac:dyDescent="0.25">
      <c r="A127" s="17">
        <v>43040</v>
      </c>
      <c r="B127" s="13" t="s">
        <v>17</v>
      </c>
      <c r="C127" s="13" t="s">
        <v>10</v>
      </c>
      <c r="D127" s="13" t="s">
        <v>8</v>
      </c>
      <c r="E127" s="13">
        <v>15</v>
      </c>
      <c r="F127" s="13">
        <v>8</v>
      </c>
      <c r="G127" s="13">
        <f t="shared" si="8"/>
        <v>120</v>
      </c>
      <c r="H127" s="13">
        <f t="shared" si="9"/>
        <v>0</v>
      </c>
      <c r="I127" s="15">
        <f t="shared" si="10"/>
        <v>26452</v>
      </c>
      <c r="J127" s="20">
        <f t="shared" si="13"/>
        <v>0</v>
      </c>
      <c r="K127" s="14" t="str">
        <f t="shared" si="11"/>
        <v/>
      </c>
      <c r="L127" s="14" t="str">
        <f t="shared" si="12"/>
        <v/>
      </c>
    </row>
    <row r="128" spans="1:12" x14ac:dyDescent="0.25">
      <c r="A128" s="17">
        <v>43040</v>
      </c>
      <c r="B128" s="13" t="s">
        <v>17</v>
      </c>
      <c r="C128" s="13" t="s">
        <v>7</v>
      </c>
      <c r="D128" s="13" t="s">
        <v>8</v>
      </c>
      <c r="E128" s="13">
        <v>24</v>
      </c>
      <c r="F128" s="13">
        <v>63</v>
      </c>
      <c r="G128" s="13">
        <f t="shared" si="8"/>
        <v>1512</v>
      </c>
      <c r="H128" s="13">
        <f t="shared" si="9"/>
        <v>0</v>
      </c>
      <c r="I128" s="15">
        <f t="shared" si="10"/>
        <v>24940</v>
      </c>
      <c r="J128" s="20">
        <f t="shared" si="13"/>
        <v>0</v>
      </c>
      <c r="K128" s="14" t="str">
        <f t="shared" si="11"/>
        <v/>
      </c>
      <c r="L128" s="14" t="str">
        <f t="shared" si="12"/>
        <v/>
      </c>
    </row>
    <row r="129" spans="1:12" x14ac:dyDescent="0.25">
      <c r="A129" s="17">
        <v>43040</v>
      </c>
      <c r="B129" s="13" t="s">
        <v>17</v>
      </c>
      <c r="C129" s="13" t="s">
        <v>11</v>
      </c>
      <c r="D129" s="13" t="s">
        <v>8</v>
      </c>
      <c r="E129" s="13">
        <v>19</v>
      </c>
      <c r="F129" s="13">
        <v>24</v>
      </c>
      <c r="G129" s="13">
        <f t="shared" si="8"/>
        <v>456</v>
      </c>
      <c r="H129" s="13">
        <f t="shared" si="9"/>
        <v>0</v>
      </c>
      <c r="I129" s="15">
        <f t="shared" si="10"/>
        <v>24484</v>
      </c>
      <c r="J129" s="20">
        <f t="shared" si="13"/>
        <v>0</v>
      </c>
      <c r="K129" s="14">
        <f t="shared" si="11"/>
        <v>24484</v>
      </c>
      <c r="L129" s="14">
        <f t="shared" si="12"/>
        <v>0</v>
      </c>
    </row>
    <row r="130" spans="1:12" x14ac:dyDescent="0.25">
      <c r="A130" s="17">
        <v>43064</v>
      </c>
      <c r="B130" s="13" t="s">
        <v>18</v>
      </c>
      <c r="C130" s="13" t="s">
        <v>7</v>
      </c>
      <c r="D130" s="13" t="s">
        <v>14</v>
      </c>
      <c r="E130" s="13">
        <v>134</v>
      </c>
      <c r="F130" s="13">
        <v>99</v>
      </c>
      <c r="G130" s="13">
        <f t="shared" si="8"/>
        <v>0</v>
      </c>
      <c r="H130" s="13">
        <f t="shared" si="9"/>
        <v>13266</v>
      </c>
      <c r="I130" s="15">
        <f t="shared" si="10"/>
        <v>37750</v>
      </c>
      <c r="J130" s="20">
        <f t="shared" si="13"/>
        <v>1</v>
      </c>
      <c r="K130" s="14" t="str">
        <f t="shared" si="11"/>
        <v/>
      </c>
      <c r="L130" s="14" t="str">
        <f t="shared" si="12"/>
        <v/>
      </c>
    </row>
    <row r="131" spans="1:12" x14ac:dyDescent="0.25">
      <c r="A131" s="17">
        <v>43064</v>
      </c>
      <c r="B131" s="13" t="s">
        <v>18</v>
      </c>
      <c r="C131" s="13" t="s">
        <v>9</v>
      </c>
      <c r="D131" s="13" t="s">
        <v>8</v>
      </c>
      <c r="E131" s="13">
        <v>12</v>
      </c>
      <c r="F131" s="13">
        <v>38</v>
      </c>
      <c r="G131" s="13">
        <f t="shared" si="8"/>
        <v>456</v>
      </c>
      <c r="H131" s="13">
        <f t="shared" si="9"/>
        <v>0</v>
      </c>
      <c r="I131" s="15">
        <f t="shared" si="10"/>
        <v>37294</v>
      </c>
      <c r="J131" s="20">
        <f t="shared" si="13"/>
        <v>0</v>
      </c>
      <c r="K131" s="14">
        <f t="shared" si="11"/>
        <v>37294</v>
      </c>
      <c r="L131" s="14">
        <f t="shared" si="12"/>
        <v>0</v>
      </c>
    </row>
    <row r="132" spans="1:12" x14ac:dyDescent="0.25">
      <c r="A132" s="17">
        <v>43082</v>
      </c>
      <c r="B132" s="13" t="s">
        <v>19</v>
      </c>
      <c r="C132" s="13" t="s">
        <v>12</v>
      </c>
      <c r="D132" s="13" t="s">
        <v>14</v>
      </c>
      <c r="E132" s="13">
        <v>4</v>
      </c>
      <c r="F132" s="13">
        <v>30</v>
      </c>
      <c r="G132" s="13">
        <f t="shared" ref="G132:G195" si="14">IF(D132="Z", E132*F132,0)</f>
        <v>0</v>
      </c>
      <c r="H132" s="13">
        <f t="shared" ref="H132:H195" si="15">IF(D132="w",E132*F132,0)</f>
        <v>120</v>
      </c>
      <c r="I132" s="15">
        <f t="shared" ref="I132:I195" si="16">I131 + H132 - G132</f>
        <v>37414</v>
      </c>
      <c r="J132" s="20">
        <f t="shared" si="13"/>
        <v>1</v>
      </c>
      <c r="K132" s="14" t="str">
        <f t="shared" si="11"/>
        <v/>
      </c>
      <c r="L132" s="14" t="str">
        <f t="shared" si="12"/>
        <v/>
      </c>
    </row>
    <row r="133" spans="1:12" x14ac:dyDescent="0.25">
      <c r="A133" s="17">
        <v>43082</v>
      </c>
      <c r="B133" s="13" t="s">
        <v>19</v>
      </c>
      <c r="C133" s="13" t="s">
        <v>10</v>
      </c>
      <c r="D133" s="13" t="s">
        <v>8</v>
      </c>
      <c r="E133" s="13">
        <v>26</v>
      </c>
      <c r="F133" s="13">
        <v>8</v>
      </c>
      <c r="G133" s="13">
        <f t="shared" si="14"/>
        <v>208</v>
      </c>
      <c r="H133" s="13">
        <f t="shared" si="15"/>
        <v>0</v>
      </c>
      <c r="I133" s="15">
        <f t="shared" si="16"/>
        <v>37206</v>
      </c>
      <c r="J133" s="20">
        <f t="shared" si="13"/>
        <v>0</v>
      </c>
      <c r="K133" s="14" t="str">
        <f t="shared" si="11"/>
        <v/>
      </c>
      <c r="L133" s="14" t="str">
        <f t="shared" si="12"/>
        <v/>
      </c>
    </row>
    <row r="134" spans="1:12" x14ac:dyDescent="0.25">
      <c r="A134" s="17">
        <v>43082</v>
      </c>
      <c r="B134" s="13" t="s">
        <v>19</v>
      </c>
      <c r="C134" s="13" t="s">
        <v>7</v>
      </c>
      <c r="D134" s="13" t="s">
        <v>8</v>
      </c>
      <c r="E134" s="13">
        <v>38</v>
      </c>
      <c r="F134" s="13">
        <v>66</v>
      </c>
      <c r="G134" s="13">
        <f t="shared" si="14"/>
        <v>2508</v>
      </c>
      <c r="H134" s="13">
        <f t="shared" si="15"/>
        <v>0</v>
      </c>
      <c r="I134" s="15">
        <f t="shared" si="16"/>
        <v>34698</v>
      </c>
      <c r="J134" s="20">
        <f t="shared" si="13"/>
        <v>0</v>
      </c>
      <c r="K134" s="14">
        <f t="shared" si="11"/>
        <v>34698</v>
      </c>
      <c r="L134" s="14">
        <f t="shared" si="12"/>
        <v>0</v>
      </c>
    </row>
    <row r="135" spans="1:12" x14ac:dyDescent="0.25">
      <c r="A135" s="17">
        <v>43104</v>
      </c>
      <c r="B135" s="13" t="s">
        <v>20</v>
      </c>
      <c r="C135" s="13" t="s">
        <v>7</v>
      </c>
      <c r="D135" s="13" t="s">
        <v>14</v>
      </c>
      <c r="E135" s="13">
        <v>38</v>
      </c>
      <c r="F135" s="13">
        <v>98</v>
      </c>
      <c r="G135" s="13">
        <f t="shared" si="14"/>
        <v>0</v>
      </c>
      <c r="H135" s="13">
        <f t="shared" si="15"/>
        <v>3724</v>
      </c>
      <c r="I135" s="15">
        <f t="shared" si="16"/>
        <v>38422</v>
      </c>
      <c r="J135" s="20">
        <f t="shared" si="13"/>
        <v>1</v>
      </c>
      <c r="K135" s="14" t="str">
        <f t="shared" ref="K135:K198" si="17">IF(J136 = 1, I135, "")</f>
        <v/>
      </c>
      <c r="L135" s="14" t="str">
        <f t="shared" ref="L135:L172" si="18">IF(J136 = 1,IF(K135 &lt;0, 1,0),"")</f>
        <v/>
      </c>
    </row>
    <row r="136" spans="1:12" x14ac:dyDescent="0.25">
      <c r="A136" s="17">
        <v>43104</v>
      </c>
      <c r="B136" s="13" t="s">
        <v>20</v>
      </c>
      <c r="C136" s="13" t="s">
        <v>11</v>
      </c>
      <c r="D136" s="13" t="s">
        <v>14</v>
      </c>
      <c r="E136" s="13">
        <v>44</v>
      </c>
      <c r="F136" s="13">
        <v>37</v>
      </c>
      <c r="G136" s="13">
        <f t="shared" si="14"/>
        <v>0</v>
      </c>
      <c r="H136" s="13">
        <f t="shared" si="15"/>
        <v>1628</v>
      </c>
      <c r="I136" s="15">
        <f t="shared" si="16"/>
        <v>40050</v>
      </c>
      <c r="J136" s="20">
        <f t="shared" ref="J136:J199" si="19">IF(A136-A135 &lt;&gt; 0,1,0)</f>
        <v>0</v>
      </c>
      <c r="K136" s="14" t="str">
        <f t="shared" si="17"/>
        <v/>
      </c>
      <c r="L136" s="14" t="str">
        <f t="shared" si="18"/>
        <v/>
      </c>
    </row>
    <row r="137" spans="1:12" x14ac:dyDescent="0.25">
      <c r="A137" s="17">
        <v>43104</v>
      </c>
      <c r="B137" s="13" t="s">
        <v>20</v>
      </c>
      <c r="C137" s="13" t="s">
        <v>10</v>
      </c>
      <c r="D137" s="13" t="s">
        <v>8</v>
      </c>
      <c r="E137" s="13">
        <v>21</v>
      </c>
      <c r="F137" s="13">
        <v>8</v>
      </c>
      <c r="G137" s="13">
        <f t="shared" si="14"/>
        <v>168</v>
      </c>
      <c r="H137" s="13">
        <f t="shared" si="15"/>
        <v>0</v>
      </c>
      <c r="I137" s="15">
        <f t="shared" si="16"/>
        <v>39882</v>
      </c>
      <c r="J137" s="20">
        <f t="shared" si="19"/>
        <v>0</v>
      </c>
      <c r="K137" s="14" t="str">
        <f t="shared" si="17"/>
        <v/>
      </c>
      <c r="L137" s="14" t="str">
        <f t="shared" si="18"/>
        <v/>
      </c>
    </row>
    <row r="138" spans="1:12" x14ac:dyDescent="0.25">
      <c r="A138" s="17">
        <v>43104</v>
      </c>
      <c r="B138" s="13" t="s">
        <v>20</v>
      </c>
      <c r="C138" s="13" t="s">
        <v>9</v>
      </c>
      <c r="D138" s="13" t="s">
        <v>8</v>
      </c>
      <c r="E138" s="13">
        <v>10</v>
      </c>
      <c r="F138" s="13">
        <v>39</v>
      </c>
      <c r="G138" s="13">
        <f t="shared" si="14"/>
        <v>390</v>
      </c>
      <c r="H138" s="13">
        <f t="shared" si="15"/>
        <v>0</v>
      </c>
      <c r="I138" s="15">
        <f t="shared" si="16"/>
        <v>39492</v>
      </c>
      <c r="J138" s="20">
        <f t="shared" si="19"/>
        <v>0</v>
      </c>
      <c r="K138" s="14">
        <f t="shared" si="17"/>
        <v>39492</v>
      </c>
      <c r="L138" s="14">
        <f t="shared" si="18"/>
        <v>0</v>
      </c>
    </row>
    <row r="139" spans="1:12" x14ac:dyDescent="0.25">
      <c r="A139" s="17">
        <v>43129</v>
      </c>
      <c r="B139" s="13" t="s">
        <v>21</v>
      </c>
      <c r="C139" s="13" t="s">
        <v>11</v>
      </c>
      <c r="D139" s="13" t="s">
        <v>14</v>
      </c>
      <c r="E139" s="13">
        <v>15</v>
      </c>
      <c r="F139" s="13">
        <v>38</v>
      </c>
      <c r="G139" s="13">
        <f t="shared" si="14"/>
        <v>0</v>
      </c>
      <c r="H139" s="13">
        <f t="shared" si="15"/>
        <v>570</v>
      </c>
      <c r="I139" s="15">
        <f t="shared" si="16"/>
        <v>40062</v>
      </c>
      <c r="J139" s="20">
        <f t="shared" si="19"/>
        <v>1</v>
      </c>
      <c r="K139" s="14" t="str">
        <f t="shared" si="17"/>
        <v/>
      </c>
      <c r="L139" s="14" t="str">
        <f t="shared" si="18"/>
        <v/>
      </c>
    </row>
    <row r="140" spans="1:12" x14ac:dyDescent="0.25">
      <c r="A140" s="17">
        <v>43129</v>
      </c>
      <c r="B140" s="13" t="s">
        <v>21</v>
      </c>
      <c r="C140" s="13" t="s">
        <v>9</v>
      </c>
      <c r="D140" s="13" t="s">
        <v>14</v>
      </c>
      <c r="E140" s="13">
        <v>22</v>
      </c>
      <c r="F140" s="13">
        <v>63</v>
      </c>
      <c r="G140" s="13">
        <f t="shared" si="14"/>
        <v>0</v>
      </c>
      <c r="H140" s="13">
        <f t="shared" si="15"/>
        <v>1386</v>
      </c>
      <c r="I140" s="15">
        <f t="shared" si="16"/>
        <v>41448</v>
      </c>
      <c r="J140" s="20">
        <f t="shared" si="19"/>
        <v>0</v>
      </c>
      <c r="K140" s="14" t="str">
        <f t="shared" si="17"/>
        <v/>
      </c>
      <c r="L140" s="14" t="str">
        <f t="shared" si="18"/>
        <v/>
      </c>
    </row>
    <row r="141" spans="1:12" x14ac:dyDescent="0.25">
      <c r="A141" s="17">
        <v>43129</v>
      </c>
      <c r="B141" s="13" t="s">
        <v>21</v>
      </c>
      <c r="C141" s="13" t="s">
        <v>7</v>
      </c>
      <c r="D141" s="13" t="s">
        <v>8</v>
      </c>
      <c r="E141" s="13">
        <v>9</v>
      </c>
      <c r="F141" s="13">
        <v>60</v>
      </c>
      <c r="G141" s="13">
        <f t="shared" si="14"/>
        <v>540</v>
      </c>
      <c r="H141" s="13">
        <f t="shared" si="15"/>
        <v>0</v>
      </c>
      <c r="I141" s="15">
        <f t="shared" si="16"/>
        <v>40908</v>
      </c>
      <c r="J141" s="20">
        <f t="shared" si="19"/>
        <v>0</v>
      </c>
      <c r="K141" s="14" t="str">
        <f t="shared" si="17"/>
        <v/>
      </c>
      <c r="L141" s="14" t="str">
        <f t="shared" si="18"/>
        <v/>
      </c>
    </row>
    <row r="142" spans="1:12" x14ac:dyDescent="0.25">
      <c r="A142" s="17">
        <v>43129</v>
      </c>
      <c r="B142" s="13" t="s">
        <v>21</v>
      </c>
      <c r="C142" s="13" t="s">
        <v>12</v>
      </c>
      <c r="D142" s="13" t="s">
        <v>8</v>
      </c>
      <c r="E142" s="13">
        <v>6</v>
      </c>
      <c r="F142" s="13">
        <v>19</v>
      </c>
      <c r="G142" s="13">
        <f t="shared" si="14"/>
        <v>114</v>
      </c>
      <c r="H142" s="13">
        <f t="shared" si="15"/>
        <v>0</v>
      </c>
      <c r="I142" s="15">
        <f t="shared" si="16"/>
        <v>40794</v>
      </c>
      <c r="J142" s="20">
        <f t="shared" si="19"/>
        <v>0</v>
      </c>
      <c r="K142" s="14" t="str">
        <f t="shared" si="17"/>
        <v/>
      </c>
      <c r="L142" s="14" t="str">
        <f t="shared" si="18"/>
        <v/>
      </c>
    </row>
    <row r="143" spans="1:12" x14ac:dyDescent="0.25">
      <c r="A143" s="17">
        <v>43129</v>
      </c>
      <c r="B143" s="13" t="s">
        <v>21</v>
      </c>
      <c r="C143" s="13" t="s">
        <v>10</v>
      </c>
      <c r="D143" s="13" t="s">
        <v>8</v>
      </c>
      <c r="E143" s="13">
        <v>4</v>
      </c>
      <c r="F143" s="13">
        <v>8</v>
      </c>
      <c r="G143" s="13">
        <f t="shared" si="14"/>
        <v>32</v>
      </c>
      <c r="H143" s="13">
        <f t="shared" si="15"/>
        <v>0</v>
      </c>
      <c r="I143" s="15">
        <f t="shared" si="16"/>
        <v>40762</v>
      </c>
      <c r="J143" s="20">
        <f t="shared" si="19"/>
        <v>0</v>
      </c>
      <c r="K143" s="14">
        <f t="shared" si="17"/>
        <v>40762</v>
      </c>
      <c r="L143" s="14">
        <f t="shared" si="18"/>
        <v>0</v>
      </c>
    </row>
    <row r="144" spans="1:12" x14ac:dyDescent="0.25">
      <c r="A144" s="17">
        <v>43130</v>
      </c>
      <c r="B144" s="13" t="s">
        <v>22</v>
      </c>
      <c r="C144" s="13" t="s">
        <v>12</v>
      </c>
      <c r="D144" s="13" t="s">
        <v>14</v>
      </c>
      <c r="E144" s="13">
        <v>6</v>
      </c>
      <c r="F144" s="13">
        <v>25</v>
      </c>
      <c r="G144" s="13">
        <f t="shared" si="14"/>
        <v>0</v>
      </c>
      <c r="H144" s="13">
        <f t="shared" si="15"/>
        <v>150</v>
      </c>
      <c r="I144" s="15">
        <f t="shared" si="16"/>
        <v>40912</v>
      </c>
      <c r="J144" s="20">
        <f t="shared" si="19"/>
        <v>1</v>
      </c>
      <c r="K144" s="14" t="str">
        <f t="shared" si="17"/>
        <v/>
      </c>
      <c r="L144" s="14" t="str">
        <f t="shared" si="18"/>
        <v/>
      </c>
    </row>
    <row r="145" spans="1:12" x14ac:dyDescent="0.25">
      <c r="A145" s="17">
        <v>43130</v>
      </c>
      <c r="B145" s="13" t="s">
        <v>22</v>
      </c>
      <c r="C145" s="13" t="s">
        <v>7</v>
      </c>
      <c r="D145" s="13" t="s">
        <v>8</v>
      </c>
      <c r="E145" s="13">
        <v>48</v>
      </c>
      <c r="F145" s="13">
        <v>79</v>
      </c>
      <c r="G145" s="13">
        <f t="shared" si="14"/>
        <v>3792</v>
      </c>
      <c r="H145" s="13">
        <f t="shared" si="15"/>
        <v>0</v>
      </c>
      <c r="I145" s="15">
        <f t="shared" si="16"/>
        <v>37120</v>
      </c>
      <c r="J145" s="20">
        <f t="shared" si="19"/>
        <v>0</v>
      </c>
      <c r="K145" s="14">
        <f t="shared" si="17"/>
        <v>37120</v>
      </c>
      <c r="L145" s="14">
        <f t="shared" si="18"/>
        <v>0</v>
      </c>
    </row>
    <row r="146" spans="1:12" x14ac:dyDescent="0.25">
      <c r="A146" s="17">
        <v>43147</v>
      </c>
      <c r="B146" s="13" t="s">
        <v>6</v>
      </c>
      <c r="C146" s="13" t="s">
        <v>9</v>
      </c>
      <c r="D146" s="13" t="s">
        <v>8</v>
      </c>
      <c r="E146" s="13">
        <v>34</v>
      </c>
      <c r="F146" s="13">
        <v>42</v>
      </c>
      <c r="G146" s="13">
        <f t="shared" si="14"/>
        <v>1428</v>
      </c>
      <c r="H146" s="13">
        <f t="shared" si="15"/>
        <v>0</v>
      </c>
      <c r="I146" s="15">
        <f t="shared" si="16"/>
        <v>35692</v>
      </c>
      <c r="J146" s="20">
        <f t="shared" si="19"/>
        <v>1</v>
      </c>
      <c r="K146" s="14" t="str">
        <f t="shared" si="17"/>
        <v/>
      </c>
      <c r="L146" s="14" t="str">
        <f t="shared" si="18"/>
        <v/>
      </c>
    </row>
    <row r="147" spans="1:12" x14ac:dyDescent="0.25">
      <c r="A147" s="17">
        <v>43147</v>
      </c>
      <c r="B147" s="13" t="s">
        <v>6</v>
      </c>
      <c r="C147" s="13" t="s">
        <v>11</v>
      </c>
      <c r="D147" s="13" t="s">
        <v>14</v>
      </c>
      <c r="E147" s="13">
        <v>49</v>
      </c>
      <c r="F147" s="13">
        <v>35</v>
      </c>
      <c r="G147" s="13">
        <f t="shared" si="14"/>
        <v>0</v>
      </c>
      <c r="H147" s="13">
        <f t="shared" si="15"/>
        <v>1715</v>
      </c>
      <c r="I147" s="15">
        <f t="shared" si="16"/>
        <v>37407</v>
      </c>
      <c r="J147" s="20">
        <f t="shared" si="19"/>
        <v>0</v>
      </c>
      <c r="K147" s="14" t="str">
        <f t="shared" si="17"/>
        <v/>
      </c>
      <c r="L147" s="14" t="str">
        <f t="shared" si="18"/>
        <v/>
      </c>
    </row>
    <row r="148" spans="1:12" x14ac:dyDescent="0.25">
      <c r="A148" s="17">
        <v>43147</v>
      </c>
      <c r="B148" s="13" t="s">
        <v>6</v>
      </c>
      <c r="C148" s="13" t="s">
        <v>10</v>
      </c>
      <c r="D148" s="13" t="s">
        <v>8</v>
      </c>
      <c r="E148" s="13">
        <v>10</v>
      </c>
      <c r="F148" s="13">
        <v>8</v>
      </c>
      <c r="G148" s="13">
        <f t="shared" si="14"/>
        <v>80</v>
      </c>
      <c r="H148" s="13">
        <f t="shared" si="15"/>
        <v>0</v>
      </c>
      <c r="I148" s="15">
        <f t="shared" si="16"/>
        <v>37327</v>
      </c>
      <c r="J148" s="20">
        <f t="shared" si="19"/>
        <v>0</v>
      </c>
      <c r="K148" s="14" t="str">
        <f t="shared" si="17"/>
        <v/>
      </c>
      <c r="L148" s="14" t="str">
        <f t="shared" si="18"/>
        <v/>
      </c>
    </row>
    <row r="149" spans="1:12" x14ac:dyDescent="0.25">
      <c r="A149" s="17">
        <v>43147</v>
      </c>
      <c r="B149" s="13" t="s">
        <v>6</v>
      </c>
      <c r="C149" s="13" t="s">
        <v>12</v>
      </c>
      <c r="D149" s="13" t="s">
        <v>8</v>
      </c>
      <c r="E149" s="13">
        <v>47</v>
      </c>
      <c r="F149" s="13">
        <v>21</v>
      </c>
      <c r="G149" s="13">
        <f t="shared" si="14"/>
        <v>987</v>
      </c>
      <c r="H149" s="13">
        <f t="shared" si="15"/>
        <v>0</v>
      </c>
      <c r="I149" s="15">
        <f t="shared" si="16"/>
        <v>36340</v>
      </c>
      <c r="J149" s="20">
        <f t="shared" si="19"/>
        <v>0</v>
      </c>
      <c r="K149" s="14" t="str">
        <f t="shared" si="17"/>
        <v/>
      </c>
      <c r="L149" s="14" t="str">
        <f t="shared" si="18"/>
        <v/>
      </c>
    </row>
    <row r="150" spans="1:12" x14ac:dyDescent="0.25">
      <c r="A150" s="17">
        <v>43147</v>
      </c>
      <c r="B150" s="13" t="s">
        <v>6</v>
      </c>
      <c r="C150" s="13" t="s">
        <v>7</v>
      </c>
      <c r="D150" s="13" t="s">
        <v>8</v>
      </c>
      <c r="E150" s="13">
        <v>48</v>
      </c>
      <c r="F150" s="13">
        <v>66</v>
      </c>
      <c r="G150" s="13">
        <f t="shared" si="14"/>
        <v>3168</v>
      </c>
      <c r="H150" s="13">
        <f t="shared" si="15"/>
        <v>0</v>
      </c>
      <c r="I150" s="15">
        <f t="shared" si="16"/>
        <v>33172</v>
      </c>
      <c r="J150" s="20">
        <f t="shared" si="19"/>
        <v>0</v>
      </c>
      <c r="K150" s="14">
        <f t="shared" si="17"/>
        <v>33172</v>
      </c>
      <c r="L150" s="14">
        <f t="shared" si="18"/>
        <v>0</v>
      </c>
    </row>
    <row r="151" spans="1:12" x14ac:dyDescent="0.25">
      <c r="A151" s="17">
        <v>43162</v>
      </c>
      <c r="B151" s="13" t="s">
        <v>13</v>
      </c>
      <c r="C151" s="13" t="s">
        <v>9</v>
      </c>
      <c r="D151" s="13" t="s">
        <v>14</v>
      </c>
      <c r="E151" s="13">
        <v>34</v>
      </c>
      <c r="F151" s="13">
        <v>58</v>
      </c>
      <c r="G151" s="13">
        <f t="shared" si="14"/>
        <v>0</v>
      </c>
      <c r="H151" s="13">
        <f t="shared" si="15"/>
        <v>1972</v>
      </c>
      <c r="I151" s="15">
        <f t="shared" si="16"/>
        <v>35144</v>
      </c>
      <c r="J151" s="20">
        <f t="shared" si="19"/>
        <v>1</v>
      </c>
      <c r="K151" s="14" t="str">
        <f t="shared" si="17"/>
        <v/>
      </c>
      <c r="L151" s="14" t="str">
        <f t="shared" si="18"/>
        <v/>
      </c>
    </row>
    <row r="152" spans="1:12" x14ac:dyDescent="0.25">
      <c r="A152" s="17">
        <v>43162</v>
      </c>
      <c r="B152" s="13" t="s">
        <v>13</v>
      </c>
      <c r="C152" s="13" t="s">
        <v>10</v>
      </c>
      <c r="D152" s="13" t="s">
        <v>8</v>
      </c>
      <c r="E152" s="13">
        <v>5</v>
      </c>
      <c r="F152" s="13">
        <v>9</v>
      </c>
      <c r="G152" s="13">
        <f t="shared" si="14"/>
        <v>45</v>
      </c>
      <c r="H152" s="13">
        <f t="shared" si="15"/>
        <v>0</v>
      </c>
      <c r="I152" s="15">
        <f t="shared" si="16"/>
        <v>35099</v>
      </c>
      <c r="J152" s="20">
        <f t="shared" si="19"/>
        <v>0</v>
      </c>
      <c r="K152" s="14">
        <f t="shared" si="17"/>
        <v>35099</v>
      </c>
      <c r="L152" s="14">
        <f t="shared" si="18"/>
        <v>0</v>
      </c>
    </row>
    <row r="153" spans="1:12" x14ac:dyDescent="0.25">
      <c r="A153" s="17">
        <v>43181</v>
      </c>
      <c r="B153" s="13" t="s">
        <v>15</v>
      </c>
      <c r="C153" s="13" t="s">
        <v>12</v>
      </c>
      <c r="D153" s="13" t="s">
        <v>14</v>
      </c>
      <c r="E153" s="13">
        <v>46</v>
      </c>
      <c r="F153" s="13">
        <v>30</v>
      </c>
      <c r="G153" s="13">
        <f t="shared" si="14"/>
        <v>0</v>
      </c>
      <c r="H153" s="13">
        <f t="shared" si="15"/>
        <v>1380</v>
      </c>
      <c r="I153" s="15">
        <f t="shared" si="16"/>
        <v>36479</v>
      </c>
      <c r="J153" s="20">
        <f t="shared" si="19"/>
        <v>1</v>
      </c>
      <c r="K153" s="14" t="str">
        <f t="shared" si="17"/>
        <v/>
      </c>
      <c r="L153" s="14" t="str">
        <f t="shared" si="18"/>
        <v/>
      </c>
    </row>
    <row r="154" spans="1:12" x14ac:dyDescent="0.25">
      <c r="A154" s="17">
        <v>43181</v>
      </c>
      <c r="B154" s="13" t="s">
        <v>15</v>
      </c>
      <c r="C154" s="13" t="s">
        <v>7</v>
      </c>
      <c r="D154" s="13" t="s">
        <v>8</v>
      </c>
      <c r="E154" s="13">
        <v>49</v>
      </c>
      <c r="F154" s="13">
        <v>65</v>
      </c>
      <c r="G154" s="13">
        <f t="shared" si="14"/>
        <v>3185</v>
      </c>
      <c r="H154" s="13">
        <f t="shared" si="15"/>
        <v>0</v>
      </c>
      <c r="I154" s="15">
        <f t="shared" si="16"/>
        <v>33294</v>
      </c>
      <c r="J154" s="20">
        <f t="shared" si="19"/>
        <v>0</v>
      </c>
      <c r="K154" s="14" t="str">
        <f t="shared" si="17"/>
        <v/>
      </c>
      <c r="L154" s="14" t="str">
        <f t="shared" si="18"/>
        <v/>
      </c>
    </row>
    <row r="155" spans="1:12" x14ac:dyDescent="0.25">
      <c r="A155" s="17">
        <v>43181</v>
      </c>
      <c r="B155" s="13" t="s">
        <v>15</v>
      </c>
      <c r="C155" s="13" t="s">
        <v>10</v>
      </c>
      <c r="D155" s="13" t="s">
        <v>8</v>
      </c>
      <c r="E155" s="13">
        <v>16</v>
      </c>
      <c r="F155" s="13">
        <v>8</v>
      </c>
      <c r="G155" s="13">
        <f t="shared" si="14"/>
        <v>128</v>
      </c>
      <c r="H155" s="13">
        <f t="shared" si="15"/>
        <v>0</v>
      </c>
      <c r="I155" s="15">
        <f t="shared" si="16"/>
        <v>33166</v>
      </c>
      <c r="J155" s="20">
        <f t="shared" si="19"/>
        <v>0</v>
      </c>
      <c r="K155" s="14">
        <f t="shared" si="17"/>
        <v>33166</v>
      </c>
      <c r="L155" s="14">
        <f t="shared" si="18"/>
        <v>0</v>
      </c>
    </row>
    <row r="156" spans="1:12" x14ac:dyDescent="0.25">
      <c r="A156" s="17">
        <v>43207</v>
      </c>
      <c r="B156" s="13" t="s">
        <v>16</v>
      </c>
      <c r="C156" s="13" t="s">
        <v>9</v>
      </c>
      <c r="D156" s="13" t="s">
        <v>8</v>
      </c>
      <c r="E156" s="13">
        <v>5</v>
      </c>
      <c r="F156" s="13">
        <v>37</v>
      </c>
      <c r="G156" s="13">
        <f t="shared" si="14"/>
        <v>185</v>
      </c>
      <c r="H156" s="13">
        <f t="shared" si="15"/>
        <v>0</v>
      </c>
      <c r="I156" s="15">
        <f t="shared" si="16"/>
        <v>32981</v>
      </c>
      <c r="J156" s="20">
        <f t="shared" si="19"/>
        <v>1</v>
      </c>
      <c r="K156" s="14" t="str">
        <f t="shared" si="17"/>
        <v/>
      </c>
      <c r="L156" s="14" t="str">
        <f t="shared" si="18"/>
        <v/>
      </c>
    </row>
    <row r="157" spans="1:12" x14ac:dyDescent="0.25">
      <c r="A157" s="17">
        <v>43207</v>
      </c>
      <c r="B157" s="13" t="s">
        <v>16</v>
      </c>
      <c r="C157" s="13" t="s">
        <v>12</v>
      </c>
      <c r="D157" s="13" t="s">
        <v>14</v>
      </c>
      <c r="E157" s="13">
        <v>1</v>
      </c>
      <c r="F157" s="13">
        <v>32</v>
      </c>
      <c r="G157" s="13">
        <f t="shared" si="14"/>
        <v>0</v>
      </c>
      <c r="H157" s="13">
        <f t="shared" si="15"/>
        <v>32</v>
      </c>
      <c r="I157" s="15">
        <f t="shared" si="16"/>
        <v>33013</v>
      </c>
      <c r="J157" s="20">
        <f t="shared" si="19"/>
        <v>0</v>
      </c>
      <c r="K157" s="14" t="str">
        <f t="shared" si="17"/>
        <v/>
      </c>
      <c r="L157" s="14" t="str">
        <f t="shared" si="18"/>
        <v/>
      </c>
    </row>
    <row r="158" spans="1:12" x14ac:dyDescent="0.25">
      <c r="A158" s="17">
        <v>43207</v>
      </c>
      <c r="B158" s="13" t="s">
        <v>16</v>
      </c>
      <c r="C158" s="13" t="s">
        <v>10</v>
      </c>
      <c r="D158" s="13" t="s">
        <v>8</v>
      </c>
      <c r="E158" s="13">
        <v>34</v>
      </c>
      <c r="F158" s="13">
        <v>7</v>
      </c>
      <c r="G158" s="13">
        <f t="shared" si="14"/>
        <v>238</v>
      </c>
      <c r="H158" s="13">
        <f t="shared" si="15"/>
        <v>0</v>
      </c>
      <c r="I158" s="15">
        <f t="shared" si="16"/>
        <v>32775</v>
      </c>
      <c r="J158" s="20">
        <f t="shared" si="19"/>
        <v>0</v>
      </c>
      <c r="K158" s="14" t="str">
        <f t="shared" si="17"/>
        <v/>
      </c>
      <c r="L158" s="14" t="str">
        <f t="shared" si="18"/>
        <v/>
      </c>
    </row>
    <row r="159" spans="1:12" x14ac:dyDescent="0.25">
      <c r="A159" s="17">
        <v>43207</v>
      </c>
      <c r="B159" s="13" t="s">
        <v>16</v>
      </c>
      <c r="C159" s="13" t="s">
        <v>7</v>
      </c>
      <c r="D159" s="13" t="s">
        <v>8</v>
      </c>
      <c r="E159" s="13">
        <v>29</v>
      </c>
      <c r="F159" s="13">
        <v>59</v>
      </c>
      <c r="G159" s="13">
        <f t="shared" si="14"/>
        <v>1711</v>
      </c>
      <c r="H159" s="13">
        <f t="shared" si="15"/>
        <v>0</v>
      </c>
      <c r="I159" s="15">
        <f t="shared" si="16"/>
        <v>31064</v>
      </c>
      <c r="J159" s="20">
        <f t="shared" si="19"/>
        <v>0</v>
      </c>
      <c r="K159" s="14">
        <f t="shared" si="17"/>
        <v>31064</v>
      </c>
      <c r="L159" s="14">
        <f t="shared" si="18"/>
        <v>0</v>
      </c>
    </row>
    <row r="160" spans="1:12" x14ac:dyDescent="0.25">
      <c r="A160" s="17">
        <v>43228</v>
      </c>
      <c r="B160" s="13" t="s">
        <v>17</v>
      </c>
      <c r="C160" s="13" t="s">
        <v>11</v>
      </c>
      <c r="D160" s="13" t="s">
        <v>8</v>
      </c>
      <c r="E160" s="13">
        <v>34</v>
      </c>
      <c r="F160" s="13">
        <v>24</v>
      </c>
      <c r="G160" s="13">
        <f t="shared" si="14"/>
        <v>816</v>
      </c>
      <c r="H160" s="13">
        <f t="shared" si="15"/>
        <v>0</v>
      </c>
      <c r="I160" s="15">
        <f t="shared" si="16"/>
        <v>30248</v>
      </c>
      <c r="J160" s="20">
        <f t="shared" si="19"/>
        <v>1</v>
      </c>
      <c r="K160" s="14" t="str">
        <f t="shared" si="17"/>
        <v/>
      </c>
      <c r="L160" s="14" t="str">
        <f t="shared" si="18"/>
        <v/>
      </c>
    </row>
    <row r="161" spans="1:12" x14ac:dyDescent="0.25">
      <c r="A161" s="17">
        <v>43228</v>
      </c>
      <c r="B161" s="13" t="s">
        <v>17</v>
      </c>
      <c r="C161" s="13" t="s">
        <v>12</v>
      </c>
      <c r="D161" s="13" t="s">
        <v>8</v>
      </c>
      <c r="E161" s="13">
        <v>27</v>
      </c>
      <c r="F161" s="13">
        <v>20</v>
      </c>
      <c r="G161" s="13">
        <f t="shared" si="14"/>
        <v>540</v>
      </c>
      <c r="H161" s="13">
        <f t="shared" si="15"/>
        <v>0</v>
      </c>
      <c r="I161" s="15">
        <f t="shared" si="16"/>
        <v>29708</v>
      </c>
      <c r="J161" s="20">
        <f t="shared" si="19"/>
        <v>0</v>
      </c>
      <c r="K161" s="14" t="str">
        <f t="shared" si="17"/>
        <v/>
      </c>
      <c r="L161" s="14" t="str">
        <f t="shared" si="18"/>
        <v/>
      </c>
    </row>
    <row r="162" spans="1:12" x14ac:dyDescent="0.25">
      <c r="A162" s="17">
        <v>43228</v>
      </c>
      <c r="B162" s="13" t="s">
        <v>17</v>
      </c>
      <c r="C162" s="13" t="s">
        <v>10</v>
      </c>
      <c r="D162" s="13" t="s">
        <v>8</v>
      </c>
      <c r="E162" s="13">
        <v>40</v>
      </c>
      <c r="F162" s="13">
        <v>8</v>
      </c>
      <c r="G162" s="13">
        <f t="shared" si="14"/>
        <v>320</v>
      </c>
      <c r="H162" s="13">
        <f t="shared" si="15"/>
        <v>0</v>
      </c>
      <c r="I162" s="15">
        <f t="shared" si="16"/>
        <v>29388</v>
      </c>
      <c r="J162" s="20">
        <f t="shared" si="19"/>
        <v>0</v>
      </c>
      <c r="K162" s="14">
        <f t="shared" si="17"/>
        <v>29388</v>
      </c>
      <c r="L162" s="14">
        <f t="shared" si="18"/>
        <v>0</v>
      </c>
    </row>
    <row r="163" spans="1:12" x14ac:dyDescent="0.25">
      <c r="A163" s="17">
        <v>43252</v>
      </c>
      <c r="B163" s="13" t="s">
        <v>18</v>
      </c>
      <c r="C163" s="13" t="s">
        <v>7</v>
      </c>
      <c r="D163" s="13" t="s">
        <v>14</v>
      </c>
      <c r="E163" s="13">
        <v>184</v>
      </c>
      <c r="F163" s="13">
        <v>99</v>
      </c>
      <c r="G163" s="13">
        <f t="shared" si="14"/>
        <v>0</v>
      </c>
      <c r="H163" s="13">
        <f t="shared" si="15"/>
        <v>18216</v>
      </c>
      <c r="I163" s="15">
        <f t="shared" si="16"/>
        <v>47604</v>
      </c>
      <c r="J163" s="20">
        <f t="shared" si="19"/>
        <v>1</v>
      </c>
      <c r="K163" s="14" t="str">
        <f t="shared" si="17"/>
        <v/>
      </c>
      <c r="L163" s="14" t="str">
        <f t="shared" si="18"/>
        <v/>
      </c>
    </row>
    <row r="164" spans="1:12" x14ac:dyDescent="0.25">
      <c r="A164" s="17">
        <v>43252</v>
      </c>
      <c r="B164" s="13" t="s">
        <v>18</v>
      </c>
      <c r="C164" s="13" t="s">
        <v>9</v>
      </c>
      <c r="D164" s="13" t="s">
        <v>8</v>
      </c>
      <c r="E164" s="13">
        <v>48</v>
      </c>
      <c r="F164" s="13">
        <v>38</v>
      </c>
      <c r="G164" s="13">
        <f t="shared" si="14"/>
        <v>1824</v>
      </c>
      <c r="H164" s="13">
        <f t="shared" si="15"/>
        <v>0</v>
      </c>
      <c r="I164" s="15">
        <f t="shared" si="16"/>
        <v>45780</v>
      </c>
      <c r="J164" s="20">
        <f t="shared" si="19"/>
        <v>0</v>
      </c>
      <c r="K164" s="14" t="str">
        <f t="shared" si="17"/>
        <v/>
      </c>
      <c r="L164" s="14" t="str">
        <f t="shared" si="18"/>
        <v/>
      </c>
    </row>
    <row r="165" spans="1:12" x14ac:dyDescent="0.25">
      <c r="A165" s="17">
        <v>43252</v>
      </c>
      <c r="B165" s="13" t="s">
        <v>18</v>
      </c>
      <c r="C165" s="13" t="s">
        <v>11</v>
      </c>
      <c r="D165" s="13" t="s">
        <v>8</v>
      </c>
      <c r="E165" s="13">
        <v>21</v>
      </c>
      <c r="F165" s="13">
        <v>23</v>
      </c>
      <c r="G165" s="13">
        <f t="shared" si="14"/>
        <v>483</v>
      </c>
      <c r="H165" s="13">
        <f t="shared" si="15"/>
        <v>0</v>
      </c>
      <c r="I165" s="15">
        <f t="shared" si="16"/>
        <v>45297</v>
      </c>
      <c r="J165" s="20">
        <f t="shared" si="19"/>
        <v>0</v>
      </c>
      <c r="K165" s="14">
        <f t="shared" si="17"/>
        <v>45297</v>
      </c>
      <c r="L165" s="14">
        <f t="shared" si="18"/>
        <v>0</v>
      </c>
    </row>
    <row r="166" spans="1:12" x14ac:dyDescent="0.25">
      <c r="A166" s="17">
        <v>43270</v>
      </c>
      <c r="B166" s="13" t="s">
        <v>19</v>
      </c>
      <c r="C166" s="13" t="s">
        <v>7</v>
      </c>
      <c r="D166" s="13" t="s">
        <v>8</v>
      </c>
      <c r="E166" s="13">
        <v>47</v>
      </c>
      <c r="F166" s="13">
        <v>66</v>
      </c>
      <c r="G166" s="13">
        <f t="shared" si="14"/>
        <v>3102</v>
      </c>
      <c r="H166" s="13">
        <f t="shared" si="15"/>
        <v>0</v>
      </c>
      <c r="I166" s="15">
        <f t="shared" si="16"/>
        <v>42195</v>
      </c>
      <c r="J166" s="20">
        <f t="shared" si="19"/>
        <v>1</v>
      </c>
      <c r="K166" s="14" t="str">
        <f t="shared" si="17"/>
        <v/>
      </c>
      <c r="L166" s="14" t="str">
        <f t="shared" si="18"/>
        <v/>
      </c>
    </row>
    <row r="167" spans="1:12" x14ac:dyDescent="0.25">
      <c r="A167" s="17">
        <v>43270</v>
      </c>
      <c r="B167" s="13" t="s">
        <v>19</v>
      </c>
      <c r="C167" s="13" t="s">
        <v>11</v>
      </c>
      <c r="D167" s="13" t="s">
        <v>8</v>
      </c>
      <c r="E167" s="13">
        <v>6</v>
      </c>
      <c r="F167" s="13">
        <v>25</v>
      </c>
      <c r="G167" s="13">
        <f t="shared" si="14"/>
        <v>150</v>
      </c>
      <c r="H167" s="13">
        <f t="shared" si="15"/>
        <v>0</v>
      </c>
      <c r="I167" s="15">
        <f t="shared" si="16"/>
        <v>42045</v>
      </c>
      <c r="J167" s="20">
        <f t="shared" si="19"/>
        <v>0</v>
      </c>
      <c r="K167" s="14" t="str">
        <f t="shared" si="17"/>
        <v/>
      </c>
      <c r="L167" s="14" t="str">
        <f t="shared" si="18"/>
        <v/>
      </c>
    </row>
    <row r="168" spans="1:12" x14ac:dyDescent="0.25">
      <c r="A168" s="17">
        <v>43270</v>
      </c>
      <c r="B168" s="13" t="s">
        <v>19</v>
      </c>
      <c r="C168" s="13" t="s">
        <v>9</v>
      </c>
      <c r="D168" s="13" t="s">
        <v>8</v>
      </c>
      <c r="E168" s="13">
        <v>47</v>
      </c>
      <c r="F168" s="13">
        <v>41</v>
      </c>
      <c r="G168" s="13">
        <f t="shared" si="14"/>
        <v>1927</v>
      </c>
      <c r="H168" s="13">
        <f t="shared" si="15"/>
        <v>0</v>
      </c>
      <c r="I168" s="15">
        <f t="shared" si="16"/>
        <v>40118</v>
      </c>
      <c r="J168" s="20">
        <f t="shared" si="19"/>
        <v>0</v>
      </c>
      <c r="K168" s="14">
        <f t="shared" si="17"/>
        <v>40118</v>
      </c>
      <c r="L168" s="14">
        <f t="shared" si="18"/>
        <v>0</v>
      </c>
    </row>
    <row r="169" spans="1:12" x14ac:dyDescent="0.25">
      <c r="A169" s="17">
        <v>43292</v>
      </c>
      <c r="B169" s="13" t="s">
        <v>20</v>
      </c>
      <c r="C169" s="13" t="s">
        <v>10</v>
      </c>
      <c r="D169" s="13" t="s">
        <v>14</v>
      </c>
      <c r="E169" s="13">
        <v>192</v>
      </c>
      <c r="F169" s="13">
        <v>12</v>
      </c>
      <c r="G169" s="13">
        <f t="shared" si="14"/>
        <v>0</v>
      </c>
      <c r="H169" s="13">
        <f t="shared" si="15"/>
        <v>2304</v>
      </c>
      <c r="I169" s="15">
        <f t="shared" si="16"/>
        <v>42422</v>
      </c>
      <c r="J169" s="20">
        <f t="shared" si="19"/>
        <v>1</v>
      </c>
      <c r="K169" s="14" t="str">
        <f t="shared" si="17"/>
        <v/>
      </c>
      <c r="L169" s="14" t="str">
        <f t="shared" si="18"/>
        <v/>
      </c>
    </row>
    <row r="170" spans="1:12" x14ac:dyDescent="0.25">
      <c r="A170" s="17">
        <v>43292</v>
      </c>
      <c r="B170" s="13" t="s">
        <v>20</v>
      </c>
      <c r="C170" s="13" t="s">
        <v>11</v>
      </c>
      <c r="D170" s="13" t="s">
        <v>14</v>
      </c>
      <c r="E170" s="13">
        <v>48</v>
      </c>
      <c r="F170" s="13">
        <v>37</v>
      </c>
      <c r="G170" s="13">
        <f t="shared" si="14"/>
        <v>0</v>
      </c>
      <c r="H170" s="13">
        <f t="shared" si="15"/>
        <v>1776</v>
      </c>
      <c r="I170" s="15">
        <f t="shared" si="16"/>
        <v>44198</v>
      </c>
      <c r="J170" s="20">
        <f t="shared" si="19"/>
        <v>0</v>
      </c>
      <c r="K170" s="14" t="str">
        <f t="shared" si="17"/>
        <v/>
      </c>
      <c r="L170" s="14" t="str">
        <f t="shared" si="18"/>
        <v/>
      </c>
    </row>
    <row r="171" spans="1:12" x14ac:dyDescent="0.25">
      <c r="A171" s="17">
        <v>43292</v>
      </c>
      <c r="B171" s="13" t="s">
        <v>20</v>
      </c>
      <c r="C171" s="13" t="s">
        <v>7</v>
      </c>
      <c r="D171" s="13" t="s">
        <v>8</v>
      </c>
      <c r="E171" s="13">
        <v>18</v>
      </c>
      <c r="F171" s="13">
        <v>62</v>
      </c>
      <c r="G171" s="13">
        <f t="shared" si="14"/>
        <v>1116</v>
      </c>
      <c r="H171" s="13">
        <f t="shared" si="15"/>
        <v>0</v>
      </c>
      <c r="I171" s="15">
        <f t="shared" si="16"/>
        <v>43082</v>
      </c>
      <c r="J171" s="20">
        <f t="shared" si="19"/>
        <v>0</v>
      </c>
      <c r="K171" s="14" t="str">
        <f t="shared" si="17"/>
        <v/>
      </c>
      <c r="L171" s="14" t="str">
        <f t="shared" si="18"/>
        <v/>
      </c>
    </row>
    <row r="172" spans="1:12" x14ac:dyDescent="0.25">
      <c r="A172" s="17">
        <v>43292</v>
      </c>
      <c r="B172" s="13" t="s">
        <v>20</v>
      </c>
      <c r="C172" s="13" t="s">
        <v>9</v>
      </c>
      <c r="D172" s="13" t="s">
        <v>8</v>
      </c>
      <c r="E172" s="13">
        <v>25</v>
      </c>
      <c r="F172" s="13">
        <v>39</v>
      </c>
      <c r="G172" s="13">
        <f t="shared" si="14"/>
        <v>975</v>
      </c>
      <c r="H172" s="13">
        <f t="shared" si="15"/>
        <v>0</v>
      </c>
      <c r="I172" s="15">
        <f t="shared" si="16"/>
        <v>42107</v>
      </c>
      <c r="J172" s="20">
        <f t="shared" si="19"/>
        <v>0</v>
      </c>
      <c r="K172" s="14" t="str">
        <f t="shared" si="17"/>
        <v/>
      </c>
      <c r="L172" s="14" t="str">
        <f t="shared" si="18"/>
        <v/>
      </c>
    </row>
    <row r="173" spans="1:12" x14ac:dyDescent="0.25">
      <c r="A173" s="17">
        <v>43292</v>
      </c>
      <c r="B173" s="13" t="s">
        <v>20</v>
      </c>
      <c r="C173" s="13" t="s">
        <v>12</v>
      </c>
      <c r="D173" s="13" t="s">
        <v>8</v>
      </c>
      <c r="E173" s="13">
        <v>2</v>
      </c>
      <c r="F173" s="13">
        <v>20</v>
      </c>
      <c r="G173" s="13">
        <f t="shared" si="14"/>
        <v>40</v>
      </c>
      <c r="H173" s="13">
        <f t="shared" si="15"/>
        <v>0</v>
      </c>
      <c r="I173" s="15">
        <f t="shared" si="16"/>
        <v>42067</v>
      </c>
      <c r="J173" s="20">
        <f t="shared" si="19"/>
        <v>0</v>
      </c>
      <c r="K173" s="14">
        <f t="shared" si="17"/>
        <v>42067</v>
      </c>
    </row>
    <row r="174" spans="1:12" x14ac:dyDescent="0.25">
      <c r="A174" s="17">
        <v>43317</v>
      </c>
      <c r="B174" s="13" t="s">
        <v>21</v>
      </c>
      <c r="C174" s="13" t="s">
        <v>11</v>
      </c>
      <c r="D174" s="13" t="s">
        <v>14</v>
      </c>
      <c r="E174" s="13">
        <v>13</v>
      </c>
      <c r="F174" s="13">
        <v>38</v>
      </c>
      <c r="G174" s="13">
        <f t="shared" si="14"/>
        <v>0</v>
      </c>
      <c r="H174" s="13">
        <f t="shared" si="15"/>
        <v>494</v>
      </c>
      <c r="I174" s="15">
        <f t="shared" si="16"/>
        <v>42561</v>
      </c>
      <c r="J174" s="20">
        <f t="shared" si="19"/>
        <v>1</v>
      </c>
      <c r="K174" s="14" t="str">
        <f t="shared" si="17"/>
        <v/>
      </c>
    </row>
    <row r="175" spans="1:12" x14ac:dyDescent="0.25">
      <c r="A175" s="17">
        <v>43317</v>
      </c>
      <c r="B175" s="13" t="s">
        <v>21</v>
      </c>
      <c r="C175" s="13" t="s">
        <v>9</v>
      </c>
      <c r="D175" s="13" t="s">
        <v>14</v>
      </c>
      <c r="E175" s="13">
        <v>121</v>
      </c>
      <c r="F175" s="13">
        <v>63</v>
      </c>
      <c r="G175" s="13">
        <f t="shared" si="14"/>
        <v>0</v>
      </c>
      <c r="H175" s="13">
        <f t="shared" si="15"/>
        <v>7623</v>
      </c>
      <c r="I175" s="15">
        <f t="shared" si="16"/>
        <v>50184</v>
      </c>
      <c r="J175" s="20">
        <f t="shared" si="19"/>
        <v>0</v>
      </c>
      <c r="K175" s="14" t="str">
        <f t="shared" si="17"/>
        <v/>
      </c>
    </row>
    <row r="176" spans="1:12" x14ac:dyDescent="0.25">
      <c r="A176" s="17">
        <v>43317</v>
      </c>
      <c r="B176" s="13" t="s">
        <v>21</v>
      </c>
      <c r="C176" s="13" t="s">
        <v>12</v>
      </c>
      <c r="D176" s="13" t="s">
        <v>8</v>
      </c>
      <c r="E176" s="13">
        <v>30</v>
      </c>
      <c r="F176" s="13">
        <v>19</v>
      </c>
      <c r="G176" s="13">
        <f t="shared" si="14"/>
        <v>570</v>
      </c>
      <c r="H176" s="13">
        <f t="shared" si="15"/>
        <v>0</v>
      </c>
      <c r="I176" s="15">
        <f t="shared" si="16"/>
        <v>49614</v>
      </c>
      <c r="J176" s="20">
        <f t="shared" si="19"/>
        <v>0</v>
      </c>
      <c r="K176" s="14" t="str">
        <f t="shared" si="17"/>
        <v/>
      </c>
    </row>
    <row r="177" spans="1:11" x14ac:dyDescent="0.25">
      <c r="A177" s="17">
        <v>43317</v>
      </c>
      <c r="B177" s="13" t="s">
        <v>21</v>
      </c>
      <c r="C177" s="13" t="s">
        <v>10</v>
      </c>
      <c r="D177" s="13" t="s">
        <v>8</v>
      </c>
      <c r="E177" s="13">
        <v>46</v>
      </c>
      <c r="F177" s="13">
        <v>8</v>
      </c>
      <c r="G177" s="13">
        <f t="shared" si="14"/>
        <v>368</v>
      </c>
      <c r="H177" s="13">
        <f t="shared" si="15"/>
        <v>0</v>
      </c>
      <c r="I177" s="15">
        <f t="shared" si="16"/>
        <v>49246</v>
      </c>
      <c r="J177" s="20">
        <f t="shared" si="19"/>
        <v>0</v>
      </c>
      <c r="K177" s="14">
        <f t="shared" si="17"/>
        <v>49246</v>
      </c>
    </row>
    <row r="178" spans="1:11" x14ac:dyDescent="0.25">
      <c r="A178" s="17">
        <v>43330</v>
      </c>
      <c r="B178" s="13" t="s">
        <v>22</v>
      </c>
      <c r="C178" s="13" t="s">
        <v>10</v>
      </c>
      <c r="D178" s="13" t="s">
        <v>14</v>
      </c>
      <c r="E178" s="13">
        <v>49</v>
      </c>
      <c r="F178" s="13">
        <v>11</v>
      </c>
      <c r="G178" s="13">
        <f t="shared" si="14"/>
        <v>0</v>
      </c>
      <c r="H178" s="13">
        <f t="shared" si="15"/>
        <v>539</v>
      </c>
      <c r="I178" s="15">
        <f t="shared" si="16"/>
        <v>49785</v>
      </c>
      <c r="J178" s="20">
        <f t="shared" si="19"/>
        <v>1</v>
      </c>
      <c r="K178" s="14" t="str">
        <f t="shared" si="17"/>
        <v/>
      </c>
    </row>
    <row r="179" spans="1:11" x14ac:dyDescent="0.25">
      <c r="A179" s="17">
        <v>43330</v>
      </c>
      <c r="B179" s="13" t="s">
        <v>22</v>
      </c>
      <c r="C179" s="13" t="s">
        <v>7</v>
      </c>
      <c r="D179" s="13" t="s">
        <v>14</v>
      </c>
      <c r="E179" s="13">
        <v>61</v>
      </c>
      <c r="F179" s="13">
        <v>90</v>
      </c>
      <c r="G179" s="13">
        <f t="shared" si="14"/>
        <v>0</v>
      </c>
      <c r="H179" s="13">
        <f t="shared" si="15"/>
        <v>5490</v>
      </c>
      <c r="I179" s="15">
        <f t="shared" si="16"/>
        <v>55275</v>
      </c>
      <c r="J179" s="20">
        <f t="shared" si="19"/>
        <v>0</v>
      </c>
      <c r="K179" s="14" t="str">
        <f t="shared" si="17"/>
        <v/>
      </c>
    </row>
    <row r="180" spans="1:11" x14ac:dyDescent="0.25">
      <c r="A180" s="17">
        <v>43330</v>
      </c>
      <c r="B180" s="13" t="s">
        <v>22</v>
      </c>
      <c r="C180" s="13" t="s">
        <v>12</v>
      </c>
      <c r="D180" s="13" t="s">
        <v>8</v>
      </c>
      <c r="E180" s="13">
        <v>19</v>
      </c>
      <c r="F180" s="13">
        <v>22</v>
      </c>
      <c r="G180" s="13">
        <f t="shared" si="14"/>
        <v>418</v>
      </c>
      <c r="H180" s="13">
        <f t="shared" si="15"/>
        <v>0</v>
      </c>
      <c r="I180" s="15">
        <f t="shared" si="16"/>
        <v>54857</v>
      </c>
      <c r="J180" s="20">
        <f t="shared" si="19"/>
        <v>0</v>
      </c>
      <c r="K180" s="14" t="str">
        <f t="shared" si="17"/>
        <v/>
      </c>
    </row>
    <row r="181" spans="1:11" x14ac:dyDescent="0.25">
      <c r="A181" s="17">
        <v>43330</v>
      </c>
      <c r="B181" s="13" t="s">
        <v>22</v>
      </c>
      <c r="C181" s="13" t="s">
        <v>9</v>
      </c>
      <c r="D181" s="13" t="s">
        <v>8</v>
      </c>
      <c r="E181" s="13">
        <v>22</v>
      </c>
      <c r="F181" s="13">
        <v>44</v>
      </c>
      <c r="G181" s="13">
        <f t="shared" si="14"/>
        <v>968</v>
      </c>
      <c r="H181" s="13">
        <f t="shared" si="15"/>
        <v>0</v>
      </c>
      <c r="I181" s="15">
        <f t="shared" si="16"/>
        <v>53889</v>
      </c>
      <c r="J181" s="20">
        <f t="shared" si="19"/>
        <v>0</v>
      </c>
      <c r="K181" s="14">
        <f t="shared" si="17"/>
        <v>53889</v>
      </c>
    </row>
    <row r="182" spans="1:11" x14ac:dyDescent="0.25">
      <c r="A182" s="17">
        <v>43347</v>
      </c>
      <c r="B182" s="13" t="s">
        <v>6</v>
      </c>
      <c r="C182" s="13" t="s">
        <v>11</v>
      </c>
      <c r="D182" s="13" t="s">
        <v>8</v>
      </c>
      <c r="E182" s="13">
        <v>9</v>
      </c>
      <c r="F182" s="13">
        <v>25</v>
      </c>
      <c r="G182" s="13">
        <f t="shared" si="14"/>
        <v>225</v>
      </c>
      <c r="H182" s="13">
        <f t="shared" si="15"/>
        <v>0</v>
      </c>
      <c r="I182" s="15">
        <f t="shared" si="16"/>
        <v>53664</v>
      </c>
      <c r="J182" s="20">
        <f t="shared" si="19"/>
        <v>1</v>
      </c>
      <c r="K182" s="14" t="str">
        <f t="shared" si="17"/>
        <v/>
      </c>
    </row>
    <row r="183" spans="1:11" x14ac:dyDescent="0.25">
      <c r="A183" s="17">
        <v>43347</v>
      </c>
      <c r="B183" s="13" t="s">
        <v>6</v>
      </c>
      <c r="C183" s="13" t="s">
        <v>7</v>
      </c>
      <c r="D183" s="13" t="s">
        <v>14</v>
      </c>
      <c r="E183" s="13">
        <v>4</v>
      </c>
      <c r="F183" s="13">
        <v>94</v>
      </c>
      <c r="G183" s="13">
        <f t="shared" si="14"/>
        <v>0</v>
      </c>
      <c r="H183" s="13">
        <f t="shared" si="15"/>
        <v>376</v>
      </c>
      <c r="I183" s="15">
        <f t="shared" si="16"/>
        <v>54040</v>
      </c>
      <c r="J183" s="20">
        <f t="shared" si="19"/>
        <v>0</v>
      </c>
      <c r="K183" s="14" t="str">
        <f t="shared" si="17"/>
        <v/>
      </c>
    </row>
    <row r="184" spans="1:11" x14ac:dyDescent="0.25">
      <c r="A184" s="17">
        <v>43347</v>
      </c>
      <c r="B184" s="13" t="s">
        <v>6</v>
      </c>
      <c r="C184" s="13" t="s">
        <v>12</v>
      </c>
      <c r="D184" s="13" t="s">
        <v>8</v>
      </c>
      <c r="E184" s="13">
        <v>8</v>
      </c>
      <c r="F184" s="13">
        <v>21</v>
      </c>
      <c r="G184" s="13">
        <f t="shared" si="14"/>
        <v>168</v>
      </c>
      <c r="H184" s="13">
        <f t="shared" si="15"/>
        <v>0</v>
      </c>
      <c r="I184" s="15">
        <f t="shared" si="16"/>
        <v>53872</v>
      </c>
      <c r="J184" s="20">
        <f t="shared" si="19"/>
        <v>0</v>
      </c>
      <c r="K184" s="14" t="str">
        <f t="shared" si="17"/>
        <v/>
      </c>
    </row>
    <row r="185" spans="1:11" x14ac:dyDescent="0.25">
      <c r="A185" s="17">
        <v>43347</v>
      </c>
      <c r="B185" s="13" t="s">
        <v>6</v>
      </c>
      <c r="C185" s="13" t="s">
        <v>10</v>
      </c>
      <c r="D185" s="13" t="s">
        <v>8</v>
      </c>
      <c r="E185" s="13">
        <v>47</v>
      </c>
      <c r="F185" s="13">
        <v>8</v>
      </c>
      <c r="G185" s="13">
        <f t="shared" si="14"/>
        <v>376</v>
      </c>
      <c r="H185" s="13">
        <f t="shared" si="15"/>
        <v>0</v>
      </c>
      <c r="I185" s="15">
        <f t="shared" si="16"/>
        <v>53496</v>
      </c>
      <c r="J185" s="20">
        <f t="shared" si="19"/>
        <v>0</v>
      </c>
      <c r="K185" s="14">
        <f t="shared" si="17"/>
        <v>53496</v>
      </c>
    </row>
    <row r="186" spans="1:11" x14ac:dyDescent="0.25">
      <c r="A186" s="17">
        <v>43362</v>
      </c>
      <c r="B186" s="13" t="s">
        <v>13</v>
      </c>
      <c r="C186" s="13" t="s">
        <v>12</v>
      </c>
      <c r="D186" s="13" t="s">
        <v>14</v>
      </c>
      <c r="E186" s="13">
        <v>82</v>
      </c>
      <c r="F186" s="13">
        <v>29</v>
      </c>
      <c r="G186" s="13">
        <f t="shared" si="14"/>
        <v>0</v>
      </c>
      <c r="H186" s="13">
        <f t="shared" si="15"/>
        <v>2378</v>
      </c>
      <c r="I186" s="15">
        <f t="shared" si="16"/>
        <v>55874</v>
      </c>
      <c r="J186" s="20">
        <f t="shared" si="19"/>
        <v>1</v>
      </c>
      <c r="K186" s="14" t="str">
        <f t="shared" si="17"/>
        <v/>
      </c>
    </row>
    <row r="187" spans="1:11" x14ac:dyDescent="0.25">
      <c r="A187" s="17">
        <v>43362</v>
      </c>
      <c r="B187" s="13" t="s">
        <v>13</v>
      </c>
      <c r="C187" s="13" t="s">
        <v>9</v>
      </c>
      <c r="D187" s="13" t="s">
        <v>14</v>
      </c>
      <c r="E187" s="13">
        <v>26</v>
      </c>
      <c r="F187" s="13">
        <v>58</v>
      </c>
      <c r="G187" s="13">
        <f t="shared" si="14"/>
        <v>0</v>
      </c>
      <c r="H187" s="13">
        <f t="shared" si="15"/>
        <v>1508</v>
      </c>
      <c r="I187" s="15">
        <f t="shared" si="16"/>
        <v>57382</v>
      </c>
      <c r="J187" s="20">
        <f t="shared" si="19"/>
        <v>0</v>
      </c>
      <c r="K187" s="14" t="str">
        <f t="shared" si="17"/>
        <v/>
      </c>
    </row>
    <row r="188" spans="1:11" x14ac:dyDescent="0.25">
      <c r="A188" s="17">
        <v>43362</v>
      </c>
      <c r="B188" s="13" t="s">
        <v>13</v>
      </c>
      <c r="C188" s="13" t="s">
        <v>10</v>
      </c>
      <c r="D188" s="13" t="s">
        <v>8</v>
      </c>
      <c r="E188" s="13">
        <v>24</v>
      </c>
      <c r="F188" s="13">
        <v>9</v>
      </c>
      <c r="G188" s="13">
        <f t="shared" si="14"/>
        <v>216</v>
      </c>
      <c r="H188" s="13">
        <f t="shared" si="15"/>
        <v>0</v>
      </c>
      <c r="I188" s="15">
        <f t="shared" si="16"/>
        <v>57166</v>
      </c>
      <c r="J188" s="20">
        <f t="shared" si="19"/>
        <v>0</v>
      </c>
      <c r="K188" s="14" t="str">
        <f t="shared" si="17"/>
        <v/>
      </c>
    </row>
    <row r="189" spans="1:11" x14ac:dyDescent="0.25">
      <c r="A189" s="17">
        <v>43362</v>
      </c>
      <c r="B189" s="13" t="s">
        <v>13</v>
      </c>
      <c r="C189" s="13" t="s">
        <v>11</v>
      </c>
      <c r="D189" s="13" t="s">
        <v>8</v>
      </c>
      <c r="E189" s="13">
        <v>36</v>
      </c>
      <c r="F189" s="13">
        <v>26</v>
      </c>
      <c r="G189" s="13">
        <f t="shared" si="14"/>
        <v>936</v>
      </c>
      <c r="H189" s="13">
        <f t="shared" si="15"/>
        <v>0</v>
      </c>
      <c r="I189" s="15">
        <f t="shared" si="16"/>
        <v>56230</v>
      </c>
      <c r="J189" s="20">
        <f t="shared" si="19"/>
        <v>0</v>
      </c>
      <c r="K189" s="14" t="str">
        <f t="shared" si="17"/>
        <v/>
      </c>
    </row>
    <row r="190" spans="1:11" x14ac:dyDescent="0.25">
      <c r="A190" s="17">
        <v>43362</v>
      </c>
      <c r="B190" s="13" t="s">
        <v>13</v>
      </c>
      <c r="C190" s="13" t="s">
        <v>7</v>
      </c>
      <c r="D190" s="13" t="s">
        <v>8</v>
      </c>
      <c r="E190" s="13">
        <v>6</v>
      </c>
      <c r="F190" s="13">
        <v>68</v>
      </c>
      <c r="G190" s="13">
        <f t="shared" si="14"/>
        <v>408</v>
      </c>
      <c r="H190" s="13">
        <f t="shared" si="15"/>
        <v>0</v>
      </c>
      <c r="I190" s="15">
        <f t="shared" si="16"/>
        <v>55822</v>
      </c>
      <c r="J190" s="20">
        <f t="shared" si="19"/>
        <v>0</v>
      </c>
      <c r="K190" s="14">
        <f t="shared" si="17"/>
        <v>55822</v>
      </c>
    </row>
    <row r="191" spans="1:11" x14ac:dyDescent="0.25">
      <c r="A191" s="17">
        <v>43381</v>
      </c>
      <c r="B191" s="13" t="s">
        <v>15</v>
      </c>
      <c r="C191" s="13" t="s">
        <v>11</v>
      </c>
      <c r="D191" s="13" t="s">
        <v>14</v>
      </c>
      <c r="E191" s="13">
        <v>45</v>
      </c>
      <c r="F191" s="13">
        <v>36</v>
      </c>
      <c r="G191" s="13">
        <f t="shared" si="14"/>
        <v>0</v>
      </c>
      <c r="H191" s="13">
        <f t="shared" si="15"/>
        <v>1620</v>
      </c>
      <c r="I191" s="15">
        <f t="shared" si="16"/>
        <v>57442</v>
      </c>
      <c r="J191" s="20">
        <f t="shared" si="19"/>
        <v>1</v>
      </c>
      <c r="K191" s="14" t="str">
        <f t="shared" si="17"/>
        <v/>
      </c>
    </row>
    <row r="192" spans="1:11" x14ac:dyDescent="0.25">
      <c r="A192" s="17">
        <v>43381</v>
      </c>
      <c r="B192" s="13" t="s">
        <v>15</v>
      </c>
      <c r="C192" s="13" t="s">
        <v>10</v>
      </c>
      <c r="D192" s="13" t="s">
        <v>8</v>
      </c>
      <c r="E192" s="13">
        <v>18</v>
      </c>
      <c r="F192" s="13">
        <v>8</v>
      </c>
      <c r="G192" s="13">
        <f t="shared" si="14"/>
        <v>144</v>
      </c>
      <c r="H192" s="13">
        <f t="shared" si="15"/>
        <v>0</v>
      </c>
      <c r="I192" s="15">
        <f t="shared" si="16"/>
        <v>57298</v>
      </c>
      <c r="J192" s="20">
        <f t="shared" si="19"/>
        <v>0</v>
      </c>
      <c r="K192" s="14" t="str">
        <f t="shared" si="17"/>
        <v/>
      </c>
    </row>
    <row r="193" spans="1:11" x14ac:dyDescent="0.25">
      <c r="A193" s="17">
        <v>43381</v>
      </c>
      <c r="B193" s="13" t="s">
        <v>15</v>
      </c>
      <c r="C193" s="13" t="s">
        <v>9</v>
      </c>
      <c r="D193" s="13" t="s">
        <v>8</v>
      </c>
      <c r="E193" s="13">
        <v>20</v>
      </c>
      <c r="F193" s="13">
        <v>41</v>
      </c>
      <c r="G193" s="13">
        <f t="shared" si="14"/>
        <v>820</v>
      </c>
      <c r="H193" s="13">
        <f t="shared" si="15"/>
        <v>0</v>
      </c>
      <c r="I193" s="15">
        <f t="shared" si="16"/>
        <v>56478</v>
      </c>
      <c r="J193" s="20">
        <f t="shared" si="19"/>
        <v>0</v>
      </c>
      <c r="K193" s="14">
        <f t="shared" si="17"/>
        <v>56478</v>
      </c>
    </row>
    <row r="194" spans="1:11" x14ac:dyDescent="0.25">
      <c r="A194" s="17">
        <v>43407</v>
      </c>
      <c r="B194" s="13" t="s">
        <v>16</v>
      </c>
      <c r="C194" s="13" t="s">
        <v>12</v>
      </c>
      <c r="D194" s="13" t="s">
        <v>14</v>
      </c>
      <c r="E194" s="13">
        <v>4</v>
      </c>
      <c r="F194" s="13">
        <v>32</v>
      </c>
      <c r="G194" s="13">
        <f t="shared" si="14"/>
        <v>0</v>
      </c>
      <c r="H194" s="13">
        <f t="shared" si="15"/>
        <v>128</v>
      </c>
      <c r="I194" s="15">
        <f t="shared" si="16"/>
        <v>56606</v>
      </c>
      <c r="J194" s="20">
        <f t="shared" si="19"/>
        <v>1</v>
      </c>
      <c r="K194" s="14" t="str">
        <f t="shared" si="17"/>
        <v/>
      </c>
    </row>
    <row r="195" spans="1:11" x14ac:dyDescent="0.25">
      <c r="A195" s="17">
        <v>43407</v>
      </c>
      <c r="B195" s="13" t="s">
        <v>16</v>
      </c>
      <c r="C195" s="13" t="s">
        <v>9</v>
      </c>
      <c r="D195" s="13" t="s">
        <v>8</v>
      </c>
      <c r="E195" s="13">
        <v>48</v>
      </c>
      <c r="F195" s="13">
        <v>37</v>
      </c>
      <c r="G195" s="13">
        <f t="shared" si="14"/>
        <v>1776</v>
      </c>
      <c r="H195" s="13">
        <f t="shared" si="15"/>
        <v>0</v>
      </c>
      <c r="I195" s="15">
        <f t="shared" si="16"/>
        <v>54830</v>
      </c>
      <c r="J195" s="20">
        <f t="shared" si="19"/>
        <v>0</v>
      </c>
      <c r="K195" s="14">
        <f t="shared" si="17"/>
        <v>54830</v>
      </c>
    </row>
    <row r="196" spans="1:11" x14ac:dyDescent="0.25">
      <c r="A196" s="17">
        <v>43428</v>
      </c>
      <c r="B196" s="13" t="s">
        <v>17</v>
      </c>
      <c r="C196" s="13" t="s">
        <v>9</v>
      </c>
      <c r="D196" s="13" t="s">
        <v>14</v>
      </c>
      <c r="E196" s="13">
        <v>64</v>
      </c>
      <c r="F196" s="13">
        <v>61</v>
      </c>
      <c r="G196" s="13">
        <f t="shared" ref="G196:G203" si="20">IF(D196="Z", E196*F196,0)</f>
        <v>0</v>
      </c>
      <c r="H196" s="13">
        <f t="shared" ref="H196:H203" si="21">IF(D196="w",E196*F196,0)</f>
        <v>3904</v>
      </c>
      <c r="I196" s="15">
        <f t="shared" ref="I196:I203" si="22">I195 + H196 - G196</f>
        <v>58734</v>
      </c>
      <c r="J196" s="20">
        <f t="shared" si="19"/>
        <v>1</v>
      </c>
      <c r="K196" s="14" t="str">
        <f t="shared" si="17"/>
        <v/>
      </c>
    </row>
    <row r="197" spans="1:11" x14ac:dyDescent="0.25">
      <c r="A197" s="17">
        <v>43428</v>
      </c>
      <c r="B197" s="13" t="s">
        <v>17</v>
      </c>
      <c r="C197" s="13" t="s">
        <v>7</v>
      </c>
      <c r="D197" s="13" t="s">
        <v>8</v>
      </c>
      <c r="E197" s="13">
        <v>43</v>
      </c>
      <c r="F197" s="13">
        <v>63</v>
      </c>
      <c r="G197" s="13">
        <f t="shared" si="20"/>
        <v>2709</v>
      </c>
      <c r="H197" s="13">
        <f t="shared" si="21"/>
        <v>0</v>
      </c>
      <c r="I197" s="15">
        <f t="shared" si="22"/>
        <v>56025</v>
      </c>
      <c r="J197" s="20">
        <f t="shared" si="19"/>
        <v>0</v>
      </c>
      <c r="K197" s="14" t="str">
        <f t="shared" si="17"/>
        <v/>
      </c>
    </row>
    <row r="198" spans="1:11" x14ac:dyDescent="0.25">
      <c r="A198" s="17">
        <v>43428</v>
      </c>
      <c r="B198" s="13" t="s">
        <v>17</v>
      </c>
      <c r="C198" s="13" t="s">
        <v>11</v>
      </c>
      <c r="D198" s="13" t="s">
        <v>8</v>
      </c>
      <c r="E198" s="13">
        <v>24</v>
      </c>
      <c r="F198" s="13">
        <v>24</v>
      </c>
      <c r="G198" s="13">
        <f t="shared" si="20"/>
        <v>576</v>
      </c>
      <c r="H198" s="13">
        <f t="shared" si="21"/>
        <v>0</v>
      </c>
      <c r="I198" s="15">
        <f t="shared" si="22"/>
        <v>55449</v>
      </c>
      <c r="J198" s="20">
        <f t="shared" si="19"/>
        <v>0</v>
      </c>
      <c r="K198" s="14">
        <f t="shared" si="17"/>
        <v>55449</v>
      </c>
    </row>
    <row r="199" spans="1:11" x14ac:dyDescent="0.25">
      <c r="A199" s="17">
        <v>43452</v>
      </c>
      <c r="B199" s="13" t="s">
        <v>18</v>
      </c>
      <c r="C199" s="13" t="s">
        <v>9</v>
      </c>
      <c r="D199" s="13" t="s">
        <v>14</v>
      </c>
      <c r="E199" s="13">
        <v>4</v>
      </c>
      <c r="F199" s="13">
        <v>62</v>
      </c>
      <c r="G199" s="13">
        <f t="shared" si="20"/>
        <v>0</v>
      </c>
      <c r="H199" s="13">
        <f t="shared" si="21"/>
        <v>248</v>
      </c>
      <c r="I199" s="15">
        <f t="shared" si="22"/>
        <v>55697</v>
      </c>
      <c r="J199" s="20">
        <f t="shared" si="19"/>
        <v>1</v>
      </c>
      <c r="K199" s="14" t="str">
        <f t="shared" ref="K199:K203" si="23">IF(J200 = 1, I199, "")</f>
        <v/>
      </c>
    </row>
    <row r="200" spans="1:11" x14ac:dyDescent="0.25">
      <c r="A200" s="17">
        <v>43452</v>
      </c>
      <c r="B200" s="13" t="s">
        <v>18</v>
      </c>
      <c r="C200" s="13" t="s">
        <v>12</v>
      </c>
      <c r="D200" s="13" t="s">
        <v>8</v>
      </c>
      <c r="E200" s="13">
        <v>35</v>
      </c>
      <c r="F200" s="13">
        <v>19</v>
      </c>
      <c r="G200" s="13">
        <f t="shared" si="20"/>
        <v>665</v>
      </c>
      <c r="H200" s="13">
        <f t="shared" si="21"/>
        <v>0</v>
      </c>
      <c r="I200" s="15">
        <f t="shared" si="22"/>
        <v>55032</v>
      </c>
      <c r="J200" s="20">
        <f t="shared" ref="J200:J203" si="24">IF(A200-A199 &lt;&gt; 0,1,0)</f>
        <v>0</v>
      </c>
      <c r="K200" s="14" t="str">
        <f t="shared" si="23"/>
        <v/>
      </c>
    </row>
    <row r="201" spans="1:11" x14ac:dyDescent="0.25">
      <c r="A201" s="17">
        <v>43452</v>
      </c>
      <c r="B201" s="13" t="s">
        <v>18</v>
      </c>
      <c r="C201" s="13" t="s">
        <v>10</v>
      </c>
      <c r="D201" s="13" t="s">
        <v>8</v>
      </c>
      <c r="E201" s="13">
        <v>41</v>
      </c>
      <c r="F201" s="13">
        <v>8</v>
      </c>
      <c r="G201" s="13">
        <f t="shared" si="20"/>
        <v>328</v>
      </c>
      <c r="H201" s="13">
        <f t="shared" si="21"/>
        <v>0</v>
      </c>
      <c r="I201" s="15">
        <f t="shared" si="22"/>
        <v>54704</v>
      </c>
      <c r="J201" s="20">
        <f t="shared" si="24"/>
        <v>0</v>
      </c>
      <c r="K201" s="14" t="str">
        <f t="shared" si="23"/>
        <v/>
      </c>
    </row>
    <row r="202" spans="1:11" x14ac:dyDescent="0.25">
      <c r="A202" s="17">
        <v>43452</v>
      </c>
      <c r="B202" s="13" t="s">
        <v>18</v>
      </c>
      <c r="C202" s="13" t="s">
        <v>7</v>
      </c>
      <c r="D202" s="13" t="s">
        <v>8</v>
      </c>
      <c r="E202" s="13">
        <v>23</v>
      </c>
      <c r="F202" s="13">
        <v>61</v>
      </c>
      <c r="G202" s="13">
        <f t="shared" si="20"/>
        <v>1403</v>
      </c>
      <c r="H202" s="13">
        <f t="shared" si="21"/>
        <v>0</v>
      </c>
      <c r="I202" s="15">
        <f t="shared" si="22"/>
        <v>53301</v>
      </c>
      <c r="J202" s="20">
        <f t="shared" si="24"/>
        <v>0</v>
      </c>
      <c r="K202" s="14" t="str">
        <f t="shared" si="23"/>
        <v/>
      </c>
    </row>
    <row r="203" spans="1:11" x14ac:dyDescent="0.25">
      <c r="A203" s="17">
        <v>43452</v>
      </c>
      <c r="B203" s="13" t="s">
        <v>18</v>
      </c>
      <c r="C203" s="13" t="s">
        <v>11</v>
      </c>
      <c r="D203" s="13" t="s">
        <v>8</v>
      </c>
      <c r="E203" s="13">
        <v>46</v>
      </c>
      <c r="F203" s="13">
        <v>23</v>
      </c>
      <c r="G203" s="13">
        <f t="shared" si="20"/>
        <v>1058</v>
      </c>
      <c r="H203" s="13">
        <f t="shared" si="21"/>
        <v>0</v>
      </c>
      <c r="I203" s="15">
        <f t="shared" si="22"/>
        <v>52243</v>
      </c>
      <c r="J203" s="20">
        <f t="shared" si="24"/>
        <v>0</v>
      </c>
      <c r="K203" s="14" t="str">
        <f t="shared" si="23"/>
        <v/>
      </c>
    </row>
  </sheetData>
  <mergeCells count="1">
    <mergeCell ref="O9:P9"/>
  </mergeCells>
  <conditionalFormatting sqref="I1:I1048576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4</vt:i4>
      </vt:variant>
    </vt:vector>
  </HeadingPairs>
  <TitlesOfParts>
    <vt:vector size="8" baseType="lpstr">
      <vt:lpstr>6.1</vt:lpstr>
      <vt:lpstr>6.2</vt:lpstr>
      <vt:lpstr>6.3</vt:lpstr>
      <vt:lpstr>6.5</vt:lpstr>
      <vt:lpstr>'6.1'!statek</vt:lpstr>
      <vt:lpstr>'6.2'!statek</vt:lpstr>
      <vt:lpstr>'6.3'!statek</vt:lpstr>
      <vt:lpstr>'6.5'!statek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2022-08-28T16:07:05Z</dcterms:modified>
</cp:coreProperties>
</file>