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4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E:\02PROJETS\P_Soutien_164\E-InsertionDonnées-EX2\livrables\"/>
    </mc:Choice>
  </mc:AlternateContent>
  <xr:revisionPtr revIDLastSave="0" documentId="13_ncr:9_{CD7A1EA8-87CE-4F8A-934C-4DCE63A697DB}" xr6:coauthVersionLast="47" xr6:coauthVersionMax="47" xr10:uidLastSave="{00000000-0000-0000-0000-000000000000}"/>
  <bookViews>
    <workbookView xWindow="-86" yWindow="0" windowWidth="16629" windowHeight="17880" activeTab="1" xr2:uid="{00000000-000D-0000-FFFF-FFFF00000000}"/>
  </bookViews>
  <sheets>
    <sheet name="Col-CH en 2012" sheetId="4" r:id="rId1"/>
    <sheet name="tbl_Cols" sheetId="5" r:id="rId2"/>
    <sheet name="tbl_Cantons" sheetId="6" r:id="rId3"/>
    <sheet name="tbl_Massifs" sheetId="7" r:id="rId4"/>
    <sheet name="tbl_Lieux" sheetId="8" r:id="rId5"/>
    <sheet name="tbl_CoupsCoeurs" sheetId="9" r:id="rId6"/>
  </sheets>
  <calcPr calcId="191028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B12" i="9" l="1"/>
  <c r="B11" i="9"/>
  <c r="B10" i="9"/>
  <c r="B9" i="9"/>
  <c r="B8" i="9"/>
  <c r="B7" i="9"/>
  <c r="B6" i="9"/>
  <c r="B5" i="9"/>
  <c r="B4" i="9"/>
  <c r="B3" i="9"/>
  <c r="B46" i="8"/>
  <c r="B45" i="8"/>
  <c r="B44" i="8"/>
  <c r="B43" i="8"/>
  <c r="B42" i="8"/>
  <c r="B41" i="8"/>
  <c r="B40" i="8"/>
  <c r="B39" i="8"/>
  <c r="B38" i="8"/>
  <c r="B37" i="8"/>
  <c r="B36" i="8"/>
  <c r="B35" i="8"/>
  <c r="B34" i="8"/>
  <c r="B33" i="8"/>
  <c r="B32" i="8"/>
  <c r="B31" i="8"/>
  <c r="B30" i="8"/>
  <c r="B29" i="8"/>
  <c r="B28" i="8"/>
  <c r="B27" i="8"/>
  <c r="B26" i="8"/>
  <c r="B25" i="8"/>
  <c r="B23" i="8"/>
  <c r="B22" i="8"/>
  <c r="B21" i="8"/>
  <c r="B20" i="8"/>
  <c r="B19" i="8"/>
  <c r="B18" i="8"/>
  <c r="B17" i="8"/>
  <c r="B16" i="8"/>
  <c r="B15" i="8"/>
  <c r="B14" i="8"/>
  <c r="B13" i="8"/>
  <c r="B12" i="8"/>
  <c r="B11" i="8"/>
  <c r="B10" i="8"/>
  <c r="B9" i="8"/>
  <c r="B8" i="8"/>
  <c r="B7" i="8"/>
  <c r="B6" i="8"/>
  <c r="B5" i="8"/>
  <c r="B4" i="8"/>
  <c r="B3" i="8"/>
  <c r="B2" i="8"/>
  <c r="B5" i="7"/>
  <c r="B4" i="7"/>
  <c r="B3" i="7"/>
  <c r="B2" i="7"/>
  <c r="B23" i="5"/>
  <c r="B22" i="5"/>
  <c r="B21" i="5"/>
  <c r="B20" i="5"/>
  <c r="B19" i="5"/>
  <c r="B18" i="5"/>
  <c r="B17" i="5"/>
  <c r="B16" i="5"/>
  <c r="B15" i="5"/>
  <c r="B14" i="5"/>
  <c r="B13" i="5"/>
  <c r="B12" i="5"/>
  <c r="B11" i="5"/>
  <c r="B10" i="5"/>
  <c r="B9" i="5"/>
  <c r="B8" i="5"/>
  <c r="B7" i="5"/>
  <c r="B6" i="5"/>
  <c r="B5" i="5"/>
  <c r="B4" i="5"/>
  <c r="B3" i="5"/>
  <c r="B2" i="5"/>
  <c r="B19" i="6"/>
  <c r="B18" i="6"/>
  <c r="B17" i="6"/>
  <c r="B16" i="6"/>
  <c r="B15" i="6"/>
  <c r="B14" i="6"/>
  <c r="B13" i="6"/>
  <c r="B12" i="6"/>
  <c r="B11" i="6"/>
  <c r="B10" i="6"/>
  <c r="B9" i="6"/>
  <c r="B8" i="6"/>
  <c r="B7" i="6"/>
  <c r="B6" i="6"/>
  <c r="B5" i="6"/>
  <c r="B4" i="6"/>
  <c r="B3" i="6"/>
  <c r="B2" i="6"/>
  <c r="L23" i="4"/>
  <c r="L22" i="4"/>
  <c r="L21" i="4"/>
  <c r="L20" i="4"/>
  <c r="L19" i="4"/>
  <c r="L18" i="4"/>
  <c r="L17" i="4"/>
  <c r="L16" i="4"/>
  <c r="L15" i="4"/>
  <c r="L14" i="4"/>
  <c r="L13" i="4"/>
  <c r="L12" i="4"/>
  <c r="L11" i="4"/>
  <c r="L10" i="4"/>
  <c r="L9" i="4"/>
  <c r="L8" i="4"/>
  <c r="L7" i="4"/>
  <c r="L6" i="4"/>
  <c r="L5" i="4"/>
  <c r="L4" i="4"/>
  <c r="L3" i="4"/>
  <c r="L2" i="4"/>
</calcChain>
</file>

<file path=xl/sharedStrings.xml><?xml version="1.0" encoding="utf-8"?>
<sst xmlns="http://purl.oclc.org/ooxml/spreadsheetml/main" count="215" uniqueCount="92">
  <si>
    <t>annee</t>
  </si>
  <si>
    <t>cols</t>
  </si>
  <si>
    <t>canton</t>
  </si>
  <si>
    <t>Massif</t>
  </si>
  <si>
    <t>lieuDepart</t>
  </si>
  <si>
    <t>lieuArrivee</t>
  </si>
  <si>
    <t>altitude</t>
  </si>
  <si>
    <t>penteMaxi</t>
  </si>
  <si>
    <t>Denivelee</t>
  </si>
  <si>
    <t>Km</t>
  </si>
  <si>
    <t>CoupDeCoeur</t>
  </si>
  <si>
    <t>Chasseral</t>
  </si>
  <si>
    <t>Berne</t>
  </si>
  <si>
    <t>Jura</t>
  </si>
  <si>
    <t>Nods</t>
  </si>
  <si>
    <t>Saint-Imier</t>
  </si>
  <si>
    <t>Étroits</t>
  </si>
  <si>
    <t>Vaud, Neuchâtel</t>
  </si>
  <si>
    <t>Yverdon</t>
  </si>
  <si>
    <t>Fleurier</t>
  </si>
  <si>
    <t>Tourne</t>
  </si>
  <si>
    <t>Neuchâtel</t>
  </si>
  <si>
    <t>Peseux</t>
  </si>
  <si>
    <t>Le Locle</t>
  </si>
  <si>
    <t>Forclaz</t>
  </si>
  <si>
    <t>Valais</t>
  </si>
  <si>
    <t>Alpes</t>
  </si>
  <si>
    <t>Martigny</t>
  </si>
  <si>
    <t>Le Châtelard</t>
  </si>
  <si>
    <t>Furka</t>
  </si>
  <si>
    <t>Uri, Valais</t>
  </si>
  <si>
    <t>Realp</t>
  </si>
  <si>
    <t>Oberwald</t>
  </si>
  <si>
    <t>Grimsel</t>
  </si>
  <si>
    <t>Berne, Valais</t>
  </si>
  <si>
    <t>Innertkirchen</t>
  </si>
  <si>
    <t>Gletsch</t>
  </si>
  <si>
    <t>Susten</t>
  </si>
  <si>
    <t>Berne, Uri</t>
  </si>
  <si>
    <t>Wassen</t>
  </si>
  <si>
    <t>Mont Crosin</t>
  </si>
  <si>
    <t>Tramelan</t>
  </si>
  <si>
    <t>Monte Ceneri</t>
  </si>
  <si>
    <t>Tessin</t>
  </si>
  <si>
    <t>Préalpes</t>
  </si>
  <si>
    <t>Cadenazzo</t>
  </si>
  <si>
    <t>Lugano</t>
  </si>
  <si>
    <t>Pontins</t>
  </si>
  <si>
    <t>Neuchâtel, Berne</t>
  </si>
  <si>
    <t>Dombresson</t>
  </si>
  <si>
    <t>Saint-Gothard</t>
  </si>
  <si>
    <t>Uri, Tessin</t>
  </si>
  <si>
    <t>Göschenen</t>
  </si>
  <si>
    <t>Airolo</t>
  </si>
  <si>
    <t>Grand Saint-Bernard</t>
  </si>
  <si>
    <t>Valais, Vallée d'Aoste (Italie)</t>
  </si>
  <si>
    <t>Aoste</t>
  </si>
  <si>
    <t>Lukmanier</t>
  </si>
  <si>
    <t>Grisons, Tessin</t>
  </si>
  <si>
    <t>Disentis</t>
  </si>
  <si>
    <t>Biasca</t>
  </si>
  <si>
    <t>Nufenen</t>
  </si>
  <si>
    <t>Valais, Tessin</t>
  </si>
  <si>
    <t>Ulrichen</t>
  </si>
  <si>
    <t>Oberalp</t>
  </si>
  <si>
    <t>Grisons, Uri</t>
  </si>
  <si>
    <t>Andermatt</t>
  </si>
  <si>
    <t>Bernina</t>
  </si>
  <si>
    <t>Grisons</t>
  </si>
  <si>
    <t>Samedan</t>
  </si>
  <si>
    <t>Poschiavo</t>
  </si>
  <si>
    <t>Flüela</t>
  </si>
  <si>
    <t>Davos</t>
  </si>
  <si>
    <t>Susch</t>
  </si>
  <si>
    <t>Julier</t>
  </si>
  <si>
    <t>Tiefencastel</t>
  </si>
  <si>
    <t>Silvaplana</t>
  </si>
  <si>
    <t>Klausen</t>
  </si>
  <si>
    <t>Uri, Glaris</t>
  </si>
  <si>
    <t>Altdorf</t>
  </si>
  <si>
    <t>Linthal</t>
  </si>
  <si>
    <t>Pillon</t>
  </si>
  <si>
    <t>Vaud, Berne</t>
  </si>
  <si>
    <t>Le Sépey</t>
  </si>
  <si>
    <t>Saanen</t>
  </si>
  <si>
    <t>San Bernardino</t>
  </si>
  <si>
    <t>Thusis</t>
  </si>
  <si>
    <t>Sanetch</t>
  </si>
  <si>
    <t>Valais, Berne</t>
  </si>
  <si>
    <t>Alpes bernoises</t>
  </si>
  <si>
    <t>Sion</t>
  </si>
  <si>
    <t>Gsteig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</si>
</sst>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0"/>
      </patternFill>
    </fill>
  </fills>
  <borders count="3">
    <border>
      <start/>
      <end/>
      <top/>
      <bottom/>
      <diagonal/>
    </border>
    <border>
      <start style="thin">
        <color indexed="8"/>
      </start>
      <end style="thin">
        <color indexed="8"/>
      </end>
      <top style="thin">
        <color indexed="8"/>
      </top>
      <bottom style="thin">
        <color indexed="8"/>
      </bottom>
      <diagonal/>
    </border>
    <border>
      <start style="thin">
        <color indexed="22"/>
      </start>
      <end style="thin">
        <color indexed="22"/>
      </end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0" borderId="2" xfId="1" applyFont="1" applyBorder="1" applyAlignment="1">
      <alignment horizontal="right" wrapText="1"/>
    </xf>
    <xf numFmtId="0" fontId="1" fillId="0" borderId="2" xfId="1" applyFont="1" applyBorder="1" applyAlignment="1">
      <alignment wrapText="1"/>
    </xf>
    <xf numFmtId="0" fontId="2" fillId="0" borderId="0" xfId="1"/>
    <xf numFmtId="0" fontId="1" fillId="2" borderId="1" xfId="1" applyFont="1" applyFill="1" applyBorder="1" applyAlignment="1">
      <alignment horizontal="center"/>
    </xf>
    <xf numFmtId="0" fontId="2" fillId="0" borderId="2" xfId="1" applyBorder="1"/>
    <xf numFmtId="0" fontId="1" fillId="0" borderId="0" xfId="1" applyFont="1" applyAlignment="1">
      <alignment horizontal="right" wrapText="1"/>
    </xf>
    <xf numFmtId="0" fontId="1" fillId="0" borderId="0" xfId="1" applyFont="1" applyBorder="1" applyAlignment="1">
      <alignment horizontal="right" wrapText="1"/>
    </xf>
    <xf numFmtId="0" fontId="1" fillId="0" borderId="1" xfId="1" applyFont="1" applyFill="1" applyBorder="1" applyAlignment="1">
      <alignment horizontal="center"/>
    </xf>
    <xf numFmtId="0" fontId="3" fillId="0" borderId="0" xfId="0" applyFont="1" applyAlignment="1">
      <alignment horizontal="justify" vertical="center"/>
    </xf>
    <xf numFmtId="0" fontId="1" fillId="0" borderId="0" xfId="1" applyFont="1" applyFill="1" applyBorder="1" applyAlignment="1">
      <alignment wrapText="1"/>
    </xf>
  </cellXfs>
  <cellStyles count="2">
    <cellStyle name="Normal" xfId="0" builtinId="0"/>
    <cellStyle name="Normal_Feuil3" xfId="1" xr:uid="{34F4699A-1A02-4F05-BC1F-1C7DFDACA5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tyles" Target="styles.xml"/><Relationship Id="rId13" Type="http://purl.oclc.org/ooxml/officeDocument/relationships/customXml" Target="../customXml/item3.xml"/><Relationship Id="rId3" Type="http://purl.oclc.org/ooxml/officeDocument/relationships/worksheet" Target="worksheets/sheet3.xml"/><Relationship Id="rId7" Type="http://purl.oclc.org/ooxml/officeDocument/relationships/theme" Target="theme/theme1.xml"/><Relationship Id="rId12" Type="http://purl.oclc.org/ooxml/officeDocument/relationships/customXml" Target="../customXml/item2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customXml" Target="../customXml/item1.xml"/><Relationship Id="rId5" Type="http://purl.oclc.org/ooxml/officeDocument/relationships/worksheet" Target="worksheets/sheet5.xml"/><Relationship Id="rId10" Type="http://purl.oclc.org/ooxml/officeDocument/relationships/calcChain" Target="calcChain.xml"/><Relationship Id="rId4" Type="http://purl.oclc.org/ooxml/officeDocument/relationships/worksheet" Target="worksheets/sheet4.xml"/><Relationship Id="rId9" Type="http://purl.oclc.org/ooxml/officeDocument/relationships/sharedStrings" Target="sharedStrings.xml"/></Relationships>
</file>

<file path=xl/theme/theme1.xml><?xml version="1.0" encoding="utf-8"?>
<a:theme xmlns:a="http://purl.oclc.org/ooxml/drawingml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B2422-9204-4DE7-94A9-7C5FE4308197}">
  <dimension ref="A1:L23"/>
  <sheetViews>
    <sheetView topLeftCell="B1" workbookViewId="0">
      <selection activeCell="L32" sqref="L32"/>
    </sheetView>
  </sheetViews>
  <sheetFormatPr baseColWidth="10" defaultColWidth="156.3046875" defaultRowHeight="14.6" x14ac:dyDescent="0.4"/>
  <cols>
    <col min="1" max="1" width="6.53515625" bestFit="1" customWidth="1"/>
    <col min="2" max="2" width="19" bestFit="1" customWidth="1"/>
    <col min="3" max="3" width="27" bestFit="1" customWidth="1"/>
    <col min="4" max="4" width="15.15234375" bestFit="1" customWidth="1"/>
    <col min="5" max="5" width="13" bestFit="1" customWidth="1"/>
    <col min="6" max="6" width="12" bestFit="1" customWidth="1"/>
    <col min="7" max="7" width="8" bestFit="1" customWidth="1"/>
    <col min="8" max="8" width="10.53515625" bestFit="1" customWidth="1"/>
    <col min="9" max="9" width="10.15234375" bestFit="1" customWidth="1"/>
    <col min="10" max="10" width="4" bestFit="1" customWidth="1"/>
    <col min="11" max="11" width="13.3046875" bestFit="1" customWidth="1"/>
  </cols>
  <sheetData>
    <row r="1" spans="1:12" x14ac:dyDescent="0.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/>
    </row>
    <row r="2" spans="1:12" x14ac:dyDescent="0.4">
      <c r="A2" s="1">
        <v>1987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1">
        <v>1502</v>
      </c>
      <c r="H2" s="1">
        <v>11</v>
      </c>
      <c r="I2" s="1">
        <v>1563</v>
      </c>
      <c r="J2" s="1">
        <v>107</v>
      </c>
      <c r="K2" s="5"/>
      <c r="L2" s="2" t="str">
        <f>"INSERT INTO tbl_Cols (annee,nomCol,altitude,penteMaxi,denivelee,km) VALUES("&amp;A2&amp;",'"&amp;B2&amp;"', "&amp;C2&amp;", "&amp;D2&amp;", "&amp;E2&amp;", "&amp;F2&amp;");"</f>
        <v>INSERT INTO tbl_Cols (annee,nomCol,altitude,penteMaxi,denivelee,km) VALUES(1987,'Chasseral', Berne, Jura, Nods, Saint-Imier);</v>
      </c>
    </row>
    <row r="3" spans="1:12" x14ac:dyDescent="0.4">
      <c r="A3" s="1">
        <v>1987</v>
      </c>
      <c r="B3" s="2" t="s">
        <v>16</v>
      </c>
      <c r="C3" s="2" t="s">
        <v>17</v>
      </c>
      <c r="D3" s="2" t="s">
        <v>13</v>
      </c>
      <c r="E3" s="2" t="s">
        <v>18</v>
      </c>
      <c r="F3" s="2" t="s">
        <v>19</v>
      </c>
      <c r="G3" s="1">
        <v>1152</v>
      </c>
      <c r="H3" s="1">
        <v>8</v>
      </c>
      <c r="I3" s="1">
        <v>720</v>
      </c>
      <c r="J3" s="1">
        <v>80</v>
      </c>
      <c r="K3" s="3"/>
      <c r="L3" s="2" t="str">
        <f>"INSERT INTO tbl_Cols (annee,nomCol,altitude,penteMaxi,denivelee,km) VALUES("&amp;A3&amp;",'"&amp;B3&amp;"', "&amp;C3&amp;", "&amp;D3&amp;", "&amp;E3&amp;", "&amp;F3&amp;");"</f>
        <v>INSERT INTO tbl_Cols (annee,nomCol,altitude,penteMaxi,denivelee,km) VALUES(1987,'Étroits', Vaud, Neuchâtel, Jura, Yverdon, Fleurier);</v>
      </c>
    </row>
    <row r="4" spans="1:12" x14ac:dyDescent="0.4">
      <c r="A4" s="1">
        <v>1987</v>
      </c>
      <c r="B4" s="2" t="s">
        <v>20</v>
      </c>
      <c r="C4" s="2" t="s">
        <v>21</v>
      </c>
      <c r="D4" s="2" t="s">
        <v>13</v>
      </c>
      <c r="E4" s="2" t="s">
        <v>22</v>
      </c>
      <c r="F4" s="2" t="s">
        <v>23</v>
      </c>
      <c r="G4" s="1">
        <v>1170</v>
      </c>
      <c r="H4" s="1">
        <v>10</v>
      </c>
      <c r="I4" s="1">
        <v>570</v>
      </c>
      <c r="J4" s="1">
        <v>22</v>
      </c>
      <c r="K4" s="3"/>
      <c r="L4" s="2" t="str">
        <f t="shared" ref="L4:L23" si="0">"INSERT INTO tbl_Cols (annee,nomCol,altitude,penteMaxi,denivelee,km) VALUES("&amp;A4&amp;",'"&amp;B4&amp;"', "&amp;C4&amp;", "&amp;D4&amp;", "&amp;E4&amp;", "&amp;F4&amp;");"</f>
        <v>INSERT INTO tbl_Cols (annee,nomCol,altitude,penteMaxi,denivelee,km) VALUES(1987,'Tourne', Neuchâtel, Jura, Peseux, Le Locle);</v>
      </c>
    </row>
    <row r="5" spans="1:12" x14ac:dyDescent="0.4">
      <c r="A5" s="1">
        <v>1997</v>
      </c>
      <c r="B5" s="2" t="s">
        <v>24</v>
      </c>
      <c r="C5" s="2" t="s">
        <v>25</v>
      </c>
      <c r="D5" s="2" t="s">
        <v>26</v>
      </c>
      <c r="E5" s="2" t="s">
        <v>27</v>
      </c>
      <c r="F5" s="2" t="s">
        <v>28</v>
      </c>
      <c r="G5" s="1">
        <v>1526</v>
      </c>
      <c r="H5" s="1">
        <v>9</v>
      </c>
      <c r="I5" s="1">
        <v>1060</v>
      </c>
      <c r="J5" s="1">
        <v>26</v>
      </c>
      <c r="K5" s="3"/>
      <c r="L5" s="2" t="str">
        <f t="shared" si="0"/>
        <v>INSERT INTO tbl_Cols (annee,nomCol,altitude,penteMaxi,denivelee,km) VALUES(1997,'Forclaz', Valais, Alpes, Martigny, Le Châtelard);</v>
      </c>
    </row>
    <row r="6" spans="1:12" x14ac:dyDescent="0.4">
      <c r="A6" s="1">
        <v>2008</v>
      </c>
      <c r="B6" s="2" t="s">
        <v>29</v>
      </c>
      <c r="C6" s="2" t="s">
        <v>30</v>
      </c>
      <c r="D6" s="2" t="s">
        <v>26</v>
      </c>
      <c r="E6" s="2" t="s">
        <v>31</v>
      </c>
      <c r="F6" s="2" t="s">
        <v>32</v>
      </c>
      <c r="G6" s="1">
        <v>2431</v>
      </c>
      <c r="H6" s="1">
        <v>14</v>
      </c>
      <c r="I6" s="1">
        <v>938</v>
      </c>
      <c r="J6" s="1">
        <v>29</v>
      </c>
      <c r="K6" s="1">
        <v>7</v>
      </c>
      <c r="L6" s="2" t="str">
        <f t="shared" si="0"/>
        <v>INSERT INTO tbl_Cols (annee,nomCol,altitude,penteMaxi,denivelee,km) VALUES(2008,'Furka', Uri, Valais, Alpes, Realp, Oberwald);</v>
      </c>
    </row>
    <row r="7" spans="1:12" x14ac:dyDescent="0.4">
      <c r="A7" s="1">
        <v>2008</v>
      </c>
      <c r="B7" s="2" t="s">
        <v>33</v>
      </c>
      <c r="C7" s="2" t="s">
        <v>34</v>
      </c>
      <c r="D7" s="2" t="s">
        <v>26</v>
      </c>
      <c r="E7" s="2" t="s">
        <v>35</v>
      </c>
      <c r="F7" s="2" t="s">
        <v>36</v>
      </c>
      <c r="G7" s="1">
        <v>2165</v>
      </c>
      <c r="H7" s="1">
        <v>11</v>
      </c>
      <c r="I7" s="1">
        <v>408</v>
      </c>
      <c r="J7" s="1">
        <v>32</v>
      </c>
      <c r="K7" s="6">
        <v>2</v>
      </c>
      <c r="L7" s="2" t="str">
        <f t="shared" si="0"/>
        <v>INSERT INTO tbl_Cols (annee,nomCol,altitude,penteMaxi,denivelee,km) VALUES(2008,'Grimsel', Berne, Valais, Alpes, Innertkirchen, Gletsch);</v>
      </c>
    </row>
    <row r="8" spans="1:12" x14ac:dyDescent="0.4">
      <c r="A8" s="1">
        <v>2008</v>
      </c>
      <c r="B8" s="2" t="s">
        <v>37</v>
      </c>
      <c r="C8" s="2" t="s">
        <v>38</v>
      </c>
      <c r="D8" s="2" t="s">
        <v>26</v>
      </c>
      <c r="E8" s="2" t="s">
        <v>35</v>
      </c>
      <c r="F8" s="2" t="s">
        <v>39</v>
      </c>
      <c r="G8" s="1">
        <v>2224</v>
      </c>
      <c r="H8" s="1">
        <v>9</v>
      </c>
      <c r="I8" s="1">
        <v>1600</v>
      </c>
      <c r="J8" s="1">
        <v>64</v>
      </c>
      <c r="K8" s="6">
        <v>4</v>
      </c>
      <c r="L8" s="2" t="str">
        <f t="shared" si="0"/>
        <v>INSERT INTO tbl_Cols (annee,nomCol,altitude,penteMaxi,denivelee,km) VALUES(2008,'Susten', Berne, Uri, Alpes, Innertkirchen, Wassen);</v>
      </c>
    </row>
    <row r="9" spans="1:12" x14ac:dyDescent="0.4">
      <c r="A9" s="1">
        <v>2009</v>
      </c>
      <c r="B9" s="2" t="s">
        <v>40</v>
      </c>
      <c r="C9" s="2" t="s">
        <v>12</v>
      </c>
      <c r="D9" s="2" t="s">
        <v>13</v>
      </c>
      <c r="E9" s="2" t="s">
        <v>15</v>
      </c>
      <c r="F9" s="2" t="s">
        <v>41</v>
      </c>
      <c r="G9" s="1">
        <v>1227</v>
      </c>
      <c r="H9" s="1">
        <v>12</v>
      </c>
      <c r="I9" s="1">
        <v>404</v>
      </c>
      <c r="J9" s="1">
        <v>11</v>
      </c>
      <c r="K9" s="3"/>
      <c r="L9" s="2" t="str">
        <f t="shared" si="0"/>
        <v>INSERT INTO tbl_Cols (annee,nomCol,altitude,penteMaxi,denivelee,km) VALUES(2009,'Mont Crosin', Berne, Jura, Saint-Imier, Tramelan);</v>
      </c>
    </row>
    <row r="10" spans="1:12" x14ac:dyDescent="0.4">
      <c r="A10" s="1">
        <v>2009</v>
      </c>
      <c r="B10" s="2" t="s">
        <v>42</v>
      </c>
      <c r="C10" s="2" t="s">
        <v>43</v>
      </c>
      <c r="D10" s="2" t="s">
        <v>44</v>
      </c>
      <c r="E10" s="2" t="s">
        <v>45</v>
      </c>
      <c r="F10" s="2" t="s">
        <v>46</v>
      </c>
      <c r="G10" s="1">
        <v>554</v>
      </c>
      <c r="H10" s="3"/>
      <c r="I10" s="1">
        <v>533</v>
      </c>
      <c r="J10" s="1">
        <v>50</v>
      </c>
      <c r="K10" s="3"/>
      <c r="L10" s="2" t="str">
        <f t="shared" si="0"/>
        <v>INSERT INTO tbl_Cols (annee,nomCol,altitude,penteMaxi,denivelee,km) VALUES(2009,'Monte Ceneri', Tessin, Préalpes, Cadenazzo, Lugano);</v>
      </c>
    </row>
    <row r="11" spans="1:12" x14ac:dyDescent="0.4">
      <c r="A11" s="1">
        <v>2009</v>
      </c>
      <c r="B11" s="2" t="s">
        <v>47</v>
      </c>
      <c r="C11" s="2" t="s">
        <v>48</v>
      </c>
      <c r="D11" s="2" t="s">
        <v>13</v>
      </c>
      <c r="E11" s="2" t="s">
        <v>49</v>
      </c>
      <c r="F11" s="2" t="s">
        <v>15</v>
      </c>
      <c r="G11" s="1">
        <v>1110</v>
      </c>
      <c r="H11" s="1">
        <v>9</v>
      </c>
      <c r="I11" s="1">
        <v>396</v>
      </c>
      <c r="J11" s="1">
        <v>22</v>
      </c>
      <c r="K11" s="3"/>
      <c r="L11" s="2" t="str">
        <f t="shared" si="0"/>
        <v>INSERT INTO tbl_Cols (annee,nomCol,altitude,penteMaxi,denivelee,km) VALUES(2009,'Pontins', Neuchâtel, Berne, Jura, Dombresson, Saint-Imier);</v>
      </c>
    </row>
    <row r="12" spans="1:12" x14ac:dyDescent="0.4">
      <c r="A12" s="1">
        <v>2009</v>
      </c>
      <c r="B12" s="2" t="s">
        <v>50</v>
      </c>
      <c r="C12" s="2" t="s">
        <v>51</v>
      </c>
      <c r="D12" s="2" t="s">
        <v>26</v>
      </c>
      <c r="E12" s="2" t="s">
        <v>52</v>
      </c>
      <c r="F12" s="2" t="s">
        <v>53</v>
      </c>
      <c r="G12" s="1">
        <v>2108</v>
      </c>
      <c r="H12" s="1">
        <v>10</v>
      </c>
      <c r="I12" s="1">
        <v>1641</v>
      </c>
      <c r="J12" s="1">
        <v>80</v>
      </c>
      <c r="K12" s="6">
        <v>1</v>
      </c>
      <c r="L12" s="2" t="str">
        <f t="shared" si="0"/>
        <v>INSERT INTO tbl_Cols (annee,nomCol,altitude,penteMaxi,denivelee,km) VALUES(2009,'Saint-Gothard', Uri, Tessin, Alpes, Göschenen, Airolo);</v>
      </c>
    </row>
    <row r="13" spans="1:12" x14ac:dyDescent="0.4">
      <c r="A13" s="1">
        <v>2010</v>
      </c>
      <c r="B13" s="2" t="s">
        <v>54</v>
      </c>
      <c r="C13" s="2" t="s">
        <v>55</v>
      </c>
      <c r="D13" s="2" t="s">
        <v>26</v>
      </c>
      <c r="E13" s="2" t="s">
        <v>27</v>
      </c>
      <c r="F13" s="2" t="s">
        <v>56</v>
      </c>
      <c r="G13" s="1">
        <v>2469</v>
      </c>
      <c r="H13" s="6">
        <v>11</v>
      </c>
      <c r="I13" s="1">
        <v>2200</v>
      </c>
      <c r="J13" s="1">
        <v>90</v>
      </c>
      <c r="K13" s="6">
        <v>3</v>
      </c>
      <c r="L13" s="2" t="str">
        <f t="shared" si="0"/>
        <v>INSERT INTO tbl_Cols (annee,nomCol,altitude,penteMaxi,denivelee,km) VALUES(2010,'Grand Saint-Bernard', Valais, Vallée d'Aoste (Italie), Alpes, Martigny, Aoste);</v>
      </c>
    </row>
    <row r="14" spans="1:12" x14ac:dyDescent="0.4">
      <c r="A14" s="1">
        <v>2011</v>
      </c>
      <c r="B14" s="2" t="s">
        <v>57</v>
      </c>
      <c r="C14" s="2" t="s">
        <v>58</v>
      </c>
      <c r="D14" s="2" t="s">
        <v>26</v>
      </c>
      <c r="E14" s="2" t="s">
        <v>59</v>
      </c>
      <c r="F14" s="2" t="s">
        <v>60</v>
      </c>
      <c r="G14" s="1">
        <v>1914</v>
      </c>
      <c r="H14" s="1">
        <v>10</v>
      </c>
      <c r="I14" s="1">
        <v>1000</v>
      </c>
      <c r="J14" s="1">
        <v>40</v>
      </c>
      <c r="K14" s="3"/>
      <c r="L14" s="2" t="str">
        <f t="shared" si="0"/>
        <v>INSERT INTO tbl_Cols (annee,nomCol,altitude,penteMaxi,denivelee,km) VALUES(2011,'Lukmanier', Grisons, Tessin, Alpes, Disentis, Biasca);</v>
      </c>
    </row>
    <row r="15" spans="1:12" x14ac:dyDescent="0.4">
      <c r="A15" s="1">
        <v>2011</v>
      </c>
      <c r="B15" s="2" t="s">
        <v>61</v>
      </c>
      <c r="C15" s="2" t="s">
        <v>62</v>
      </c>
      <c r="D15" s="2" t="s">
        <v>26</v>
      </c>
      <c r="E15" s="2" t="s">
        <v>63</v>
      </c>
      <c r="F15" s="2" t="s">
        <v>53</v>
      </c>
      <c r="G15" s="1">
        <v>2478</v>
      </c>
      <c r="H15" s="1">
        <v>10</v>
      </c>
      <c r="I15" s="1">
        <v>1132</v>
      </c>
      <c r="J15" s="1">
        <v>28</v>
      </c>
      <c r="K15" s="6">
        <v>6</v>
      </c>
      <c r="L15" s="2" t="str">
        <f t="shared" si="0"/>
        <v>INSERT INTO tbl_Cols (annee,nomCol,altitude,penteMaxi,denivelee,km) VALUES(2011,'Nufenen', Valais, Tessin, Alpes, Ulrichen, Airolo);</v>
      </c>
    </row>
    <row r="16" spans="1:12" x14ac:dyDescent="0.4">
      <c r="A16" s="1">
        <v>2011</v>
      </c>
      <c r="B16" s="2" t="s">
        <v>64</v>
      </c>
      <c r="C16" s="2" t="s">
        <v>65</v>
      </c>
      <c r="D16" s="2" t="s">
        <v>26</v>
      </c>
      <c r="E16" s="2" t="s">
        <v>59</v>
      </c>
      <c r="F16" s="2" t="s">
        <v>66</v>
      </c>
      <c r="G16" s="1">
        <v>2044</v>
      </c>
      <c r="H16" s="6">
        <v>10</v>
      </c>
      <c r="I16" s="1">
        <v>916</v>
      </c>
      <c r="J16" s="1">
        <v>32</v>
      </c>
      <c r="K16" s="6">
        <v>9</v>
      </c>
      <c r="L16" s="2" t="str">
        <f t="shared" si="0"/>
        <v>INSERT INTO tbl_Cols (annee,nomCol,altitude,penteMaxi,denivelee,km) VALUES(2011,'Oberalp', Grisons, Uri, Alpes, Disentis, Andermatt);</v>
      </c>
    </row>
    <row r="17" spans="1:12" x14ac:dyDescent="0.4">
      <c r="A17" s="1">
        <v>2012</v>
      </c>
      <c r="B17" s="2" t="s">
        <v>67</v>
      </c>
      <c r="C17" s="2" t="s">
        <v>68</v>
      </c>
      <c r="D17" s="2" t="s">
        <v>26</v>
      </c>
      <c r="E17" s="2" t="s">
        <v>69</v>
      </c>
      <c r="F17" s="2" t="s">
        <v>70</v>
      </c>
      <c r="G17" s="1">
        <v>2328</v>
      </c>
      <c r="H17" s="1">
        <v>10</v>
      </c>
      <c r="I17" s="1">
        <v>1209</v>
      </c>
      <c r="J17" s="1">
        <v>72</v>
      </c>
      <c r="K17" s="3"/>
      <c r="L17" s="2" t="str">
        <f t="shared" si="0"/>
        <v>INSERT INTO tbl_Cols (annee,nomCol,altitude,penteMaxi,denivelee,km) VALUES(2012,'Bernina', Grisons, Alpes, Samedan, Poschiavo);</v>
      </c>
    </row>
    <row r="18" spans="1:12" x14ac:dyDescent="0.4">
      <c r="A18" s="1">
        <v>2012</v>
      </c>
      <c r="B18" s="2" t="s">
        <v>71</v>
      </c>
      <c r="C18" s="2" t="s">
        <v>68</v>
      </c>
      <c r="D18" s="2" t="s">
        <v>26</v>
      </c>
      <c r="E18" s="2" t="s">
        <v>72</v>
      </c>
      <c r="F18" s="2" t="s">
        <v>73</v>
      </c>
      <c r="G18" s="1">
        <v>2383</v>
      </c>
      <c r="H18" s="1">
        <v>11</v>
      </c>
      <c r="I18" s="1">
        <v>1200</v>
      </c>
      <c r="J18" s="1">
        <v>73</v>
      </c>
      <c r="K18" s="3"/>
      <c r="L18" s="2" t="str">
        <f t="shared" si="0"/>
        <v>INSERT INTO tbl_Cols (annee,nomCol,altitude,penteMaxi,denivelee,km) VALUES(2012,'Flüela', Grisons, Alpes, Davos, Susch);</v>
      </c>
    </row>
    <row r="19" spans="1:12" x14ac:dyDescent="0.4">
      <c r="A19" s="1">
        <v>2012</v>
      </c>
      <c r="B19" s="2" t="s">
        <v>74</v>
      </c>
      <c r="C19" s="2" t="s">
        <v>68</v>
      </c>
      <c r="D19" s="2" t="s">
        <v>26</v>
      </c>
      <c r="E19" s="2" t="s">
        <v>75</v>
      </c>
      <c r="F19" s="2" t="s">
        <v>76</v>
      </c>
      <c r="G19" s="1">
        <v>2284</v>
      </c>
      <c r="H19" s="1">
        <v>13</v>
      </c>
      <c r="I19" s="1">
        <v>1243</v>
      </c>
      <c r="J19" s="1">
        <v>83</v>
      </c>
      <c r="K19" s="3"/>
      <c r="L19" s="2" t="str">
        <f t="shared" si="0"/>
        <v>INSERT INTO tbl_Cols (annee,nomCol,altitude,penteMaxi,denivelee,km) VALUES(2012,'Julier', Grisons, Alpes, Tiefencastel, Silvaplana);</v>
      </c>
    </row>
    <row r="20" spans="1:12" x14ac:dyDescent="0.4">
      <c r="A20" s="1">
        <v>2012</v>
      </c>
      <c r="B20" s="2" t="s">
        <v>77</v>
      </c>
      <c r="C20" s="2" t="s">
        <v>78</v>
      </c>
      <c r="D20" s="2" t="s">
        <v>26</v>
      </c>
      <c r="E20" s="2" t="s">
        <v>79</v>
      </c>
      <c r="F20" s="2" t="s">
        <v>80</v>
      </c>
      <c r="G20" s="1">
        <v>1948</v>
      </c>
      <c r="H20" s="1">
        <v>10</v>
      </c>
      <c r="I20" s="1">
        <v>1615</v>
      </c>
      <c r="J20" s="1">
        <v>76</v>
      </c>
      <c r="K20" s="6">
        <v>5</v>
      </c>
      <c r="L20" s="2" t="str">
        <f t="shared" si="0"/>
        <v>INSERT INTO tbl_Cols (annee,nomCol,altitude,penteMaxi,denivelee,km) VALUES(2012,'Klausen', Uri, Glaris, Alpes, Altdorf, Linthal);</v>
      </c>
    </row>
    <row r="21" spans="1:12" x14ac:dyDescent="0.4">
      <c r="A21" s="1">
        <v>2012</v>
      </c>
      <c r="B21" s="2" t="s">
        <v>81</v>
      </c>
      <c r="C21" s="2" t="s">
        <v>82</v>
      </c>
      <c r="D21" s="2" t="s">
        <v>26</v>
      </c>
      <c r="E21" s="2" t="s">
        <v>83</v>
      </c>
      <c r="F21" s="2" t="s">
        <v>84</v>
      </c>
      <c r="G21" s="1">
        <v>1546</v>
      </c>
      <c r="H21" s="6">
        <v>11</v>
      </c>
      <c r="I21" s="1">
        <v>654</v>
      </c>
      <c r="J21" s="1">
        <v>31</v>
      </c>
      <c r="K21" s="3"/>
      <c r="L21" s="2" t="str">
        <f t="shared" si="0"/>
        <v>INSERT INTO tbl_Cols (annee,nomCol,altitude,penteMaxi,denivelee,km) VALUES(2012,'Pillon', Vaud, Berne, Alpes, Le Sépey, Saanen);</v>
      </c>
    </row>
    <row r="22" spans="1:12" x14ac:dyDescent="0.4">
      <c r="A22" s="1">
        <v>2012</v>
      </c>
      <c r="B22" s="2" t="s">
        <v>85</v>
      </c>
      <c r="C22" s="2" t="s">
        <v>58</v>
      </c>
      <c r="D22" s="2" t="s">
        <v>26</v>
      </c>
      <c r="E22" s="2" t="s">
        <v>86</v>
      </c>
      <c r="F22" s="2" t="s">
        <v>60</v>
      </c>
      <c r="G22" s="1">
        <v>2065</v>
      </c>
      <c r="H22" s="1">
        <v>10</v>
      </c>
      <c r="I22" s="1">
        <v>1675</v>
      </c>
      <c r="J22" s="1">
        <v>90</v>
      </c>
      <c r="K22" s="1">
        <v>8</v>
      </c>
      <c r="L22" s="2" t="str">
        <f t="shared" si="0"/>
        <v>INSERT INTO tbl_Cols (annee,nomCol,altitude,penteMaxi,denivelee,km) VALUES(2012,'San Bernardino', Grisons, Tessin, Alpes, Thusis, Biasca);</v>
      </c>
    </row>
    <row r="23" spans="1:12" x14ac:dyDescent="0.4">
      <c r="A23" s="1">
        <v>2012</v>
      </c>
      <c r="B23" s="2" t="s">
        <v>87</v>
      </c>
      <c r="C23" s="2" t="s">
        <v>88</v>
      </c>
      <c r="D23" s="2" t="s">
        <v>89</v>
      </c>
      <c r="E23" s="2" t="s">
        <v>90</v>
      </c>
      <c r="F23" s="2" t="s">
        <v>91</v>
      </c>
      <c r="G23" s="1">
        <v>2252</v>
      </c>
      <c r="H23" s="1">
        <v>15</v>
      </c>
      <c r="I23" s="1">
        <v>1752</v>
      </c>
      <c r="J23" s="1">
        <v>28</v>
      </c>
      <c r="K23" s="6">
        <v>10</v>
      </c>
      <c r="L23" s="2" t="str">
        <f t="shared" si="0"/>
        <v>INSERT INTO tbl_Cols (annee,nomCol,altitude,penteMaxi,denivelee,km) VALUES(2012,'Sanetch', Valais, Berne, Alpes bernoises, Sion, Gsteig);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B041B-5BDF-4EF2-91AB-BEB9E7CDD52A}">
  <dimension ref="A1:B23"/>
  <sheetViews>
    <sheetView tabSelected="1" workbookViewId="0">
      <selection activeCell="B28" sqref="B28"/>
    </sheetView>
  </sheetViews>
  <sheetFormatPr baseColWidth="10" defaultRowHeight="14.6" x14ac:dyDescent="0.4"/>
  <cols>
    <col min="1" max="1" width="17.61328125" bestFit="1" customWidth="1"/>
    <col min="2" max="2" width="54.15234375" bestFit="1" customWidth="1"/>
  </cols>
  <sheetData>
    <row r="1" spans="1:2" x14ac:dyDescent="0.4">
      <c r="A1" s="4" t="s">
        <v>1</v>
      </c>
    </row>
    <row r="2" spans="1:2" x14ac:dyDescent="0.4">
      <c r="A2" s="2" t="s">
        <v>11</v>
      </c>
      <c r="B2" s="9" t="str">
        <f>"INSERT INTO tbl_Cols (nomCol) VALUES("&amp;A2&amp;");"</f>
        <v>INSERT INTO tbl_Cols (nomCol) VALUES(Chasseral);</v>
      </c>
    </row>
    <row r="3" spans="1:2" x14ac:dyDescent="0.4">
      <c r="A3" s="2" t="s">
        <v>16</v>
      </c>
      <c r="B3" s="9" t="str">
        <f t="shared" ref="B3:B23" si="0">"INSERT INTO tbl_Cols (nomCol) VALUES("&amp;A3&amp;");"</f>
        <v>INSERT INTO tbl_Cols (nomCol) VALUES(Étroits);</v>
      </c>
    </row>
    <row r="4" spans="1:2" x14ac:dyDescent="0.4">
      <c r="A4" s="2" t="s">
        <v>20</v>
      </c>
      <c r="B4" s="9" t="str">
        <f t="shared" si="0"/>
        <v>INSERT INTO tbl_Cols (nomCol) VALUES(Tourne);</v>
      </c>
    </row>
    <row r="5" spans="1:2" x14ac:dyDescent="0.4">
      <c r="A5" s="2" t="s">
        <v>24</v>
      </c>
      <c r="B5" s="9" t="str">
        <f t="shared" si="0"/>
        <v>INSERT INTO tbl_Cols (nomCol) VALUES(Forclaz);</v>
      </c>
    </row>
    <row r="6" spans="1:2" x14ac:dyDescent="0.4">
      <c r="A6" s="2" t="s">
        <v>29</v>
      </c>
      <c r="B6" s="9" t="str">
        <f t="shared" si="0"/>
        <v>INSERT INTO tbl_Cols (nomCol) VALUES(Furka);</v>
      </c>
    </row>
    <row r="7" spans="1:2" x14ac:dyDescent="0.4">
      <c r="A7" s="2" t="s">
        <v>33</v>
      </c>
      <c r="B7" s="9" t="str">
        <f t="shared" si="0"/>
        <v>INSERT INTO tbl_Cols (nomCol) VALUES(Grimsel);</v>
      </c>
    </row>
    <row r="8" spans="1:2" x14ac:dyDescent="0.4">
      <c r="A8" s="2" t="s">
        <v>37</v>
      </c>
      <c r="B8" s="9" t="str">
        <f t="shared" si="0"/>
        <v>INSERT INTO tbl_Cols (nomCol) VALUES(Susten);</v>
      </c>
    </row>
    <row r="9" spans="1:2" x14ac:dyDescent="0.4">
      <c r="A9" s="2" t="s">
        <v>40</v>
      </c>
      <c r="B9" s="9" t="str">
        <f t="shared" si="0"/>
        <v>INSERT INTO tbl_Cols (nomCol) VALUES(Mont Crosin);</v>
      </c>
    </row>
    <row r="10" spans="1:2" x14ac:dyDescent="0.4">
      <c r="A10" s="2" t="s">
        <v>42</v>
      </c>
      <c r="B10" s="9" t="str">
        <f t="shared" si="0"/>
        <v>INSERT INTO tbl_Cols (nomCol) VALUES(Monte Ceneri);</v>
      </c>
    </row>
    <row r="11" spans="1:2" x14ac:dyDescent="0.4">
      <c r="A11" s="2" t="s">
        <v>47</v>
      </c>
      <c r="B11" s="9" t="str">
        <f t="shared" si="0"/>
        <v>INSERT INTO tbl_Cols (nomCol) VALUES(Pontins);</v>
      </c>
    </row>
    <row r="12" spans="1:2" x14ac:dyDescent="0.4">
      <c r="A12" s="2" t="s">
        <v>50</v>
      </c>
      <c r="B12" s="9" t="str">
        <f t="shared" si="0"/>
        <v>INSERT INTO tbl_Cols (nomCol) VALUES(Saint-Gothard);</v>
      </c>
    </row>
    <row r="13" spans="1:2" x14ac:dyDescent="0.4">
      <c r="A13" s="2" t="s">
        <v>54</v>
      </c>
      <c r="B13" s="9" t="str">
        <f t="shared" si="0"/>
        <v>INSERT INTO tbl_Cols (nomCol) VALUES(Grand Saint-Bernard);</v>
      </c>
    </row>
    <row r="14" spans="1:2" x14ac:dyDescent="0.4">
      <c r="A14" s="2" t="s">
        <v>57</v>
      </c>
      <c r="B14" s="9" t="str">
        <f t="shared" si="0"/>
        <v>INSERT INTO tbl_Cols (nomCol) VALUES(Lukmanier);</v>
      </c>
    </row>
    <row r="15" spans="1:2" x14ac:dyDescent="0.4">
      <c r="A15" s="2" t="s">
        <v>61</v>
      </c>
      <c r="B15" s="9" t="str">
        <f t="shared" si="0"/>
        <v>INSERT INTO tbl_Cols (nomCol) VALUES(Nufenen);</v>
      </c>
    </row>
    <row r="16" spans="1:2" x14ac:dyDescent="0.4">
      <c r="A16" s="2" t="s">
        <v>64</v>
      </c>
      <c r="B16" s="9" t="str">
        <f t="shared" si="0"/>
        <v>INSERT INTO tbl_Cols (nomCol) VALUES(Oberalp);</v>
      </c>
    </row>
    <row r="17" spans="1:2" x14ac:dyDescent="0.4">
      <c r="A17" s="2" t="s">
        <v>67</v>
      </c>
      <c r="B17" s="9" t="str">
        <f t="shared" si="0"/>
        <v>INSERT INTO tbl_Cols (nomCol) VALUES(Bernina);</v>
      </c>
    </row>
    <row r="18" spans="1:2" x14ac:dyDescent="0.4">
      <c r="A18" s="2" t="s">
        <v>71</v>
      </c>
      <c r="B18" s="9" t="str">
        <f t="shared" si="0"/>
        <v>INSERT INTO tbl_Cols (nomCol) VALUES(Flüela);</v>
      </c>
    </row>
    <row r="19" spans="1:2" x14ac:dyDescent="0.4">
      <c r="A19" s="2" t="s">
        <v>74</v>
      </c>
      <c r="B19" s="9" t="str">
        <f t="shared" si="0"/>
        <v>INSERT INTO tbl_Cols (nomCol) VALUES(Julier);</v>
      </c>
    </row>
    <row r="20" spans="1:2" x14ac:dyDescent="0.4">
      <c r="A20" s="2" t="s">
        <v>77</v>
      </c>
      <c r="B20" s="9" t="str">
        <f t="shared" si="0"/>
        <v>INSERT INTO tbl_Cols (nomCol) VALUES(Klausen);</v>
      </c>
    </row>
    <row r="21" spans="1:2" x14ac:dyDescent="0.4">
      <c r="A21" s="2" t="s">
        <v>81</v>
      </c>
      <c r="B21" s="9" t="str">
        <f t="shared" si="0"/>
        <v>INSERT INTO tbl_Cols (nomCol) VALUES(Pillon);</v>
      </c>
    </row>
    <row r="22" spans="1:2" x14ac:dyDescent="0.4">
      <c r="A22" s="2" t="s">
        <v>85</v>
      </c>
      <c r="B22" s="9" t="str">
        <f t="shared" si="0"/>
        <v>INSERT INTO tbl_Cols (nomCol) VALUES(San Bernardino);</v>
      </c>
    </row>
    <row r="23" spans="1:2" x14ac:dyDescent="0.4">
      <c r="A23" s="2" t="s">
        <v>87</v>
      </c>
      <c r="B23" s="9" t="str">
        <f t="shared" si="0"/>
        <v>INSERT INTO tbl_Cols (nomCol) VALUES(Sanetch);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B4B3A-1965-44BF-BDED-F88DDFAE2169}">
  <dimension ref="A1:B19"/>
  <sheetViews>
    <sheetView workbookViewId="0">
      <selection activeCell="C21" sqref="C21"/>
    </sheetView>
  </sheetViews>
  <sheetFormatPr baseColWidth="10" defaultRowHeight="14.6" x14ac:dyDescent="0.4"/>
  <cols>
    <col min="1" max="1" width="24.07421875" bestFit="1" customWidth="1"/>
    <col min="2" max="2" width="68.921875" bestFit="1" customWidth="1"/>
  </cols>
  <sheetData>
    <row r="1" spans="1:2" x14ac:dyDescent="0.4">
      <c r="A1" s="4" t="s">
        <v>2</v>
      </c>
    </row>
    <row r="2" spans="1:2" x14ac:dyDescent="0.4">
      <c r="A2" s="2" t="s">
        <v>12</v>
      </c>
      <c r="B2" t="str">
        <f>"INSERT INTO tbl_Cantons (cantonImplique) VALUES("&amp;A2&amp;");"</f>
        <v>INSERT INTO tbl_Cantons (cantonImplique) VALUES(Berne);</v>
      </c>
    </row>
    <row r="3" spans="1:2" ht="29.15" x14ac:dyDescent="0.4">
      <c r="A3" s="2" t="s">
        <v>17</v>
      </c>
      <c r="B3" t="str">
        <f t="shared" ref="B3:B19" si="0">"INSERT INTO tbl_Cantons (cantonImplique) VALUES("&amp;A3&amp;");"</f>
        <v>INSERT INTO tbl_Cantons (cantonImplique) VALUES(Vaud, Neuchâtel);</v>
      </c>
    </row>
    <row r="4" spans="1:2" x14ac:dyDescent="0.4">
      <c r="A4" s="2" t="s">
        <v>21</v>
      </c>
      <c r="B4" t="str">
        <f t="shared" si="0"/>
        <v>INSERT INTO tbl_Cantons (cantonImplique) VALUES(Neuchâtel);</v>
      </c>
    </row>
    <row r="5" spans="1:2" x14ac:dyDescent="0.4">
      <c r="A5" s="2" t="s">
        <v>25</v>
      </c>
      <c r="B5" t="str">
        <f t="shared" si="0"/>
        <v>INSERT INTO tbl_Cantons (cantonImplique) VALUES(Valais);</v>
      </c>
    </row>
    <row r="6" spans="1:2" x14ac:dyDescent="0.4">
      <c r="A6" s="2" t="s">
        <v>30</v>
      </c>
      <c r="B6" t="str">
        <f t="shared" si="0"/>
        <v>INSERT INTO tbl_Cantons (cantonImplique) VALUES(Uri, Valais);</v>
      </c>
    </row>
    <row r="7" spans="1:2" ht="29.15" x14ac:dyDescent="0.4">
      <c r="A7" s="2" t="s">
        <v>34</v>
      </c>
      <c r="B7" t="str">
        <f t="shared" si="0"/>
        <v>INSERT INTO tbl_Cantons (cantonImplique) VALUES(Berne, Valais);</v>
      </c>
    </row>
    <row r="8" spans="1:2" x14ac:dyDescent="0.4">
      <c r="A8" s="2" t="s">
        <v>38</v>
      </c>
      <c r="B8" t="str">
        <f t="shared" si="0"/>
        <v>INSERT INTO tbl_Cantons (cantonImplique) VALUES(Berne, Uri);</v>
      </c>
    </row>
    <row r="9" spans="1:2" x14ac:dyDescent="0.4">
      <c r="A9" s="2" t="s">
        <v>43</v>
      </c>
      <c r="B9" t="str">
        <f t="shared" si="0"/>
        <v>INSERT INTO tbl_Cantons (cantonImplique) VALUES(Tessin);</v>
      </c>
    </row>
    <row r="10" spans="1:2" x14ac:dyDescent="0.4">
      <c r="A10" s="2" t="s">
        <v>48</v>
      </c>
      <c r="B10" t="str">
        <f t="shared" si="0"/>
        <v>INSERT INTO tbl_Cantons (cantonImplique) VALUES(Neuchâtel, Berne);</v>
      </c>
    </row>
    <row r="11" spans="1:2" x14ac:dyDescent="0.4">
      <c r="A11" s="2" t="s">
        <v>51</v>
      </c>
      <c r="B11" t="str">
        <f t="shared" si="0"/>
        <v>INSERT INTO tbl_Cantons (cantonImplique) VALUES(Uri, Tessin);</v>
      </c>
    </row>
    <row r="12" spans="1:2" x14ac:dyDescent="0.4">
      <c r="A12" s="2" t="s">
        <v>55</v>
      </c>
      <c r="B12" t="str">
        <f t="shared" si="0"/>
        <v>INSERT INTO tbl_Cantons (cantonImplique) VALUES(Valais, Vallée d'Aoste (Italie));</v>
      </c>
    </row>
    <row r="13" spans="1:2" x14ac:dyDescent="0.4">
      <c r="A13" s="2" t="s">
        <v>58</v>
      </c>
      <c r="B13" t="str">
        <f t="shared" si="0"/>
        <v>INSERT INTO tbl_Cantons (cantonImplique) VALUES(Grisons, Tessin);</v>
      </c>
    </row>
    <row r="14" spans="1:2" x14ac:dyDescent="0.4">
      <c r="A14" s="2" t="s">
        <v>62</v>
      </c>
      <c r="B14" t="str">
        <f t="shared" si="0"/>
        <v>INSERT INTO tbl_Cantons (cantonImplique) VALUES(Valais, Tessin);</v>
      </c>
    </row>
    <row r="15" spans="1:2" x14ac:dyDescent="0.4">
      <c r="A15" s="2" t="s">
        <v>65</v>
      </c>
      <c r="B15" t="str">
        <f t="shared" si="0"/>
        <v>INSERT INTO tbl_Cantons (cantonImplique) VALUES(Grisons, Uri);</v>
      </c>
    </row>
    <row r="16" spans="1:2" x14ac:dyDescent="0.4">
      <c r="A16" s="2" t="s">
        <v>68</v>
      </c>
      <c r="B16" t="str">
        <f t="shared" si="0"/>
        <v>INSERT INTO tbl_Cantons (cantonImplique) VALUES(Grisons);</v>
      </c>
    </row>
    <row r="17" spans="1:2" x14ac:dyDescent="0.4">
      <c r="A17" s="2" t="s">
        <v>78</v>
      </c>
      <c r="B17" t="str">
        <f t="shared" si="0"/>
        <v>INSERT INTO tbl_Cantons (cantonImplique) VALUES(Uri, Glaris);</v>
      </c>
    </row>
    <row r="18" spans="1:2" x14ac:dyDescent="0.4">
      <c r="A18" s="2" t="s">
        <v>82</v>
      </c>
      <c r="B18" t="str">
        <f t="shared" si="0"/>
        <v>INSERT INTO tbl_Cantons (cantonImplique) VALUES(Vaud, Berne);</v>
      </c>
    </row>
    <row r="19" spans="1:2" x14ac:dyDescent="0.4">
      <c r="A19" s="2" t="s">
        <v>88</v>
      </c>
      <c r="B19" t="str">
        <f t="shared" si="0"/>
        <v>INSERT INTO tbl_Cantons (cantonImplique) VALUES(Valais, Berne);</v>
      </c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BA644-DEBC-4C68-9670-5BDAC27312F1}">
  <dimension ref="A1:B5"/>
  <sheetViews>
    <sheetView workbookViewId="0">
      <selection activeCell="C26" sqref="C26"/>
    </sheetView>
  </sheetViews>
  <sheetFormatPr baseColWidth="10" defaultRowHeight="14.6" x14ac:dyDescent="0.4"/>
  <cols>
    <col min="1" max="1" width="8.765625" bestFit="1" customWidth="1"/>
    <col min="2" max="2" width="49.84375" bestFit="1" customWidth="1"/>
  </cols>
  <sheetData>
    <row r="1" spans="1:2" x14ac:dyDescent="0.4">
      <c r="A1" s="4" t="s">
        <v>3</v>
      </c>
    </row>
    <row r="2" spans="1:2" x14ac:dyDescent="0.4">
      <c r="A2" s="2" t="s">
        <v>13</v>
      </c>
      <c r="B2" t="str">
        <f>"INSERT INTO tbl_Massifs (massif) VALUES("&amp;A2&amp;");"</f>
        <v>INSERT INTO tbl_Massifs (massif) VALUES(Jura);</v>
      </c>
    </row>
    <row r="3" spans="1:2" x14ac:dyDescent="0.4">
      <c r="A3" s="2" t="s">
        <v>26</v>
      </c>
      <c r="B3" t="str">
        <f t="shared" ref="B3:B5" si="0">"INSERT INTO tbl_Massifs (massif) VALUES("&amp;A3&amp;");"</f>
        <v>INSERT INTO tbl_Massifs (massif) VALUES(Alpes);</v>
      </c>
    </row>
    <row r="4" spans="1:2" x14ac:dyDescent="0.4">
      <c r="A4" s="2" t="s">
        <v>44</v>
      </c>
      <c r="B4" t="str">
        <f t="shared" si="0"/>
        <v>INSERT INTO tbl_Massifs (massif) VALUES(Préalpes);</v>
      </c>
    </row>
    <row r="5" spans="1:2" ht="29.15" x14ac:dyDescent="0.4">
      <c r="A5" s="2" t="s">
        <v>89</v>
      </c>
      <c r="B5" t="str">
        <f t="shared" si="0"/>
        <v>INSERT INTO tbl_Massifs (massif) VALUES(Alpes bernoises);</v>
      </c>
    </row>
  </sheetData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6DE23-111F-4C6B-A3D8-58DD151D8AE3}">
  <dimension ref="A1:B46"/>
  <sheetViews>
    <sheetView workbookViewId="0">
      <selection activeCell="F11" sqref="F11"/>
    </sheetView>
  </sheetViews>
  <sheetFormatPr baseColWidth="10" defaultRowHeight="14.6" x14ac:dyDescent="0.4"/>
  <cols>
    <col min="1" max="1" width="10.921875" bestFit="1" customWidth="1"/>
    <col min="2" max="2" width="48.84375" bestFit="1" customWidth="1"/>
  </cols>
  <sheetData>
    <row r="1" spans="1:2" x14ac:dyDescent="0.4">
      <c r="A1" s="4" t="s">
        <v>4</v>
      </c>
      <c r="B1" s="8"/>
    </row>
    <row r="2" spans="1:2" x14ac:dyDescent="0.4">
      <c r="A2" s="2" t="s">
        <v>14</v>
      </c>
      <c r="B2" s="2" t="str">
        <f>"INSERT INTO tbl_Lieux (villeDepart) VALUES("&amp;A2&amp;");"</f>
        <v>INSERT INTO tbl_Lieux (villeDepart) VALUES(Nods);</v>
      </c>
    </row>
    <row r="3" spans="1:2" x14ac:dyDescent="0.4">
      <c r="A3" s="2" t="s">
        <v>18</v>
      </c>
      <c r="B3" s="2" t="str">
        <f t="shared" ref="B3:B23" si="0">"INSERT INTO tbl_Lieux (villeDepart) VALUES("&amp;A3&amp;");"</f>
        <v>INSERT INTO tbl_Lieux (villeDepart) VALUES(Yverdon);</v>
      </c>
    </row>
    <row r="4" spans="1:2" x14ac:dyDescent="0.4">
      <c r="A4" s="2" t="s">
        <v>22</v>
      </c>
      <c r="B4" s="2" t="str">
        <f t="shared" si="0"/>
        <v>INSERT INTO tbl_Lieux (villeDepart) VALUES(Peseux);</v>
      </c>
    </row>
    <row r="5" spans="1:2" x14ac:dyDescent="0.4">
      <c r="A5" s="2" t="s">
        <v>27</v>
      </c>
      <c r="B5" s="2" t="str">
        <f t="shared" si="0"/>
        <v>INSERT INTO tbl_Lieux (villeDepart) VALUES(Martigny);</v>
      </c>
    </row>
    <row r="6" spans="1:2" x14ac:dyDescent="0.4">
      <c r="A6" s="2" t="s">
        <v>31</v>
      </c>
      <c r="B6" s="2" t="str">
        <f t="shared" si="0"/>
        <v>INSERT INTO tbl_Lieux (villeDepart) VALUES(Realp);</v>
      </c>
    </row>
    <row r="7" spans="1:2" ht="29.15" x14ac:dyDescent="0.4">
      <c r="A7" s="2" t="s">
        <v>35</v>
      </c>
      <c r="B7" s="2" t="str">
        <f t="shared" si="0"/>
        <v>INSERT INTO tbl_Lieux (villeDepart) VALUES(Innertkirchen);</v>
      </c>
    </row>
    <row r="8" spans="1:2" ht="29.15" x14ac:dyDescent="0.4">
      <c r="A8" s="2" t="s">
        <v>35</v>
      </c>
      <c r="B8" s="2" t="str">
        <f t="shared" si="0"/>
        <v>INSERT INTO tbl_Lieux (villeDepart) VALUES(Innertkirchen);</v>
      </c>
    </row>
    <row r="9" spans="1:2" x14ac:dyDescent="0.4">
      <c r="A9" s="2" t="s">
        <v>15</v>
      </c>
      <c r="B9" s="2" t="str">
        <f t="shared" si="0"/>
        <v>INSERT INTO tbl_Lieux (villeDepart) VALUES(Saint-Imier);</v>
      </c>
    </row>
    <row r="10" spans="1:2" x14ac:dyDescent="0.4">
      <c r="A10" s="2" t="s">
        <v>45</v>
      </c>
      <c r="B10" s="2" t="str">
        <f t="shared" si="0"/>
        <v>INSERT INTO tbl_Lieux (villeDepart) VALUES(Cadenazzo);</v>
      </c>
    </row>
    <row r="11" spans="1:2" ht="29.15" x14ac:dyDescent="0.4">
      <c r="A11" s="2" t="s">
        <v>49</v>
      </c>
      <c r="B11" s="2" t="str">
        <f t="shared" si="0"/>
        <v>INSERT INTO tbl_Lieux (villeDepart) VALUES(Dombresson);</v>
      </c>
    </row>
    <row r="12" spans="1:2" x14ac:dyDescent="0.4">
      <c r="A12" s="2" t="s">
        <v>52</v>
      </c>
      <c r="B12" s="2" t="str">
        <f t="shared" si="0"/>
        <v>INSERT INTO tbl_Lieux (villeDepart) VALUES(Göschenen);</v>
      </c>
    </row>
    <row r="13" spans="1:2" x14ac:dyDescent="0.4">
      <c r="A13" s="2" t="s">
        <v>27</v>
      </c>
      <c r="B13" s="2" t="str">
        <f t="shared" si="0"/>
        <v>INSERT INTO tbl_Lieux (villeDepart) VALUES(Martigny);</v>
      </c>
    </row>
    <row r="14" spans="1:2" x14ac:dyDescent="0.4">
      <c r="A14" s="2" t="s">
        <v>59</v>
      </c>
      <c r="B14" s="2" t="str">
        <f t="shared" si="0"/>
        <v>INSERT INTO tbl_Lieux (villeDepart) VALUES(Disentis);</v>
      </c>
    </row>
    <row r="15" spans="1:2" x14ac:dyDescent="0.4">
      <c r="A15" s="2" t="s">
        <v>63</v>
      </c>
      <c r="B15" s="2" t="str">
        <f t="shared" si="0"/>
        <v>INSERT INTO tbl_Lieux (villeDepart) VALUES(Ulrichen);</v>
      </c>
    </row>
    <row r="16" spans="1:2" x14ac:dyDescent="0.4">
      <c r="A16" s="2" t="s">
        <v>59</v>
      </c>
      <c r="B16" s="2" t="str">
        <f t="shared" si="0"/>
        <v>INSERT INTO tbl_Lieux (villeDepart) VALUES(Disentis);</v>
      </c>
    </row>
    <row r="17" spans="1:2" x14ac:dyDescent="0.4">
      <c r="A17" s="2" t="s">
        <v>69</v>
      </c>
      <c r="B17" s="2" t="str">
        <f t="shared" si="0"/>
        <v>INSERT INTO tbl_Lieux (villeDepart) VALUES(Samedan);</v>
      </c>
    </row>
    <row r="18" spans="1:2" x14ac:dyDescent="0.4">
      <c r="A18" s="2" t="s">
        <v>72</v>
      </c>
      <c r="B18" s="2" t="str">
        <f t="shared" si="0"/>
        <v>INSERT INTO tbl_Lieux (villeDepart) VALUES(Davos);</v>
      </c>
    </row>
    <row r="19" spans="1:2" x14ac:dyDescent="0.4">
      <c r="A19" s="2" t="s">
        <v>75</v>
      </c>
      <c r="B19" s="2" t="str">
        <f t="shared" si="0"/>
        <v>INSERT INTO tbl_Lieux (villeDepart) VALUES(Tiefencastel);</v>
      </c>
    </row>
    <row r="20" spans="1:2" x14ac:dyDescent="0.4">
      <c r="A20" s="2" t="s">
        <v>79</v>
      </c>
      <c r="B20" s="2" t="str">
        <f t="shared" si="0"/>
        <v>INSERT INTO tbl_Lieux (villeDepart) VALUES(Altdorf);</v>
      </c>
    </row>
    <row r="21" spans="1:2" x14ac:dyDescent="0.4">
      <c r="A21" s="2" t="s">
        <v>83</v>
      </c>
      <c r="B21" s="2" t="str">
        <f t="shared" si="0"/>
        <v>INSERT INTO tbl_Lieux (villeDepart) VALUES(Le Sépey);</v>
      </c>
    </row>
    <row r="22" spans="1:2" x14ac:dyDescent="0.4">
      <c r="A22" s="2" t="s">
        <v>86</v>
      </c>
      <c r="B22" s="2" t="str">
        <f t="shared" si="0"/>
        <v>INSERT INTO tbl_Lieux (villeDepart) VALUES(Thusis);</v>
      </c>
    </row>
    <row r="23" spans="1:2" x14ac:dyDescent="0.4">
      <c r="A23" s="2" t="s">
        <v>90</v>
      </c>
      <c r="B23" s="2" t="str">
        <f t="shared" si="0"/>
        <v>INSERT INTO tbl_Lieux (villeDepart) VALUES(Sion);</v>
      </c>
    </row>
    <row r="24" spans="1:2" x14ac:dyDescent="0.4">
      <c r="A24" s="4" t="s">
        <v>5</v>
      </c>
    </row>
    <row r="25" spans="1:2" x14ac:dyDescent="0.4">
      <c r="A25" s="2" t="s">
        <v>15</v>
      </c>
      <c r="B25" s="10" t="str">
        <f>"INSERT INTO tbl_Lieux (villeArrivee) VALUES("&amp;A2&amp;");"</f>
        <v>INSERT INTO tbl_Lieux (villeArrivee) VALUES(Nods);</v>
      </c>
    </row>
    <row r="26" spans="1:2" x14ac:dyDescent="0.4">
      <c r="A26" s="2" t="s">
        <v>19</v>
      </c>
      <c r="B26" s="10" t="str">
        <f t="shared" ref="B26:B46" si="1">"INSERT INTO tbl_Lieux (villeArrivee) VALUES("&amp;A3&amp;");"</f>
        <v>INSERT INTO tbl_Lieux (villeArrivee) VALUES(Yverdon);</v>
      </c>
    </row>
    <row r="27" spans="1:2" x14ac:dyDescent="0.4">
      <c r="A27" s="2" t="s">
        <v>23</v>
      </c>
      <c r="B27" s="10" t="str">
        <f t="shared" si="1"/>
        <v>INSERT INTO tbl_Lieux (villeArrivee) VALUES(Peseux);</v>
      </c>
    </row>
    <row r="28" spans="1:2" ht="29.15" x14ac:dyDescent="0.4">
      <c r="A28" s="2" t="s">
        <v>28</v>
      </c>
      <c r="B28" s="10" t="str">
        <f t="shared" si="1"/>
        <v>INSERT INTO tbl_Lieux (villeArrivee) VALUES(Martigny);</v>
      </c>
    </row>
    <row r="29" spans="1:2" x14ac:dyDescent="0.4">
      <c r="A29" s="2" t="s">
        <v>32</v>
      </c>
      <c r="B29" s="10" t="str">
        <f t="shared" si="1"/>
        <v>INSERT INTO tbl_Lieux (villeArrivee) VALUES(Realp);</v>
      </c>
    </row>
    <row r="30" spans="1:2" x14ac:dyDescent="0.4">
      <c r="A30" s="2" t="s">
        <v>36</v>
      </c>
      <c r="B30" s="10" t="str">
        <f t="shared" si="1"/>
        <v>INSERT INTO tbl_Lieux (villeArrivee) VALUES(Innertkirchen);</v>
      </c>
    </row>
    <row r="31" spans="1:2" x14ac:dyDescent="0.4">
      <c r="A31" s="2" t="s">
        <v>39</v>
      </c>
      <c r="B31" s="10" t="str">
        <f t="shared" si="1"/>
        <v>INSERT INTO tbl_Lieux (villeArrivee) VALUES(Innertkirchen);</v>
      </c>
    </row>
    <row r="32" spans="1:2" x14ac:dyDescent="0.4">
      <c r="A32" s="2" t="s">
        <v>41</v>
      </c>
      <c r="B32" s="10" t="str">
        <f t="shared" si="1"/>
        <v>INSERT INTO tbl_Lieux (villeArrivee) VALUES(Saint-Imier);</v>
      </c>
    </row>
    <row r="33" spans="1:2" x14ac:dyDescent="0.4">
      <c r="A33" s="2" t="s">
        <v>46</v>
      </c>
      <c r="B33" s="10" t="str">
        <f t="shared" si="1"/>
        <v>INSERT INTO tbl_Lieux (villeArrivee) VALUES(Cadenazzo);</v>
      </c>
    </row>
    <row r="34" spans="1:2" x14ac:dyDescent="0.4">
      <c r="A34" s="2" t="s">
        <v>15</v>
      </c>
      <c r="B34" s="10" t="str">
        <f t="shared" si="1"/>
        <v>INSERT INTO tbl_Lieux (villeArrivee) VALUES(Dombresson);</v>
      </c>
    </row>
    <row r="35" spans="1:2" x14ac:dyDescent="0.4">
      <c r="A35" s="2" t="s">
        <v>53</v>
      </c>
      <c r="B35" s="10" t="str">
        <f t="shared" si="1"/>
        <v>INSERT INTO tbl_Lieux (villeArrivee) VALUES(Göschenen);</v>
      </c>
    </row>
    <row r="36" spans="1:2" x14ac:dyDescent="0.4">
      <c r="A36" s="2" t="s">
        <v>56</v>
      </c>
      <c r="B36" s="10" t="str">
        <f t="shared" si="1"/>
        <v>INSERT INTO tbl_Lieux (villeArrivee) VALUES(Martigny);</v>
      </c>
    </row>
    <row r="37" spans="1:2" x14ac:dyDescent="0.4">
      <c r="A37" s="2" t="s">
        <v>60</v>
      </c>
      <c r="B37" s="10" t="str">
        <f t="shared" si="1"/>
        <v>INSERT INTO tbl_Lieux (villeArrivee) VALUES(Disentis);</v>
      </c>
    </row>
    <row r="38" spans="1:2" x14ac:dyDescent="0.4">
      <c r="A38" s="2" t="s">
        <v>53</v>
      </c>
      <c r="B38" s="10" t="str">
        <f t="shared" si="1"/>
        <v>INSERT INTO tbl_Lieux (villeArrivee) VALUES(Ulrichen);</v>
      </c>
    </row>
    <row r="39" spans="1:2" x14ac:dyDescent="0.4">
      <c r="A39" s="2" t="s">
        <v>66</v>
      </c>
      <c r="B39" s="10" t="str">
        <f t="shared" si="1"/>
        <v>INSERT INTO tbl_Lieux (villeArrivee) VALUES(Disentis);</v>
      </c>
    </row>
    <row r="40" spans="1:2" x14ac:dyDescent="0.4">
      <c r="A40" s="2" t="s">
        <v>70</v>
      </c>
      <c r="B40" s="10" t="str">
        <f t="shared" si="1"/>
        <v>INSERT INTO tbl_Lieux (villeArrivee) VALUES(Samedan);</v>
      </c>
    </row>
    <row r="41" spans="1:2" x14ac:dyDescent="0.4">
      <c r="A41" s="2" t="s">
        <v>73</v>
      </c>
      <c r="B41" s="10" t="str">
        <f t="shared" si="1"/>
        <v>INSERT INTO tbl_Lieux (villeArrivee) VALUES(Davos);</v>
      </c>
    </row>
    <row r="42" spans="1:2" x14ac:dyDescent="0.4">
      <c r="A42" s="2" t="s">
        <v>76</v>
      </c>
      <c r="B42" s="10" t="str">
        <f t="shared" si="1"/>
        <v>INSERT INTO tbl_Lieux (villeArrivee) VALUES(Tiefencastel);</v>
      </c>
    </row>
    <row r="43" spans="1:2" x14ac:dyDescent="0.4">
      <c r="A43" s="2" t="s">
        <v>80</v>
      </c>
      <c r="B43" s="10" t="str">
        <f t="shared" si="1"/>
        <v>INSERT INTO tbl_Lieux (villeArrivee) VALUES(Altdorf);</v>
      </c>
    </row>
    <row r="44" spans="1:2" x14ac:dyDescent="0.4">
      <c r="A44" s="2" t="s">
        <v>84</v>
      </c>
      <c r="B44" s="10" t="str">
        <f t="shared" si="1"/>
        <v>INSERT INTO tbl_Lieux (villeArrivee) VALUES(Le Sépey);</v>
      </c>
    </row>
    <row r="45" spans="1:2" x14ac:dyDescent="0.4">
      <c r="A45" s="2" t="s">
        <v>60</v>
      </c>
      <c r="B45" s="10" t="str">
        <f t="shared" si="1"/>
        <v>INSERT INTO tbl_Lieux (villeArrivee) VALUES(Thusis);</v>
      </c>
    </row>
    <row r="46" spans="1:2" x14ac:dyDescent="0.4">
      <c r="A46" s="2" t="s">
        <v>91</v>
      </c>
      <c r="B46" s="10" t="str">
        <f t="shared" si="1"/>
        <v>INSERT INTO tbl_Lieux (villeArrivee) VALUES(Sion);</v>
      </c>
    </row>
  </sheetData>
  <pageMargins left="0.7" right="0.7" top="0.75" bottom="0.75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EC2D9-7A9E-4AB7-8B3A-1CB64D823D2C}">
  <dimension ref="A1:B12"/>
  <sheetViews>
    <sheetView workbookViewId="0">
      <selection activeCell="E10" sqref="E10"/>
    </sheetView>
  </sheetViews>
  <sheetFormatPr baseColWidth="10" defaultRowHeight="14.6" x14ac:dyDescent="0.4"/>
  <cols>
    <col min="2" max="2" width="41.07421875" bestFit="1" customWidth="1"/>
  </cols>
  <sheetData>
    <row r="1" spans="1:2" x14ac:dyDescent="0.4">
      <c r="A1" s="4" t="s">
        <v>10</v>
      </c>
    </row>
    <row r="2" spans="1:2" x14ac:dyDescent="0.4">
      <c r="A2" s="5"/>
    </row>
    <row r="3" spans="1:2" x14ac:dyDescent="0.4">
      <c r="A3" s="7">
        <v>7</v>
      </c>
      <c r="B3" t="str">
        <f>"INSERT INTO tbl_CoupsCoeurs (rang) VALUES("&amp;A2&amp;");"</f>
        <v>INSERT INTO tbl_CoupsCoeurs (rang) VALUES();</v>
      </c>
    </row>
    <row r="4" spans="1:2" x14ac:dyDescent="0.4">
      <c r="A4" s="6">
        <v>2</v>
      </c>
      <c r="B4" t="str">
        <f t="shared" ref="B4:B12" si="0">"INSERT INTO tbl_CoupsCoeurs (rang) VALUES("&amp;A3&amp;");"</f>
        <v>INSERT INTO tbl_CoupsCoeurs (rang) VALUES(7);</v>
      </c>
    </row>
    <row r="5" spans="1:2" x14ac:dyDescent="0.4">
      <c r="A5" s="6">
        <v>4</v>
      </c>
      <c r="B5" t="str">
        <f t="shared" si="0"/>
        <v>INSERT INTO tbl_CoupsCoeurs (rang) VALUES(2);</v>
      </c>
    </row>
    <row r="6" spans="1:2" x14ac:dyDescent="0.4">
      <c r="A6" s="1">
        <v>1</v>
      </c>
      <c r="B6" t="str">
        <f t="shared" si="0"/>
        <v>INSERT INTO tbl_CoupsCoeurs (rang) VALUES(4);</v>
      </c>
    </row>
    <row r="7" spans="1:2" x14ac:dyDescent="0.4">
      <c r="A7" s="6">
        <v>3</v>
      </c>
      <c r="B7" t="str">
        <f t="shared" si="0"/>
        <v>INSERT INTO tbl_CoupsCoeurs (rang) VALUES(1);</v>
      </c>
    </row>
    <row r="8" spans="1:2" x14ac:dyDescent="0.4">
      <c r="A8" s="6">
        <v>6</v>
      </c>
      <c r="B8" t="str">
        <f t="shared" si="0"/>
        <v>INSERT INTO tbl_CoupsCoeurs (rang) VALUES(3);</v>
      </c>
    </row>
    <row r="9" spans="1:2" x14ac:dyDescent="0.4">
      <c r="A9" s="6">
        <v>9</v>
      </c>
      <c r="B9" t="str">
        <f t="shared" si="0"/>
        <v>INSERT INTO tbl_CoupsCoeurs (rang) VALUES(6);</v>
      </c>
    </row>
    <row r="10" spans="1:2" x14ac:dyDescent="0.4">
      <c r="A10" s="6">
        <v>5</v>
      </c>
      <c r="B10" t="str">
        <f t="shared" si="0"/>
        <v>INSERT INTO tbl_CoupsCoeurs (rang) VALUES(9);</v>
      </c>
    </row>
    <row r="11" spans="1:2" x14ac:dyDescent="0.4">
      <c r="A11" s="7">
        <v>8</v>
      </c>
      <c r="B11" t="str">
        <f t="shared" si="0"/>
        <v>INSERT INTO tbl_CoupsCoeurs (rang) VALUES(5);</v>
      </c>
    </row>
    <row r="12" spans="1:2" x14ac:dyDescent="0.4">
      <c r="A12" s="6">
        <v>10</v>
      </c>
      <c r="B12" t="str">
        <f t="shared" si="0"/>
        <v>INSERT INTO tbl_CoupsCoeurs (rang) VALUES(8);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purl.oclc.org/ooxml/officeDocument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purl.oclc.org/ooxml/officeDocument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purl.oclc.org/ooxml/officeDocument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7d9f5a6-831d-4621-8c77-cbcaf993e406" xsi:nil="true"/>
    <lcf76f155ced4ddcb4097134ff3c332f xmlns="a1b10758-7132-46a4-a2fe-7a2cf46f51f4">
      <Terms xmlns="http://schemas.microsoft.com/office/infopath/2007/PartnerControls"/>
    </lcf76f155ced4ddcb4097134ff3c332f>
    <SharedWithUsers xmlns="f7d9f5a6-831d-4621-8c77-cbcaf993e406">
      <UserInfo>
        <DisplayName/>
        <AccountId xsi:nil="true"/>
        <AccountType/>
      </UserInfo>
    </SharedWithUsers>
    <MediaLengthInSeconds xmlns="a1b10758-7132-46a4-a2fe-7a2cf46f51f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5B8F5EAAC22C48A11F5D9A60E6F21D" ma:contentTypeVersion="17" ma:contentTypeDescription="Crée un document." ma:contentTypeScope="" ma:versionID="93cae4d4169a784b1f5dd7066978750a">
  <xsd:schema xmlns:xsd="http://www.w3.org/2001/XMLSchema" xmlns:xs="http://www.w3.org/2001/XMLSchema" xmlns:p="http://schemas.microsoft.com/office/2006/metadata/properties" xmlns:ns2="a1b10758-7132-46a4-a2fe-7a2cf46f51f4" xmlns:ns3="f7d9f5a6-831d-4621-8c77-cbcaf993e406" targetNamespace="http://schemas.microsoft.com/office/2006/metadata/properties" ma:root="true" ma:fieldsID="ef4b75c7bb67d3d9a80e099bbf53ab5a" ns2:_="" ns3:_="">
    <xsd:import namespace="a1b10758-7132-46a4-a2fe-7a2cf46f51f4"/>
    <xsd:import namespace="f7d9f5a6-831d-4621-8c77-cbcaf993e4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b10758-7132-46a4-a2fe-7a2cf46f51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Balises d’images" ma:readOnly="false" ma:fieldId="{5cf76f15-5ced-4ddc-b409-7134ff3c332f}" ma:taxonomyMulti="true" ma:sspId="5cfe7824-1d92-4d19-9a43-1c93e0eb46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9f5a6-831d-4621-8c77-cbcaf993e406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d5ae18fe-e647-4d3d-978d-a159861f0a34}" ma:internalName="TaxCatchAll" ma:showField="CatchAllData" ma:web="f7d9f5a6-831d-4621-8c77-cbcaf993e4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purl.oclc.org/ooxml/officeDocument/customXml" ds:itemID="{4BD61DB4-D42A-4070-AB49-F77A6A95A5F3}">
  <ds:schemaRefs>
    <ds:schemaRef ds:uri="http://schemas.microsoft.com/sharepoint/v3/contenttype/forms"/>
  </ds:schemaRefs>
</ds:datastoreItem>
</file>

<file path=customXml/itemProps2.xml><?xml version="1.0" encoding="utf-8"?>
<ds:datastoreItem xmlns:ds="http://purl.oclc.org/ooxml/officeDocument/customXml" ds:itemID="{BD3C2207-F9DB-4840-ADE1-05947E24D885}">
  <ds:schemaRefs>
    <ds:schemaRef ds:uri="http://schemas.microsoft.com/office/2006/metadata/properties"/>
    <ds:schemaRef ds:uri="http://schemas.microsoft.com/office/infopath/2007/PartnerControls"/>
    <ds:schemaRef ds:uri="f7d9f5a6-831d-4621-8c77-cbcaf993e406"/>
    <ds:schemaRef ds:uri="a1b10758-7132-46a4-a2fe-7a2cf46f51f4"/>
  </ds:schemaRefs>
</ds:datastoreItem>
</file>

<file path=customXml/itemProps3.xml><?xml version="1.0" encoding="utf-8"?>
<ds:datastoreItem xmlns:ds="http://purl.oclc.org/ooxml/officeDocument/customXml" ds:itemID="{FCB76CD7-B1F7-4E82-BB1C-9771A0AAC9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b10758-7132-46a4-a2fe-7a2cf46f51f4"/>
    <ds:schemaRef ds:uri="f7d9f5a6-831d-4621-8c77-cbcaf993e4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Col-CH en 2012</vt:lpstr>
      <vt:lpstr>tbl_Cols</vt:lpstr>
      <vt:lpstr>tbl_Cantons</vt:lpstr>
      <vt:lpstr>tbl_Massifs</vt:lpstr>
      <vt:lpstr>tbl_Lieux</vt:lpstr>
      <vt:lpstr>tbl_CoupsCoeurs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Rebetez Daniel</dc:creator>
  <cp:keywords/>
  <dc:description/>
  <cp:lastModifiedBy>Mykola Zhuravel</cp:lastModifiedBy>
  <cp:revision/>
  <dcterms:created xsi:type="dcterms:W3CDTF">2021-04-14T16:08:26Z</dcterms:created>
  <dcterms:modified xsi:type="dcterms:W3CDTF">2025-02-23T18:02:01Z</dcterms:modified>
  <cp:category/>
  <cp:contentStatus/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ContentTypeId">
    <vt:lpwstr>0x0101005A5B8F5EAAC22C48A11F5D9A60E6F21D</vt:lpwstr>
  </property>
  <property fmtid="{D5CDD505-2E9C-101B-9397-08002B2CF9AE}" pid="3" name="Order">
    <vt:r8>3128300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  <property fmtid="{D5CDD505-2E9C-101B-9397-08002B2CF9AE}" pid="12" name="MediaServiceImageTags">
    <vt:lpwstr/>
  </property>
</Properties>
</file>