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ckymckinley/Documents/VM/Games/Terraforming Mars/Ares Expedition/Ares Project Card Game/"/>
    </mc:Choice>
  </mc:AlternateContent>
  <xr:revisionPtr revIDLastSave="0" documentId="13_ncr:1_{D845AA1D-F53E-0146-A39F-5C2E8162A2DB}" xr6:coauthVersionLast="47" xr6:coauthVersionMax="47" xr10:uidLastSave="{00000000-0000-0000-0000-000000000000}"/>
  <bookViews>
    <workbookView xWindow="340" yWindow="500" windowWidth="28040" windowHeight="15800" activeTab="3" xr2:uid="{B50CD447-4AD8-B549-801C-3DDC5771F627}"/>
  </bookViews>
  <sheets>
    <sheet name="Project Cards" sheetId="1" r:id="rId1"/>
    <sheet name="Corps" sheetId="2" r:id="rId2"/>
    <sheet name="Phase" sheetId="3" r:id="rId3"/>
    <sheet name="Crisis" sheetId="4" r:id="rId4"/>
    <sheet name="Stat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9" i="2" l="1"/>
  <c r="E37" i="2"/>
  <c r="E36" i="2"/>
  <c r="E35" i="2"/>
  <c r="P311" i="1"/>
  <c r="O311" i="1"/>
  <c r="N311" i="1"/>
  <c r="M311" i="1"/>
  <c r="L311" i="1"/>
  <c r="K311" i="1"/>
  <c r="J311" i="1"/>
  <c r="I311" i="1"/>
  <c r="H311" i="1"/>
  <c r="G311" i="1"/>
  <c r="F311" i="1"/>
  <c r="E321" i="1"/>
  <c r="E320" i="1"/>
  <c r="E319" i="1"/>
  <c r="E318" i="1"/>
  <c r="E317" i="1"/>
  <c r="D320" i="1"/>
  <c r="D319" i="1"/>
  <c r="D318" i="1"/>
  <c r="D317" i="1"/>
  <c r="C320" i="1"/>
  <c r="B320" i="1"/>
  <c r="C319" i="1"/>
  <c r="C318" i="1"/>
  <c r="C317" i="1"/>
  <c r="C315" i="1"/>
  <c r="C314" i="1"/>
  <c r="C313" i="1"/>
  <c r="C311" i="1"/>
  <c r="S315" i="1"/>
  <c r="S314" i="1"/>
  <c r="S313" i="1"/>
  <c r="S312" i="1"/>
  <c r="T315" i="1"/>
  <c r="T314" i="1"/>
  <c r="T313" i="1"/>
  <c r="T312" i="1"/>
  <c r="T311" i="1"/>
  <c r="S311" i="1"/>
  <c r="P314" i="1"/>
  <c r="P313" i="1"/>
  <c r="P312" i="1"/>
  <c r="O314" i="1"/>
  <c r="N314" i="1"/>
  <c r="M314" i="1"/>
  <c r="L314" i="1"/>
  <c r="K314" i="1"/>
  <c r="J314" i="1"/>
  <c r="I314" i="1"/>
  <c r="H314" i="1"/>
  <c r="G314" i="1"/>
  <c r="O313" i="1"/>
  <c r="N313" i="1"/>
  <c r="M313" i="1"/>
  <c r="L313" i="1"/>
  <c r="K313" i="1"/>
  <c r="J313" i="1"/>
  <c r="I313" i="1"/>
  <c r="H313" i="1"/>
  <c r="G313" i="1"/>
  <c r="O312" i="1"/>
  <c r="N312" i="1"/>
  <c r="M312" i="1"/>
  <c r="L312" i="1"/>
  <c r="K312" i="1"/>
  <c r="J312" i="1"/>
  <c r="I312" i="1"/>
  <c r="H312" i="1"/>
  <c r="G312" i="1"/>
  <c r="H315" i="1"/>
  <c r="F314" i="1"/>
  <c r="F313" i="1"/>
  <c r="F312" i="1"/>
  <c r="B317" i="1"/>
  <c r="B319" i="1"/>
  <c r="B318" i="1"/>
  <c r="C312" i="1"/>
  <c r="I315" i="1" l="1"/>
  <c r="Q311" i="1"/>
  <c r="Q312" i="1"/>
  <c r="Q314" i="1"/>
  <c r="F315" i="1"/>
  <c r="N315" i="1"/>
  <c r="Q313" i="1"/>
  <c r="G315" i="1"/>
  <c r="O315" i="1"/>
  <c r="L315" i="1"/>
  <c r="K315" i="1"/>
  <c r="J315" i="1"/>
  <c r="P315" i="1"/>
  <c r="M315" i="1"/>
  <c r="Q315" i="1" l="1"/>
</calcChain>
</file>

<file path=xl/sharedStrings.xml><?xml version="1.0" encoding="utf-8"?>
<sst xmlns="http://schemas.openxmlformats.org/spreadsheetml/2006/main" count="2613" uniqueCount="909">
  <si>
    <t>Card #</t>
  </si>
  <si>
    <t>Card Title</t>
  </si>
  <si>
    <t>Tags</t>
  </si>
  <si>
    <t>Phase(s)</t>
  </si>
  <si>
    <t>VP</t>
  </si>
  <si>
    <t>blue</t>
  </si>
  <si>
    <t>Adaptation Technology</t>
  </si>
  <si>
    <t>Science</t>
  </si>
  <si>
    <t>I-II</t>
  </si>
  <si>
    <t>Advanced Alloys</t>
  </si>
  <si>
    <t>Building</t>
  </si>
  <si>
    <t>Advanced Screening Technology</t>
  </si>
  <si>
    <t>III</t>
  </si>
  <si>
    <t>AI Central</t>
  </si>
  <si>
    <t>Science, Building</t>
  </si>
  <si>
    <t>Cost (MC)</t>
  </si>
  <si>
    <t>Anaerobic Microorganisms</t>
  </si>
  <si>
    <t>Microbe</t>
  </si>
  <si>
    <t>Anti-Gravity Technology</t>
  </si>
  <si>
    <t>Aquifer Pumping</t>
  </si>
  <si>
    <t>Arctic Algae</t>
  </si>
  <si>
    <t>Plant</t>
  </si>
  <si>
    <t>I-III</t>
  </si>
  <si>
    <t>Artificial Jungle</t>
  </si>
  <si>
    <t>Assembly Lines</t>
  </si>
  <si>
    <t>Space</t>
  </si>
  <si>
    <t>Asset Liquidation</t>
  </si>
  <si>
    <t>Birds</t>
  </si>
  <si>
    <t>Animal</t>
  </si>
  <si>
    <t>*</t>
  </si>
  <si>
    <t>Brainstorming Session</t>
  </si>
  <si>
    <t>Caretaker Contract</t>
  </si>
  <si>
    <t>Circuit Board Factory</t>
  </si>
  <si>
    <t>Community Gardens</t>
  </si>
  <si>
    <t>Composting Factory</t>
  </si>
  <si>
    <t>!-V</t>
  </si>
  <si>
    <t>Conserved Biome</t>
  </si>
  <si>
    <t>Building, Microbe, Animal</t>
  </si>
  <si>
    <t>Decomposers</t>
  </si>
  <si>
    <t>Decomposing Fungus</t>
  </si>
  <si>
    <t>Developed Infrastructure</t>
  </si>
  <si>
    <t>Development Center</t>
  </si>
  <si>
    <t>Earth Catapult</t>
  </si>
  <si>
    <t>Building, Earth</t>
  </si>
  <si>
    <t>Ecological Zone</t>
  </si>
  <si>
    <t>Plant, Animal</t>
  </si>
  <si>
    <t>Energy Subsidies</t>
  </si>
  <si>
    <t>Extended Resources</t>
  </si>
  <si>
    <t>V</t>
  </si>
  <si>
    <t>Extreme-Cold Fungus</t>
  </si>
  <si>
    <t>Farmers Market</t>
  </si>
  <si>
    <t>Farming Co-ops</t>
  </si>
  <si>
    <t>Fish</t>
  </si>
  <si>
    <t>GHG Producing Bacteria</t>
  </si>
  <si>
    <t>Science. Microbe</t>
  </si>
  <si>
    <t>Greenhouses</t>
  </si>
  <si>
    <t>Building, Plant</t>
  </si>
  <si>
    <t>X</t>
  </si>
  <si>
    <t>none</t>
  </si>
  <si>
    <t>Herbivores</t>
  </si>
  <si>
    <t>Hydro-Electric Energy</t>
  </si>
  <si>
    <t>Interplenetary Relations</t>
  </si>
  <si>
    <t>Space, Jovian</t>
  </si>
  <si>
    <t>Interns</t>
  </si>
  <si>
    <t>Interplanetary Conference</t>
  </si>
  <si>
    <t>Earth</t>
  </si>
  <si>
    <t>Ironworks</t>
  </si>
  <si>
    <t>Livestock</t>
  </si>
  <si>
    <t>Mars University</t>
  </si>
  <si>
    <t>Science, Buildimg</t>
  </si>
  <si>
    <t>Matter Manufacturing</t>
  </si>
  <si>
    <t>Media Group</t>
  </si>
  <si>
    <t>Nitrite Reducing Bacteria</t>
  </si>
  <si>
    <t>Olympus Conference</t>
  </si>
  <si>
    <t>Science, Building, Earth</t>
  </si>
  <si>
    <t>Optimal Aerobraking</t>
  </si>
  <si>
    <t>Physics Complex</t>
  </si>
  <si>
    <t>Power Infrastructure</t>
  </si>
  <si>
    <t>Recycled Detritus</t>
  </si>
  <si>
    <t>Redrafted Contracts</t>
  </si>
  <si>
    <t>Regolith Eaters</t>
  </si>
  <si>
    <t>Science, Microbe</t>
  </si>
  <si>
    <t>Research Outpost</t>
  </si>
  <si>
    <t>Restructured Resources</t>
  </si>
  <si>
    <t>Solarpunk</t>
  </si>
  <si>
    <t>Space, Plant</t>
  </si>
  <si>
    <t>Standard Technology</t>
  </si>
  <si>
    <t>Steelworks</t>
  </si>
  <si>
    <t>Symbiotic Fungus</t>
  </si>
  <si>
    <t>Tardigrades</t>
  </si>
  <si>
    <t>Think Tank</t>
  </si>
  <si>
    <t>United Planetary Alliance</t>
  </si>
  <si>
    <t>Science, Earth</t>
  </si>
  <si>
    <t>Viral Enhancers</t>
  </si>
  <si>
    <t>Microbe, Plant</t>
  </si>
  <si>
    <t>Volcanic Pools</t>
  </si>
  <si>
    <t>Water Import from Europa</t>
  </si>
  <si>
    <t>Wood Burning Stoves</t>
  </si>
  <si>
    <t>red</t>
  </si>
  <si>
    <t>Advanced Ecosystems</t>
  </si>
  <si>
    <t>Microbe, Animal, Event</t>
  </si>
  <si>
    <t>Artificial Lake</t>
  </si>
  <si>
    <t>Event</t>
  </si>
  <si>
    <t>Atmosphere Filtering</t>
  </si>
  <si>
    <t>Space, Event</t>
  </si>
  <si>
    <t>Breathing Filters</t>
  </si>
  <si>
    <t>Bribed Committee</t>
  </si>
  <si>
    <t>Earth, Event</t>
  </si>
  <si>
    <t>Business Contacts</t>
  </si>
  <si>
    <t>CEO's Favorite Project</t>
  </si>
  <si>
    <t>Colonizer Training Camp</t>
  </si>
  <si>
    <t>Building, Jovian, Event</t>
  </si>
  <si>
    <t>Comet</t>
  </si>
  <si>
    <t>Convoy from Europa</t>
  </si>
  <si>
    <t>Crater</t>
  </si>
  <si>
    <t>Deimos Down</t>
  </si>
  <si>
    <t>Giant Ice Asteroid</t>
  </si>
  <si>
    <t>Ice Asteroid</t>
  </si>
  <si>
    <t>Ice Cap Melting</t>
  </si>
  <si>
    <t>Imported Hydrogen</t>
  </si>
  <si>
    <t>Space, Earth, Event</t>
  </si>
  <si>
    <t>Imported Nitrogen</t>
  </si>
  <si>
    <t>Invention Contest</t>
  </si>
  <si>
    <t>Science, Event</t>
  </si>
  <si>
    <t>Investment Loan</t>
  </si>
  <si>
    <t>Earth, Evvent</t>
  </si>
  <si>
    <t>Lagrange Observatory</t>
  </si>
  <si>
    <t>Science, Space, Event</t>
  </si>
  <si>
    <t>Lake Marineris</t>
  </si>
  <si>
    <t>Large Convoy</t>
  </si>
  <si>
    <t>Lava Flows</t>
  </si>
  <si>
    <t>Local Heat Trapping</t>
  </si>
  <si>
    <t>Mangrove</t>
  </si>
  <si>
    <t>Plant, Event</t>
  </si>
  <si>
    <t>Nitrogen-Rich Asteroid</t>
  </si>
  <si>
    <t>Permafrost Extraction</t>
  </si>
  <si>
    <t>Phobos Falls</t>
  </si>
  <si>
    <t>Plantation</t>
  </si>
  <si>
    <t>Release of Inert Gases</t>
  </si>
  <si>
    <t>Research</t>
  </si>
  <si>
    <t>Science, Science, Event</t>
  </si>
  <si>
    <t>Special Design</t>
  </si>
  <si>
    <t>Subterranean Reservoir</t>
  </si>
  <si>
    <t>Technology Demonstration</t>
  </si>
  <si>
    <t>Terraforming Ganymede</t>
  </si>
  <si>
    <t>Space, Jovian, Event</t>
  </si>
  <si>
    <t>Towing a Comet</t>
  </si>
  <si>
    <t>Work Crews</t>
  </si>
  <si>
    <t>Star Icon</t>
  </si>
  <si>
    <t>green</t>
  </si>
  <si>
    <t>Acquired Company</t>
  </si>
  <si>
    <t>IV</t>
  </si>
  <si>
    <t>Adapted Lichen</t>
  </si>
  <si>
    <t>Aerated Magma</t>
  </si>
  <si>
    <t>Airborne Radiation</t>
  </si>
  <si>
    <t>Algae</t>
  </si>
  <si>
    <t>Archaebacteria</t>
  </si>
  <si>
    <t>Artificial Photosynthesis</t>
  </si>
  <si>
    <t>Asteroid Mining</t>
  </si>
  <si>
    <t>Asteroid Mining Consortium</t>
  </si>
  <si>
    <t>Astrofarm</t>
  </si>
  <si>
    <t>Atospheric Insulators</t>
  </si>
  <si>
    <t>Space, Earth</t>
  </si>
  <si>
    <t>Automated Factories</t>
  </si>
  <si>
    <t>Beam from a Thorium Asteroid</t>
  </si>
  <si>
    <t>Biomass Combustors</t>
  </si>
  <si>
    <t>Biothermal Power</t>
  </si>
  <si>
    <t>Blueprints</t>
  </si>
  <si>
    <t>Building Industries</t>
  </si>
  <si>
    <t>Bushes</t>
  </si>
  <si>
    <t>Callisto Penal Mines</t>
  </si>
  <si>
    <t>Building, Space, Jovian</t>
  </si>
  <si>
    <t>Cartel</t>
  </si>
  <si>
    <t>Coal Imports</t>
  </si>
  <si>
    <t>Commercial District</t>
  </si>
  <si>
    <t>Deep Well Heating</t>
  </si>
  <si>
    <t>Designed Microorganisms</t>
  </si>
  <si>
    <t>Diversified Interests</t>
  </si>
  <si>
    <t>Dusty Quarry</t>
  </si>
  <si>
    <t>Economic Growth</t>
  </si>
  <si>
    <t>Energy Storage</t>
  </si>
  <si>
    <t>Eos Chasma National Park</t>
  </si>
  <si>
    <t>Farming</t>
  </si>
  <si>
    <t>Food Factory</t>
  </si>
  <si>
    <t>Fuel Factory</t>
  </si>
  <si>
    <t>Fueled Generators</t>
  </si>
  <si>
    <t>Fusion Power</t>
  </si>
  <si>
    <t>Ganymede Shipyard</t>
  </si>
  <si>
    <t>Gene Repair</t>
  </si>
  <si>
    <t>Geothermal Power</t>
  </si>
  <si>
    <t>Giant Space Mirror</t>
  </si>
  <si>
    <t>Grass</t>
  </si>
  <si>
    <t>Great Dam</t>
  </si>
  <si>
    <t>Great Escarpment Consortium</t>
  </si>
  <si>
    <t>Heather</t>
  </si>
  <si>
    <t>Immigration Shuttles</t>
  </si>
  <si>
    <t>Import of Advanced GHG</t>
  </si>
  <si>
    <t>Imported GHG</t>
  </si>
  <si>
    <t>Industrial Center</t>
  </si>
  <si>
    <t>Industiral Farming</t>
  </si>
  <si>
    <t>Industrial Microbes</t>
  </si>
  <si>
    <t>Building, Microbe</t>
  </si>
  <si>
    <t>IV, I-II</t>
  </si>
  <si>
    <t>Insects</t>
  </si>
  <si>
    <t>Io Mining Industries</t>
  </si>
  <si>
    <t>Kelp Farming</t>
  </si>
  <si>
    <t>Lichen</t>
  </si>
  <si>
    <t>Lightning Harvest</t>
  </si>
  <si>
    <t>Low-Atmo Shields</t>
  </si>
  <si>
    <t>Lunar Beam</t>
  </si>
  <si>
    <t>Mass Converter</t>
  </si>
  <si>
    <t>Medical Lab</t>
  </si>
  <si>
    <t>Methane from Titan</t>
  </si>
  <si>
    <t>Micro-Mills</t>
  </si>
  <si>
    <t>Microprocessors</t>
  </si>
  <si>
    <t>Mine</t>
  </si>
  <si>
    <t>Miranda Resort</t>
  </si>
  <si>
    <t>Space, Earth, Jovian</t>
  </si>
  <si>
    <t>Mohole Area</t>
  </si>
  <si>
    <t>Monocultures</t>
  </si>
  <si>
    <t>Moss</t>
  </si>
  <si>
    <t>Natural Preserve</t>
  </si>
  <si>
    <t>New Portfolios</t>
  </si>
  <si>
    <t>Nitrophilic Moss</t>
  </si>
  <si>
    <t>Noctis Farming</t>
  </si>
  <si>
    <t>Nuclear Plants</t>
  </si>
  <si>
    <t>Power Grid</t>
  </si>
  <si>
    <t>Power Plant</t>
  </si>
  <si>
    <t>Power Supply Consortium</t>
  </si>
  <si>
    <t>Protected Valley</t>
  </si>
  <si>
    <t>Quantum Extractor</t>
  </si>
  <si>
    <t>Rad Suits</t>
  </si>
  <si>
    <t>Satellite Farms</t>
  </si>
  <si>
    <t>Satellites</t>
  </si>
  <si>
    <t>Soace</t>
  </si>
  <si>
    <t>Slash and Burn Agriculture</t>
  </si>
  <si>
    <t>Smelting</t>
  </si>
  <si>
    <t>Soil Warming</t>
  </si>
  <si>
    <t>Solar Power</t>
  </si>
  <si>
    <t>Solar Trapping</t>
  </si>
  <si>
    <t>Soletta</t>
  </si>
  <si>
    <t>Space Heaters</t>
  </si>
  <si>
    <t>Space Station</t>
  </si>
  <si>
    <t>Sponsors</t>
  </si>
  <si>
    <t>Strip Mine</t>
  </si>
  <si>
    <t>Surface Mines</t>
  </si>
  <si>
    <t>Tectonic Stress Power</t>
  </si>
  <si>
    <t>Titanium Mine</t>
  </si>
  <si>
    <t>Toll Station</t>
  </si>
  <si>
    <t>Trading Post</t>
  </si>
  <si>
    <t>Trapped Heat</t>
  </si>
  <si>
    <t>Trees</t>
  </si>
  <si>
    <t>Tropical Forest</t>
  </si>
  <si>
    <t>Tundra Farming</t>
  </si>
  <si>
    <t>Underground City</t>
  </si>
  <si>
    <t>Undersea Vents</t>
  </si>
  <si>
    <t>Venture Capitalism</t>
  </si>
  <si>
    <t>Westa Shipyard</t>
  </si>
  <si>
    <t>Wave Power</t>
  </si>
  <si>
    <t>Windmills</t>
  </si>
  <si>
    <t>Worms</t>
  </si>
  <si>
    <t>Zeppelins</t>
  </si>
  <si>
    <t>P01</t>
  </si>
  <si>
    <t>Assorted Enterprises</t>
  </si>
  <si>
    <t>P02</t>
  </si>
  <si>
    <t>Commercial Imports</t>
  </si>
  <si>
    <t>P03</t>
  </si>
  <si>
    <t>Diverse Habitats</t>
  </si>
  <si>
    <t>P04</t>
  </si>
  <si>
    <t>Filter Feeders</t>
  </si>
  <si>
    <t>P05</t>
  </si>
  <si>
    <t>Laboratories</t>
  </si>
  <si>
    <t>P06</t>
  </si>
  <si>
    <t>Matter Generator</t>
  </si>
  <si>
    <t>P07</t>
  </si>
  <si>
    <t>Processed Metals</t>
  </si>
  <si>
    <t>P08</t>
  </si>
  <si>
    <t>Processing Plant</t>
  </si>
  <si>
    <t>P09</t>
  </si>
  <si>
    <t>Progressive Policies</t>
  </si>
  <si>
    <t>P10</t>
  </si>
  <si>
    <t>Synthetic Catastrophe</t>
  </si>
  <si>
    <t>P11</t>
  </si>
  <si>
    <t>Self-Replicating Bacteria</t>
  </si>
  <si>
    <t>Number in base game</t>
  </si>
  <si>
    <t>Blue cards</t>
  </si>
  <si>
    <t>Red cards</t>
  </si>
  <si>
    <t>Green cards</t>
  </si>
  <si>
    <t>Base game</t>
  </si>
  <si>
    <t>Jovian</t>
  </si>
  <si>
    <t>Color</t>
  </si>
  <si>
    <t>Promo total costs</t>
  </si>
  <si>
    <t>All Total costs</t>
  </si>
  <si>
    <t>Total cards</t>
  </si>
  <si>
    <t>Base total costs</t>
  </si>
  <si>
    <t>Tourism</t>
  </si>
  <si>
    <t>P17</t>
  </si>
  <si>
    <t>P18</t>
  </si>
  <si>
    <t>Orbital Outpost MVM</t>
  </si>
  <si>
    <t>P19</t>
  </si>
  <si>
    <t>Bacterial Aggregates</t>
  </si>
  <si>
    <t>Microbe, Earth</t>
  </si>
  <si>
    <t>I-II, V</t>
  </si>
  <si>
    <t>P20</t>
  </si>
  <si>
    <t>City Council</t>
  </si>
  <si>
    <t>Award Icon (A)</t>
  </si>
  <si>
    <t>Upgraded Icon (U)</t>
  </si>
  <si>
    <t>Player Count Icon (+5)</t>
  </si>
  <si>
    <t>P21</t>
  </si>
  <si>
    <t>Community Afforestation</t>
  </si>
  <si>
    <t>P22</t>
  </si>
  <si>
    <t>Orbital Outpost</t>
  </si>
  <si>
    <t>P23</t>
  </si>
  <si>
    <t>Gas-Cooled Reactors</t>
  </si>
  <si>
    <t>P24</t>
  </si>
  <si>
    <t>Research Grant</t>
  </si>
  <si>
    <t>Wild</t>
  </si>
  <si>
    <t>P25</t>
  </si>
  <si>
    <t>Zoos</t>
  </si>
  <si>
    <t>I-V</t>
  </si>
  <si>
    <t>P26</t>
  </si>
  <si>
    <t>Innovative Teachnologies Award</t>
  </si>
  <si>
    <t>P27</t>
  </si>
  <si>
    <t>Martian Studies Scholarship</t>
  </si>
  <si>
    <t>P28</t>
  </si>
  <si>
    <t>Genetically Modified Vegetables</t>
  </si>
  <si>
    <t>P29</t>
  </si>
  <si>
    <t>Glacial Evaporation</t>
  </si>
  <si>
    <t>P30</t>
  </si>
  <si>
    <t>D05</t>
  </si>
  <si>
    <t>Communications Streamlining</t>
  </si>
  <si>
    <t>PLAN</t>
  </si>
  <si>
    <t>D06</t>
  </si>
  <si>
    <t>Drone Assisted Construction</t>
  </si>
  <si>
    <t>D07</t>
  </si>
  <si>
    <t>Experimental Technology</t>
  </si>
  <si>
    <t>D08</t>
  </si>
  <si>
    <t>Impact Analysis</t>
  </si>
  <si>
    <t>II</t>
  </si>
  <si>
    <t>D09</t>
  </si>
  <si>
    <t>Hohmann Transfer Shipping</t>
  </si>
  <si>
    <t>D10</t>
  </si>
  <si>
    <t>Fibrous Composite Material</t>
  </si>
  <si>
    <t>D11</t>
  </si>
  <si>
    <t>Software Streamlining</t>
  </si>
  <si>
    <t>D12</t>
  </si>
  <si>
    <t>Virtual Employee Development</t>
  </si>
  <si>
    <t>3 Sceince Tags</t>
  </si>
  <si>
    <t>D13</t>
  </si>
  <si>
    <t>Volcanic Soil</t>
  </si>
  <si>
    <t>Building, Plant, Jovian</t>
  </si>
  <si>
    <t>D14</t>
  </si>
  <si>
    <t>Biomedical Imports</t>
  </si>
  <si>
    <t>D15</t>
  </si>
  <si>
    <t>Cryogentic Shipment</t>
  </si>
  <si>
    <t>Microbe, Event</t>
  </si>
  <si>
    <t>D16</t>
  </si>
  <si>
    <t>Exosuits</t>
  </si>
  <si>
    <t>D17</t>
  </si>
  <si>
    <t>Imported Construction Crews</t>
  </si>
  <si>
    <t>Temperature yellow</t>
  </si>
  <si>
    <t>D18</t>
  </si>
  <si>
    <t>Ore Leaching</t>
  </si>
  <si>
    <t>D19</t>
  </si>
  <si>
    <t>Private Investor Beach</t>
  </si>
  <si>
    <t>Milestone earned</t>
  </si>
  <si>
    <t>D20</t>
  </si>
  <si>
    <t>3D Printing</t>
  </si>
  <si>
    <t>D21</t>
  </si>
  <si>
    <t>Biofoundries</t>
  </si>
  <si>
    <t>D22</t>
  </si>
  <si>
    <t>Blast Furnace</t>
  </si>
  <si>
    <t>Topographic Mapping</t>
  </si>
  <si>
    <t>Wild, Event</t>
  </si>
  <si>
    <t>D23</t>
  </si>
  <si>
    <t>D24</t>
  </si>
  <si>
    <t>Dandelions</t>
  </si>
  <si>
    <t>Temperature red</t>
  </si>
  <si>
    <t>D25</t>
  </si>
  <si>
    <t>Electric Arc Furnaces</t>
  </si>
  <si>
    <t>D26</t>
  </si>
  <si>
    <t>Local Market</t>
  </si>
  <si>
    <t>D27</t>
  </si>
  <si>
    <t>Manufacturing Hub</t>
  </si>
  <si>
    <t>D28</t>
  </si>
  <si>
    <t>Heat Reflective Glass</t>
  </si>
  <si>
    <t>D29</t>
  </si>
  <si>
    <t>Hematite Mining</t>
  </si>
  <si>
    <t>D30</t>
  </si>
  <si>
    <t>Hydroponic Gardens</t>
  </si>
  <si>
    <t>Space, Microbe</t>
  </si>
  <si>
    <t>D31</t>
  </si>
  <si>
    <t>Ilmenite Deposits</t>
  </si>
  <si>
    <t>D32</t>
  </si>
  <si>
    <t>Industrial Complex</t>
  </si>
  <si>
    <t>D33</t>
  </si>
  <si>
    <t>Martian Museum</t>
  </si>
  <si>
    <t>D34</t>
  </si>
  <si>
    <t>Metallurgy</t>
  </si>
  <si>
    <t>Science, Space</t>
  </si>
  <si>
    <t>D35</t>
  </si>
  <si>
    <t>Award Winning Reflector Material</t>
  </si>
  <si>
    <t>D36</t>
  </si>
  <si>
    <t>Oxidation Byproducts</t>
  </si>
  <si>
    <t>D37</t>
  </si>
  <si>
    <t>Perfluorocarbon Production</t>
  </si>
  <si>
    <t>D38</t>
  </si>
  <si>
    <t>Magnetic Field Generator</t>
  </si>
  <si>
    <t>D39</t>
  </si>
  <si>
    <t>Political Influence</t>
  </si>
  <si>
    <t>D40</t>
  </si>
  <si>
    <t>Biological Factories</t>
  </si>
  <si>
    <t>D41</t>
  </si>
  <si>
    <t>Nuclear Detonation Site</t>
  </si>
  <si>
    <t>D42</t>
  </si>
  <si>
    <t>Warehouses</t>
  </si>
  <si>
    <t>F02</t>
  </si>
  <si>
    <t>Sceince</t>
  </si>
  <si>
    <t>F03</t>
  </si>
  <si>
    <t>F04</t>
  </si>
  <si>
    <t>Cargo Ships</t>
  </si>
  <si>
    <t>F05</t>
  </si>
  <si>
    <t>Interplanetary Superhighway</t>
  </si>
  <si>
    <t>Science, Space, Earth</t>
  </si>
  <si>
    <t>F06</t>
  </si>
  <si>
    <t>Maglev Trains</t>
  </si>
  <si>
    <t>F07</t>
  </si>
  <si>
    <t>Pets</t>
  </si>
  <si>
    <t>F08</t>
  </si>
  <si>
    <t>Sawmill</t>
  </si>
  <si>
    <t>F09</t>
  </si>
  <si>
    <t>Architecture Blueprints</t>
  </si>
  <si>
    <t>F10</t>
  </si>
  <si>
    <t>Bedrock Wellbore</t>
  </si>
  <si>
    <t>F11</t>
  </si>
  <si>
    <t>Callisto Skybridge</t>
  </si>
  <si>
    <t>F12</t>
  </si>
  <si>
    <t>CHP Combustion Turbines</t>
  </si>
  <si>
    <t>F13</t>
  </si>
  <si>
    <t>City Planning</t>
  </si>
  <si>
    <t>F14</t>
  </si>
  <si>
    <t>Grain Silos</t>
  </si>
  <si>
    <t>Building, Plant, Event</t>
  </si>
  <si>
    <t>F15</t>
  </si>
  <si>
    <t>Invasive Irigation</t>
  </si>
  <si>
    <t>F16</t>
  </si>
  <si>
    <t>Jezero Crater Hospital</t>
  </si>
  <si>
    <t>Building, Event</t>
  </si>
  <si>
    <t>F17</t>
  </si>
  <si>
    <t>Low-Atmosphere Planes</t>
  </si>
  <si>
    <t>F18</t>
  </si>
  <si>
    <t>Power Grid Uplink</t>
  </si>
  <si>
    <t>F19</t>
  </si>
  <si>
    <t>Subways</t>
  </si>
  <si>
    <t>F20</t>
  </si>
  <si>
    <t>Urban Forestry</t>
  </si>
  <si>
    <t>Infrastructure yellow</t>
  </si>
  <si>
    <t>F21</t>
  </si>
  <si>
    <t>Microloans</t>
  </si>
  <si>
    <t>F22</t>
  </si>
  <si>
    <t>Seed Bank</t>
  </si>
  <si>
    <t>Infrastructure red</t>
  </si>
  <si>
    <t>F23</t>
  </si>
  <si>
    <t>Quant-Link Conferencing</t>
  </si>
  <si>
    <t>5 Oceans flipped</t>
  </si>
  <si>
    <t>Oxygen yellow</t>
  </si>
  <si>
    <t>Oxygen red</t>
  </si>
  <si>
    <t>Temperature purple</t>
  </si>
  <si>
    <t>3 Events</t>
  </si>
  <si>
    <t>Spend 4 Heat</t>
  </si>
  <si>
    <t>Oxygen white</t>
  </si>
  <si>
    <t>Spend 1 TR</t>
  </si>
  <si>
    <t>5 Science tags</t>
  </si>
  <si>
    <t>3 Oceans flipped, Spend 1 Plant</t>
  </si>
  <si>
    <t>Spend 5 Heat</t>
  </si>
  <si>
    <t>Spend 3 Heat</t>
  </si>
  <si>
    <t>P36</t>
  </si>
  <si>
    <t>1 Jovian tag</t>
  </si>
  <si>
    <t>Spend 2 Plants</t>
  </si>
  <si>
    <t>7 or more TR</t>
  </si>
  <si>
    <t>Minimum Requirements</t>
  </si>
  <si>
    <t>Balanced Portfolios</t>
  </si>
  <si>
    <t>3 Science tags</t>
  </si>
  <si>
    <t>3 Oceans flipped</t>
  </si>
  <si>
    <t>2 Oceans flipped</t>
  </si>
  <si>
    <t>1 Animal, Microbe &amp; Plant tag</t>
  </si>
  <si>
    <t>No more than 3 Oceans flipped</t>
  </si>
  <si>
    <t>Oxygen red or lower</t>
  </si>
  <si>
    <t>Temperature white</t>
  </si>
  <si>
    <t>6 Oceans flipped</t>
  </si>
  <si>
    <t>Interstellar Colony Ship</t>
  </si>
  <si>
    <t>4 Science tags</t>
  </si>
  <si>
    <t>Small Animals</t>
  </si>
  <si>
    <t>2 Science tags</t>
  </si>
  <si>
    <t>P37</t>
  </si>
  <si>
    <t>Tourism (Game Boy Geek)</t>
  </si>
  <si>
    <t>TERRAFORMING MARS: ARES EXPEDITION</t>
  </si>
  <si>
    <t>#</t>
  </si>
  <si>
    <t>CORPORATION</t>
  </si>
  <si>
    <t>INITIAL MC</t>
  </si>
  <si>
    <t>INITIAL RESOURCES</t>
  </si>
  <si>
    <t>ABILITY</t>
  </si>
  <si>
    <t>Ecoline</t>
  </si>
  <si>
    <t>Helion</t>
  </si>
  <si>
    <t>Interplanetary Cinematics</t>
  </si>
  <si>
    <t>Inventrix</t>
  </si>
  <si>
    <t>Mining Guild</t>
  </si>
  <si>
    <t>PhoboLog</t>
  </si>
  <si>
    <t>Saturn Systems</t>
  </si>
  <si>
    <t>Teractor</t>
  </si>
  <si>
    <t>Tharsis Republic</t>
  </si>
  <si>
    <t>ThorGate</t>
  </si>
  <si>
    <t>United Nations Mars Initiative</t>
  </si>
  <si>
    <t>DevTechs</t>
  </si>
  <si>
    <t>EFFECT: When you play a green card, you pay 2 MC less for it.</t>
  </si>
  <si>
    <t>Launch Star Incorporated</t>
  </si>
  <si>
    <t>EFFECT: When you play a blue card, you pay 3 MC less for it.</t>
  </si>
  <si>
    <t>Mai-Ni Productions</t>
  </si>
  <si>
    <t>At the start of the game, play a card from your hand that costs 12 MC or less without paying the cost. The requirements of this card must be fulfilled.</t>
  </si>
  <si>
    <t>EFFECT: When you play a green card, draw a card and then discard a card.</t>
  </si>
  <si>
    <t>Zetasel</t>
  </si>
  <si>
    <t>Development</t>
  </si>
  <si>
    <t>Each player may play one green project card.</t>
  </si>
  <si>
    <t>Pay 3 MC less for the card you play in this phase.</t>
  </si>
  <si>
    <t>Construction</t>
  </si>
  <si>
    <t>Each player may play a blue or red project card.</t>
  </si>
  <si>
    <t>Draw a card or play an additional blue or red card in this phase.</t>
  </si>
  <si>
    <t>Action</t>
  </si>
  <si>
    <t>You can activate an “ACTION:” effect one additional time.</t>
  </si>
  <si>
    <t>Production</t>
  </si>
  <si>
    <t>Gain 4 MC.</t>
  </si>
  <si>
    <t>All players draw 2 cards and keep 1.</t>
  </si>
  <si>
    <t>Draw 3 additional cards and keep 1 additional card.</t>
  </si>
  <si>
    <t>CrediCor</t>
  </si>
  <si>
    <t>EFFECT PHASE</t>
  </si>
  <si>
    <t>ICON</t>
  </si>
  <si>
    <t>EFFECT: When you spend plants to gain a forest VP token and raise oxygen, you spend 1 less plant.</t>
  </si>
  <si>
    <t>EFFECT: You may use heat as MC. You may not use MC as heat.</t>
  </si>
  <si>
    <t>TAGS</t>
  </si>
  <si>
    <t>When you play a Building tag, you pay 2 MC less for it.</t>
  </si>
  <si>
    <t>EFFECT: When you play an Event tag, you pay 2 MC less for it.</t>
  </si>
  <si>
    <t>At the start of the game, draw 3 cards.</t>
  </si>
  <si>
    <t>EFFECT: When playing a card with requirements, you may consider the oxygen or temperature one color higher or lower. This cannot be modified further by other effects.</t>
  </si>
  <si>
    <t>2x Building</t>
  </si>
  <si>
    <t>I</t>
  </si>
  <si>
    <t>When you play a Space tag, you pay 3 MC less for it.</t>
  </si>
  <si>
    <t>EFFECT: Each titanium you have reduces the coat of Space cards an additional 1 MC.</t>
  </si>
  <si>
    <t>EFFECT: Each time you play a Jovian tag, excluding this, gain 1 TR.</t>
  </si>
  <si>
    <t>EFFECT: When play an Earth tag, you pay 3 MC less for it.</t>
  </si>
  <si>
    <t>EFFECT: When you draw cards duing the Research Phase, draw 1 additional card, and keep 1 additional card.</t>
  </si>
  <si>
    <t>You start with 1 Heat production.</t>
  </si>
  <si>
    <t>You start with 1 Plant production</t>
  </si>
  <si>
    <t>You start with 3 Heat production</t>
  </si>
  <si>
    <t>EFFECT: The first time your TR is raised each phase, you may pay 6 MC to raise your TR 1 step.</t>
  </si>
  <si>
    <t>P12</t>
  </si>
  <si>
    <t>Arklight</t>
  </si>
  <si>
    <t>This is worth 1 VP per animal on this card.</t>
  </si>
  <si>
    <t>EFFECT: When you play an Animal or a Plant tag, including these, add an Animal to this card.</t>
  </si>
  <si>
    <t>P13</t>
  </si>
  <si>
    <t>Celestor</t>
  </si>
  <si>
    <t>ACTION: Reveal the top 3 cards of the deck. Place a card with an Event tag revealed this way into your hand. Discard the rest.</t>
  </si>
  <si>
    <t>P14</t>
  </si>
  <si>
    <t>At the start of the game, reveal the top 5 cards of the deck. Place a green card revealed this way into your hand. Disacrd the rest.</t>
  </si>
  <si>
    <t>P15</t>
  </si>
  <si>
    <t>At the start of the game, reveal cards form the deck until you reveal a blue card. Place it into your hand. Discard the rest.</t>
  </si>
  <si>
    <t>P16</t>
  </si>
  <si>
    <t>At the start of the game, draw 5 cards. Then, discard 4 cards.</t>
  </si>
  <si>
    <t>EFFECT: When yuou flip an Ocean tile, gain 2 MC and 2 plants.</t>
  </si>
  <si>
    <t>P32</t>
  </si>
  <si>
    <t>Monpro</t>
  </si>
  <si>
    <t>Choose a tag and add it to this card.</t>
  </si>
  <si>
    <t>ACTION: Reveal the top 4 cards of the deck. Place a card with a tag that matches this corporation's tag revealed this way into your hand. Discard the rest.</t>
  </si>
  <si>
    <t>P35</t>
  </si>
  <si>
    <t>Austellar</t>
  </si>
  <si>
    <t>Choose a tag and add it to this card. Place a cube of you player color on a Milestone of your choice. Use only when playing with Milestones.</t>
  </si>
  <si>
    <t>EFFECT: When you gain the Milestone with your player cube on it, gain 3 TR.</t>
  </si>
  <si>
    <t>F01</t>
  </si>
  <si>
    <t>EFFECT: When playing a card with requirements, you may consider infrastructure, oxygen or temperature one color higher or lower. This cannot be modified further by other effects.</t>
  </si>
  <si>
    <t>P34</t>
  </si>
  <si>
    <t>Romirra</t>
  </si>
  <si>
    <t>Use only when playing with 5+ players.</t>
  </si>
  <si>
    <t>EFFECT: If you choose the same Phase as another player during the planning step, gain 1 MC.</t>
  </si>
  <si>
    <t>P33</t>
  </si>
  <si>
    <t>The Next Step Initiative</t>
  </si>
  <si>
    <t>Use only when playing in Crisis Mode.</t>
  </si>
  <si>
    <t>EFFECT: At the start of the Planning step, if there is at least 1 Detriment token in play, gain 2 heat or 1 plant.</t>
  </si>
  <si>
    <t>Burstar</t>
  </si>
  <si>
    <t>When you play a Space tag, you pay 3 MC less for it. Use only when playing in Crisis Mode.</t>
  </si>
  <si>
    <t>EFFECT: When you play a card with a printed cost of 18 MC or more, remove a counter from a Crisis card in play.</t>
  </si>
  <si>
    <t>Magna Inc</t>
  </si>
  <si>
    <t>You stsart with 1 MC production. Use only when playing in Crisis Mode.</t>
  </si>
  <si>
    <t>EFFECT: when you remove a counter from a Crisis card in play during the Resolve Phases step, gain 2 MC.</t>
  </si>
  <si>
    <t>Orbex United</t>
  </si>
  <si>
    <t>ACTION: You and another player each gain 2MC. (If you are playing solo, you gain 3 MC instead).</t>
  </si>
  <si>
    <t>Sharizen</t>
  </si>
  <si>
    <t>ACTION: Give 1 card in hand to another player. They may give 1 card in hand to you. (If you are playing solo, draw 2 cards and discard 2 cards).</t>
  </si>
  <si>
    <t>ARES EXPEDITION: Foundations</t>
  </si>
  <si>
    <t>EFFECT: When you play a card with a printed cost of 20 MC or more, you pay 4 MC less for it.</t>
  </si>
  <si>
    <t>EFFECT: Each time you play steel production, excluding this, gain 1 TR.</t>
  </si>
  <si>
    <t>ARES EXPEDITION: Discovery &amp; Foundations</t>
  </si>
  <si>
    <t>1 Upgraded</t>
  </si>
  <si>
    <t>2 Upgraded</t>
  </si>
  <si>
    <t>3 Upgraded</t>
  </si>
  <si>
    <t>4 Upgraded</t>
  </si>
  <si>
    <t>5 Upgraded</t>
  </si>
  <si>
    <t>Reduce the cost of the card you play this phase by 6 MC.</t>
  </si>
  <si>
    <t>Reduce the cost of the first card you play this phase by 3 MC. You may play a second green card this phase with a printed cost of 12 MC or less.</t>
  </si>
  <si>
    <t>You may play a second blue or red card this phase.</t>
  </si>
  <si>
    <t>Play an additional blue or red card this phase OR Gain 6 MC.</t>
  </si>
  <si>
    <t>Each player activates any “Action:” effects and standard actions.</t>
  </si>
  <si>
    <t>You may repeat two of your "Action:" effects once.</t>
  </si>
  <si>
    <t>You may repeat one of your "Action:" effects once. Reveal the top 3 cards of the deck. Place a blue or red card revealed this way into your hand. Discard the rest.</t>
  </si>
  <si>
    <t>Each player gains heat, plants, and draws cards according to their production. They also earn MC equal to their production + TR.</t>
  </si>
  <si>
    <t>Gain 7 MC.</t>
  </si>
  <si>
    <t>Gain 1 MC. Activate the production effect of one of your green cards an additional time this phase.</t>
  </si>
  <si>
    <t>Draw an additional 2 cards and keep an additional 2.</t>
  </si>
  <si>
    <t>Draw an additional 6 cards and keep an additional 1.</t>
  </si>
  <si>
    <t>C01</t>
  </si>
  <si>
    <t xml:space="preserve">ARES EXPEDITION: Crisis </t>
  </si>
  <si>
    <t>C02</t>
  </si>
  <si>
    <t>C03</t>
  </si>
  <si>
    <t>C04</t>
  </si>
  <si>
    <t>Player Count</t>
  </si>
  <si>
    <t>Tier #</t>
  </si>
  <si>
    <t>Icon Color</t>
  </si>
  <si>
    <t>C05</t>
  </si>
  <si>
    <t>C06</t>
  </si>
  <si>
    <t>C07</t>
  </si>
  <si>
    <t>All 1</t>
  </si>
  <si>
    <t>Distress Signal</t>
  </si>
  <si>
    <t>Damage Report</t>
  </si>
  <si>
    <t>Bleak Forecast</t>
  </si>
  <si>
    <t>C08</t>
  </si>
  <si>
    <t>C09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</si>
  <si>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</si>
  <si>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</si>
  <si>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</si>
  <si>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</si>
  <si>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</si>
  <si>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</si>
  <si>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</si>
  <si>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</si>
  <si>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</si>
  <si>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</si>
  <si>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</si>
  <si>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</si>
  <si>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</si>
  <si>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</si>
  <si>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</si>
  <si>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</si>
  <si>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</si>
  <si>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</si>
  <si>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</si>
  <si>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</si>
  <si>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# Counters</t>
  </si>
  <si>
    <t>Persistent Effect</t>
  </si>
  <si>
    <t>None</t>
  </si>
  <si>
    <t>Emergency Shelters</t>
  </si>
  <si>
    <t>Atmosphere Rupture</t>
  </si>
  <si>
    <t>Immediate Effect</t>
  </si>
  <si>
    <t>Goal</t>
  </si>
  <si>
    <t>Lose 5 MC or 1 TR.</t>
  </si>
  <si>
    <t>Catastrophic Erosion</t>
  </si>
  <si>
    <t>Randomly reveal a phase card from your hand. You cannot choose that phase this round.</t>
  </si>
  <si>
    <t>Play a green card to remove a counter.</t>
  </si>
  <si>
    <t>Barren Crater</t>
  </si>
  <si>
    <t>Draw a card. Decrease oxygen 1 step.</t>
  </si>
  <si>
    <t>Play a blue card to remove a counter.</t>
  </si>
  <si>
    <t>Greenhouse Gas Degradation</t>
  </si>
  <si>
    <t>Randomly reveal a phase card from your hand. You cannot choose that phase this round. Deacrease oxygen 1 step.</t>
  </si>
  <si>
    <t>Biodiversity Loss</t>
  </si>
  <si>
    <t>Dust Clouds</t>
  </si>
  <si>
    <t>Discard a card in hand. Flip an Ocean tile facedown.</t>
  </si>
  <si>
    <t>Either discard a green card from your tableau, adjusting your production accordingly, OR flip an ocean facedown.</t>
  </si>
  <si>
    <t>Flip an Ocean faceup OR discard 3 cards in hand during the action phase to remove a counter.</t>
  </si>
  <si>
    <t>Draw a card.</t>
  </si>
  <si>
    <t>Play an Earth or Jovian tag to remove a counter.</t>
  </si>
  <si>
    <t>Atmospheric Escape</t>
  </si>
  <si>
    <t>Play an Event tag to remove a counter.</t>
  </si>
  <si>
    <t>Localized Tsunami</t>
  </si>
  <si>
    <t>Draw a card and then discard 2 cards. Flip an Ocean facedown.</t>
  </si>
  <si>
    <t>Play a Power tag to remove a counter.</t>
  </si>
  <si>
    <t>Power</t>
  </si>
  <si>
    <t>Building, Power</t>
  </si>
  <si>
    <t>Space, Jovian, Power</t>
  </si>
  <si>
    <t>Space, Power</t>
  </si>
  <si>
    <t>Science, Building, Power</t>
  </si>
  <si>
    <t>Science, Power</t>
  </si>
  <si>
    <t>Earth, Power</t>
  </si>
  <si>
    <t>Plant, Power</t>
  </si>
  <si>
    <t>Science, Poower</t>
  </si>
  <si>
    <t>Space, Power, Event</t>
  </si>
  <si>
    <t>Power, Event</t>
  </si>
  <si>
    <t>2 Power tags</t>
  </si>
  <si>
    <t>EFFECT: When you play a Power tag, you pay 3 MC less for it.</t>
  </si>
  <si>
    <t>Collapsing Cities</t>
  </si>
  <si>
    <t>Second Impact</t>
  </si>
  <si>
    <t>Decrease the oxygen and temperarture 2 steps each. Flip 2 Ocean tiles facedown. Discard this.</t>
  </si>
  <si>
    <t>Flavor text. Discard this.</t>
  </si>
  <si>
    <t>Crop Failures</t>
  </si>
  <si>
    <t>lower temp 2 steps</t>
  </si>
  <si>
    <t>Draw a card. Decrease the oxygen 2 steps.</t>
  </si>
  <si>
    <t>Reglaciation</t>
  </si>
  <si>
    <t>Decrease the temperature and oxygen 1 step each. Flip an Ocean facedown.</t>
  </si>
  <si>
    <t>Impact Desert</t>
  </si>
  <si>
    <t>Flip 2 Oceans facedown.</t>
  </si>
  <si>
    <t>Play a Science tag to remove a counter.</t>
  </si>
  <si>
    <t>Ionospheric Tear</t>
  </si>
  <si>
    <t>lower oxygen 1 AND flip an Ocean facedown</t>
  </si>
  <si>
    <t>Decrease the temperature 2 steps.</t>
  </si>
  <si>
    <t>Play an Earth OR a Jovian tag to remove a counter.</t>
  </si>
  <si>
    <t>Infrastructure Collapse</t>
  </si>
  <si>
    <t>Lose 5 MC. Flip an Ocean facedown. Decrease oxygen 1 step.</t>
  </si>
  <si>
    <t>Play a blue card with a Action effect to remove a counter.</t>
  </si>
  <si>
    <t>Dwindling Supplies</t>
  </si>
  <si>
    <t>Decrease the temperature and oxygen 1 step each. Flip an Ocean facedown. Set this card aside. For the rest of the game, you may spend 1 VP tokens at any time to gain 5 MC. Fully terraform Mars before the deck runs out.</t>
  </si>
  <si>
    <t>Nuclear Meltdown</t>
  </si>
  <si>
    <t>Decrease the temperature 2 steps. Decrease the oxygen 1 step. Flip an Ocean tile facedown. Discard this.</t>
  </si>
  <si>
    <t>Punctured Ozone</t>
  </si>
  <si>
    <t>Decrease the oxygen 2 steps. Decrease the temperature 1 step. Flip an Ocean facedown. Discard this.</t>
  </si>
  <si>
    <t>Extinction Event</t>
  </si>
  <si>
    <t>Decrease the temperature 2 steps. Decrease the oxygen 1 step. Flip 2 Oceans facedown. Discard this.</t>
  </si>
  <si>
    <t>brown</t>
  </si>
  <si>
    <t>C30</t>
  </si>
  <si>
    <t>C31</t>
  </si>
  <si>
    <t>C32</t>
  </si>
  <si>
    <t>C33</t>
  </si>
  <si>
    <t>C34</t>
  </si>
  <si>
    <t>C35</t>
  </si>
  <si>
    <t>C36</t>
  </si>
  <si>
    <t>C37</t>
  </si>
  <si>
    <t>C38</t>
  </si>
  <si>
    <t>C39</t>
  </si>
  <si>
    <t>C40</t>
  </si>
  <si>
    <t>C41</t>
  </si>
  <si>
    <t>C42</t>
  </si>
  <si>
    <t>C43</t>
  </si>
  <si>
    <t>C44</t>
  </si>
  <si>
    <t>C45</t>
  </si>
  <si>
    <t>C46</t>
  </si>
  <si>
    <t>C47</t>
  </si>
  <si>
    <t>C48</t>
  </si>
  <si>
    <t>C49</t>
  </si>
  <si>
    <t>C50</t>
  </si>
  <si>
    <t>C51</t>
  </si>
  <si>
    <t>Each player may give 1 card in hand to another player. Decrease temperature 1 step.</t>
  </si>
  <si>
    <t>Each player either loses 5 MC or 1 TR.</t>
  </si>
  <si>
    <t>Each player randomly reveals a phase card from their hand. They cannot choose that phase this round.</t>
  </si>
  <si>
    <t>Each player draws a card. Decrease the oxygen 1 step.</t>
  </si>
  <si>
    <t>Each player randomy reveals a phase card from their hand.They cannot choose that phase this round. Decrease oxygen 1 step.</t>
  </si>
  <si>
    <t>Each player loses 2 MC. Decrease the temperature 1 step.</t>
  </si>
  <si>
    <t>Each player discards a card in hand. Flip an Ocean facedown.</t>
  </si>
  <si>
    <t>Each player either discards a green card from their tableau, adjusting their production accordingly, or flips an Ocean facedown.</t>
  </si>
  <si>
    <t>Each player draws a card and may give a card in hand to another player.</t>
  </si>
  <si>
    <t>Each player gains either 2 heat or 2 plants. Decrease the temperature 1 step.</t>
  </si>
  <si>
    <t>Each player draws a card and then discards 2 cards. Flip an Ocean facedown.</t>
  </si>
  <si>
    <t>Do not draw and resolve a phase card from the Dummy hand this turn. Decrease the temperature 2 steps.</t>
  </si>
  <si>
    <t>Each player draws a card. Decrease the oxygen 2 steps.</t>
  </si>
  <si>
    <t>Decrease the temperarure 2 steps.</t>
  </si>
  <si>
    <t>Each player loses 5 MC. Flip an Ocean tile facedown. Decrease the oxygen 1 step.</t>
  </si>
  <si>
    <t>Decrease the temperature and oxygen 3 steps each. Flip 2 Oceans facedown. Set this card aside. For the rest of the game, players may spend 1VP tokens at any time to to have each player gain 3 MC. Fully terraform Mars before the deck runs out.</t>
  </si>
  <si>
    <t>Decrease the temperature 3 steps. Decrease the oxygen 1 step. Flip 2 Oceans facedown. Discard this.</t>
  </si>
  <si>
    <t>Decrease the oxygen 3 steps. Decrease the temperature 1 step. Flip an Ocean facedown. Discard this.</t>
  </si>
  <si>
    <t>Decrease the temperature 2 steps. Decrease the oxygen 2 steps. Flip 2 Oceans facedown. Discard this.</t>
  </si>
  <si>
    <t>C52</t>
  </si>
  <si>
    <t>C53</t>
  </si>
  <si>
    <t>C54</t>
  </si>
  <si>
    <t>C55</t>
  </si>
  <si>
    <t>C56</t>
  </si>
  <si>
    <t>C57</t>
  </si>
  <si>
    <t>C58</t>
  </si>
  <si>
    <t>C59</t>
  </si>
  <si>
    <t>C60</t>
  </si>
  <si>
    <t>C61</t>
  </si>
  <si>
    <t>C62</t>
  </si>
  <si>
    <t>C63</t>
  </si>
  <si>
    <t>C64</t>
  </si>
  <si>
    <t>C65</t>
  </si>
  <si>
    <t>C66</t>
  </si>
  <si>
    <t>C67</t>
  </si>
  <si>
    <t>C68</t>
  </si>
  <si>
    <t>C69</t>
  </si>
  <si>
    <t>C70</t>
  </si>
  <si>
    <t>purple</t>
  </si>
  <si>
    <t>Disrupted Supply Lines</t>
  </si>
  <si>
    <t>Each player loses 5 MC OR 1 TR.</t>
  </si>
  <si>
    <t>Decrease the oxygen 1 step.</t>
  </si>
  <si>
    <t>Flip an Ocean facedown.</t>
  </si>
  <si>
    <t>Seismic Aftershocks</t>
  </si>
  <si>
    <t>Each player draws a card and may give a card in hand to another player. Decrease oxygen 1 step.</t>
  </si>
  <si>
    <t>Each player randomly reveals a phase card from their hand. They cannot choose that phase this round. Decrease the oxygen 1 step.</t>
  </si>
  <si>
    <t>lower oxygen 2</t>
  </si>
  <si>
    <t>Each player gains either 1 heat OR 1 plant. Decrease the temperature 1 step.</t>
  </si>
  <si>
    <t>lower oxygen 2 AND flip an Ocean facedown</t>
  </si>
  <si>
    <t>Decrease the oxygen and temperarture 2 steps each. Flip an Ocean facedown.</t>
  </si>
  <si>
    <t>Set aside all detriment tokens. Place all red detriment tokens into play.</t>
  </si>
  <si>
    <t>Each player either discards the most expensive green card from their tableau, adjusting their production accordingly, OR flips an Ocean facedown.</t>
  </si>
  <si>
    <t>Decrease a metric of your choice by 3 steps. Decrease another metric by 2 steps.</t>
  </si>
  <si>
    <t>Decrease all metrics in the red zone by 1 step,. Decrease all metrics in the yellow zone by 2 steps. Decrease all metrics in the white zone by 3 steps.</t>
  </si>
  <si>
    <t>Decrease the temperature 4 steps. Decrease the oxygen 2 steps. Flip an Ocean facedown. Discard this.</t>
  </si>
  <si>
    <t>C71</t>
  </si>
  <si>
    <t>C72</t>
  </si>
  <si>
    <t>C73</t>
  </si>
  <si>
    <t>C74</t>
  </si>
  <si>
    <t>C75</t>
  </si>
  <si>
    <t>C76</t>
  </si>
  <si>
    <t>C77</t>
  </si>
  <si>
    <t>C78</t>
  </si>
  <si>
    <t>C79</t>
  </si>
  <si>
    <t>C80</t>
  </si>
  <si>
    <t>C81</t>
  </si>
  <si>
    <t>C82</t>
  </si>
  <si>
    <t>C83</t>
  </si>
  <si>
    <t>C84</t>
  </si>
  <si>
    <t>C85</t>
  </si>
  <si>
    <t>C86</t>
  </si>
  <si>
    <t>C87</t>
  </si>
  <si>
    <t>C88</t>
  </si>
  <si>
    <t>C89</t>
  </si>
  <si>
    <t>magenta</t>
  </si>
  <si>
    <t>Decrease the oxygen and temperarture 2 steps each. Flip 2 Oceans facedown.</t>
  </si>
  <si>
    <t>Decrease the temperature AND oxygen 3 steps each. Flip 3 Oceans facedown. Set this card aside. For the rest of the game, players may spend 1VP tokens at any time to have each player gain 1 MC. Fully terraform Mars before the deck runs out.</t>
  </si>
  <si>
    <t>Decrease the temperature AND oxygen 3 steps each. Flip 3 Oceans facedown. Set this card aside. For the rest of the game, players may spend 1VP tokens at any time to have each player gain 2 MC. Fully terraform Mars before the deck runs out.</t>
  </si>
  <si>
    <t>Decrease the temperature 5 steps. Decrease the oxygen 2 steps. Flip an Ocean facedown. Discard this.</t>
  </si>
  <si>
    <t>Decrease the oxygen 4 steps. Decrease the temperature 2 steps. Flip an Ocean facedown. Discard this.</t>
  </si>
  <si>
    <t>Decrease the temerpature 2 steps. Decrease the oxygen 3 steps. Flip 3 Oceans facedown. Discard this.</t>
  </si>
  <si>
    <t>lower temp 1</t>
  </si>
  <si>
    <t>lower oxygen 1</t>
  </si>
  <si>
    <t>lower temp 1 OR lower oxygen 1</t>
  </si>
  <si>
    <t>lower temp 1 AND lower oxygen 1</t>
  </si>
  <si>
    <t>lower temp AND oxygen 1</t>
  </si>
  <si>
    <t>lower temp 2 AND oxygen 1</t>
  </si>
  <si>
    <t>lower oxygen 1, flip an Ocean facedown, AND lower temp 1</t>
  </si>
  <si>
    <t>lower temp 1 AND lower Oxygen 1</t>
  </si>
  <si>
    <t>Draw a card. Decrease temperature 1 step.</t>
  </si>
  <si>
    <t>Lose 2 MC. Decrease the temperature 1 step.</t>
  </si>
  <si>
    <t>Gain either 2 heat OR 2 plants. Decrease the temperature 1 step.</t>
  </si>
  <si>
    <t>Draw and resolve only 1 phase card from the Dummy hand this turn. Decrease the temperature 2 steps.</t>
  </si>
  <si>
    <t>Increase the oxygen OR discard 4 plants during the action phase to remove a counter.</t>
  </si>
  <si>
    <t>Increase the temperature OR lose 6 heat during the action pahse to remove a counter.</t>
  </si>
  <si>
    <t>Play a Plant tag to remove a counter.</t>
  </si>
  <si>
    <t>Play a Building tag to remove a counter.</t>
  </si>
  <si>
    <t>Play a Space tag to remocve a counter.</t>
  </si>
  <si>
    <t>Flip an Ocean facedown</t>
  </si>
  <si>
    <t>Flip an Ocean facedown OR  lower temp 1 step</t>
  </si>
  <si>
    <t>Flip an Ocean facedown OR lower oxygen 1 step</t>
  </si>
  <si>
    <t>Flip 2 Oceans facedown</t>
  </si>
  <si>
    <t>Flip an Ocean facedown OR lower temp 1 step</t>
  </si>
  <si>
    <t>Flip an Ocean facedown AND lower temp 1</t>
  </si>
  <si>
    <t>Flip 2 Oceans facedown AND lower temp 1</t>
  </si>
  <si>
    <t>ARES EXPEDITION: CRISIS</t>
  </si>
  <si>
    <t>Temp red or cooler</t>
  </si>
  <si>
    <t>ARES EXPEDITION: Discovery</t>
  </si>
  <si>
    <t>Terraforming Mars: Ares Expedition BASE GAME</t>
  </si>
  <si>
    <t>Discovery total costs</t>
  </si>
  <si>
    <t>Foundations total cost</t>
  </si>
  <si>
    <t>Number in Discovery</t>
  </si>
  <si>
    <t>Number in Foundations</t>
  </si>
  <si>
    <t>Number TOTAL</t>
  </si>
  <si>
    <t>Total PROMO tags</t>
  </si>
  <si>
    <t>Total BASE tags</t>
  </si>
  <si>
    <t>Total DISCOVERY tags</t>
  </si>
  <si>
    <t>Total FOUNDATIONS tags</t>
  </si>
  <si>
    <t>GRAND TOTAL TAGS</t>
  </si>
  <si>
    <t>Variable point cards BASE</t>
  </si>
  <si>
    <t>Variable point cards PROMO</t>
  </si>
  <si>
    <t>VARIABLE VP</t>
  </si>
  <si>
    <t>Variable point cards DISCOVERY</t>
  </si>
  <si>
    <t>Variable point cards FOUNDATIONS</t>
  </si>
  <si>
    <t>Variable point cards TOTAL</t>
  </si>
  <si>
    <t>\</t>
  </si>
  <si>
    <t xml:space="preserve">Variable </t>
  </si>
  <si>
    <t>Promo</t>
  </si>
  <si>
    <t>Discovery</t>
  </si>
  <si>
    <t>Foundations</t>
  </si>
  <si>
    <t>GRAND TOTAL CARDS</t>
  </si>
  <si>
    <t>Number in promos</t>
  </si>
  <si>
    <t>ARES EXPEDITION CARD STATISTICS</t>
  </si>
  <si>
    <t>PROJECT CARDS</t>
  </si>
  <si>
    <t>Number of Cards by type</t>
  </si>
  <si>
    <t>Project Card Costs</t>
  </si>
  <si>
    <t>Total cost of all cards</t>
  </si>
  <si>
    <t>MC</t>
  </si>
  <si>
    <t>Project Card Victory Points</t>
  </si>
  <si>
    <t>Total VP on cards</t>
  </si>
  <si>
    <t>* VP</t>
  </si>
  <si>
    <t># Cards with Variable VP (*)</t>
  </si>
  <si>
    <t>TOTAL</t>
  </si>
  <si>
    <t xml:space="preserve">Base </t>
  </si>
  <si>
    <t># Project Card Tags</t>
  </si>
  <si>
    <t>Promos</t>
  </si>
  <si>
    <t>TOTAL TAGS</t>
  </si>
  <si>
    <t xml:space="preserve">Promo card </t>
  </si>
  <si>
    <t xml:space="preserve">Foundations </t>
  </si>
  <si>
    <t>Total *VP on cards</t>
  </si>
  <si>
    <t xml:space="preserve">Base game </t>
  </si>
  <si>
    <t xml:space="preserve">Discovery </t>
  </si>
  <si>
    <t>Base game total costs</t>
  </si>
  <si>
    <t>Founda-tions</t>
  </si>
  <si>
    <t>PROMO CARDS</t>
  </si>
  <si>
    <t>Base game MC</t>
  </si>
  <si>
    <t>Promo MC</t>
  </si>
  <si>
    <t>Foundations MC</t>
  </si>
  <si>
    <t>Crisis MC</t>
  </si>
  <si>
    <t>TOTAL MC</t>
  </si>
  <si>
    <t>PHASE #</t>
  </si>
  <si>
    <t>PHASE ACTION</t>
  </si>
  <si>
    <t>ABILITY FOR ALL PLAYERS</t>
  </si>
  <si>
    <t>BONUS 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</si>
</sst>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CB9B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0" fillId="0" borderId="0" xfId="0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3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0" fillId="0" borderId="0" xfId="0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8" fillId="0" borderId="1" xfId="0" applyFont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0" fillId="0" borderId="0" xfId="0" applyAlignment="1">
      <alignment horizontal="center" wrapText="1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 wrapText="1"/>
    </xf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wrapText="1"/>
    </xf>
    <xf numFmtId="0" fontId="1" fillId="0" borderId="0" xfId="0" applyFont="1" applyAlignment="1">
      <alignment horizontal="left" wrapText="1"/>
    </xf>
    <xf numFmtId="0" fontId="10" fillId="0" borderId="0" xfId="0" applyFont="1" applyAlignment="1">
      <alignment horizontal="center" wrapText="1"/>
    </xf>
    <xf numFmtId="0" fontId="2" fillId="0" borderId="0" xfId="0" applyFont="1" applyAlignment="1">
      <alignment horizontal="left" wrapText="1"/>
    </xf>
    <xf numFmtId="0" fontId="2" fillId="3" borderId="0" xfId="0" applyFont="1" applyFill="1"/>
    <xf numFmtId="0" fontId="2" fillId="3" borderId="0" xfId="0" applyFont="1" applyFill="1" applyAlignment="1">
      <alignment horizontal="right"/>
    </xf>
    <xf numFmtId="0" fontId="2" fillId="4" borderId="0" xfId="0" applyFont="1" applyFill="1"/>
    <xf numFmtId="0" fontId="2" fillId="4" borderId="0" xfId="0" applyFont="1" applyFill="1" applyAlignment="1">
      <alignment horizontal="right"/>
    </xf>
    <xf numFmtId="0" fontId="2" fillId="5" borderId="0" xfId="0" applyFont="1" applyFill="1"/>
    <xf numFmtId="0" fontId="2" fillId="5" borderId="0" xfId="0" applyFont="1" applyFill="1" applyAlignment="1">
      <alignment horizontal="right"/>
    </xf>
    <xf numFmtId="0" fontId="5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9" fillId="0" borderId="2" xfId="0" applyFont="1" applyBorder="1" applyAlignment="1">
      <alignment horizontal="left" vertical="center" wrapText="1"/>
    </xf>
    <xf numFmtId="0" fontId="9" fillId="0" borderId="4" xfId="0" applyFont="1" applyBorder="1" applyAlignment="1">
      <alignment horizontal="left" vertical="center" wrapText="1"/>
    </xf>
    <xf numFmtId="0" fontId="9" fillId="0" borderId="5" xfId="0" applyFont="1" applyBorder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7" fillId="0" borderId="0" xfId="0" applyFont="1"/>
    <xf numFmtId="0" fontId="11" fillId="0" borderId="0" xfId="0" applyFont="1"/>
    <xf numFmtId="0" fontId="3" fillId="0" borderId="3" xfId="0" applyFont="1" applyBorder="1"/>
    <xf numFmtId="0" fontId="1" fillId="0" borderId="6" xfId="0" applyFont="1" applyBorder="1"/>
    <xf numFmtId="0" fontId="0" fillId="0" borderId="3" xfId="0" applyBorder="1"/>
    <xf numFmtId="0" fontId="6" fillId="0" borderId="0" xfId="0" applyFont="1"/>
    <xf numFmtId="0" fontId="12" fillId="3" borderId="6" xfId="0" applyFont="1" applyFill="1" applyBorder="1"/>
    <xf numFmtId="0" fontId="12" fillId="6" borderId="6" xfId="0" applyFont="1" applyFill="1" applyBorder="1"/>
    <xf numFmtId="0" fontId="12" fillId="5" borderId="7" xfId="0" applyFont="1" applyFill="1" applyBorder="1" applyAlignment="1">
      <alignment horizontal="left"/>
    </xf>
    <xf numFmtId="0" fontId="6" fillId="0" borderId="6" xfId="0" applyFont="1" applyBorder="1"/>
    <xf numFmtId="0" fontId="6" fillId="0" borderId="6" xfId="0" applyFont="1" applyBorder="1" applyAlignment="1">
      <alignment horizontal="left"/>
    </xf>
    <xf numFmtId="0" fontId="3" fillId="0" borderId="7" xfId="0" applyFont="1" applyBorder="1"/>
    <xf numFmtId="0" fontId="6" fillId="0" borderId="7" xfId="0" applyFont="1" applyBorder="1"/>
    <xf numFmtId="0" fontId="12" fillId="0" borderId="6" xfId="0" applyFont="1" applyBorder="1"/>
    <xf numFmtId="0" fontId="12" fillId="0" borderId="7" xfId="0" applyFont="1" applyBorder="1"/>
    <xf numFmtId="0" fontId="3" fillId="0" borderId="3" xfId="0" applyFont="1" applyBorder="1" applyAlignment="1">
      <alignment horizontal="right"/>
    </xf>
    <xf numFmtId="0" fontId="6" fillId="0" borderId="6" xfId="0" applyFont="1" applyFill="1" applyBorder="1"/>
    <xf numFmtId="0" fontId="0" fillId="0" borderId="8" xfId="0" applyBorder="1"/>
    <xf numFmtId="0" fontId="3" fillId="0" borderId="3" xfId="0" applyFont="1" applyBorder="1" applyAlignment="1">
      <alignment wrapText="1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0" fillId="0" borderId="3" xfId="0" applyBorder="1" applyAlignment="1">
      <alignment horizontal="left" vertical="center" wrapText="1"/>
    </xf>
    <xf numFmtId="0" fontId="0" fillId="0" borderId="3" xfId="0" applyBorder="1" applyAlignment="1">
      <alignment horizontal="center" vertical="center" wrapText="1"/>
    </xf>
    <xf numFmtId="0" fontId="7" fillId="0" borderId="1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CB9B0"/>
      <color rgb="FFFF9A9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AF65B-2BAC-784E-9236-538C124180E8}">
  <dimension ref="A1:X321"/>
  <sheetViews>
    <sheetView zoomScale="200" zoomScaleNormal="200" workbookViewId="0">
      <pane ySplit="2960" activePane="bottomLeft"/>
      <selection activeCell="T2" sqref="T2"/>
      <selection pane="bottomLeft" activeCell="K318" sqref="K318"/>
    </sheetView>
  </sheetViews>
  <sheetFormatPr baseColWidth="10" defaultRowHeight="14" x14ac:dyDescent="0.2"/>
  <cols>
    <col min="1" max="1" width="5" style="3" customWidth="1"/>
    <col min="2" max="2" width="5" style="2" customWidth="1"/>
    <col min="3" max="3" width="7.1640625" style="3" customWidth="1"/>
    <col min="4" max="4" width="24.5" style="2" customWidth="1"/>
    <col min="5" max="5" width="18.83203125" style="2" customWidth="1"/>
    <col min="6" max="6" width="5.83203125" style="3" customWidth="1"/>
    <col min="7" max="7" width="6.1640625" style="3" customWidth="1"/>
    <col min="8" max="8" width="5.1640625" style="3" customWidth="1"/>
    <col min="9" max="9" width="4.33203125" style="3" customWidth="1"/>
    <col min="10" max="10" width="5.33203125" style="3" customWidth="1"/>
    <col min="11" max="11" width="6.6640625" style="3" customWidth="1"/>
    <col min="12" max="12" width="4.6640625" style="3" customWidth="1"/>
    <col min="13" max="14" width="6" style="3" customWidth="1"/>
    <col min="15" max="15" width="4.83203125" style="3" customWidth="1"/>
    <col min="16" max="16" width="5.33203125" style="3" customWidth="1"/>
    <col min="17" max="17" width="7.6640625" style="3" customWidth="1"/>
    <col min="18" max="18" width="18.5" style="3" customWidth="1"/>
    <col min="19" max="19" width="4.1640625" style="3" customWidth="1"/>
    <col min="20" max="21" width="6.1640625" style="3" customWidth="1"/>
    <col min="22" max="22" width="6" style="3" customWidth="1"/>
    <col min="23" max="23" width="7.6640625" style="3" customWidth="1"/>
    <col min="24" max="24" width="10.33203125" style="3" customWidth="1"/>
    <col min="25" max="16384" width="10.83203125" style="2"/>
  </cols>
  <sheetData>
    <row r="1" spans="1:24" ht="21" x14ac:dyDescent="0.25">
      <c r="A1" s="16" t="s">
        <v>853</v>
      </c>
    </row>
    <row r="2" spans="1:24" s="5" customFormat="1" ht="31" customHeight="1" x14ac:dyDescent="0.2">
      <c r="A2" s="4" t="s">
        <v>0</v>
      </c>
      <c r="B2" s="5" t="s">
        <v>290</v>
      </c>
      <c r="C2" s="4" t="s">
        <v>15</v>
      </c>
      <c r="D2" s="5" t="s">
        <v>1</v>
      </c>
      <c r="E2" s="5" t="s">
        <v>2</v>
      </c>
      <c r="F2" s="4" t="s">
        <v>7</v>
      </c>
      <c r="G2" s="4" t="s">
        <v>10</v>
      </c>
      <c r="H2" s="4" t="s">
        <v>25</v>
      </c>
      <c r="I2" s="4" t="s">
        <v>65</v>
      </c>
      <c r="J2" s="4" t="s">
        <v>289</v>
      </c>
      <c r="K2" s="4" t="s">
        <v>17</v>
      </c>
      <c r="L2" s="4" t="s">
        <v>21</v>
      </c>
      <c r="M2" s="4" t="s">
        <v>28</v>
      </c>
      <c r="N2" s="4" t="s">
        <v>682</v>
      </c>
      <c r="O2" s="4" t="s">
        <v>102</v>
      </c>
      <c r="P2" s="4" t="s">
        <v>316</v>
      </c>
      <c r="Q2" s="4" t="s">
        <v>3</v>
      </c>
      <c r="R2" s="8" t="s">
        <v>480</v>
      </c>
      <c r="S2" s="4" t="s">
        <v>4</v>
      </c>
      <c r="T2" s="32" t="s">
        <v>866</v>
      </c>
      <c r="U2" s="31" t="s">
        <v>148</v>
      </c>
      <c r="V2" s="8" t="s">
        <v>305</v>
      </c>
      <c r="W2" s="8" t="s">
        <v>306</v>
      </c>
      <c r="X2" s="8" t="s">
        <v>307</v>
      </c>
    </row>
    <row r="3" spans="1:24" x14ac:dyDescent="0.2">
      <c r="A3" s="3">
        <v>1</v>
      </c>
      <c r="B3" s="2" t="s">
        <v>5</v>
      </c>
      <c r="C3" s="3">
        <v>12</v>
      </c>
      <c r="D3" s="2" t="s">
        <v>6</v>
      </c>
      <c r="E3" s="2" t="s">
        <v>7</v>
      </c>
      <c r="F3" s="3" t="s">
        <v>57</v>
      </c>
      <c r="Q3" s="3" t="s">
        <v>8</v>
      </c>
      <c r="S3" s="3">
        <v>1</v>
      </c>
    </row>
    <row r="4" spans="1:24" x14ac:dyDescent="0.2">
      <c r="A4" s="3">
        <v>2</v>
      </c>
      <c r="B4" s="2" t="s">
        <v>5</v>
      </c>
      <c r="C4" s="3">
        <v>9</v>
      </c>
      <c r="D4" s="2" t="s">
        <v>9</v>
      </c>
      <c r="E4" s="2" t="s">
        <v>10</v>
      </c>
      <c r="G4" s="3" t="s">
        <v>57</v>
      </c>
      <c r="Q4" s="3" t="s">
        <v>8</v>
      </c>
    </row>
    <row r="5" spans="1:24" x14ac:dyDescent="0.2">
      <c r="A5" s="3">
        <v>3</v>
      </c>
      <c r="B5" s="2" t="s">
        <v>5</v>
      </c>
      <c r="C5" s="3">
        <v>6</v>
      </c>
      <c r="D5" s="2" t="s">
        <v>11</v>
      </c>
      <c r="E5" s="2" t="s">
        <v>7</v>
      </c>
      <c r="F5" s="3" t="s">
        <v>57</v>
      </c>
      <c r="Q5" s="3" t="s">
        <v>12</v>
      </c>
    </row>
    <row r="6" spans="1:24" x14ac:dyDescent="0.2">
      <c r="A6" s="3">
        <v>4</v>
      </c>
      <c r="B6" s="2" t="s">
        <v>5</v>
      </c>
      <c r="C6" s="3">
        <v>22</v>
      </c>
      <c r="D6" s="2" t="s">
        <v>13</v>
      </c>
      <c r="E6" s="2" t="s">
        <v>14</v>
      </c>
      <c r="F6" s="3" t="s">
        <v>57</v>
      </c>
      <c r="G6" s="3" t="s">
        <v>57</v>
      </c>
      <c r="Q6" s="3" t="s">
        <v>12</v>
      </c>
      <c r="R6" s="3" t="s">
        <v>472</v>
      </c>
      <c r="S6" s="3">
        <v>2</v>
      </c>
    </row>
    <row r="7" spans="1:24" x14ac:dyDescent="0.2">
      <c r="A7" s="3">
        <v>5</v>
      </c>
      <c r="B7" s="2" t="s">
        <v>5</v>
      </c>
      <c r="C7" s="3">
        <v>10</v>
      </c>
      <c r="D7" s="2" t="s">
        <v>16</v>
      </c>
      <c r="E7" s="2" t="s">
        <v>17</v>
      </c>
      <c r="K7" s="3" t="s">
        <v>57</v>
      </c>
      <c r="Q7" s="3" t="s">
        <v>8</v>
      </c>
    </row>
    <row r="8" spans="1:24" x14ac:dyDescent="0.2">
      <c r="A8" s="3">
        <v>6</v>
      </c>
      <c r="B8" s="2" t="s">
        <v>5</v>
      </c>
      <c r="C8" s="3">
        <v>18</v>
      </c>
      <c r="D8" s="2" t="s">
        <v>18</v>
      </c>
      <c r="E8" s="2" t="s">
        <v>7</v>
      </c>
      <c r="F8" s="3" t="s">
        <v>57</v>
      </c>
      <c r="Q8" s="3" t="s">
        <v>8</v>
      </c>
      <c r="R8" s="3" t="s">
        <v>472</v>
      </c>
      <c r="S8" s="3">
        <v>3</v>
      </c>
    </row>
    <row r="9" spans="1:24" x14ac:dyDescent="0.2">
      <c r="A9" s="3">
        <v>7</v>
      </c>
      <c r="B9" s="2" t="s">
        <v>5</v>
      </c>
      <c r="C9" s="3">
        <v>14</v>
      </c>
      <c r="D9" s="2" t="s">
        <v>19</v>
      </c>
      <c r="E9" s="2" t="s">
        <v>10</v>
      </c>
      <c r="G9" s="3" t="s">
        <v>57</v>
      </c>
      <c r="Q9" s="3" t="s">
        <v>12</v>
      </c>
    </row>
    <row r="10" spans="1:24" x14ac:dyDescent="0.2">
      <c r="A10" s="3">
        <v>8</v>
      </c>
      <c r="B10" s="2" t="s">
        <v>5</v>
      </c>
      <c r="C10" s="3">
        <v>19</v>
      </c>
      <c r="D10" s="2" t="s">
        <v>20</v>
      </c>
      <c r="E10" s="2" t="s">
        <v>21</v>
      </c>
      <c r="L10" s="3" t="s">
        <v>57</v>
      </c>
      <c r="Q10" s="3" t="s">
        <v>22</v>
      </c>
      <c r="R10" s="3" t="s">
        <v>377</v>
      </c>
      <c r="S10" s="3">
        <v>2</v>
      </c>
    </row>
    <row r="11" spans="1:24" x14ac:dyDescent="0.2">
      <c r="A11" s="3">
        <v>9</v>
      </c>
      <c r="B11" s="2" t="s">
        <v>5</v>
      </c>
      <c r="C11" s="3">
        <v>5</v>
      </c>
      <c r="D11" s="2" t="s">
        <v>23</v>
      </c>
      <c r="E11" s="2" t="s">
        <v>58</v>
      </c>
      <c r="Q11" s="3" t="s">
        <v>12</v>
      </c>
    </row>
    <row r="12" spans="1:24" x14ac:dyDescent="0.2">
      <c r="A12" s="3">
        <v>10</v>
      </c>
      <c r="B12" s="2" t="s">
        <v>5</v>
      </c>
      <c r="C12" s="3">
        <v>13</v>
      </c>
      <c r="D12" s="2" t="s">
        <v>24</v>
      </c>
      <c r="E12" s="2" t="s">
        <v>25</v>
      </c>
      <c r="H12" s="3" t="s">
        <v>57</v>
      </c>
      <c r="Q12" s="3" t="s">
        <v>12</v>
      </c>
    </row>
    <row r="13" spans="1:24" x14ac:dyDescent="0.2">
      <c r="A13" s="3">
        <v>11</v>
      </c>
      <c r="B13" s="2" t="s">
        <v>5</v>
      </c>
      <c r="C13" s="3">
        <v>0</v>
      </c>
      <c r="D13" s="2" t="s">
        <v>26</v>
      </c>
      <c r="E13" s="2" t="s">
        <v>7</v>
      </c>
      <c r="F13" s="3" t="s">
        <v>57</v>
      </c>
      <c r="Q13" s="3" t="s">
        <v>12</v>
      </c>
    </row>
    <row r="14" spans="1:24" x14ac:dyDescent="0.2">
      <c r="A14" s="3">
        <v>12</v>
      </c>
      <c r="B14" s="2" t="s">
        <v>5</v>
      </c>
      <c r="C14" s="3">
        <v>15</v>
      </c>
      <c r="D14" s="2" t="s">
        <v>27</v>
      </c>
      <c r="E14" s="2" t="s">
        <v>28</v>
      </c>
      <c r="M14" s="3" t="s">
        <v>57</v>
      </c>
      <c r="Q14" s="3" t="s">
        <v>12</v>
      </c>
      <c r="R14" s="3" t="s">
        <v>470</v>
      </c>
      <c r="S14" s="3" t="s">
        <v>29</v>
      </c>
      <c r="T14" s="3" t="s">
        <v>57</v>
      </c>
    </row>
    <row r="15" spans="1:24" x14ac:dyDescent="0.2">
      <c r="A15" s="3">
        <v>13</v>
      </c>
      <c r="B15" s="2" t="s">
        <v>5</v>
      </c>
      <c r="C15" s="3">
        <v>8</v>
      </c>
      <c r="D15" s="2" t="s">
        <v>30</v>
      </c>
      <c r="E15" s="2" t="s">
        <v>25</v>
      </c>
      <c r="H15" s="3" t="s">
        <v>57</v>
      </c>
      <c r="Q15" s="3" t="s">
        <v>12</v>
      </c>
    </row>
    <row r="16" spans="1:24" x14ac:dyDescent="0.2">
      <c r="A16" s="3">
        <v>14</v>
      </c>
      <c r="B16" s="2" t="s">
        <v>5</v>
      </c>
      <c r="C16" s="3">
        <v>18</v>
      </c>
      <c r="D16" s="2" t="s">
        <v>31</v>
      </c>
      <c r="E16" s="2" t="s">
        <v>58</v>
      </c>
      <c r="Q16" s="3" t="s">
        <v>12</v>
      </c>
      <c r="R16" s="3" t="s">
        <v>360</v>
      </c>
    </row>
    <row r="17" spans="1:20" x14ac:dyDescent="0.2">
      <c r="A17" s="3">
        <v>15</v>
      </c>
      <c r="B17" s="2" t="s">
        <v>5</v>
      </c>
      <c r="C17" s="3">
        <v>14</v>
      </c>
      <c r="D17" s="2" t="s">
        <v>32</v>
      </c>
      <c r="E17" s="2" t="s">
        <v>10</v>
      </c>
      <c r="G17" s="3" t="s">
        <v>57</v>
      </c>
      <c r="Q17" s="3" t="s">
        <v>12</v>
      </c>
    </row>
    <row r="18" spans="1:20" x14ac:dyDescent="0.2">
      <c r="A18" s="3">
        <v>16</v>
      </c>
      <c r="B18" s="2" t="s">
        <v>5</v>
      </c>
      <c r="C18" s="3">
        <v>20</v>
      </c>
      <c r="D18" s="2" t="s">
        <v>33</v>
      </c>
      <c r="E18" s="2" t="s">
        <v>21</v>
      </c>
      <c r="L18" s="3" t="s">
        <v>57</v>
      </c>
      <c r="Q18" s="3" t="s">
        <v>12</v>
      </c>
    </row>
    <row r="19" spans="1:20" x14ac:dyDescent="0.2">
      <c r="A19" s="3">
        <v>17</v>
      </c>
      <c r="B19" s="2" t="s">
        <v>5</v>
      </c>
      <c r="C19" s="3">
        <v>13</v>
      </c>
      <c r="D19" s="2" t="s">
        <v>34</v>
      </c>
      <c r="E19" s="2" t="s">
        <v>10</v>
      </c>
      <c r="G19" s="3" t="s">
        <v>57</v>
      </c>
      <c r="Q19" s="3" t="s">
        <v>35</v>
      </c>
      <c r="S19" s="3">
        <v>1</v>
      </c>
    </row>
    <row r="20" spans="1:20" x14ac:dyDescent="0.2">
      <c r="A20" s="3">
        <v>18</v>
      </c>
      <c r="B20" s="2" t="s">
        <v>5</v>
      </c>
      <c r="C20" s="3">
        <v>25</v>
      </c>
      <c r="D20" s="2" t="s">
        <v>36</v>
      </c>
      <c r="E20" s="2" t="s">
        <v>37</v>
      </c>
      <c r="G20" s="3" t="s">
        <v>57</v>
      </c>
      <c r="K20" s="3" t="s">
        <v>57</v>
      </c>
      <c r="M20" s="3" t="s">
        <v>57</v>
      </c>
      <c r="Q20" s="3" t="s">
        <v>12</v>
      </c>
      <c r="S20" s="3" t="s">
        <v>29</v>
      </c>
      <c r="T20" s="3" t="s">
        <v>57</v>
      </c>
    </row>
    <row r="21" spans="1:20" x14ac:dyDescent="0.2">
      <c r="A21" s="3">
        <v>19</v>
      </c>
      <c r="B21" s="2" t="s">
        <v>5</v>
      </c>
      <c r="C21" s="3">
        <v>7</v>
      </c>
      <c r="D21" s="2" t="s">
        <v>38</v>
      </c>
      <c r="E21" s="2" t="s">
        <v>17</v>
      </c>
      <c r="K21" s="3" t="s">
        <v>57</v>
      </c>
      <c r="Q21" s="3" t="s">
        <v>8</v>
      </c>
      <c r="R21" s="3" t="s">
        <v>466</v>
      </c>
      <c r="S21" s="3">
        <v>1</v>
      </c>
    </row>
    <row r="22" spans="1:20" x14ac:dyDescent="0.2">
      <c r="A22" s="3">
        <v>20</v>
      </c>
      <c r="B22" s="2" t="s">
        <v>5</v>
      </c>
      <c r="C22" s="3">
        <v>10</v>
      </c>
      <c r="D22" s="2" t="s">
        <v>39</v>
      </c>
      <c r="E22" s="2" t="s">
        <v>17</v>
      </c>
      <c r="K22" s="3" t="s">
        <v>57</v>
      </c>
      <c r="Q22" s="3" t="s">
        <v>12</v>
      </c>
    </row>
    <row r="23" spans="1:20" x14ac:dyDescent="0.2">
      <c r="A23" s="3">
        <v>21</v>
      </c>
      <c r="B23" s="2" t="s">
        <v>5</v>
      </c>
      <c r="C23" s="3">
        <v>12</v>
      </c>
      <c r="D23" s="2" t="s">
        <v>40</v>
      </c>
      <c r="E23" s="2" t="s">
        <v>58</v>
      </c>
      <c r="Q23" s="3" t="s">
        <v>12</v>
      </c>
      <c r="S23" s="3">
        <v>1</v>
      </c>
    </row>
    <row r="24" spans="1:20" x14ac:dyDescent="0.2">
      <c r="A24" s="3">
        <v>22</v>
      </c>
      <c r="B24" s="2" t="s">
        <v>5</v>
      </c>
      <c r="C24" s="3">
        <v>7</v>
      </c>
      <c r="D24" s="2" t="s">
        <v>41</v>
      </c>
      <c r="E24" s="2" t="s">
        <v>14</v>
      </c>
      <c r="F24" s="3" t="s">
        <v>57</v>
      </c>
      <c r="G24" s="3" t="s">
        <v>57</v>
      </c>
      <c r="Q24" s="3" t="s">
        <v>12</v>
      </c>
    </row>
    <row r="25" spans="1:20" x14ac:dyDescent="0.2">
      <c r="A25" s="3">
        <v>23</v>
      </c>
      <c r="B25" s="2" t="s">
        <v>5</v>
      </c>
      <c r="C25" s="3">
        <v>24</v>
      </c>
      <c r="D25" s="2" t="s">
        <v>42</v>
      </c>
      <c r="E25" s="2" t="s">
        <v>43</v>
      </c>
      <c r="G25" s="3" t="s">
        <v>57</v>
      </c>
      <c r="I25" s="3" t="s">
        <v>57</v>
      </c>
      <c r="Q25" s="3" t="s">
        <v>8</v>
      </c>
      <c r="S25" s="3">
        <v>2</v>
      </c>
    </row>
    <row r="26" spans="1:20" x14ac:dyDescent="0.2">
      <c r="A26" s="3">
        <v>24</v>
      </c>
      <c r="B26" s="2" t="s">
        <v>5</v>
      </c>
      <c r="C26" s="3">
        <v>11</v>
      </c>
      <c r="D26" s="2" t="s">
        <v>44</v>
      </c>
      <c r="E26" s="2" t="s">
        <v>45</v>
      </c>
      <c r="L26" s="3" t="s">
        <v>57</v>
      </c>
      <c r="M26" s="3" t="s">
        <v>57</v>
      </c>
      <c r="Q26" s="3" t="s">
        <v>8</v>
      </c>
      <c r="S26" s="3" t="s">
        <v>29</v>
      </c>
      <c r="T26" s="3" t="s">
        <v>57</v>
      </c>
    </row>
    <row r="27" spans="1:20" x14ac:dyDescent="0.2">
      <c r="A27" s="3">
        <v>25</v>
      </c>
      <c r="B27" s="2" t="s">
        <v>5</v>
      </c>
      <c r="C27" s="3">
        <v>5</v>
      </c>
      <c r="D27" s="2" t="s">
        <v>46</v>
      </c>
      <c r="E27" s="2" t="s">
        <v>25</v>
      </c>
      <c r="H27" s="3" t="s">
        <v>57</v>
      </c>
      <c r="Q27" s="3" t="s">
        <v>8</v>
      </c>
    </row>
    <row r="28" spans="1:20" x14ac:dyDescent="0.2">
      <c r="A28" s="3">
        <v>26</v>
      </c>
      <c r="B28" s="2" t="s">
        <v>5</v>
      </c>
      <c r="C28" s="3">
        <v>10</v>
      </c>
      <c r="D28" s="2" t="s">
        <v>47</v>
      </c>
      <c r="E28" s="2" t="s">
        <v>14</v>
      </c>
      <c r="F28" s="3" t="s">
        <v>57</v>
      </c>
      <c r="G28" s="3" t="s">
        <v>57</v>
      </c>
      <c r="Q28" s="3" t="s">
        <v>48</v>
      </c>
    </row>
    <row r="29" spans="1:20" x14ac:dyDescent="0.2">
      <c r="A29" s="3">
        <v>27</v>
      </c>
      <c r="B29" s="2" t="s">
        <v>5</v>
      </c>
      <c r="C29" s="3">
        <v>10</v>
      </c>
      <c r="D29" s="2" t="s">
        <v>49</v>
      </c>
      <c r="E29" s="2" t="s">
        <v>17</v>
      </c>
      <c r="K29" s="3" t="s">
        <v>57</v>
      </c>
      <c r="Q29" s="3" t="s">
        <v>12</v>
      </c>
      <c r="R29" s="3" t="s">
        <v>467</v>
      </c>
    </row>
    <row r="30" spans="1:20" x14ac:dyDescent="0.2">
      <c r="A30" s="3">
        <v>28</v>
      </c>
      <c r="B30" s="2" t="s">
        <v>5</v>
      </c>
      <c r="C30" s="3">
        <v>12</v>
      </c>
      <c r="D30" s="2" t="s">
        <v>50</v>
      </c>
      <c r="E30" s="2" t="s">
        <v>21</v>
      </c>
      <c r="L30" s="3" t="s">
        <v>57</v>
      </c>
      <c r="Q30" s="3" t="s">
        <v>12</v>
      </c>
      <c r="S30" s="3">
        <v>1</v>
      </c>
    </row>
    <row r="31" spans="1:20" x14ac:dyDescent="0.2">
      <c r="A31" s="3">
        <v>29</v>
      </c>
      <c r="B31" s="2" t="s">
        <v>5</v>
      </c>
      <c r="C31" s="3">
        <v>15</v>
      </c>
      <c r="D31" s="2" t="s">
        <v>51</v>
      </c>
      <c r="E31" s="2" t="s">
        <v>21</v>
      </c>
      <c r="L31" s="3" t="s">
        <v>57</v>
      </c>
      <c r="Q31" s="3" t="s">
        <v>12</v>
      </c>
    </row>
    <row r="32" spans="1:20" x14ac:dyDescent="0.2">
      <c r="A32" s="3">
        <v>30</v>
      </c>
      <c r="B32" s="2" t="s">
        <v>5</v>
      </c>
      <c r="C32" s="3">
        <v>11</v>
      </c>
      <c r="D32" s="2" t="s">
        <v>52</v>
      </c>
      <c r="E32" s="2" t="s">
        <v>28</v>
      </c>
      <c r="M32" s="3" t="s">
        <v>57</v>
      </c>
      <c r="Q32" s="3" t="s">
        <v>22</v>
      </c>
      <c r="R32" s="3" t="s">
        <v>377</v>
      </c>
      <c r="S32" s="3" t="s">
        <v>29</v>
      </c>
      <c r="T32" s="3" t="s">
        <v>57</v>
      </c>
    </row>
    <row r="33" spans="1:20" x14ac:dyDescent="0.2">
      <c r="A33" s="3">
        <v>31</v>
      </c>
      <c r="B33" s="2" t="s">
        <v>5</v>
      </c>
      <c r="C33" s="3">
        <v>10</v>
      </c>
      <c r="D33" s="2" t="s">
        <v>53</v>
      </c>
      <c r="E33" s="2" t="s">
        <v>54</v>
      </c>
      <c r="F33" s="3" t="s">
        <v>57</v>
      </c>
      <c r="K33" s="3" t="s">
        <v>57</v>
      </c>
      <c r="Q33" s="3" t="s">
        <v>12</v>
      </c>
      <c r="R33" s="3" t="s">
        <v>466</v>
      </c>
    </row>
    <row r="34" spans="1:20" x14ac:dyDescent="0.2">
      <c r="A34" s="3">
        <v>32</v>
      </c>
      <c r="B34" s="2" t="s">
        <v>5</v>
      </c>
      <c r="C34" s="3">
        <v>11</v>
      </c>
      <c r="D34" s="2" t="s">
        <v>55</v>
      </c>
      <c r="E34" s="2" t="s">
        <v>56</v>
      </c>
      <c r="G34" s="3" t="s">
        <v>57</v>
      </c>
      <c r="L34" s="3" t="s">
        <v>57</v>
      </c>
      <c r="Q34" s="3" t="s">
        <v>12</v>
      </c>
      <c r="R34" s="3" t="s">
        <v>360</v>
      </c>
    </row>
    <row r="35" spans="1:20" x14ac:dyDescent="0.2">
      <c r="A35" s="3">
        <v>33</v>
      </c>
      <c r="B35" s="2" t="s">
        <v>5</v>
      </c>
      <c r="C35" s="3">
        <v>25</v>
      </c>
      <c r="D35" s="2" t="s">
        <v>59</v>
      </c>
      <c r="E35" s="2" t="s">
        <v>28</v>
      </c>
      <c r="M35" s="3" t="s">
        <v>57</v>
      </c>
      <c r="Q35" s="3" t="s">
        <v>22</v>
      </c>
      <c r="R35" s="3" t="s">
        <v>464</v>
      </c>
      <c r="S35" s="3" t="s">
        <v>29</v>
      </c>
      <c r="T35" s="3" t="s">
        <v>57</v>
      </c>
    </row>
    <row r="36" spans="1:20" x14ac:dyDescent="0.2">
      <c r="A36" s="3">
        <v>34</v>
      </c>
      <c r="B36" s="2" t="s">
        <v>5</v>
      </c>
      <c r="C36" s="3">
        <v>11</v>
      </c>
      <c r="D36" s="2" t="s">
        <v>60</v>
      </c>
      <c r="E36" s="2" t="s">
        <v>10</v>
      </c>
      <c r="G36" s="3" t="s">
        <v>57</v>
      </c>
      <c r="Q36" s="3" t="s">
        <v>12</v>
      </c>
    </row>
    <row r="37" spans="1:20" x14ac:dyDescent="0.2">
      <c r="A37" s="3">
        <v>35</v>
      </c>
      <c r="B37" s="2" t="s">
        <v>5</v>
      </c>
      <c r="C37" s="3">
        <v>35</v>
      </c>
      <c r="D37" s="2" t="s">
        <v>61</v>
      </c>
      <c r="E37" s="2" t="s">
        <v>62</v>
      </c>
      <c r="H37" s="3" t="s">
        <v>57</v>
      </c>
      <c r="J37" s="3" t="s">
        <v>57</v>
      </c>
      <c r="Q37" s="3" t="s">
        <v>48</v>
      </c>
      <c r="S37" s="3" t="s">
        <v>29</v>
      </c>
      <c r="T37" s="3" t="s">
        <v>57</v>
      </c>
    </row>
    <row r="38" spans="1:20" x14ac:dyDescent="0.2">
      <c r="A38" s="3">
        <v>36</v>
      </c>
      <c r="B38" s="2" t="s">
        <v>5</v>
      </c>
      <c r="C38" s="3">
        <v>3</v>
      </c>
      <c r="D38" s="2" t="s">
        <v>63</v>
      </c>
      <c r="E38" s="2" t="s">
        <v>7</v>
      </c>
      <c r="F38" s="3" t="s">
        <v>57</v>
      </c>
      <c r="Q38" s="3" t="s">
        <v>48</v>
      </c>
    </row>
    <row r="39" spans="1:20" x14ac:dyDescent="0.2">
      <c r="A39" s="3">
        <v>37</v>
      </c>
      <c r="B39" s="2" t="s">
        <v>5</v>
      </c>
      <c r="C39" s="3">
        <v>6</v>
      </c>
      <c r="D39" s="2" t="s">
        <v>64</v>
      </c>
      <c r="E39" s="2" t="s">
        <v>65</v>
      </c>
      <c r="I39" s="3" t="s">
        <v>57</v>
      </c>
      <c r="Q39" s="3" t="s">
        <v>8</v>
      </c>
    </row>
    <row r="40" spans="1:20" x14ac:dyDescent="0.2">
      <c r="A40" s="3">
        <v>38</v>
      </c>
      <c r="B40" s="2" t="s">
        <v>5</v>
      </c>
      <c r="C40" s="3">
        <v>12</v>
      </c>
      <c r="D40" s="2" t="s">
        <v>66</v>
      </c>
      <c r="E40" s="2" t="s">
        <v>10</v>
      </c>
      <c r="G40" s="3" t="s">
        <v>57</v>
      </c>
      <c r="Q40" s="3" t="s">
        <v>12</v>
      </c>
    </row>
    <row r="41" spans="1:20" x14ac:dyDescent="0.2">
      <c r="A41" s="3">
        <v>39</v>
      </c>
      <c r="B41" s="2" t="s">
        <v>5</v>
      </c>
      <c r="C41" s="3">
        <v>15</v>
      </c>
      <c r="D41" s="2" t="s">
        <v>67</v>
      </c>
      <c r="E41" s="2" t="s">
        <v>28</v>
      </c>
      <c r="M41" s="3" t="s">
        <v>57</v>
      </c>
      <c r="Q41" s="3" t="s">
        <v>22</v>
      </c>
      <c r="R41" s="3" t="s">
        <v>465</v>
      </c>
      <c r="S41" s="3" t="s">
        <v>29</v>
      </c>
      <c r="T41" s="3" t="s">
        <v>57</v>
      </c>
    </row>
    <row r="42" spans="1:20" x14ac:dyDescent="0.2">
      <c r="A42" s="3">
        <v>40</v>
      </c>
      <c r="B42" s="2" t="s">
        <v>5</v>
      </c>
      <c r="C42" s="3">
        <v>10</v>
      </c>
      <c r="D42" s="2" t="s">
        <v>68</v>
      </c>
      <c r="E42" s="2" t="s">
        <v>69</v>
      </c>
      <c r="F42" s="3" t="s">
        <v>57</v>
      </c>
      <c r="G42" s="3" t="s">
        <v>57</v>
      </c>
      <c r="Q42" s="3" t="s">
        <v>8</v>
      </c>
      <c r="S42" s="3">
        <v>1</v>
      </c>
    </row>
    <row r="43" spans="1:20" x14ac:dyDescent="0.2">
      <c r="A43" s="3">
        <v>41</v>
      </c>
      <c r="B43" s="2" t="s">
        <v>5</v>
      </c>
      <c r="C43" s="3">
        <v>9</v>
      </c>
      <c r="D43" s="2" t="s">
        <v>70</v>
      </c>
      <c r="E43" s="2" t="s">
        <v>7</v>
      </c>
      <c r="F43" s="3" t="s">
        <v>57</v>
      </c>
      <c r="Q43" s="3" t="s">
        <v>12</v>
      </c>
    </row>
    <row r="44" spans="1:20" x14ac:dyDescent="0.2">
      <c r="A44" s="3">
        <v>42</v>
      </c>
      <c r="B44" s="2" t="s">
        <v>5</v>
      </c>
      <c r="C44" s="3">
        <v>11</v>
      </c>
      <c r="D44" s="2" t="s">
        <v>71</v>
      </c>
      <c r="E44" s="2" t="s">
        <v>65</v>
      </c>
      <c r="I44" s="3" t="s">
        <v>57</v>
      </c>
      <c r="Q44" s="3" t="s">
        <v>8</v>
      </c>
    </row>
    <row r="45" spans="1:20" x14ac:dyDescent="0.2">
      <c r="A45" s="3">
        <v>43</v>
      </c>
      <c r="B45" s="2" t="s">
        <v>5</v>
      </c>
      <c r="C45" s="3">
        <v>11</v>
      </c>
      <c r="D45" s="2" t="s">
        <v>72</v>
      </c>
      <c r="E45" s="2" t="s">
        <v>17</v>
      </c>
      <c r="K45" s="3" t="s">
        <v>57</v>
      </c>
      <c r="Q45" s="3" t="s">
        <v>12</v>
      </c>
    </row>
    <row r="46" spans="1:20" x14ac:dyDescent="0.2">
      <c r="A46" s="3">
        <v>44</v>
      </c>
      <c r="B46" s="2" t="s">
        <v>5</v>
      </c>
      <c r="C46" s="3">
        <v>15</v>
      </c>
      <c r="D46" s="2" t="s">
        <v>73</v>
      </c>
      <c r="E46" s="2" t="s">
        <v>74</v>
      </c>
      <c r="F46" s="3" t="s">
        <v>57</v>
      </c>
      <c r="G46" s="3" t="s">
        <v>57</v>
      </c>
      <c r="I46" s="3" t="s">
        <v>57</v>
      </c>
      <c r="Q46" s="3" t="s">
        <v>8</v>
      </c>
      <c r="S46" s="3">
        <v>1</v>
      </c>
    </row>
    <row r="47" spans="1:20" x14ac:dyDescent="0.2">
      <c r="A47" s="3">
        <v>45</v>
      </c>
      <c r="B47" s="2" t="s">
        <v>5</v>
      </c>
      <c r="C47" s="3">
        <v>10</v>
      </c>
      <c r="D47" s="2" t="s">
        <v>75</v>
      </c>
      <c r="E47" s="2" t="s">
        <v>25</v>
      </c>
      <c r="H47" s="3" t="s">
        <v>57</v>
      </c>
      <c r="Q47" s="3" t="s">
        <v>8</v>
      </c>
    </row>
    <row r="48" spans="1:20" x14ac:dyDescent="0.2">
      <c r="A48" s="3">
        <v>46</v>
      </c>
      <c r="B48" s="2" t="s">
        <v>5</v>
      </c>
      <c r="C48" s="3">
        <v>5</v>
      </c>
      <c r="D48" s="2" t="s">
        <v>76</v>
      </c>
      <c r="E48" s="2" t="s">
        <v>14</v>
      </c>
      <c r="F48" s="3" t="s">
        <v>57</v>
      </c>
      <c r="G48" s="3" t="s">
        <v>57</v>
      </c>
      <c r="Q48" s="3" t="s">
        <v>22</v>
      </c>
      <c r="R48" s="3" t="s">
        <v>491</v>
      </c>
      <c r="S48" s="3" t="s">
        <v>29</v>
      </c>
      <c r="T48" s="3" t="s">
        <v>57</v>
      </c>
    </row>
    <row r="49" spans="1:20" x14ac:dyDescent="0.2">
      <c r="A49" s="3">
        <v>47</v>
      </c>
      <c r="B49" s="2" t="s">
        <v>5</v>
      </c>
      <c r="C49" s="3">
        <v>4</v>
      </c>
      <c r="D49" s="2" t="s">
        <v>77</v>
      </c>
      <c r="E49" s="2" t="s">
        <v>683</v>
      </c>
      <c r="G49" s="3" t="s">
        <v>57</v>
      </c>
      <c r="N49" s="3" t="s">
        <v>57</v>
      </c>
      <c r="Q49" s="3" t="s">
        <v>12</v>
      </c>
    </row>
    <row r="50" spans="1:20" x14ac:dyDescent="0.2">
      <c r="A50" s="3">
        <v>48</v>
      </c>
      <c r="B50" s="2" t="s">
        <v>5</v>
      </c>
      <c r="C50" s="3">
        <v>24</v>
      </c>
      <c r="D50" s="2" t="s">
        <v>78</v>
      </c>
      <c r="E50" s="2" t="s">
        <v>58</v>
      </c>
      <c r="Q50" s="3" t="s">
        <v>8</v>
      </c>
      <c r="S50" s="3">
        <v>1</v>
      </c>
    </row>
    <row r="51" spans="1:20" x14ac:dyDescent="0.2">
      <c r="A51" s="3">
        <v>49</v>
      </c>
      <c r="B51" s="2" t="s">
        <v>5</v>
      </c>
      <c r="C51" s="3">
        <v>4</v>
      </c>
      <c r="D51" s="2" t="s">
        <v>79</v>
      </c>
      <c r="E51" s="2" t="s">
        <v>58</v>
      </c>
      <c r="Q51" s="3" t="s">
        <v>12</v>
      </c>
    </row>
    <row r="52" spans="1:20" x14ac:dyDescent="0.2">
      <c r="A52" s="3">
        <v>50</v>
      </c>
      <c r="B52" s="2" t="s">
        <v>5</v>
      </c>
      <c r="C52" s="3">
        <v>10</v>
      </c>
      <c r="D52" s="2" t="s">
        <v>80</v>
      </c>
      <c r="E52" s="2" t="s">
        <v>81</v>
      </c>
      <c r="F52" s="3" t="s">
        <v>57</v>
      </c>
      <c r="K52" s="3" t="s">
        <v>57</v>
      </c>
      <c r="Q52" s="3" t="s">
        <v>12</v>
      </c>
      <c r="R52" s="3" t="s">
        <v>377</v>
      </c>
    </row>
    <row r="53" spans="1:20" x14ac:dyDescent="0.2">
      <c r="A53" s="3">
        <v>51</v>
      </c>
      <c r="B53" s="2" t="s">
        <v>5</v>
      </c>
      <c r="C53" s="3">
        <v>6</v>
      </c>
      <c r="D53" s="2" t="s">
        <v>82</v>
      </c>
      <c r="E53" s="2" t="s">
        <v>14</v>
      </c>
      <c r="F53" s="3" t="s">
        <v>57</v>
      </c>
      <c r="G53" s="3" t="s">
        <v>57</v>
      </c>
      <c r="Q53" s="3" t="s">
        <v>8</v>
      </c>
    </row>
    <row r="54" spans="1:20" x14ac:dyDescent="0.2">
      <c r="A54" s="3">
        <v>52</v>
      </c>
      <c r="B54" s="2" t="s">
        <v>5</v>
      </c>
      <c r="C54" s="3">
        <v>7</v>
      </c>
      <c r="D54" s="2" t="s">
        <v>83</v>
      </c>
      <c r="E54" s="2" t="s">
        <v>58</v>
      </c>
      <c r="Q54" s="3" t="s">
        <v>8</v>
      </c>
    </row>
    <row r="55" spans="1:20" x14ac:dyDescent="0.2">
      <c r="A55" s="3">
        <v>53</v>
      </c>
      <c r="B55" s="2" t="s">
        <v>5</v>
      </c>
      <c r="C55" s="3">
        <v>9</v>
      </c>
      <c r="D55" s="2" t="s">
        <v>492</v>
      </c>
      <c r="E55" s="2" t="s">
        <v>28</v>
      </c>
      <c r="M55" s="3" t="s">
        <v>57</v>
      </c>
      <c r="Q55" s="3" t="s">
        <v>22</v>
      </c>
      <c r="R55" s="3" t="s">
        <v>377</v>
      </c>
      <c r="S55" s="3" t="s">
        <v>29</v>
      </c>
      <c r="T55" s="3" t="s">
        <v>57</v>
      </c>
    </row>
    <row r="56" spans="1:20" x14ac:dyDescent="0.2">
      <c r="A56" s="3">
        <v>54</v>
      </c>
      <c r="B56" s="2" t="s">
        <v>5</v>
      </c>
      <c r="C56" s="3">
        <v>15</v>
      </c>
      <c r="D56" s="2" t="s">
        <v>84</v>
      </c>
      <c r="E56" s="2" t="s">
        <v>85</v>
      </c>
      <c r="H56" s="3" t="s">
        <v>57</v>
      </c>
      <c r="L56" s="3" t="s">
        <v>57</v>
      </c>
      <c r="Q56" s="3" t="s">
        <v>12</v>
      </c>
      <c r="S56" s="3">
        <v>1</v>
      </c>
    </row>
    <row r="57" spans="1:20" x14ac:dyDescent="0.2">
      <c r="A57" s="3">
        <v>55</v>
      </c>
      <c r="B57" s="2" t="s">
        <v>5</v>
      </c>
      <c r="C57" s="3">
        <v>15</v>
      </c>
      <c r="D57" s="2" t="s">
        <v>86</v>
      </c>
      <c r="E57" s="2" t="s">
        <v>7</v>
      </c>
      <c r="F57" s="3" t="s">
        <v>57</v>
      </c>
      <c r="Q57" s="3" t="s">
        <v>12</v>
      </c>
      <c r="S57" s="3">
        <v>1</v>
      </c>
    </row>
    <row r="58" spans="1:20" x14ac:dyDescent="0.2">
      <c r="A58" s="3">
        <v>56</v>
      </c>
      <c r="B58" s="2" t="s">
        <v>5</v>
      </c>
      <c r="C58" s="3">
        <v>15</v>
      </c>
      <c r="D58" s="2" t="s">
        <v>87</v>
      </c>
      <c r="E58" s="2" t="s">
        <v>10</v>
      </c>
      <c r="G58" s="3" t="s">
        <v>57</v>
      </c>
      <c r="Q58" s="3" t="s">
        <v>12</v>
      </c>
      <c r="S58" s="3">
        <v>1</v>
      </c>
    </row>
    <row r="59" spans="1:20" x14ac:dyDescent="0.2">
      <c r="A59" s="3">
        <v>57</v>
      </c>
      <c r="B59" s="2" t="s">
        <v>5</v>
      </c>
      <c r="C59" s="3">
        <v>3</v>
      </c>
      <c r="D59" s="2" t="s">
        <v>88</v>
      </c>
      <c r="E59" s="2" t="s">
        <v>17</v>
      </c>
      <c r="K59" s="3" t="s">
        <v>57</v>
      </c>
      <c r="Q59" s="3" t="s">
        <v>12</v>
      </c>
      <c r="R59" s="3" t="s">
        <v>377</v>
      </c>
    </row>
    <row r="60" spans="1:20" x14ac:dyDescent="0.2">
      <c r="A60" s="3">
        <v>58</v>
      </c>
      <c r="B60" s="2" t="s">
        <v>5</v>
      </c>
      <c r="C60" s="3">
        <v>6</v>
      </c>
      <c r="D60" s="2" t="s">
        <v>89</v>
      </c>
      <c r="E60" s="2" t="s">
        <v>17</v>
      </c>
      <c r="K60" s="3" t="s">
        <v>57</v>
      </c>
      <c r="Q60" s="3" t="s">
        <v>12</v>
      </c>
      <c r="S60" s="3" t="s">
        <v>29</v>
      </c>
      <c r="T60" s="3" t="s">
        <v>57</v>
      </c>
    </row>
    <row r="61" spans="1:20" x14ac:dyDescent="0.2">
      <c r="A61" s="3">
        <v>59</v>
      </c>
      <c r="B61" s="2" t="s">
        <v>5</v>
      </c>
      <c r="C61" s="3">
        <v>13</v>
      </c>
      <c r="D61" s="2" t="s">
        <v>90</v>
      </c>
      <c r="E61" s="2" t="s">
        <v>7</v>
      </c>
      <c r="F61" s="3" t="s">
        <v>57</v>
      </c>
      <c r="Q61" s="3" t="s">
        <v>12</v>
      </c>
      <c r="S61" s="3" t="s">
        <v>29</v>
      </c>
      <c r="T61" s="3" t="s">
        <v>57</v>
      </c>
    </row>
    <row r="62" spans="1:20" x14ac:dyDescent="0.2">
      <c r="A62" s="3">
        <v>60</v>
      </c>
      <c r="B62" s="2" t="s">
        <v>5</v>
      </c>
      <c r="C62" s="3">
        <v>11</v>
      </c>
      <c r="D62" s="2" t="s">
        <v>91</v>
      </c>
      <c r="E62" s="2" t="s">
        <v>92</v>
      </c>
      <c r="F62" s="3" t="s">
        <v>57</v>
      </c>
      <c r="I62" s="3" t="s">
        <v>57</v>
      </c>
      <c r="Q62" s="3" t="s">
        <v>48</v>
      </c>
    </row>
    <row r="63" spans="1:20" x14ac:dyDescent="0.2">
      <c r="A63" s="3">
        <v>61</v>
      </c>
      <c r="B63" s="2" t="s">
        <v>5</v>
      </c>
      <c r="C63" s="3">
        <v>8</v>
      </c>
      <c r="D63" s="2" t="s">
        <v>93</v>
      </c>
      <c r="E63" s="2" t="s">
        <v>94</v>
      </c>
      <c r="K63" s="3" t="s">
        <v>57</v>
      </c>
      <c r="L63" s="3" t="s">
        <v>57</v>
      </c>
      <c r="Q63" s="3" t="s">
        <v>8</v>
      </c>
    </row>
    <row r="64" spans="1:20" x14ac:dyDescent="0.2">
      <c r="A64" s="3">
        <v>62</v>
      </c>
      <c r="B64" s="2" t="s">
        <v>5</v>
      </c>
      <c r="C64" s="3">
        <v>17</v>
      </c>
      <c r="D64" s="2" t="s">
        <v>95</v>
      </c>
      <c r="E64" s="2" t="s">
        <v>25</v>
      </c>
      <c r="H64" s="3" t="s">
        <v>57</v>
      </c>
      <c r="Q64" s="3" t="s">
        <v>12</v>
      </c>
      <c r="S64" s="3">
        <v>1</v>
      </c>
    </row>
    <row r="65" spans="1:20" x14ac:dyDescent="0.2">
      <c r="A65" s="3">
        <v>63</v>
      </c>
      <c r="B65" s="2" t="s">
        <v>5</v>
      </c>
      <c r="C65" s="3">
        <v>22</v>
      </c>
      <c r="D65" s="2" t="s">
        <v>96</v>
      </c>
      <c r="E65" s="2" t="s">
        <v>62</v>
      </c>
      <c r="H65" s="3" t="s">
        <v>57</v>
      </c>
      <c r="J65" s="3" t="s">
        <v>57</v>
      </c>
      <c r="Q65" s="3" t="s">
        <v>12</v>
      </c>
      <c r="S65" s="3" t="s">
        <v>29</v>
      </c>
      <c r="T65" s="3" t="s">
        <v>57</v>
      </c>
    </row>
    <row r="66" spans="1:20" x14ac:dyDescent="0.2">
      <c r="A66" s="3">
        <v>64</v>
      </c>
      <c r="B66" s="2" t="s">
        <v>5</v>
      </c>
      <c r="C66" s="3">
        <v>13</v>
      </c>
      <c r="D66" s="2" t="s">
        <v>97</v>
      </c>
      <c r="E66" s="2" t="s">
        <v>10</v>
      </c>
      <c r="G66" s="3" t="s">
        <v>57</v>
      </c>
      <c r="Q66" s="3" t="s">
        <v>12</v>
      </c>
    </row>
    <row r="67" spans="1:20" ht="30" x14ac:dyDescent="0.2">
      <c r="A67" s="3">
        <v>65</v>
      </c>
      <c r="B67" s="2" t="s">
        <v>98</v>
      </c>
      <c r="C67" s="3">
        <v>10</v>
      </c>
      <c r="D67" s="2" t="s">
        <v>99</v>
      </c>
      <c r="E67" s="2" t="s">
        <v>100</v>
      </c>
      <c r="K67" s="3" t="s">
        <v>57</v>
      </c>
      <c r="M67" s="3" t="s">
        <v>57</v>
      </c>
      <c r="O67" s="3" t="s">
        <v>57</v>
      </c>
      <c r="R67" s="11" t="s">
        <v>485</v>
      </c>
      <c r="S67" s="3">
        <v>3</v>
      </c>
    </row>
    <row r="68" spans="1:20" x14ac:dyDescent="0.2">
      <c r="A68" s="3">
        <v>66</v>
      </c>
      <c r="B68" s="2" t="s">
        <v>98</v>
      </c>
      <c r="C68" s="3">
        <v>13</v>
      </c>
      <c r="D68" s="2" t="s">
        <v>101</v>
      </c>
      <c r="E68" s="2" t="s">
        <v>102</v>
      </c>
      <c r="O68" s="3" t="s">
        <v>57</v>
      </c>
      <c r="R68" s="3" t="s">
        <v>360</v>
      </c>
      <c r="S68" s="3">
        <v>1</v>
      </c>
    </row>
    <row r="69" spans="1:20" x14ac:dyDescent="0.2">
      <c r="A69" s="3">
        <v>67</v>
      </c>
      <c r="B69" s="2" t="s">
        <v>98</v>
      </c>
      <c r="C69" s="3">
        <v>6</v>
      </c>
      <c r="D69" s="2" t="s">
        <v>103</v>
      </c>
      <c r="E69" s="2" t="s">
        <v>104</v>
      </c>
      <c r="H69" s="3" t="s">
        <v>57</v>
      </c>
      <c r="O69" s="3" t="s">
        <v>57</v>
      </c>
      <c r="R69" s="3" t="s">
        <v>493</v>
      </c>
    </row>
    <row r="70" spans="1:20" x14ac:dyDescent="0.2">
      <c r="A70" s="3">
        <v>68</v>
      </c>
      <c r="B70" s="2" t="s">
        <v>98</v>
      </c>
      <c r="C70" s="3">
        <v>9</v>
      </c>
      <c r="D70" s="2" t="s">
        <v>105</v>
      </c>
      <c r="E70" s="2" t="s">
        <v>102</v>
      </c>
      <c r="O70" s="3" t="s">
        <v>57</v>
      </c>
      <c r="R70" s="3" t="s">
        <v>465</v>
      </c>
      <c r="S70" s="3">
        <v>2</v>
      </c>
    </row>
    <row r="71" spans="1:20" x14ac:dyDescent="0.2">
      <c r="A71" s="3">
        <v>69</v>
      </c>
      <c r="B71" s="2" t="s">
        <v>98</v>
      </c>
      <c r="C71" s="3">
        <v>5</v>
      </c>
      <c r="D71" s="2" t="s">
        <v>106</v>
      </c>
      <c r="E71" s="2" t="s">
        <v>107</v>
      </c>
      <c r="I71" s="3" t="s">
        <v>57</v>
      </c>
      <c r="O71" s="3" t="s">
        <v>57</v>
      </c>
      <c r="S71" s="3">
        <v>-2</v>
      </c>
    </row>
    <row r="72" spans="1:20" x14ac:dyDescent="0.2">
      <c r="A72" s="3">
        <v>70</v>
      </c>
      <c r="B72" s="2" t="s">
        <v>98</v>
      </c>
      <c r="C72" s="3">
        <v>5</v>
      </c>
      <c r="D72" s="2" t="s">
        <v>108</v>
      </c>
      <c r="E72" s="2" t="s">
        <v>107</v>
      </c>
      <c r="I72" s="3" t="s">
        <v>57</v>
      </c>
      <c r="O72" s="3" t="s">
        <v>57</v>
      </c>
    </row>
    <row r="73" spans="1:20" x14ac:dyDescent="0.2">
      <c r="A73" s="3">
        <v>71</v>
      </c>
      <c r="B73" s="2" t="s">
        <v>98</v>
      </c>
      <c r="C73" s="3">
        <v>3</v>
      </c>
      <c r="D73" s="2" t="s">
        <v>109</v>
      </c>
      <c r="E73" s="2" t="s">
        <v>102</v>
      </c>
      <c r="O73" s="3" t="s">
        <v>57</v>
      </c>
    </row>
    <row r="74" spans="1:20" x14ac:dyDescent="0.2">
      <c r="A74" s="3">
        <v>72</v>
      </c>
      <c r="B74" s="2" t="s">
        <v>98</v>
      </c>
      <c r="C74" s="3">
        <v>10</v>
      </c>
      <c r="D74" s="2" t="s">
        <v>110</v>
      </c>
      <c r="E74" s="2" t="s">
        <v>111</v>
      </c>
      <c r="G74" s="3" t="s">
        <v>57</v>
      </c>
      <c r="J74" s="3" t="s">
        <v>57</v>
      </c>
      <c r="O74" s="3" t="s">
        <v>57</v>
      </c>
      <c r="R74" s="3" t="s">
        <v>487</v>
      </c>
      <c r="S74" s="3">
        <v>2</v>
      </c>
    </row>
    <row r="75" spans="1:20" x14ac:dyDescent="0.2">
      <c r="A75" s="3">
        <v>73</v>
      </c>
      <c r="B75" s="2" t="s">
        <v>98</v>
      </c>
      <c r="C75" s="3">
        <v>25</v>
      </c>
      <c r="D75" s="2" t="s">
        <v>112</v>
      </c>
      <c r="E75" s="2" t="s">
        <v>104</v>
      </c>
      <c r="H75" s="3" t="s">
        <v>57</v>
      </c>
      <c r="O75" s="3" t="s">
        <v>57</v>
      </c>
    </row>
    <row r="76" spans="1:20" x14ac:dyDescent="0.2">
      <c r="A76" s="3">
        <v>74</v>
      </c>
      <c r="B76" s="2" t="s">
        <v>98</v>
      </c>
      <c r="C76" s="3">
        <v>14</v>
      </c>
      <c r="D76" s="2" t="s">
        <v>113</v>
      </c>
      <c r="E76" s="2" t="s">
        <v>104</v>
      </c>
      <c r="H76" s="3" t="s">
        <v>57</v>
      </c>
      <c r="O76" s="3" t="s">
        <v>57</v>
      </c>
    </row>
    <row r="77" spans="1:20" x14ac:dyDescent="0.2">
      <c r="A77" s="3">
        <v>75</v>
      </c>
      <c r="B77" s="2" t="s">
        <v>98</v>
      </c>
      <c r="C77" s="3">
        <v>7</v>
      </c>
      <c r="D77" s="2" t="s">
        <v>114</v>
      </c>
      <c r="E77" s="2" t="s">
        <v>102</v>
      </c>
      <c r="O77" s="3" t="s">
        <v>57</v>
      </c>
      <c r="R77" s="3" t="s">
        <v>468</v>
      </c>
    </row>
    <row r="78" spans="1:20" x14ac:dyDescent="0.2">
      <c r="A78" s="3">
        <v>76</v>
      </c>
      <c r="B78" s="2" t="s">
        <v>98</v>
      </c>
      <c r="C78" s="3">
        <v>30</v>
      </c>
      <c r="D78" s="2" t="s">
        <v>115</v>
      </c>
      <c r="E78" s="2" t="s">
        <v>104</v>
      </c>
      <c r="H78" s="3" t="s">
        <v>57</v>
      </c>
      <c r="O78" s="3" t="s">
        <v>57</v>
      </c>
    </row>
    <row r="79" spans="1:20" x14ac:dyDescent="0.2">
      <c r="A79" s="3">
        <v>77</v>
      </c>
      <c r="B79" s="2" t="s">
        <v>98</v>
      </c>
      <c r="C79" s="3">
        <v>36</v>
      </c>
      <c r="D79" s="2" t="s">
        <v>116</v>
      </c>
      <c r="E79" s="2" t="s">
        <v>104</v>
      </c>
      <c r="H79" s="3" t="s">
        <v>57</v>
      </c>
      <c r="O79" s="3" t="s">
        <v>57</v>
      </c>
    </row>
    <row r="80" spans="1:20" x14ac:dyDescent="0.2">
      <c r="A80" s="3">
        <v>78</v>
      </c>
      <c r="B80" s="2" t="s">
        <v>98</v>
      </c>
      <c r="C80" s="3">
        <v>21</v>
      </c>
      <c r="D80" s="2" t="s">
        <v>117</v>
      </c>
      <c r="E80" s="2" t="s">
        <v>104</v>
      </c>
      <c r="H80" s="3" t="s">
        <v>57</v>
      </c>
      <c r="O80" s="3" t="s">
        <v>57</v>
      </c>
    </row>
    <row r="81" spans="1:19" x14ac:dyDescent="0.2">
      <c r="A81" s="3">
        <v>79</v>
      </c>
      <c r="B81" s="2" t="s">
        <v>98</v>
      </c>
      <c r="C81" s="3">
        <v>4</v>
      </c>
      <c r="D81" s="2" t="s">
        <v>118</v>
      </c>
      <c r="E81" s="2" t="s">
        <v>102</v>
      </c>
      <c r="O81" s="3" t="s">
        <v>57</v>
      </c>
      <c r="R81" s="3" t="s">
        <v>488</v>
      </c>
    </row>
    <row r="82" spans="1:19" x14ac:dyDescent="0.2">
      <c r="A82" s="3">
        <v>80</v>
      </c>
      <c r="B82" s="2" t="s">
        <v>98</v>
      </c>
      <c r="C82" s="3">
        <v>17</v>
      </c>
      <c r="D82" s="2" t="s">
        <v>119</v>
      </c>
      <c r="E82" s="2" t="s">
        <v>120</v>
      </c>
      <c r="H82" s="3" t="s">
        <v>57</v>
      </c>
      <c r="I82" s="3" t="s">
        <v>57</v>
      </c>
      <c r="O82" s="3" t="s">
        <v>57</v>
      </c>
    </row>
    <row r="83" spans="1:19" x14ac:dyDescent="0.2">
      <c r="A83" s="3">
        <v>81</v>
      </c>
      <c r="B83" s="2" t="s">
        <v>98</v>
      </c>
      <c r="C83" s="3">
        <v>20</v>
      </c>
      <c r="D83" s="2" t="s">
        <v>121</v>
      </c>
      <c r="E83" s="2" t="s">
        <v>120</v>
      </c>
      <c r="H83" s="3" t="s">
        <v>57</v>
      </c>
      <c r="I83" s="3" t="s">
        <v>57</v>
      </c>
      <c r="O83" s="3" t="s">
        <v>57</v>
      </c>
    </row>
    <row r="84" spans="1:19" x14ac:dyDescent="0.2">
      <c r="A84" s="3">
        <v>82</v>
      </c>
      <c r="B84" s="2" t="s">
        <v>98</v>
      </c>
      <c r="C84" s="3">
        <v>20</v>
      </c>
      <c r="D84" s="2" t="s">
        <v>490</v>
      </c>
      <c r="E84" s="2" t="s">
        <v>120</v>
      </c>
      <c r="H84" s="3" t="s">
        <v>57</v>
      </c>
      <c r="I84" s="3" t="s">
        <v>57</v>
      </c>
      <c r="O84" s="3" t="s">
        <v>57</v>
      </c>
      <c r="R84" s="3" t="s">
        <v>491</v>
      </c>
      <c r="S84" s="3">
        <v>4</v>
      </c>
    </row>
    <row r="85" spans="1:19" x14ac:dyDescent="0.2">
      <c r="A85" s="3">
        <v>83</v>
      </c>
      <c r="B85" s="2" t="s">
        <v>98</v>
      </c>
      <c r="C85" s="3">
        <v>1</v>
      </c>
      <c r="D85" s="2" t="s">
        <v>122</v>
      </c>
      <c r="E85" s="2" t="s">
        <v>123</v>
      </c>
      <c r="F85" s="3" t="s">
        <v>57</v>
      </c>
      <c r="O85" s="3" t="s">
        <v>57</v>
      </c>
    </row>
    <row r="86" spans="1:19" x14ac:dyDescent="0.2">
      <c r="A86" s="3">
        <v>84</v>
      </c>
      <c r="B86" s="2" t="s">
        <v>98</v>
      </c>
      <c r="C86" s="3">
        <v>1</v>
      </c>
      <c r="D86" s="2" t="s">
        <v>124</v>
      </c>
      <c r="E86" s="2" t="s">
        <v>125</v>
      </c>
      <c r="I86" s="3" t="s">
        <v>57</v>
      </c>
      <c r="O86" s="3" t="s">
        <v>57</v>
      </c>
      <c r="R86" s="3" t="s">
        <v>471</v>
      </c>
      <c r="S86" s="3">
        <v>1</v>
      </c>
    </row>
    <row r="87" spans="1:19" x14ac:dyDescent="0.2">
      <c r="A87" s="3">
        <v>85</v>
      </c>
      <c r="B87" s="2" t="s">
        <v>98</v>
      </c>
      <c r="C87" s="3">
        <v>7</v>
      </c>
      <c r="D87" s="2" t="s">
        <v>126</v>
      </c>
      <c r="E87" s="2" t="s">
        <v>127</v>
      </c>
      <c r="F87" s="3" t="s">
        <v>57</v>
      </c>
      <c r="H87" s="3" t="s">
        <v>57</v>
      </c>
      <c r="O87" s="3" t="s">
        <v>57</v>
      </c>
      <c r="S87" s="3">
        <v>1</v>
      </c>
    </row>
    <row r="88" spans="1:19" x14ac:dyDescent="0.2">
      <c r="A88" s="3">
        <v>86</v>
      </c>
      <c r="B88" s="2" t="s">
        <v>98</v>
      </c>
      <c r="C88" s="3">
        <v>17</v>
      </c>
      <c r="D88" s="2" t="s">
        <v>128</v>
      </c>
      <c r="E88" s="2" t="s">
        <v>102</v>
      </c>
      <c r="O88" s="3" t="s">
        <v>57</v>
      </c>
      <c r="R88" s="3" t="s">
        <v>360</v>
      </c>
      <c r="S88" s="3">
        <v>1</v>
      </c>
    </row>
    <row r="89" spans="1:19" x14ac:dyDescent="0.2">
      <c r="A89" s="3">
        <v>87</v>
      </c>
      <c r="B89" s="2" t="s">
        <v>98</v>
      </c>
      <c r="C89" s="3">
        <v>36</v>
      </c>
      <c r="D89" s="2" t="s">
        <v>129</v>
      </c>
      <c r="E89" s="2" t="s">
        <v>120</v>
      </c>
      <c r="H89" s="3" t="s">
        <v>57</v>
      </c>
      <c r="I89" s="3" t="s">
        <v>57</v>
      </c>
      <c r="O89" s="3" t="s">
        <v>57</v>
      </c>
      <c r="S89" s="3">
        <v>2</v>
      </c>
    </row>
    <row r="90" spans="1:19" x14ac:dyDescent="0.2">
      <c r="A90" s="3">
        <v>88</v>
      </c>
      <c r="B90" s="2" t="s">
        <v>98</v>
      </c>
      <c r="C90" s="3">
        <v>17</v>
      </c>
      <c r="D90" s="2" t="s">
        <v>130</v>
      </c>
      <c r="E90" s="2" t="s">
        <v>102</v>
      </c>
      <c r="O90" s="3" t="s">
        <v>57</v>
      </c>
    </row>
    <row r="91" spans="1:19" x14ac:dyDescent="0.2">
      <c r="A91" s="3">
        <v>89</v>
      </c>
      <c r="B91" s="2" t="s">
        <v>98</v>
      </c>
      <c r="C91" s="3">
        <v>0</v>
      </c>
      <c r="D91" s="2" t="s">
        <v>131</v>
      </c>
      <c r="E91" s="2" t="s">
        <v>102</v>
      </c>
      <c r="O91" s="3" t="s">
        <v>57</v>
      </c>
      <c r="R91" s="3" t="s">
        <v>475</v>
      </c>
    </row>
    <row r="92" spans="1:19" x14ac:dyDescent="0.2">
      <c r="A92" s="3">
        <v>90</v>
      </c>
      <c r="B92" s="2" t="s">
        <v>98</v>
      </c>
      <c r="C92" s="3">
        <v>12</v>
      </c>
      <c r="D92" s="2" t="s">
        <v>132</v>
      </c>
      <c r="E92" s="2" t="s">
        <v>133</v>
      </c>
      <c r="L92" s="3" t="s">
        <v>57</v>
      </c>
      <c r="O92" s="3" t="s">
        <v>57</v>
      </c>
      <c r="R92" s="3" t="s">
        <v>488</v>
      </c>
    </row>
    <row r="93" spans="1:19" x14ac:dyDescent="0.2">
      <c r="A93" s="3">
        <v>91</v>
      </c>
      <c r="B93" s="2" t="s">
        <v>98</v>
      </c>
      <c r="C93" s="3">
        <v>30</v>
      </c>
      <c r="D93" s="2" t="s">
        <v>134</v>
      </c>
      <c r="E93" s="2" t="s">
        <v>104</v>
      </c>
      <c r="H93" s="3" t="s">
        <v>57</v>
      </c>
      <c r="O93" s="3" t="s">
        <v>57</v>
      </c>
    </row>
    <row r="94" spans="1:19" x14ac:dyDescent="0.2">
      <c r="A94" s="3">
        <v>92</v>
      </c>
      <c r="B94" s="2" t="s">
        <v>98</v>
      </c>
      <c r="C94" s="3">
        <v>8</v>
      </c>
      <c r="D94" s="2" t="s">
        <v>135</v>
      </c>
      <c r="E94" s="2" t="s">
        <v>102</v>
      </c>
      <c r="O94" s="3" t="s">
        <v>57</v>
      </c>
      <c r="R94" s="3" t="s">
        <v>360</v>
      </c>
    </row>
    <row r="95" spans="1:19" x14ac:dyDescent="0.2">
      <c r="A95" s="3">
        <v>93</v>
      </c>
      <c r="B95" s="2" t="s">
        <v>98</v>
      </c>
      <c r="C95" s="3">
        <v>32</v>
      </c>
      <c r="D95" s="2" t="s">
        <v>136</v>
      </c>
      <c r="E95" s="2" t="s">
        <v>104</v>
      </c>
      <c r="H95" s="3" t="s">
        <v>57</v>
      </c>
      <c r="O95" s="3" t="s">
        <v>57</v>
      </c>
      <c r="S95" s="3">
        <v>1</v>
      </c>
    </row>
    <row r="96" spans="1:19" x14ac:dyDescent="0.2">
      <c r="A96" s="3">
        <v>94</v>
      </c>
      <c r="B96" s="2" t="s">
        <v>98</v>
      </c>
      <c r="C96" s="3">
        <v>22</v>
      </c>
      <c r="D96" s="2" t="s">
        <v>137</v>
      </c>
      <c r="E96" s="2" t="s">
        <v>133</v>
      </c>
      <c r="L96" s="3" t="s">
        <v>57</v>
      </c>
      <c r="O96" s="3" t="s">
        <v>57</v>
      </c>
      <c r="R96" s="3" t="s">
        <v>491</v>
      </c>
    </row>
    <row r="97" spans="1:21" x14ac:dyDescent="0.2">
      <c r="A97" s="3">
        <v>95</v>
      </c>
      <c r="B97" s="2" t="s">
        <v>98</v>
      </c>
      <c r="C97" s="3">
        <v>16</v>
      </c>
      <c r="D97" s="2" t="s">
        <v>138</v>
      </c>
      <c r="E97" s="2" t="s">
        <v>102</v>
      </c>
      <c r="O97" s="3" t="s">
        <v>57</v>
      </c>
    </row>
    <row r="98" spans="1:21" x14ac:dyDescent="0.2">
      <c r="A98" s="3">
        <v>96</v>
      </c>
      <c r="B98" s="2" t="s">
        <v>98</v>
      </c>
      <c r="C98" s="3">
        <v>5</v>
      </c>
      <c r="D98" s="2" t="s">
        <v>139</v>
      </c>
      <c r="E98" s="2" t="s">
        <v>140</v>
      </c>
      <c r="F98" s="3" t="s">
        <v>57</v>
      </c>
      <c r="O98" s="3" t="s">
        <v>57</v>
      </c>
    </row>
    <row r="99" spans="1:21" x14ac:dyDescent="0.2">
      <c r="A99" s="3">
        <v>97</v>
      </c>
      <c r="B99" s="2" t="s">
        <v>98</v>
      </c>
      <c r="C99" s="3">
        <v>3</v>
      </c>
      <c r="D99" s="2" t="s">
        <v>141</v>
      </c>
      <c r="E99" s="2" t="s">
        <v>102</v>
      </c>
      <c r="O99" s="3" t="s">
        <v>57</v>
      </c>
    </row>
    <row r="100" spans="1:21" x14ac:dyDescent="0.2">
      <c r="A100" s="3">
        <v>98</v>
      </c>
      <c r="B100" s="2" t="s">
        <v>98</v>
      </c>
      <c r="C100" s="3">
        <v>10</v>
      </c>
      <c r="D100" s="2" t="s">
        <v>142</v>
      </c>
      <c r="E100" s="2" t="s">
        <v>102</v>
      </c>
      <c r="O100" s="3" t="s">
        <v>57</v>
      </c>
    </row>
    <row r="101" spans="1:21" x14ac:dyDescent="0.2">
      <c r="A101" s="3">
        <v>99</v>
      </c>
      <c r="B101" s="2" t="s">
        <v>98</v>
      </c>
      <c r="C101" s="3">
        <v>17</v>
      </c>
      <c r="D101" s="2" t="s">
        <v>143</v>
      </c>
      <c r="E101" s="2" t="s">
        <v>127</v>
      </c>
      <c r="F101" s="3" t="s">
        <v>57</v>
      </c>
      <c r="H101" s="3" t="s">
        <v>57</v>
      </c>
      <c r="O101" s="3" t="s">
        <v>57</v>
      </c>
    </row>
    <row r="102" spans="1:21" x14ac:dyDescent="0.2">
      <c r="A102" s="3">
        <v>100</v>
      </c>
      <c r="B102" s="2" t="s">
        <v>98</v>
      </c>
      <c r="C102" s="3">
        <v>28</v>
      </c>
      <c r="D102" s="2" t="s">
        <v>144</v>
      </c>
      <c r="E102" s="2" t="s">
        <v>145</v>
      </c>
      <c r="H102" s="3" t="s">
        <v>57</v>
      </c>
      <c r="J102" s="3" t="s">
        <v>57</v>
      </c>
      <c r="O102" s="3" t="s">
        <v>57</v>
      </c>
      <c r="S102" s="3">
        <v>2</v>
      </c>
    </row>
    <row r="103" spans="1:21" x14ac:dyDescent="0.2">
      <c r="A103" s="3">
        <v>101</v>
      </c>
      <c r="B103" s="2" t="s">
        <v>98</v>
      </c>
      <c r="C103" s="3">
        <v>22</v>
      </c>
      <c r="D103" s="2" t="s">
        <v>146</v>
      </c>
      <c r="E103" s="2" t="s">
        <v>104</v>
      </c>
      <c r="H103" s="3" t="s">
        <v>57</v>
      </c>
      <c r="O103" s="3" t="s">
        <v>57</v>
      </c>
    </row>
    <row r="104" spans="1:21" x14ac:dyDescent="0.2">
      <c r="A104" s="3">
        <v>102</v>
      </c>
      <c r="B104" s="2" t="s">
        <v>98</v>
      </c>
      <c r="C104" s="3">
        <v>5</v>
      </c>
      <c r="D104" s="2" t="s">
        <v>147</v>
      </c>
      <c r="E104" s="2" t="s">
        <v>102</v>
      </c>
      <c r="O104" s="3" t="s">
        <v>57</v>
      </c>
    </row>
    <row r="105" spans="1:21" x14ac:dyDescent="0.2">
      <c r="A105" s="3">
        <v>103</v>
      </c>
      <c r="B105" s="2" t="s">
        <v>149</v>
      </c>
      <c r="C105" s="3">
        <v>11</v>
      </c>
      <c r="D105" s="2" t="s">
        <v>150</v>
      </c>
      <c r="E105" s="2" t="s">
        <v>43</v>
      </c>
      <c r="G105" s="3" t="s">
        <v>57</v>
      </c>
      <c r="I105" s="3" t="s">
        <v>57</v>
      </c>
      <c r="Q105" s="3" t="s">
        <v>151</v>
      </c>
      <c r="U105" s="3" t="s">
        <v>57</v>
      </c>
    </row>
    <row r="106" spans="1:21" x14ac:dyDescent="0.2">
      <c r="A106" s="3">
        <v>104</v>
      </c>
      <c r="B106" s="2" t="s">
        <v>149</v>
      </c>
      <c r="C106" s="3">
        <v>6</v>
      </c>
      <c r="D106" s="2" t="s">
        <v>152</v>
      </c>
      <c r="E106" s="2" t="s">
        <v>94</v>
      </c>
      <c r="K106" s="3" t="s">
        <v>57</v>
      </c>
      <c r="L106" s="3" t="s">
        <v>57</v>
      </c>
      <c r="Q106" s="3" t="s">
        <v>151</v>
      </c>
    </row>
    <row r="107" spans="1:21" x14ac:dyDescent="0.2">
      <c r="A107" s="3">
        <v>105</v>
      </c>
      <c r="B107" s="2" t="s">
        <v>149</v>
      </c>
      <c r="C107" s="3">
        <v>18</v>
      </c>
      <c r="D107" s="2" t="s">
        <v>153</v>
      </c>
      <c r="E107" s="2" t="s">
        <v>682</v>
      </c>
      <c r="N107" s="3" t="s">
        <v>57</v>
      </c>
      <c r="Q107" s="3" t="s">
        <v>151</v>
      </c>
      <c r="R107" s="3" t="s">
        <v>466</v>
      </c>
    </row>
    <row r="108" spans="1:21" x14ac:dyDescent="0.2">
      <c r="A108" s="3">
        <v>106</v>
      </c>
      <c r="B108" s="2" t="s">
        <v>149</v>
      </c>
      <c r="C108" s="3">
        <v>15</v>
      </c>
      <c r="D108" s="2" t="s">
        <v>154</v>
      </c>
      <c r="E108" s="2" t="s">
        <v>65</v>
      </c>
      <c r="I108" s="3" t="s">
        <v>57</v>
      </c>
      <c r="Q108" s="3" t="s">
        <v>151</v>
      </c>
      <c r="R108" s="10" t="s">
        <v>466</v>
      </c>
    </row>
    <row r="109" spans="1:21" x14ac:dyDescent="0.2">
      <c r="A109" s="3">
        <v>107</v>
      </c>
      <c r="B109" s="2" t="s">
        <v>149</v>
      </c>
      <c r="C109" s="3">
        <v>9</v>
      </c>
      <c r="D109" s="2" t="s">
        <v>155</v>
      </c>
      <c r="E109" s="2" t="s">
        <v>21</v>
      </c>
      <c r="L109" s="3" t="s">
        <v>57</v>
      </c>
      <c r="Q109" s="3" t="s">
        <v>151</v>
      </c>
      <c r="R109" s="3" t="s">
        <v>464</v>
      </c>
    </row>
    <row r="110" spans="1:21" x14ac:dyDescent="0.2">
      <c r="A110" s="3">
        <v>108</v>
      </c>
      <c r="B110" s="2" t="s">
        <v>149</v>
      </c>
      <c r="C110" s="3">
        <v>5</v>
      </c>
      <c r="D110" s="2" t="s">
        <v>156</v>
      </c>
      <c r="E110" s="2" t="s">
        <v>17</v>
      </c>
      <c r="K110" s="3" t="s">
        <v>57</v>
      </c>
      <c r="Q110" s="3" t="s">
        <v>151</v>
      </c>
      <c r="R110" s="3" t="s">
        <v>467</v>
      </c>
    </row>
    <row r="111" spans="1:21" x14ac:dyDescent="0.2">
      <c r="A111" s="3">
        <v>109</v>
      </c>
      <c r="B111" s="2" t="s">
        <v>149</v>
      </c>
      <c r="C111" s="3">
        <v>11</v>
      </c>
      <c r="D111" s="2" t="s">
        <v>157</v>
      </c>
      <c r="E111" s="2" t="s">
        <v>7</v>
      </c>
      <c r="F111" s="3" t="s">
        <v>57</v>
      </c>
      <c r="Q111" s="3" t="s">
        <v>151</v>
      </c>
    </row>
    <row r="112" spans="1:21" x14ac:dyDescent="0.2">
      <c r="A112" s="3">
        <v>110</v>
      </c>
      <c r="B112" s="2" t="s">
        <v>149</v>
      </c>
      <c r="C112" s="3">
        <v>28</v>
      </c>
      <c r="D112" s="2" t="s">
        <v>158</v>
      </c>
      <c r="E112" s="2" t="s">
        <v>62</v>
      </c>
      <c r="H112" s="3" t="s">
        <v>57</v>
      </c>
      <c r="J112" s="3" t="s">
        <v>57</v>
      </c>
      <c r="Q112" s="3" t="s">
        <v>8</v>
      </c>
      <c r="S112" s="3">
        <v>2</v>
      </c>
    </row>
    <row r="113" spans="1:21" x14ac:dyDescent="0.2">
      <c r="A113" s="3">
        <v>111</v>
      </c>
      <c r="B113" s="2" t="s">
        <v>149</v>
      </c>
      <c r="C113" s="3">
        <v>6</v>
      </c>
      <c r="D113" s="2" t="s">
        <v>159</v>
      </c>
      <c r="E113" s="2" t="s">
        <v>58</v>
      </c>
      <c r="Q113" s="3" t="s">
        <v>8</v>
      </c>
      <c r="U113" s="3" t="s">
        <v>57</v>
      </c>
    </row>
    <row r="114" spans="1:21" x14ac:dyDescent="0.2">
      <c r="A114" s="3">
        <v>112</v>
      </c>
      <c r="B114" s="2" t="s">
        <v>149</v>
      </c>
      <c r="C114" s="3">
        <v>21</v>
      </c>
      <c r="D114" s="2" t="s">
        <v>160</v>
      </c>
      <c r="E114" s="2" t="s">
        <v>25</v>
      </c>
      <c r="H114" s="3" t="s">
        <v>57</v>
      </c>
      <c r="Q114" s="3" t="s">
        <v>151</v>
      </c>
    </row>
    <row r="115" spans="1:21" x14ac:dyDescent="0.2">
      <c r="A115" s="3">
        <v>113</v>
      </c>
      <c r="B115" s="2" t="s">
        <v>149</v>
      </c>
      <c r="C115" s="3">
        <v>10</v>
      </c>
      <c r="D115" s="2" t="s">
        <v>161</v>
      </c>
      <c r="E115" s="2" t="s">
        <v>162</v>
      </c>
      <c r="H115" s="3" t="s">
        <v>57</v>
      </c>
      <c r="I115" s="3" t="s">
        <v>57</v>
      </c>
      <c r="Q115" s="3" t="s">
        <v>151</v>
      </c>
    </row>
    <row r="116" spans="1:21" x14ac:dyDescent="0.2">
      <c r="A116" s="3">
        <v>114</v>
      </c>
      <c r="B116" s="2" t="s">
        <v>149</v>
      </c>
      <c r="C116" s="3">
        <v>18</v>
      </c>
      <c r="D116" s="2" t="s">
        <v>163</v>
      </c>
      <c r="E116" s="2" t="s">
        <v>10</v>
      </c>
      <c r="G116" s="3" t="s">
        <v>57</v>
      </c>
      <c r="Q116" s="3" t="s">
        <v>151</v>
      </c>
    </row>
    <row r="117" spans="1:21" x14ac:dyDescent="0.2">
      <c r="A117" s="3">
        <v>115</v>
      </c>
      <c r="B117" s="2" t="s">
        <v>149</v>
      </c>
      <c r="C117" s="3">
        <v>8</v>
      </c>
      <c r="D117" s="2" t="s">
        <v>481</v>
      </c>
      <c r="E117" s="2" t="s">
        <v>7</v>
      </c>
      <c r="F117" s="3" t="s">
        <v>57</v>
      </c>
      <c r="Q117" s="3" t="s">
        <v>151</v>
      </c>
      <c r="R117" s="3" t="s">
        <v>471</v>
      </c>
      <c r="S117" s="3">
        <v>1</v>
      </c>
    </row>
    <row r="118" spans="1:21" x14ac:dyDescent="0.2">
      <c r="A118" s="3">
        <v>116</v>
      </c>
      <c r="B118" s="2" t="s">
        <v>149</v>
      </c>
      <c r="C118" s="3">
        <v>23</v>
      </c>
      <c r="D118" s="2" t="s">
        <v>164</v>
      </c>
      <c r="E118" s="2" t="s">
        <v>684</v>
      </c>
      <c r="H118" s="3" t="s">
        <v>57</v>
      </c>
      <c r="J118" s="3" t="s">
        <v>57</v>
      </c>
      <c r="N118" s="3" t="s">
        <v>57</v>
      </c>
      <c r="Q118" s="3" t="s">
        <v>151</v>
      </c>
      <c r="R118" s="3" t="s">
        <v>477</v>
      </c>
      <c r="S118" s="3">
        <v>1</v>
      </c>
    </row>
    <row r="119" spans="1:21" x14ac:dyDescent="0.2">
      <c r="A119" s="3">
        <v>117</v>
      </c>
      <c r="B119" s="2" t="s">
        <v>149</v>
      </c>
      <c r="C119" s="3">
        <v>15</v>
      </c>
      <c r="D119" s="2" t="s">
        <v>165</v>
      </c>
      <c r="E119" s="2" t="s">
        <v>683</v>
      </c>
      <c r="G119" s="3" t="s">
        <v>57</v>
      </c>
      <c r="N119" s="3" t="s">
        <v>57</v>
      </c>
      <c r="Q119" s="3" t="s">
        <v>151</v>
      </c>
      <c r="R119" s="3" t="s">
        <v>478</v>
      </c>
    </row>
    <row r="120" spans="1:21" x14ac:dyDescent="0.2">
      <c r="A120" s="3">
        <v>118</v>
      </c>
      <c r="B120" s="2" t="s">
        <v>149</v>
      </c>
      <c r="C120" s="3">
        <v>18</v>
      </c>
      <c r="D120" s="2" t="s">
        <v>166</v>
      </c>
      <c r="E120" s="2" t="s">
        <v>685</v>
      </c>
      <c r="H120" s="3" t="s">
        <v>57</v>
      </c>
      <c r="N120" s="3" t="s">
        <v>57</v>
      </c>
      <c r="Q120" s="3" t="s">
        <v>151</v>
      </c>
    </row>
    <row r="121" spans="1:21" x14ac:dyDescent="0.2">
      <c r="A121" s="3">
        <v>119</v>
      </c>
      <c r="B121" s="2" t="s">
        <v>149</v>
      </c>
      <c r="C121" s="3">
        <v>17</v>
      </c>
      <c r="D121" s="2" t="s">
        <v>167</v>
      </c>
      <c r="E121" s="2" t="s">
        <v>65</v>
      </c>
      <c r="I121" s="3" t="s">
        <v>57</v>
      </c>
      <c r="Q121" s="3" t="s">
        <v>151</v>
      </c>
    </row>
    <row r="122" spans="1:21" x14ac:dyDescent="0.2">
      <c r="A122" s="3">
        <v>120</v>
      </c>
      <c r="B122" s="2" t="s">
        <v>149</v>
      </c>
      <c r="C122" s="3">
        <v>6</v>
      </c>
      <c r="D122" s="2" t="s">
        <v>168</v>
      </c>
      <c r="E122" s="2" t="s">
        <v>10</v>
      </c>
      <c r="G122" s="3" t="s">
        <v>57</v>
      </c>
      <c r="Q122" s="3" t="s">
        <v>8</v>
      </c>
      <c r="R122" s="3" t="s">
        <v>469</v>
      </c>
    </row>
    <row r="123" spans="1:21" x14ac:dyDescent="0.2">
      <c r="A123" s="3">
        <v>121</v>
      </c>
      <c r="B123" s="2" t="s">
        <v>149</v>
      </c>
      <c r="C123" s="3">
        <v>13</v>
      </c>
      <c r="D123" s="2" t="s">
        <v>169</v>
      </c>
      <c r="E123" s="2" t="s">
        <v>21</v>
      </c>
      <c r="L123" s="3" t="s">
        <v>57</v>
      </c>
      <c r="Q123" s="3" t="s">
        <v>151</v>
      </c>
      <c r="R123" s="3" t="s">
        <v>377</v>
      </c>
    </row>
    <row r="124" spans="1:21" x14ac:dyDescent="0.2">
      <c r="A124" s="3">
        <v>122</v>
      </c>
      <c r="B124" s="2" t="s">
        <v>149</v>
      </c>
      <c r="C124" s="3">
        <v>20</v>
      </c>
      <c r="D124" s="2" t="s">
        <v>170</v>
      </c>
      <c r="E124" s="2" t="s">
        <v>171</v>
      </c>
      <c r="G124" s="3" t="s">
        <v>57</v>
      </c>
      <c r="H124" s="3" t="s">
        <v>57</v>
      </c>
      <c r="J124" s="3" t="s">
        <v>57</v>
      </c>
      <c r="Q124" s="3" t="s">
        <v>151</v>
      </c>
      <c r="S124" s="3">
        <v>1</v>
      </c>
    </row>
    <row r="125" spans="1:21" x14ac:dyDescent="0.2">
      <c r="A125" s="3">
        <v>123</v>
      </c>
      <c r="B125" s="2" t="s">
        <v>149</v>
      </c>
      <c r="C125" s="3">
        <v>6</v>
      </c>
      <c r="D125" s="2" t="s">
        <v>172</v>
      </c>
      <c r="E125" s="2" t="s">
        <v>65</v>
      </c>
      <c r="I125" s="3" t="s">
        <v>57</v>
      </c>
      <c r="Q125" s="3" t="s">
        <v>151</v>
      </c>
    </row>
    <row r="126" spans="1:21" x14ac:dyDescent="0.2">
      <c r="A126" s="3">
        <v>124</v>
      </c>
      <c r="B126" s="2" t="s">
        <v>149</v>
      </c>
      <c r="C126" s="3">
        <v>13</v>
      </c>
      <c r="D126" s="2" t="s">
        <v>173</v>
      </c>
      <c r="E126" s="2" t="s">
        <v>10</v>
      </c>
      <c r="G126" s="3" t="s">
        <v>57</v>
      </c>
      <c r="Q126" s="3" t="s">
        <v>151</v>
      </c>
    </row>
    <row r="127" spans="1:21" x14ac:dyDescent="0.2">
      <c r="A127" s="3">
        <v>125</v>
      </c>
      <c r="B127" s="2" t="s">
        <v>149</v>
      </c>
      <c r="C127" s="3">
        <v>25</v>
      </c>
      <c r="D127" s="2" t="s">
        <v>174</v>
      </c>
      <c r="E127" s="2" t="s">
        <v>10</v>
      </c>
      <c r="G127" s="3" t="s">
        <v>57</v>
      </c>
      <c r="Q127" s="3" t="s">
        <v>151</v>
      </c>
    </row>
    <row r="128" spans="1:21" x14ac:dyDescent="0.2">
      <c r="A128" s="3">
        <v>126</v>
      </c>
      <c r="B128" s="2" t="s">
        <v>149</v>
      </c>
      <c r="C128" s="3">
        <v>14</v>
      </c>
      <c r="D128" s="2" t="s">
        <v>175</v>
      </c>
      <c r="E128" s="2" t="s">
        <v>683</v>
      </c>
      <c r="G128" s="3" t="s">
        <v>57</v>
      </c>
      <c r="N128" s="3" t="s">
        <v>57</v>
      </c>
      <c r="Q128" s="3" t="s">
        <v>151</v>
      </c>
    </row>
    <row r="129" spans="1:21" ht="17" customHeight="1" x14ac:dyDescent="0.2">
      <c r="A129" s="3">
        <v>127</v>
      </c>
      <c r="B129" s="2" t="s">
        <v>149</v>
      </c>
      <c r="C129" s="3">
        <v>15</v>
      </c>
      <c r="D129" s="2" t="s">
        <v>176</v>
      </c>
      <c r="E129" s="2" t="s">
        <v>81</v>
      </c>
      <c r="F129" s="3" t="s">
        <v>57</v>
      </c>
      <c r="K129" s="3" t="s">
        <v>57</v>
      </c>
      <c r="Q129" s="3" t="s">
        <v>151</v>
      </c>
      <c r="R129" s="11" t="s">
        <v>851</v>
      </c>
    </row>
    <row r="130" spans="1:21" x14ac:dyDescent="0.2">
      <c r="A130" s="3">
        <v>128</v>
      </c>
      <c r="B130" s="2" t="s">
        <v>149</v>
      </c>
      <c r="C130" s="3">
        <v>15</v>
      </c>
      <c r="D130" s="2" t="s">
        <v>177</v>
      </c>
      <c r="E130" s="2" t="s">
        <v>21</v>
      </c>
      <c r="L130" s="3" t="s">
        <v>57</v>
      </c>
      <c r="Q130" s="3" t="s">
        <v>151</v>
      </c>
    </row>
    <row r="131" spans="1:21" ht="26" customHeight="1" x14ac:dyDescent="0.2">
      <c r="A131" s="3">
        <v>129</v>
      </c>
      <c r="B131" s="2" t="s">
        <v>149</v>
      </c>
      <c r="C131" s="3">
        <v>2</v>
      </c>
      <c r="D131" s="2" t="s">
        <v>178</v>
      </c>
      <c r="E131" s="2" t="s">
        <v>58</v>
      </c>
      <c r="Q131" s="3" t="s">
        <v>8</v>
      </c>
      <c r="R131" s="11" t="s">
        <v>486</v>
      </c>
    </row>
    <row r="132" spans="1:21" x14ac:dyDescent="0.2">
      <c r="A132" s="3">
        <v>130</v>
      </c>
      <c r="B132" s="2" t="s">
        <v>149</v>
      </c>
      <c r="C132" s="3">
        <v>10</v>
      </c>
      <c r="D132" s="2" t="s">
        <v>179</v>
      </c>
      <c r="E132" s="2" t="s">
        <v>10</v>
      </c>
      <c r="G132" s="3" t="s">
        <v>57</v>
      </c>
      <c r="Q132" s="3" t="s">
        <v>151</v>
      </c>
      <c r="U132" s="3" t="s">
        <v>57</v>
      </c>
    </row>
    <row r="133" spans="1:21" x14ac:dyDescent="0.2">
      <c r="A133" s="3">
        <v>131</v>
      </c>
      <c r="B133" s="2" t="s">
        <v>149</v>
      </c>
      <c r="C133" s="3">
        <v>18</v>
      </c>
      <c r="D133" s="2" t="s">
        <v>180</v>
      </c>
      <c r="E133" s="2" t="s">
        <v>682</v>
      </c>
      <c r="N133" s="3" t="s">
        <v>57</v>
      </c>
      <c r="Q133" s="3" t="s">
        <v>151</v>
      </c>
      <c r="R133" s="3" t="s">
        <v>479</v>
      </c>
    </row>
    <row r="134" spans="1:21" x14ac:dyDescent="0.2">
      <c r="A134" s="3">
        <v>132</v>
      </c>
      <c r="B134" s="2" t="s">
        <v>149</v>
      </c>
      <c r="C134" s="3">
        <v>16</v>
      </c>
      <c r="D134" s="2" t="s">
        <v>181</v>
      </c>
      <c r="E134" s="2" t="s">
        <v>56</v>
      </c>
      <c r="G134" s="3" t="s">
        <v>57</v>
      </c>
      <c r="L134" s="3" t="s">
        <v>57</v>
      </c>
      <c r="Q134" s="3" t="s">
        <v>151</v>
      </c>
      <c r="R134" s="3" t="s">
        <v>377</v>
      </c>
      <c r="S134" s="3">
        <v>1</v>
      </c>
    </row>
    <row r="135" spans="1:21" x14ac:dyDescent="0.2">
      <c r="A135" s="3">
        <v>133</v>
      </c>
      <c r="B135" s="2" t="s">
        <v>149</v>
      </c>
      <c r="C135" s="3">
        <v>20</v>
      </c>
      <c r="D135" s="2" t="s">
        <v>182</v>
      </c>
      <c r="E135" s="2" t="s">
        <v>21</v>
      </c>
      <c r="L135" s="3" t="s">
        <v>57</v>
      </c>
      <c r="Q135" s="3" t="s">
        <v>151</v>
      </c>
      <c r="R135" s="3" t="s">
        <v>488</v>
      </c>
      <c r="S135" s="3">
        <v>2</v>
      </c>
    </row>
    <row r="136" spans="1:21" x14ac:dyDescent="0.2">
      <c r="A136" s="3">
        <v>134</v>
      </c>
      <c r="B136" s="2" t="s">
        <v>149</v>
      </c>
      <c r="C136" s="3">
        <v>9</v>
      </c>
      <c r="D136" s="2" t="s">
        <v>183</v>
      </c>
      <c r="E136" s="2" t="s">
        <v>10</v>
      </c>
      <c r="G136" s="3" t="s">
        <v>57</v>
      </c>
      <c r="Q136" s="3" t="s">
        <v>151</v>
      </c>
      <c r="R136" s="3" t="s">
        <v>478</v>
      </c>
    </row>
    <row r="137" spans="1:21" x14ac:dyDescent="0.2">
      <c r="A137" s="3">
        <v>135</v>
      </c>
      <c r="B137" s="2" t="s">
        <v>149</v>
      </c>
      <c r="C137" s="3">
        <v>9</v>
      </c>
      <c r="D137" s="2" t="s">
        <v>184</v>
      </c>
      <c r="E137" s="2" t="s">
        <v>10</v>
      </c>
      <c r="G137" s="3" t="s">
        <v>57</v>
      </c>
      <c r="Q137" s="3" t="s">
        <v>151</v>
      </c>
      <c r="R137" s="3" t="s">
        <v>475</v>
      </c>
    </row>
    <row r="138" spans="1:21" x14ac:dyDescent="0.2">
      <c r="A138" s="3">
        <v>136</v>
      </c>
      <c r="B138" s="2" t="s">
        <v>149</v>
      </c>
      <c r="C138" s="3">
        <v>4</v>
      </c>
      <c r="D138" s="2" t="s">
        <v>185</v>
      </c>
      <c r="E138" s="2" t="s">
        <v>683</v>
      </c>
      <c r="G138" s="3" t="s">
        <v>57</v>
      </c>
      <c r="N138" s="3" t="s">
        <v>57</v>
      </c>
      <c r="Q138" s="3" t="s">
        <v>151</v>
      </c>
      <c r="R138" s="3" t="s">
        <v>471</v>
      </c>
    </row>
    <row r="139" spans="1:21" x14ac:dyDescent="0.2">
      <c r="A139" s="3">
        <v>137</v>
      </c>
      <c r="B139" s="2" t="s">
        <v>149</v>
      </c>
      <c r="C139" s="3">
        <v>7</v>
      </c>
      <c r="D139" s="2" t="s">
        <v>186</v>
      </c>
      <c r="E139" s="2" t="s">
        <v>686</v>
      </c>
      <c r="F139" s="3" t="s">
        <v>57</v>
      </c>
      <c r="G139" s="3" t="s">
        <v>57</v>
      </c>
      <c r="N139" s="3" t="s">
        <v>57</v>
      </c>
      <c r="Q139" s="3" t="s">
        <v>151</v>
      </c>
      <c r="R139" s="3" t="s">
        <v>693</v>
      </c>
    </row>
    <row r="140" spans="1:21" x14ac:dyDescent="0.2">
      <c r="A140" s="3">
        <v>138</v>
      </c>
      <c r="B140" s="2" t="s">
        <v>149</v>
      </c>
      <c r="C140" s="3">
        <v>17</v>
      </c>
      <c r="D140" s="2" t="s">
        <v>187</v>
      </c>
      <c r="E140" s="2" t="s">
        <v>62</v>
      </c>
      <c r="H140" s="3" t="s">
        <v>57</v>
      </c>
      <c r="J140" s="3" t="s">
        <v>57</v>
      </c>
      <c r="Q140" s="3" t="s">
        <v>8</v>
      </c>
    </row>
    <row r="141" spans="1:21" x14ac:dyDescent="0.2">
      <c r="A141" s="3">
        <v>139</v>
      </c>
      <c r="B141" s="2" t="s">
        <v>149</v>
      </c>
      <c r="C141" s="3">
        <v>15</v>
      </c>
      <c r="D141" s="2" t="s">
        <v>188</v>
      </c>
      <c r="E141" s="2" t="s">
        <v>7</v>
      </c>
      <c r="F141" s="3" t="s">
        <v>57</v>
      </c>
      <c r="Q141" s="3" t="s">
        <v>151</v>
      </c>
      <c r="R141" s="3" t="s">
        <v>482</v>
      </c>
      <c r="S141" s="3">
        <v>2</v>
      </c>
    </row>
    <row r="142" spans="1:21" x14ac:dyDescent="0.2">
      <c r="A142" s="3">
        <v>140</v>
      </c>
      <c r="B142" s="2" t="s">
        <v>149</v>
      </c>
      <c r="C142" s="3">
        <v>8</v>
      </c>
      <c r="D142" s="2" t="s">
        <v>189</v>
      </c>
      <c r="E142" s="2" t="s">
        <v>683</v>
      </c>
      <c r="G142" s="3" t="s">
        <v>57</v>
      </c>
      <c r="N142" s="3" t="s">
        <v>57</v>
      </c>
      <c r="Q142" s="3" t="s">
        <v>151</v>
      </c>
    </row>
    <row r="143" spans="1:21" x14ac:dyDescent="0.2">
      <c r="A143" s="3">
        <v>141</v>
      </c>
      <c r="B143" s="2" t="s">
        <v>149</v>
      </c>
      <c r="C143" s="3">
        <v>13</v>
      </c>
      <c r="D143" s="2" t="s">
        <v>190</v>
      </c>
      <c r="E143" s="2" t="s">
        <v>685</v>
      </c>
      <c r="H143" s="3" t="s">
        <v>57</v>
      </c>
      <c r="N143" s="3" t="s">
        <v>57</v>
      </c>
      <c r="Q143" s="3" t="s">
        <v>151</v>
      </c>
    </row>
    <row r="144" spans="1:21" x14ac:dyDescent="0.2">
      <c r="A144" s="3">
        <v>142</v>
      </c>
      <c r="B144" s="2" t="s">
        <v>149</v>
      </c>
      <c r="C144" s="3">
        <v>9</v>
      </c>
      <c r="D144" s="2" t="s">
        <v>191</v>
      </c>
      <c r="E144" s="2" t="s">
        <v>21</v>
      </c>
      <c r="L144" s="3" t="s">
        <v>57</v>
      </c>
      <c r="Q144" s="3" t="s">
        <v>151</v>
      </c>
      <c r="R144" s="3" t="s">
        <v>377</v>
      </c>
    </row>
    <row r="145" spans="1:20" x14ac:dyDescent="0.2">
      <c r="A145" s="3">
        <v>143</v>
      </c>
      <c r="B145" s="2" t="s">
        <v>149</v>
      </c>
      <c r="C145" s="3">
        <v>12</v>
      </c>
      <c r="D145" s="2" t="s">
        <v>192</v>
      </c>
      <c r="E145" s="2" t="s">
        <v>683</v>
      </c>
      <c r="G145" s="3" t="s">
        <v>57</v>
      </c>
      <c r="N145" s="3" t="s">
        <v>57</v>
      </c>
      <c r="Q145" s="3" t="s">
        <v>151</v>
      </c>
      <c r="R145" s="3" t="s">
        <v>484</v>
      </c>
      <c r="S145" s="3">
        <v>1</v>
      </c>
    </row>
    <row r="146" spans="1:20" x14ac:dyDescent="0.2">
      <c r="A146" s="3">
        <v>144</v>
      </c>
      <c r="B146" s="2" t="s">
        <v>149</v>
      </c>
      <c r="C146" s="3">
        <v>3</v>
      </c>
      <c r="D146" s="2" t="s">
        <v>193</v>
      </c>
      <c r="E146" s="2" t="s">
        <v>58</v>
      </c>
      <c r="Q146" s="3" t="s">
        <v>8</v>
      </c>
    </row>
    <row r="147" spans="1:20" x14ac:dyDescent="0.2">
      <c r="A147" s="3">
        <v>145</v>
      </c>
      <c r="B147" s="2" t="s">
        <v>149</v>
      </c>
      <c r="C147" s="3">
        <v>14</v>
      </c>
      <c r="D147" s="2" t="s">
        <v>194</v>
      </c>
      <c r="E147" s="2" t="s">
        <v>21</v>
      </c>
      <c r="L147" s="3" t="s">
        <v>57</v>
      </c>
      <c r="Q147" s="3" t="s">
        <v>151</v>
      </c>
      <c r="S147" s="3">
        <v>1</v>
      </c>
    </row>
    <row r="148" spans="1:20" x14ac:dyDescent="0.2">
      <c r="A148" s="3">
        <v>146</v>
      </c>
      <c r="B148" s="2" t="s">
        <v>149</v>
      </c>
      <c r="C148" s="3">
        <v>20</v>
      </c>
      <c r="D148" s="2" t="s">
        <v>195</v>
      </c>
      <c r="E148" s="2" t="s">
        <v>162</v>
      </c>
      <c r="H148" s="3" t="s">
        <v>57</v>
      </c>
      <c r="I148" s="3" t="s">
        <v>57</v>
      </c>
      <c r="Q148" s="3" t="s">
        <v>151</v>
      </c>
      <c r="S148" s="3" t="s">
        <v>29</v>
      </c>
      <c r="T148" s="3" t="s">
        <v>57</v>
      </c>
    </row>
    <row r="149" spans="1:20" x14ac:dyDescent="0.2">
      <c r="A149" s="3">
        <v>147</v>
      </c>
      <c r="B149" s="2" t="s">
        <v>149</v>
      </c>
      <c r="C149" s="3">
        <v>8</v>
      </c>
      <c r="D149" s="2" t="s">
        <v>196</v>
      </c>
      <c r="E149" s="2" t="s">
        <v>162</v>
      </c>
      <c r="H149" s="3" t="s">
        <v>57</v>
      </c>
      <c r="I149" s="3" t="s">
        <v>57</v>
      </c>
      <c r="Q149" s="3" t="s">
        <v>151</v>
      </c>
    </row>
    <row r="150" spans="1:20" x14ac:dyDescent="0.2">
      <c r="A150" s="3">
        <v>148</v>
      </c>
      <c r="B150" s="2" t="s">
        <v>149</v>
      </c>
      <c r="C150" s="3">
        <v>8</v>
      </c>
      <c r="D150" s="2" t="s">
        <v>197</v>
      </c>
      <c r="E150" s="2" t="s">
        <v>65</v>
      </c>
      <c r="I150" s="3" t="s">
        <v>57</v>
      </c>
      <c r="Q150" s="3" t="s">
        <v>151</v>
      </c>
    </row>
    <row r="151" spans="1:20" x14ac:dyDescent="0.2">
      <c r="A151" s="3">
        <v>149</v>
      </c>
      <c r="B151" s="2" t="s">
        <v>149</v>
      </c>
      <c r="C151" s="3">
        <v>15</v>
      </c>
      <c r="D151" s="2" t="s">
        <v>198</v>
      </c>
      <c r="E151" s="2" t="s">
        <v>10</v>
      </c>
      <c r="G151" s="3" t="s">
        <v>57</v>
      </c>
      <c r="Q151" s="3" t="s">
        <v>151</v>
      </c>
    </row>
    <row r="152" spans="1:20" x14ac:dyDescent="0.2">
      <c r="A152" s="3">
        <v>150</v>
      </c>
      <c r="B152" s="2" t="s">
        <v>149</v>
      </c>
      <c r="C152" s="3">
        <v>19</v>
      </c>
      <c r="D152" s="2" t="s">
        <v>199</v>
      </c>
      <c r="E152" s="2" t="s">
        <v>10</v>
      </c>
      <c r="G152" s="3" t="s">
        <v>57</v>
      </c>
      <c r="Q152" s="3" t="s">
        <v>151</v>
      </c>
    </row>
    <row r="153" spans="1:20" x14ac:dyDescent="0.2">
      <c r="A153" s="3">
        <v>151</v>
      </c>
      <c r="B153" s="2" t="s">
        <v>149</v>
      </c>
      <c r="C153" s="3">
        <v>9</v>
      </c>
      <c r="D153" s="2" t="s">
        <v>200</v>
      </c>
      <c r="E153" s="2" t="s">
        <v>201</v>
      </c>
      <c r="G153" s="3" t="s">
        <v>57</v>
      </c>
      <c r="K153" s="3" t="s">
        <v>57</v>
      </c>
      <c r="Q153" s="3" t="s">
        <v>202</v>
      </c>
    </row>
    <row r="154" spans="1:20" x14ac:dyDescent="0.2">
      <c r="A154" s="3">
        <v>152</v>
      </c>
      <c r="B154" s="2" t="s">
        <v>149</v>
      </c>
      <c r="C154" s="3">
        <v>10</v>
      </c>
      <c r="D154" s="2" t="s">
        <v>203</v>
      </c>
      <c r="E154" s="2" t="s">
        <v>17</v>
      </c>
      <c r="K154" s="3" t="s">
        <v>57</v>
      </c>
      <c r="Q154" s="3" t="s">
        <v>151</v>
      </c>
    </row>
    <row r="155" spans="1:20" x14ac:dyDescent="0.2">
      <c r="A155" s="3">
        <v>153</v>
      </c>
      <c r="B155" s="2" t="s">
        <v>149</v>
      </c>
      <c r="C155" s="3">
        <v>37</v>
      </c>
      <c r="D155" s="2" t="s">
        <v>204</v>
      </c>
      <c r="E155" s="2" t="s">
        <v>171</v>
      </c>
      <c r="G155" s="3" t="s">
        <v>57</v>
      </c>
      <c r="H155" s="3" t="s">
        <v>57</v>
      </c>
      <c r="J155" s="3" t="s">
        <v>57</v>
      </c>
      <c r="Q155" s="3" t="s">
        <v>202</v>
      </c>
    </row>
    <row r="156" spans="1:20" x14ac:dyDescent="0.2">
      <c r="A156" s="3">
        <v>154</v>
      </c>
      <c r="B156" s="2" t="s">
        <v>149</v>
      </c>
      <c r="C156" s="3">
        <v>17</v>
      </c>
      <c r="D156" s="2" t="s">
        <v>205</v>
      </c>
      <c r="E156" s="2" t="s">
        <v>58</v>
      </c>
      <c r="Q156" s="3" t="s">
        <v>151</v>
      </c>
      <c r="R156" s="3" t="s">
        <v>489</v>
      </c>
      <c r="S156" s="3">
        <v>1</v>
      </c>
    </row>
    <row r="157" spans="1:20" x14ac:dyDescent="0.2">
      <c r="A157" s="3">
        <v>155</v>
      </c>
      <c r="B157" s="2" t="s">
        <v>149</v>
      </c>
      <c r="C157" s="3">
        <v>5</v>
      </c>
      <c r="D157" s="2" t="s">
        <v>206</v>
      </c>
      <c r="E157" s="2" t="s">
        <v>21</v>
      </c>
      <c r="L157" s="3" t="s">
        <v>57</v>
      </c>
      <c r="Q157" s="3" t="s">
        <v>151</v>
      </c>
    </row>
    <row r="158" spans="1:20" x14ac:dyDescent="0.2">
      <c r="A158" s="3">
        <v>156</v>
      </c>
      <c r="B158" s="2" t="s">
        <v>149</v>
      </c>
      <c r="C158" s="3">
        <v>13</v>
      </c>
      <c r="D158" s="2" t="s">
        <v>207</v>
      </c>
      <c r="E158" s="2" t="s">
        <v>687</v>
      </c>
      <c r="F158" s="3" t="s">
        <v>57</v>
      </c>
      <c r="N158" s="3" t="s">
        <v>57</v>
      </c>
      <c r="Q158" s="3" t="s">
        <v>151</v>
      </c>
      <c r="S158" s="3">
        <v>1</v>
      </c>
    </row>
    <row r="159" spans="1:20" x14ac:dyDescent="0.2">
      <c r="A159" s="3">
        <v>157</v>
      </c>
      <c r="B159" s="2" t="s">
        <v>149</v>
      </c>
      <c r="C159" s="3">
        <v>9</v>
      </c>
      <c r="D159" s="2" t="s">
        <v>208</v>
      </c>
      <c r="E159" s="2" t="s">
        <v>10</v>
      </c>
      <c r="G159" s="3" t="s">
        <v>57</v>
      </c>
      <c r="Q159" s="3" t="s">
        <v>151</v>
      </c>
      <c r="R159" s="10" t="s">
        <v>466</v>
      </c>
    </row>
    <row r="160" spans="1:20" x14ac:dyDescent="0.2">
      <c r="A160" s="3">
        <v>158</v>
      </c>
      <c r="B160" s="2" t="s">
        <v>149</v>
      </c>
      <c r="C160" s="3">
        <v>9</v>
      </c>
      <c r="D160" s="2" t="s">
        <v>209</v>
      </c>
      <c r="E160" s="2" t="s">
        <v>688</v>
      </c>
      <c r="I160" s="3" t="s">
        <v>57</v>
      </c>
      <c r="N160" s="3" t="s">
        <v>57</v>
      </c>
      <c r="Q160" s="3" t="s">
        <v>151</v>
      </c>
      <c r="R160" s="3" t="s">
        <v>471</v>
      </c>
    </row>
    <row r="161" spans="1:21" x14ac:dyDescent="0.2">
      <c r="A161" s="3">
        <v>159</v>
      </c>
      <c r="B161" s="2" t="s">
        <v>149</v>
      </c>
      <c r="C161" s="3">
        <v>20</v>
      </c>
      <c r="D161" s="2" t="s">
        <v>210</v>
      </c>
      <c r="E161" s="2" t="s">
        <v>686</v>
      </c>
      <c r="F161" s="3" t="s">
        <v>57</v>
      </c>
      <c r="G161" s="3" t="s">
        <v>57</v>
      </c>
      <c r="N161" s="3" t="s">
        <v>57</v>
      </c>
      <c r="Q161" s="3" t="s">
        <v>202</v>
      </c>
      <c r="R161" s="3" t="s">
        <v>491</v>
      </c>
      <c r="S161" s="3">
        <v>2</v>
      </c>
    </row>
    <row r="162" spans="1:21" x14ac:dyDescent="0.2">
      <c r="A162" s="3">
        <v>160</v>
      </c>
      <c r="B162" s="2" t="s">
        <v>149</v>
      </c>
      <c r="C162" s="3">
        <v>15</v>
      </c>
      <c r="D162" s="2" t="s">
        <v>211</v>
      </c>
      <c r="E162" s="2" t="s">
        <v>10</v>
      </c>
      <c r="G162" s="3" t="s">
        <v>57</v>
      </c>
      <c r="Q162" s="3" t="s">
        <v>151</v>
      </c>
      <c r="S162" s="3">
        <v>1</v>
      </c>
    </row>
    <row r="163" spans="1:21" x14ac:dyDescent="0.2">
      <c r="A163" s="3">
        <v>161</v>
      </c>
      <c r="B163" s="2" t="s">
        <v>149</v>
      </c>
      <c r="C163" s="3">
        <v>35</v>
      </c>
      <c r="D163" s="2" t="s">
        <v>212</v>
      </c>
      <c r="E163" s="2" t="s">
        <v>62</v>
      </c>
      <c r="H163" s="3" t="s">
        <v>57</v>
      </c>
      <c r="J163" s="3" t="s">
        <v>57</v>
      </c>
      <c r="Q163" s="3" t="s">
        <v>151</v>
      </c>
      <c r="R163" s="3" t="s">
        <v>466</v>
      </c>
      <c r="S163" s="3">
        <v>2</v>
      </c>
    </row>
    <row r="164" spans="1:21" x14ac:dyDescent="0.2">
      <c r="A164" s="3">
        <v>162</v>
      </c>
      <c r="B164" s="2" t="s">
        <v>149</v>
      </c>
      <c r="C164" s="3">
        <v>9</v>
      </c>
      <c r="D164" s="2" t="s">
        <v>213</v>
      </c>
      <c r="E164" s="2" t="s">
        <v>10</v>
      </c>
      <c r="G164" s="3" t="s">
        <v>57</v>
      </c>
      <c r="Q164" s="3" t="s">
        <v>202</v>
      </c>
    </row>
    <row r="165" spans="1:21" x14ac:dyDescent="0.2">
      <c r="A165" s="3">
        <v>163</v>
      </c>
      <c r="B165" s="2" t="s">
        <v>149</v>
      </c>
      <c r="C165" s="3">
        <v>17</v>
      </c>
      <c r="D165" s="2" t="s">
        <v>214</v>
      </c>
      <c r="E165" s="2" t="s">
        <v>683</v>
      </c>
      <c r="G165" s="3" t="s">
        <v>57</v>
      </c>
      <c r="N165" s="3" t="s">
        <v>57</v>
      </c>
      <c r="Q165" s="3" t="s">
        <v>151</v>
      </c>
    </row>
    <row r="166" spans="1:21" x14ac:dyDescent="0.2">
      <c r="A166" s="3">
        <v>164</v>
      </c>
      <c r="B166" s="2" t="s">
        <v>149</v>
      </c>
      <c r="C166" s="3">
        <v>10</v>
      </c>
      <c r="D166" s="2" t="s">
        <v>215</v>
      </c>
      <c r="E166" s="2" t="s">
        <v>10</v>
      </c>
      <c r="G166" s="3" t="s">
        <v>57</v>
      </c>
      <c r="Q166" s="3" t="s">
        <v>8</v>
      </c>
    </row>
    <row r="167" spans="1:21" x14ac:dyDescent="0.2">
      <c r="A167" s="3">
        <v>165</v>
      </c>
      <c r="B167" s="2" t="s">
        <v>149</v>
      </c>
      <c r="C167" s="3">
        <v>15</v>
      </c>
      <c r="D167" s="2" t="s">
        <v>216</v>
      </c>
      <c r="E167" s="2" t="s">
        <v>217</v>
      </c>
      <c r="H167" s="3" t="s">
        <v>57</v>
      </c>
      <c r="I167" s="3" t="s">
        <v>57</v>
      </c>
      <c r="J167" s="3" t="s">
        <v>57</v>
      </c>
      <c r="Q167" s="3" t="s">
        <v>151</v>
      </c>
      <c r="S167" s="3">
        <v>1</v>
      </c>
    </row>
    <row r="168" spans="1:21" x14ac:dyDescent="0.2">
      <c r="A168" s="3">
        <v>166</v>
      </c>
      <c r="B168" s="2" t="s">
        <v>149</v>
      </c>
      <c r="C168" s="3">
        <v>18</v>
      </c>
      <c r="D168" s="2" t="s">
        <v>218</v>
      </c>
      <c r="E168" s="2" t="s">
        <v>10</v>
      </c>
      <c r="G168" s="3" t="s">
        <v>57</v>
      </c>
      <c r="Q168" s="3" t="s">
        <v>151</v>
      </c>
    </row>
    <row r="169" spans="1:21" x14ac:dyDescent="0.2">
      <c r="A169" s="3">
        <v>167</v>
      </c>
      <c r="B169" s="2" t="s">
        <v>149</v>
      </c>
      <c r="C169" s="3">
        <v>6</v>
      </c>
      <c r="D169" s="2" t="s">
        <v>219</v>
      </c>
      <c r="E169" s="2" t="s">
        <v>58</v>
      </c>
      <c r="Q169" s="3" t="s">
        <v>151</v>
      </c>
      <c r="R169" s="3" t="s">
        <v>471</v>
      </c>
    </row>
    <row r="170" spans="1:21" ht="27" customHeight="1" x14ac:dyDescent="0.2">
      <c r="A170" s="3">
        <v>168</v>
      </c>
      <c r="B170" s="2" t="s">
        <v>149</v>
      </c>
      <c r="C170" s="3">
        <v>3</v>
      </c>
      <c r="D170" s="2" t="s">
        <v>220</v>
      </c>
      <c r="E170" s="2" t="s">
        <v>21</v>
      </c>
      <c r="L170" s="3" t="s">
        <v>57</v>
      </c>
      <c r="Q170" s="3" t="s">
        <v>151</v>
      </c>
      <c r="R170" s="11" t="s">
        <v>473</v>
      </c>
    </row>
    <row r="171" spans="1:21" x14ac:dyDescent="0.2">
      <c r="A171" s="3">
        <v>169</v>
      </c>
      <c r="B171" s="2" t="s">
        <v>149</v>
      </c>
      <c r="C171" s="3">
        <v>12</v>
      </c>
      <c r="D171" s="2" t="s">
        <v>221</v>
      </c>
      <c r="E171" s="2" t="s">
        <v>14</v>
      </c>
      <c r="F171" s="3" t="s">
        <v>57</v>
      </c>
      <c r="G171" s="3" t="s">
        <v>57</v>
      </c>
      <c r="Q171" s="3" t="s">
        <v>151</v>
      </c>
      <c r="R171" s="10" t="s">
        <v>466</v>
      </c>
      <c r="S171" s="3">
        <v>1</v>
      </c>
    </row>
    <row r="172" spans="1:21" x14ac:dyDescent="0.2">
      <c r="A172" s="3">
        <v>170</v>
      </c>
      <c r="B172" s="2" t="s">
        <v>149</v>
      </c>
      <c r="C172" s="3">
        <v>14</v>
      </c>
      <c r="D172" s="2" t="s">
        <v>222</v>
      </c>
      <c r="E172" s="2" t="s">
        <v>689</v>
      </c>
      <c r="L172" s="3" t="s">
        <v>57</v>
      </c>
      <c r="N172" s="3" t="s">
        <v>57</v>
      </c>
      <c r="Q172" s="3" t="s">
        <v>151</v>
      </c>
    </row>
    <row r="173" spans="1:21" x14ac:dyDescent="0.2">
      <c r="A173" s="3">
        <v>171</v>
      </c>
      <c r="B173" s="2" t="s">
        <v>149</v>
      </c>
      <c r="C173" s="3">
        <v>14</v>
      </c>
      <c r="D173" s="2" t="s">
        <v>223</v>
      </c>
      <c r="E173" s="2" t="s">
        <v>21</v>
      </c>
      <c r="L173" s="3" t="s">
        <v>57</v>
      </c>
      <c r="Q173" s="3" t="s">
        <v>151</v>
      </c>
      <c r="U173" s="3" t="s">
        <v>57</v>
      </c>
    </row>
    <row r="174" spans="1:21" x14ac:dyDescent="0.2">
      <c r="A174" s="3">
        <v>172</v>
      </c>
      <c r="B174" s="2" t="s">
        <v>149</v>
      </c>
      <c r="C174" s="3">
        <v>13</v>
      </c>
      <c r="D174" s="2" t="s">
        <v>224</v>
      </c>
      <c r="E174" s="2" t="s">
        <v>56</v>
      </c>
      <c r="G174" s="3" t="s">
        <v>57</v>
      </c>
      <c r="L174" s="3" t="s">
        <v>57</v>
      </c>
      <c r="Q174" s="3" t="s">
        <v>151</v>
      </c>
      <c r="R174" s="3" t="s">
        <v>377</v>
      </c>
      <c r="S174" s="3">
        <v>1</v>
      </c>
    </row>
    <row r="175" spans="1:21" x14ac:dyDescent="0.2">
      <c r="A175" s="3">
        <v>173</v>
      </c>
      <c r="B175" s="2" t="s">
        <v>149</v>
      </c>
      <c r="C175" s="3">
        <v>10</v>
      </c>
      <c r="D175" s="2" t="s">
        <v>225</v>
      </c>
      <c r="E175" s="2" t="s">
        <v>10</v>
      </c>
      <c r="G175" s="3" t="s">
        <v>57</v>
      </c>
      <c r="Q175" s="3" t="s">
        <v>151</v>
      </c>
      <c r="S175" s="3">
        <v>-1</v>
      </c>
    </row>
    <row r="176" spans="1:21" x14ac:dyDescent="0.2">
      <c r="A176" s="3">
        <v>174</v>
      </c>
      <c r="B176" s="2" t="s">
        <v>149</v>
      </c>
      <c r="C176" s="3">
        <v>8</v>
      </c>
      <c r="D176" s="2" t="s">
        <v>226</v>
      </c>
      <c r="E176" s="2" t="s">
        <v>683</v>
      </c>
      <c r="G176" s="3" t="s">
        <v>57</v>
      </c>
      <c r="N176" s="3" t="s">
        <v>57</v>
      </c>
      <c r="Q176" s="3" t="s">
        <v>151</v>
      </c>
    </row>
    <row r="177" spans="1:21" x14ac:dyDescent="0.2">
      <c r="A177" s="3">
        <v>175</v>
      </c>
      <c r="B177" s="2" t="s">
        <v>149</v>
      </c>
      <c r="C177" s="3">
        <v>3</v>
      </c>
      <c r="D177" s="2" t="s">
        <v>227</v>
      </c>
      <c r="E177" s="2" t="s">
        <v>683</v>
      </c>
      <c r="G177" s="3" t="s">
        <v>57</v>
      </c>
      <c r="N177" s="3" t="s">
        <v>57</v>
      </c>
      <c r="Q177" s="3" t="s">
        <v>151</v>
      </c>
    </row>
    <row r="178" spans="1:21" x14ac:dyDescent="0.2">
      <c r="A178" s="3">
        <v>176</v>
      </c>
      <c r="B178" s="2" t="s">
        <v>149</v>
      </c>
      <c r="C178" s="3">
        <v>12</v>
      </c>
      <c r="D178" s="2" t="s">
        <v>228</v>
      </c>
      <c r="E178" s="2" t="s">
        <v>682</v>
      </c>
      <c r="N178" s="3" t="s">
        <v>57</v>
      </c>
      <c r="Q178" s="3" t="s">
        <v>151</v>
      </c>
    </row>
    <row r="179" spans="1:21" x14ac:dyDescent="0.2">
      <c r="A179" s="3">
        <v>177</v>
      </c>
      <c r="B179" s="2" t="s">
        <v>149</v>
      </c>
      <c r="C179" s="3">
        <v>22</v>
      </c>
      <c r="D179" s="2" t="s">
        <v>229</v>
      </c>
      <c r="E179" s="2" t="s">
        <v>56</v>
      </c>
      <c r="G179" s="3" t="s">
        <v>57</v>
      </c>
      <c r="L179" s="3" t="s">
        <v>57</v>
      </c>
      <c r="Q179" s="3" t="s">
        <v>151</v>
      </c>
    </row>
    <row r="180" spans="1:21" x14ac:dyDescent="0.2">
      <c r="A180" s="3">
        <v>178</v>
      </c>
      <c r="B180" s="2" t="s">
        <v>149</v>
      </c>
      <c r="C180" s="3">
        <v>16</v>
      </c>
      <c r="D180" s="2" t="s">
        <v>230</v>
      </c>
      <c r="E180" s="2" t="s">
        <v>686</v>
      </c>
      <c r="F180" s="3" t="s">
        <v>57</v>
      </c>
      <c r="G180" s="3" t="s">
        <v>57</v>
      </c>
      <c r="N180" s="3" t="s">
        <v>57</v>
      </c>
      <c r="Q180" s="3" t="s">
        <v>8</v>
      </c>
      <c r="R180" s="3" t="s">
        <v>482</v>
      </c>
    </row>
    <row r="181" spans="1:21" x14ac:dyDescent="0.2">
      <c r="A181" s="3">
        <v>179</v>
      </c>
      <c r="B181" s="2" t="s">
        <v>149</v>
      </c>
      <c r="C181" s="3">
        <v>4</v>
      </c>
      <c r="D181" s="2" t="s">
        <v>231</v>
      </c>
      <c r="E181" s="2" t="s">
        <v>58</v>
      </c>
      <c r="Q181" s="3" t="s">
        <v>151</v>
      </c>
      <c r="R181" s="3" t="s">
        <v>484</v>
      </c>
    </row>
    <row r="182" spans="1:21" x14ac:dyDescent="0.2">
      <c r="A182" s="3">
        <v>180</v>
      </c>
      <c r="B182" s="2" t="s">
        <v>149</v>
      </c>
      <c r="C182" s="3">
        <v>17</v>
      </c>
      <c r="D182" s="2" t="s">
        <v>232</v>
      </c>
      <c r="E182" s="2" t="s">
        <v>25</v>
      </c>
      <c r="H182" s="3" t="s">
        <v>57</v>
      </c>
      <c r="Q182" s="3" t="s">
        <v>151</v>
      </c>
    </row>
    <row r="183" spans="1:21" x14ac:dyDescent="0.2">
      <c r="A183" s="3">
        <v>181</v>
      </c>
      <c r="B183" s="2" t="s">
        <v>149</v>
      </c>
      <c r="C183" s="3">
        <v>14</v>
      </c>
      <c r="D183" s="2" t="s">
        <v>233</v>
      </c>
      <c r="E183" s="2" t="s">
        <v>234</v>
      </c>
      <c r="H183" s="3" t="s">
        <v>57</v>
      </c>
      <c r="Q183" s="3" t="s">
        <v>151</v>
      </c>
    </row>
    <row r="184" spans="1:21" x14ac:dyDescent="0.2">
      <c r="A184" s="3">
        <v>182</v>
      </c>
      <c r="B184" s="2" t="s">
        <v>149</v>
      </c>
      <c r="C184" s="3">
        <v>8</v>
      </c>
      <c r="D184" s="2" t="s">
        <v>235</v>
      </c>
      <c r="E184" s="2" t="s">
        <v>10</v>
      </c>
      <c r="G184" s="3" t="s">
        <v>57</v>
      </c>
      <c r="Q184" s="3" t="s">
        <v>151</v>
      </c>
      <c r="S184" s="3">
        <v>-1</v>
      </c>
    </row>
    <row r="185" spans="1:21" x14ac:dyDescent="0.2">
      <c r="A185" s="3">
        <v>183</v>
      </c>
      <c r="B185" s="2" t="s">
        <v>149</v>
      </c>
      <c r="C185" s="3">
        <v>28</v>
      </c>
      <c r="D185" s="2" t="s">
        <v>236</v>
      </c>
      <c r="E185" s="2" t="s">
        <v>683</v>
      </c>
      <c r="G185" s="3" t="s">
        <v>57</v>
      </c>
      <c r="N185" s="3" t="s">
        <v>57</v>
      </c>
      <c r="Q185" s="3" t="s">
        <v>151</v>
      </c>
    </row>
    <row r="186" spans="1:21" x14ac:dyDescent="0.2">
      <c r="A186" s="3">
        <v>184</v>
      </c>
      <c r="B186" s="2" t="s">
        <v>149</v>
      </c>
      <c r="C186" s="3">
        <v>24</v>
      </c>
      <c r="D186" s="2" t="s">
        <v>237</v>
      </c>
      <c r="E186" s="2" t="s">
        <v>21</v>
      </c>
      <c r="L186" s="3" t="s">
        <v>57</v>
      </c>
      <c r="Q186" s="3" t="s">
        <v>151</v>
      </c>
    </row>
    <row r="187" spans="1:21" x14ac:dyDescent="0.2">
      <c r="A187" s="3">
        <v>185</v>
      </c>
      <c r="B187" s="2" t="s">
        <v>149</v>
      </c>
      <c r="C187" s="3">
        <v>10</v>
      </c>
      <c r="D187" s="2" t="s">
        <v>238</v>
      </c>
      <c r="E187" s="2" t="s">
        <v>683</v>
      </c>
      <c r="G187" s="3" t="s">
        <v>57</v>
      </c>
      <c r="N187" s="3" t="s">
        <v>57</v>
      </c>
      <c r="Q187" s="3" t="s">
        <v>151</v>
      </c>
      <c r="S187" s="3">
        <v>1</v>
      </c>
    </row>
    <row r="188" spans="1:21" x14ac:dyDescent="0.2">
      <c r="A188" s="3">
        <v>186</v>
      </c>
      <c r="B188" s="2" t="s">
        <v>149</v>
      </c>
      <c r="C188" s="3">
        <v>10</v>
      </c>
      <c r="D188" s="2" t="s">
        <v>239</v>
      </c>
      <c r="E188" s="2" t="s">
        <v>10</v>
      </c>
      <c r="G188" s="3" t="s">
        <v>57</v>
      </c>
      <c r="Q188" s="3" t="s">
        <v>151</v>
      </c>
    </row>
    <row r="189" spans="1:21" x14ac:dyDescent="0.2">
      <c r="A189" s="3">
        <v>187</v>
      </c>
      <c r="B189" s="2" t="s">
        <v>149</v>
      </c>
      <c r="C189" s="3">
        <v>30</v>
      </c>
      <c r="D189" s="2" t="s">
        <v>240</v>
      </c>
      <c r="E189" s="2" t="s">
        <v>25</v>
      </c>
      <c r="H189" s="3" t="s">
        <v>57</v>
      </c>
      <c r="Q189" s="3" t="s">
        <v>151</v>
      </c>
      <c r="S189" s="3">
        <v>1</v>
      </c>
    </row>
    <row r="190" spans="1:21" x14ac:dyDescent="0.2">
      <c r="A190" s="3">
        <v>188</v>
      </c>
      <c r="B190" s="2" t="s">
        <v>149</v>
      </c>
      <c r="C190" s="3">
        <v>11</v>
      </c>
      <c r="D190" s="2" t="s">
        <v>241</v>
      </c>
      <c r="E190" s="2" t="s">
        <v>10</v>
      </c>
      <c r="G190" s="3" t="s">
        <v>57</v>
      </c>
      <c r="Q190" s="3" t="s">
        <v>151</v>
      </c>
      <c r="U190" s="3" t="s">
        <v>57</v>
      </c>
    </row>
    <row r="191" spans="1:21" x14ac:dyDescent="0.2">
      <c r="A191" s="3">
        <v>189</v>
      </c>
      <c r="B191" s="2" t="s">
        <v>149</v>
      </c>
      <c r="C191" s="3">
        <v>14</v>
      </c>
      <c r="D191" s="2" t="s">
        <v>242</v>
      </c>
      <c r="E191" s="2" t="s">
        <v>25</v>
      </c>
      <c r="H191" s="3" t="s">
        <v>57</v>
      </c>
      <c r="Q191" s="3" t="s">
        <v>8</v>
      </c>
      <c r="S191" s="3">
        <v>1</v>
      </c>
    </row>
    <row r="192" spans="1:21" x14ac:dyDescent="0.2">
      <c r="A192" s="3">
        <v>190</v>
      </c>
      <c r="B192" s="2" t="s">
        <v>149</v>
      </c>
      <c r="C192" s="3">
        <v>5</v>
      </c>
      <c r="D192" s="2" t="s">
        <v>243</v>
      </c>
      <c r="E192" s="2" t="s">
        <v>65</v>
      </c>
      <c r="I192" s="3" t="s">
        <v>57</v>
      </c>
      <c r="Q192" s="3" t="s">
        <v>151</v>
      </c>
    </row>
    <row r="193" spans="1:21" x14ac:dyDescent="0.2">
      <c r="A193" s="3">
        <v>191</v>
      </c>
      <c r="B193" s="2" t="s">
        <v>149</v>
      </c>
      <c r="C193" s="3">
        <v>12</v>
      </c>
      <c r="D193" s="2" t="s">
        <v>244</v>
      </c>
      <c r="E193" s="2" t="s">
        <v>10</v>
      </c>
      <c r="G193" s="3" t="s">
        <v>57</v>
      </c>
      <c r="Q193" s="3" t="s">
        <v>8</v>
      </c>
      <c r="R193" s="3" t="s">
        <v>471</v>
      </c>
    </row>
    <row r="194" spans="1:21" x14ac:dyDescent="0.2">
      <c r="A194" s="3">
        <v>192</v>
      </c>
      <c r="B194" s="2" t="s">
        <v>149</v>
      </c>
      <c r="C194" s="3">
        <v>13</v>
      </c>
      <c r="D194" s="2" t="s">
        <v>245</v>
      </c>
      <c r="E194" s="2" t="s">
        <v>10</v>
      </c>
      <c r="G194" s="3" t="s">
        <v>57</v>
      </c>
      <c r="Q194" s="3" t="s">
        <v>8</v>
      </c>
    </row>
    <row r="195" spans="1:21" x14ac:dyDescent="0.2">
      <c r="A195" s="3">
        <v>193</v>
      </c>
      <c r="B195" s="2" t="s">
        <v>149</v>
      </c>
      <c r="C195" s="3">
        <v>20</v>
      </c>
      <c r="D195" s="2" t="s">
        <v>246</v>
      </c>
      <c r="E195" s="2" t="s">
        <v>683</v>
      </c>
      <c r="G195" s="3" t="s">
        <v>57</v>
      </c>
      <c r="N195" s="3" t="s">
        <v>57</v>
      </c>
      <c r="Q195" s="3" t="s">
        <v>151</v>
      </c>
      <c r="S195" s="3">
        <v>1</v>
      </c>
    </row>
    <row r="196" spans="1:21" x14ac:dyDescent="0.2">
      <c r="A196" s="3">
        <v>194</v>
      </c>
      <c r="B196" s="2" t="s">
        <v>149</v>
      </c>
      <c r="C196" s="3">
        <v>7</v>
      </c>
      <c r="D196" s="2" t="s">
        <v>247</v>
      </c>
      <c r="E196" s="2" t="s">
        <v>10</v>
      </c>
      <c r="G196" s="3" t="s">
        <v>57</v>
      </c>
      <c r="Q196" s="3" t="s">
        <v>8</v>
      </c>
    </row>
    <row r="197" spans="1:21" x14ac:dyDescent="0.2">
      <c r="A197" s="3">
        <v>195</v>
      </c>
      <c r="B197" s="2" t="s">
        <v>149</v>
      </c>
      <c r="C197" s="3">
        <v>16</v>
      </c>
      <c r="D197" s="2" t="s">
        <v>248</v>
      </c>
      <c r="E197" s="2" t="s">
        <v>58</v>
      </c>
      <c r="Q197" s="3" t="s">
        <v>151</v>
      </c>
    </row>
    <row r="198" spans="1:21" x14ac:dyDescent="0.2">
      <c r="A198" s="3">
        <v>196</v>
      </c>
      <c r="B198" s="2" t="s">
        <v>149</v>
      </c>
      <c r="C198" s="3">
        <v>11</v>
      </c>
      <c r="D198" s="2" t="s">
        <v>249</v>
      </c>
      <c r="E198" s="2" t="s">
        <v>58</v>
      </c>
      <c r="Q198" s="3" t="s">
        <v>151</v>
      </c>
      <c r="U198" s="3" t="s">
        <v>57</v>
      </c>
    </row>
    <row r="199" spans="1:21" x14ac:dyDescent="0.2">
      <c r="A199" s="3">
        <v>197</v>
      </c>
      <c r="B199" s="2" t="s">
        <v>149</v>
      </c>
      <c r="C199" s="3">
        <v>20</v>
      </c>
      <c r="D199" s="2" t="s">
        <v>250</v>
      </c>
      <c r="E199" s="2" t="s">
        <v>58</v>
      </c>
      <c r="Q199" s="3" t="s">
        <v>151</v>
      </c>
      <c r="R199" s="3" t="s">
        <v>377</v>
      </c>
    </row>
    <row r="200" spans="1:21" x14ac:dyDescent="0.2">
      <c r="A200" s="3">
        <v>198</v>
      </c>
      <c r="B200" s="2" t="s">
        <v>149</v>
      </c>
      <c r="C200" s="3">
        <v>17</v>
      </c>
      <c r="D200" s="2" t="s">
        <v>251</v>
      </c>
      <c r="E200" s="2" t="s">
        <v>21</v>
      </c>
      <c r="L200" s="3" t="s">
        <v>57</v>
      </c>
      <c r="Q200" s="3" t="s">
        <v>151</v>
      </c>
      <c r="R200" s="3" t="s">
        <v>360</v>
      </c>
      <c r="S200" s="3">
        <v>1</v>
      </c>
    </row>
    <row r="201" spans="1:21" x14ac:dyDescent="0.2">
      <c r="A201" s="3">
        <v>199</v>
      </c>
      <c r="B201" s="2" t="s">
        <v>149</v>
      </c>
      <c r="C201" s="3">
        <v>19</v>
      </c>
      <c r="D201" s="2" t="s">
        <v>252</v>
      </c>
      <c r="E201" s="2" t="s">
        <v>58</v>
      </c>
      <c r="Q201" s="3" t="s">
        <v>151</v>
      </c>
      <c r="R201" s="3" t="s">
        <v>474</v>
      </c>
      <c r="S201" s="3">
        <v>2</v>
      </c>
    </row>
    <row r="202" spans="1:21" x14ac:dyDescent="0.2">
      <c r="A202" s="3">
        <v>200</v>
      </c>
      <c r="B202" s="2" t="s">
        <v>149</v>
      </c>
      <c r="C202" s="3">
        <v>12</v>
      </c>
      <c r="D202" s="2" t="s">
        <v>253</v>
      </c>
      <c r="E202" s="2" t="s">
        <v>21</v>
      </c>
      <c r="L202" s="3" t="s">
        <v>57</v>
      </c>
      <c r="Q202" s="3" t="s">
        <v>151</v>
      </c>
      <c r="R202" s="3" t="s">
        <v>360</v>
      </c>
      <c r="S202" s="3">
        <v>1</v>
      </c>
    </row>
    <row r="203" spans="1:21" x14ac:dyDescent="0.2">
      <c r="A203" s="3">
        <v>201</v>
      </c>
      <c r="B203" s="2" t="s">
        <v>149</v>
      </c>
      <c r="C203" s="3">
        <v>7</v>
      </c>
      <c r="D203" s="2" t="s">
        <v>254</v>
      </c>
      <c r="E203" s="2" t="s">
        <v>10</v>
      </c>
      <c r="G203" s="3" t="s">
        <v>57</v>
      </c>
      <c r="Q203" s="3" t="s">
        <v>151</v>
      </c>
    </row>
    <row r="204" spans="1:21" x14ac:dyDescent="0.2">
      <c r="A204" s="3">
        <v>202</v>
      </c>
      <c r="B204" s="2" t="s">
        <v>149</v>
      </c>
      <c r="C204" s="3">
        <v>31</v>
      </c>
      <c r="D204" s="2" t="s">
        <v>255</v>
      </c>
      <c r="E204" s="2" t="s">
        <v>683</v>
      </c>
      <c r="G204" s="3" t="s">
        <v>57</v>
      </c>
      <c r="N204" s="3" t="s">
        <v>57</v>
      </c>
      <c r="Q204" s="3" t="s">
        <v>151</v>
      </c>
    </row>
    <row r="205" spans="1:21" x14ac:dyDescent="0.2">
      <c r="A205" s="3">
        <v>203</v>
      </c>
      <c r="B205" s="2" t="s">
        <v>149</v>
      </c>
      <c r="C205" s="3">
        <v>11</v>
      </c>
      <c r="D205" s="2" t="s">
        <v>256</v>
      </c>
      <c r="E205" s="2" t="s">
        <v>58</v>
      </c>
      <c r="Q205" s="3" t="s">
        <v>151</v>
      </c>
    </row>
    <row r="206" spans="1:21" x14ac:dyDescent="0.2">
      <c r="A206" s="3">
        <v>204</v>
      </c>
      <c r="B206" s="2" t="s">
        <v>149</v>
      </c>
      <c r="C206" s="3">
        <v>16</v>
      </c>
      <c r="D206" s="2" t="s">
        <v>257</v>
      </c>
      <c r="E206" s="2" t="s">
        <v>171</v>
      </c>
      <c r="G206" s="3" t="s">
        <v>57</v>
      </c>
      <c r="H206" s="3" t="s">
        <v>57</v>
      </c>
      <c r="J206" s="3" t="s">
        <v>57</v>
      </c>
      <c r="Q206" s="3" t="s">
        <v>8</v>
      </c>
      <c r="S206" s="3">
        <v>1</v>
      </c>
    </row>
    <row r="207" spans="1:21" x14ac:dyDescent="0.2">
      <c r="A207" s="3">
        <v>205</v>
      </c>
      <c r="B207" s="2" t="s">
        <v>149</v>
      </c>
      <c r="C207" s="3">
        <v>9</v>
      </c>
      <c r="D207" s="2" t="s">
        <v>258</v>
      </c>
      <c r="E207" s="2" t="s">
        <v>682</v>
      </c>
      <c r="N207" s="3" t="s">
        <v>57</v>
      </c>
      <c r="Q207" s="3" t="s">
        <v>151</v>
      </c>
      <c r="R207" s="3" t="s">
        <v>483</v>
      </c>
    </row>
    <row r="208" spans="1:21" x14ac:dyDescent="0.2">
      <c r="A208" s="3">
        <v>206</v>
      </c>
      <c r="B208" s="2" t="s">
        <v>149</v>
      </c>
      <c r="C208" s="3">
        <v>10</v>
      </c>
      <c r="D208" s="2" t="s">
        <v>259</v>
      </c>
      <c r="E208" s="2" t="s">
        <v>683</v>
      </c>
      <c r="G208" s="3" t="s">
        <v>57</v>
      </c>
      <c r="N208" s="3" t="s">
        <v>57</v>
      </c>
      <c r="Q208" s="3" t="s">
        <v>151</v>
      </c>
      <c r="S208" s="3">
        <v>1</v>
      </c>
    </row>
    <row r="209" spans="1:20" x14ac:dyDescent="0.2">
      <c r="A209" s="3">
        <v>207</v>
      </c>
      <c r="B209" s="2" t="s">
        <v>149</v>
      </c>
      <c r="C209" s="3">
        <v>11</v>
      </c>
      <c r="D209" s="2" t="s">
        <v>260</v>
      </c>
      <c r="E209" s="2" t="s">
        <v>17</v>
      </c>
      <c r="K209" s="3" t="s">
        <v>57</v>
      </c>
      <c r="Q209" s="3" t="s">
        <v>151</v>
      </c>
      <c r="R209" s="10" t="s">
        <v>466</v>
      </c>
    </row>
    <row r="210" spans="1:20" x14ac:dyDescent="0.2">
      <c r="A210" s="3">
        <v>208</v>
      </c>
      <c r="B210" s="2" t="s">
        <v>149</v>
      </c>
      <c r="C210" s="3">
        <v>10</v>
      </c>
      <c r="D210" s="2" t="s">
        <v>261</v>
      </c>
      <c r="E210" s="2" t="s">
        <v>58</v>
      </c>
      <c r="Q210" s="3" t="s">
        <v>151</v>
      </c>
      <c r="R210" s="10" t="s">
        <v>466</v>
      </c>
      <c r="S210" s="3">
        <v>1</v>
      </c>
    </row>
    <row r="211" spans="1:20" ht="11" customHeight="1" x14ac:dyDescent="0.2"/>
    <row r="212" spans="1:20" x14ac:dyDescent="0.2">
      <c r="A212" s="3" t="s">
        <v>262</v>
      </c>
      <c r="B212" s="2" t="s">
        <v>98</v>
      </c>
      <c r="C212" s="3">
        <v>2</v>
      </c>
      <c r="D212" s="2" t="s">
        <v>263</v>
      </c>
      <c r="E212" s="2" t="s">
        <v>102</v>
      </c>
      <c r="O212" s="3" t="s">
        <v>57</v>
      </c>
    </row>
    <row r="213" spans="1:20" x14ac:dyDescent="0.2">
      <c r="A213" s="3" t="s">
        <v>264</v>
      </c>
      <c r="B213" s="2" t="s">
        <v>149</v>
      </c>
      <c r="C213" s="3">
        <v>36</v>
      </c>
      <c r="D213" s="2" t="s">
        <v>265</v>
      </c>
      <c r="E213" s="2" t="s">
        <v>85</v>
      </c>
      <c r="H213" s="3" t="s">
        <v>57</v>
      </c>
      <c r="L213" s="3" t="s">
        <v>57</v>
      </c>
      <c r="Q213" s="3" t="s">
        <v>151</v>
      </c>
    </row>
    <row r="214" spans="1:20" x14ac:dyDescent="0.2">
      <c r="A214" s="3" t="s">
        <v>266</v>
      </c>
      <c r="B214" s="2" t="s">
        <v>149</v>
      </c>
      <c r="C214" s="3">
        <v>8</v>
      </c>
      <c r="D214" s="2" t="s">
        <v>267</v>
      </c>
      <c r="E214" s="2" t="s">
        <v>21</v>
      </c>
      <c r="L214" s="3" t="s">
        <v>57</v>
      </c>
      <c r="Q214" s="3" t="s">
        <v>151</v>
      </c>
    </row>
    <row r="215" spans="1:20" x14ac:dyDescent="0.2">
      <c r="A215" s="3" t="s">
        <v>268</v>
      </c>
      <c r="B215" s="2" t="s">
        <v>5</v>
      </c>
      <c r="C215" s="3">
        <v>9</v>
      </c>
      <c r="D215" s="2" t="s">
        <v>269</v>
      </c>
      <c r="E215" s="2" t="s">
        <v>28</v>
      </c>
      <c r="M215" s="3" t="s">
        <v>57</v>
      </c>
      <c r="Q215" s="3" t="s">
        <v>22</v>
      </c>
      <c r="R215" s="3" t="s">
        <v>484</v>
      </c>
      <c r="S215" s="3" t="s">
        <v>29</v>
      </c>
      <c r="T215" s="3" t="s">
        <v>57</v>
      </c>
    </row>
    <row r="216" spans="1:20" x14ac:dyDescent="0.2">
      <c r="A216" s="3" t="s">
        <v>270</v>
      </c>
      <c r="B216" s="2" t="s">
        <v>149</v>
      </c>
      <c r="C216" s="3">
        <v>8</v>
      </c>
      <c r="D216" s="2" t="s">
        <v>271</v>
      </c>
      <c r="E216" s="2" t="s">
        <v>7</v>
      </c>
      <c r="F216" s="3" t="s">
        <v>57</v>
      </c>
      <c r="Q216" s="3" t="s">
        <v>151</v>
      </c>
    </row>
    <row r="217" spans="1:20" x14ac:dyDescent="0.2">
      <c r="A217" s="3" t="s">
        <v>272</v>
      </c>
      <c r="B217" s="2" t="s">
        <v>5</v>
      </c>
      <c r="C217" s="3">
        <v>13</v>
      </c>
      <c r="D217" s="2" t="s">
        <v>273</v>
      </c>
      <c r="E217" s="2" t="s">
        <v>683</v>
      </c>
      <c r="G217" s="3" t="s">
        <v>57</v>
      </c>
      <c r="N217" s="3" t="s">
        <v>57</v>
      </c>
      <c r="Q217" s="3" t="s">
        <v>12</v>
      </c>
    </row>
    <row r="218" spans="1:20" x14ac:dyDescent="0.2">
      <c r="A218" s="3" t="s">
        <v>274</v>
      </c>
      <c r="B218" s="2" t="s">
        <v>149</v>
      </c>
      <c r="C218" s="3">
        <v>27</v>
      </c>
      <c r="D218" s="2" t="s">
        <v>275</v>
      </c>
      <c r="E218" s="2" t="s">
        <v>685</v>
      </c>
      <c r="H218" s="3" t="s">
        <v>57</v>
      </c>
      <c r="N218" s="3" t="s">
        <v>57</v>
      </c>
      <c r="Q218" s="3" t="s">
        <v>8</v>
      </c>
      <c r="S218" s="3">
        <v>1</v>
      </c>
    </row>
    <row r="219" spans="1:20" x14ac:dyDescent="0.2">
      <c r="A219" s="3" t="s">
        <v>276</v>
      </c>
      <c r="B219" s="2" t="s">
        <v>149</v>
      </c>
      <c r="C219" s="3">
        <v>19</v>
      </c>
      <c r="D219" s="2" t="s">
        <v>277</v>
      </c>
      <c r="E219" s="2" t="s">
        <v>683</v>
      </c>
      <c r="G219" s="3" t="s">
        <v>57</v>
      </c>
      <c r="Q219" s="3" t="s">
        <v>8</v>
      </c>
    </row>
    <row r="220" spans="1:20" x14ac:dyDescent="0.2">
      <c r="A220" s="3" t="s">
        <v>278</v>
      </c>
      <c r="B220" s="2" t="s">
        <v>5</v>
      </c>
      <c r="C220" s="3">
        <v>8</v>
      </c>
      <c r="D220" s="2" t="s">
        <v>279</v>
      </c>
      <c r="E220" s="2" t="s">
        <v>7</v>
      </c>
      <c r="F220" s="3" t="s">
        <v>57</v>
      </c>
      <c r="Q220" s="3" t="s">
        <v>12</v>
      </c>
    </row>
    <row r="221" spans="1:20" x14ac:dyDescent="0.2">
      <c r="A221" s="3" t="s">
        <v>280</v>
      </c>
      <c r="B221" s="2" t="s">
        <v>98</v>
      </c>
      <c r="C221" s="3">
        <v>0</v>
      </c>
      <c r="D221" s="2" t="s">
        <v>281</v>
      </c>
      <c r="E221" s="2" t="s">
        <v>102</v>
      </c>
      <c r="O221" s="3" t="s">
        <v>57</v>
      </c>
    </row>
    <row r="222" spans="1:20" x14ac:dyDescent="0.2">
      <c r="A222" s="3" t="s">
        <v>282</v>
      </c>
      <c r="B222" s="2" t="s">
        <v>5</v>
      </c>
      <c r="C222" s="3">
        <v>8</v>
      </c>
      <c r="D222" s="2" t="s">
        <v>283</v>
      </c>
      <c r="E222" s="2" t="s">
        <v>17</v>
      </c>
      <c r="K222" s="3" t="s">
        <v>57</v>
      </c>
      <c r="Q222" s="3" t="s">
        <v>12</v>
      </c>
    </row>
    <row r="223" spans="1:20" x14ac:dyDescent="0.2">
      <c r="A223" s="3" t="s">
        <v>296</v>
      </c>
      <c r="B223" s="2" t="s">
        <v>149</v>
      </c>
      <c r="C223" s="3">
        <v>8</v>
      </c>
      <c r="D223" s="2" t="s">
        <v>295</v>
      </c>
      <c r="E223" s="2" t="s">
        <v>65</v>
      </c>
      <c r="I223" s="3" t="s">
        <v>57</v>
      </c>
      <c r="Q223" s="3" t="s">
        <v>151</v>
      </c>
    </row>
    <row r="224" spans="1:20" x14ac:dyDescent="0.2">
      <c r="A224" s="3" t="s">
        <v>297</v>
      </c>
      <c r="B224" s="2" t="s">
        <v>5</v>
      </c>
      <c r="C224" s="3">
        <v>16</v>
      </c>
      <c r="D224" s="2" t="s">
        <v>298</v>
      </c>
      <c r="E224" s="2" t="s">
        <v>10</v>
      </c>
      <c r="G224" s="3" t="s">
        <v>57</v>
      </c>
      <c r="Q224" s="3" t="s">
        <v>8</v>
      </c>
    </row>
    <row r="225" spans="1:23" x14ac:dyDescent="0.2">
      <c r="A225" s="3" t="s">
        <v>299</v>
      </c>
      <c r="B225" s="2" t="s">
        <v>5</v>
      </c>
      <c r="C225" s="3">
        <v>7</v>
      </c>
      <c r="D225" s="2" t="s">
        <v>300</v>
      </c>
      <c r="E225" s="2" t="s">
        <v>301</v>
      </c>
      <c r="I225" s="3" t="s">
        <v>57</v>
      </c>
      <c r="K225" s="3" t="s">
        <v>57</v>
      </c>
      <c r="Q225" s="3" t="s">
        <v>302</v>
      </c>
      <c r="S225" s="3">
        <v>1</v>
      </c>
    </row>
    <row r="226" spans="1:23" x14ac:dyDescent="0.2">
      <c r="A226" s="3" t="s">
        <v>303</v>
      </c>
      <c r="B226" s="2" t="s">
        <v>5</v>
      </c>
      <c r="C226" s="3">
        <v>21</v>
      </c>
      <c r="D226" s="2" t="s">
        <v>304</v>
      </c>
      <c r="E226" s="2" t="s">
        <v>10</v>
      </c>
      <c r="G226" s="3" t="s">
        <v>57</v>
      </c>
      <c r="Q226" s="3" t="s">
        <v>12</v>
      </c>
      <c r="V226" s="3" t="s">
        <v>57</v>
      </c>
    </row>
    <row r="227" spans="1:23" x14ac:dyDescent="0.2">
      <c r="A227" s="3" t="s">
        <v>308</v>
      </c>
      <c r="B227" s="2" t="s">
        <v>5</v>
      </c>
      <c r="C227" s="3">
        <v>13</v>
      </c>
      <c r="D227" s="2" t="s">
        <v>309</v>
      </c>
      <c r="E227" s="2" t="s">
        <v>21</v>
      </c>
      <c r="L227" s="3" t="s">
        <v>57</v>
      </c>
      <c r="Q227" s="3" t="s">
        <v>12</v>
      </c>
      <c r="S227" s="3">
        <v>1</v>
      </c>
      <c r="V227" s="3" t="s">
        <v>57</v>
      </c>
    </row>
    <row r="228" spans="1:23" x14ac:dyDescent="0.2">
      <c r="A228" s="3" t="s">
        <v>310</v>
      </c>
      <c r="B228" s="2" t="s">
        <v>5</v>
      </c>
      <c r="C228" s="3">
        <v>16</v>
      </c>
      <c r="D228" s="2" t="s">
        <v>311</v>
      </c>
      <c r="E228" s="2" t="s">
        <v>10</v>
      </c>
      <c r="G228" s="3" t="s">
        <v>57</v>
      </c>
      <c r="Q228" s="3" t="s">
        <v>8</v>
      </c>
    </row>
    <row r="229" spans="1:23" x14ac:dyDescent="0.2">
      <c r="A229" s="3" t="s">
        <v>312</v>
      </c>
      <c r="B229" s="2" t="s">
        <v>5</v>
      </c>
      <c r="C229" s="3">
        <v>16</v>
      </c>
      <c r="D229" s="2" t="s">
        <v>313</v>
      </c>
      <c r="E229" s="2" t="s">
        <v>10</v>
      </c>
      <c r="G229" s="3" t="s">
        <v>57</v>
      </c>
      <c r="Q229" s="3" t="s">
        <v>12</v>
      </c>
      <c r="S229" s="3">
        <v>1</v>
      </c>
      <c r="W229" s="3" t="s">
        <v>57</v>
      </c>
    </row>
    <row r="230" spans="1:23" x14ac:dyDescent="0.2">
      <c r="A230" s="3" t="s">
        <v>314</v>
      </c>
      <c r="B230" s="2" t="s">
        <v>5</v>
      </c>
      <c r="C230" s="3">
        <v>3</v>
      </c>
      <c r="D230" s="2" t="s">
        <v>315</v>
      </c>
      <c r="E230" s="2" t="s">
        <v>316</v>
      </c>
      <c r="P230" s="3" t="s">
        <v>57</v>
      </c>
      <c r="Q230" s="3" t="s">
        <v>12</v>
      </c>
    </row>
    <row r="231" spans="1:23" x14ac:dyDescent="0.2">
      <c r="A231" s="3" t="s">
        <v>317</v>
      </c>
      <c r="B231" s="2" t="s">
        <v>5</v>
      </c>
      <c r="C231" s="3">
        <v>7</v>
      </c>
      <c r="D231" s="2" t="s">
        <v>318</v>
      </c>
      <c r="E231" s="2" t="s">
        <v>28</v>
      </c>
      <c r="M231" s="3" t="s">
        <v>57</v>
      </c>
      <c r="Q231" s="3" t="s">
        <v>319</v>
      </c>
      <c r="S231" s="3" t="s">
        <v>29</v>
      </c>
      <c r="T231" s="3" t="s">
        <v>57</v>
      </c>
      <c r="V231" s="3" t="s">
        <v>57</v>
      </c>
    </row>
    <row r="232" spans="1:23" x14ac:dyDescent="0.2">
      <c r="A232" s="3" t="s">
        <v>320</v>
      </c>
      <c r="B232" s="2" t="s">
        <v>98</v>
      </c>
      <c r="C232" s="3">
        <v>16</v>
      </c>
      <c r="D232" s="2" t="s">
        <v>321</v>
      </c>
      <c r="E232" s="2" t="s">
        <v>102</v>
      </c>
      <c r="O232" s="3" t="s">
        <v>57</v>
      </c>
      <c r="W232" s="3" t="s">
        <v>57</v>
      </c>
    </row>
    <row r="233" spans="1:23" x14ac:dyDescent="0.2">
      <c r="A233" s="3" t="s">
        <v>322</v>
      </c>
      <c r="B233" s="2" t="s">
        <v>98</v>
      </c>
      <c r="C233" s="3">
        <v>11</v>
      </c>
      <c r="D233" s="2" t="s">
        <v>323</v>
      </c>
      <c r="E233" s="2" t="s">
        <v>102</v>
      </c>
      <c r="O233" s="3" t="s">
        <v>57</v>
      </c>
      <c r="W233" s="3" t="s">
        <v>57</v>
      </c>
    </row>
    <row r="234" spans="1:23" x14ac:dyDescent="0.2">
      <c r="A234" s="3" t="s">
        <v>324</v>
      </c>
      <c r="B234" s="2" t="s">
        <v>149</v>
      </c>
      <c r="C234" s="3">
        <v>26</v>
      </c>
      <c r="D234" s="2" t="s">
        <v>325</v>
      </c>
      <c r="E234" s="2" t="s">
        <v>94</v>
      </c>
      <c r="K234" s="3" t="s">
        <v>57</v>
      </c>
      <c r="L234" s="3" t="s">
        <v>57</v>
      </c>
      <c r="Q234" s="3" t="s">
        <v>151</v>
      </c>
    </row>
    <row r="235" spans="1:23" x14ac:dyDescent="0.2">
      <c r="A235" s="3" t="s">
        <v>326</v>
      </c>
      <c r="B235" s="2" t="s">
        <v>149</v>
      </c>
      <c r="C235" s="3">
        <v>18</v>
      </c>
      <c r="D235" s="2" t="s">
        <v>327</v>
      </c>
      <c r="E235" s="2" t="s">
        <v>682</v>
      </c>
      <c r="N235" s="3" t="s">
        <v>57</v>
      </c>
      <c r="Q235" s="3" t="s">
        <v>151</v>
      </c>
    </row>
    <row r="236" spans="1:23" x14ac:dyDescent="0.2">
      <c r="A236" s="3" t="s">
        <v>328</v>
      </c>
      <c r="B236" s="2" t="s">
        <v>149</v>
      </c>
      <c r="C236" s="3">
        <v>8</v>
      </c>
      <c r="D236" s="2" t="s">
        <v>295</v>
      </c>
      <c r="E236" s="2" t="s">
        <v>65</v>
      </c>
      <c r="I236" s="3" t="s">
        <v>57</v>
      </c>
      <c r="Q236" s="3" t="s">
        <v>151</v>
      </c>
      <c r="V236" s="3" t="s">
        <v>57</v>
      </c>
    </row>
    <row r="237" spans="1:23" x14ac:dyDescent="0.2">
      <c r="A237" s="3" t="s">
        <v>476</v>
      </c>
      <c r="B237" s="2" t="s">
        <v>98</v>
      </c>
      <c r="C237" s="3">
        <v>8</v>
      </c>
      <c r="D237" s="2" t="s">
        <v>364</v>
      </c>
      <c r="E237" s="2" t="s">
        <v>102</v>
      </c>
      <c r="O237" s="3" t="s">
        <v>57</v>
      </c>
      <c r="R237" s="3" t="s">
        <v>365</v>
      </c>
    </row>
    <row r="238" spans="1:23" x14ac:dyDescent="0.2">
      <c r="A238" s="3" t="s">
        <v>494</v>
      </c>
      <c r="B238" s="2" t="s">
        <v>149</v>
      </c>
      <c r="C238" s="3">
        <v>8</v>
      </c>
      <c r="D238" s="2" t="s">
        <v>495</v>
      </c>
      <c r="E238" s="2" t="s">
        <v>65</v>
      </c>
      <c r="I238" s="3" t="s">
        <v>57</v>
      </c>
      <c r="Q238" s="3" t="s">
        <v>151</v>
      </c>
    </row>
    <row r="239" spans="1:23" x14ac:dyDescent="0.2">
      <c r="A239" s="2"/>
    </row>
    <row r="240" spans="1:23" ht="21" x14ac:dyDescent="0.25">
      <c r="A240" s="16" t="s">
        <v>852</v>
      </c>
    </row>
    <row r="241" spans="1:23" x14ac:dyDescent="0.2">
      <c r="A241" s="3" t="s">
        <v>329</v>
      </c>
      <c r="B241" s="2" t="s">
        <v>5</v>
      </c>
      <c r="C241" s="3">
        <v>10</v>
      </c>
      <c r="D241" s="2" t="s">
        <v>330</v>
      </c>
      <c r="E241" s="2" t="s">
        <v>690</v>
      </c>
      <c r="F241" s="3" t="s">
        <v>57</v>
      </c>
      <c r="N241" s="3" t="s">
        <v>57</v>
      </c>
      <c r="Q241" s="3" t="s">
        <v>331</v>
      </c>
      <c r="W241" s="3" t="s">
        <v>57</v>
      </c>
    </row>
    <row r="242" spans="1:23" x14ac:dyDescent="0.2">
      <c r="A242" s="3" t="s">
        <v>332</v>
      </c>
      <c r="B242" s="2" t="s">
        <v>5</v>
      </c>
      <c r="C242" s="3">
        <v>15</v>
      </c>
      <c r="D242" s="2" t="s">
        <v>333</v>
      </c>
      <c r="E242" s="2" t="s">
        <v>25</v>
      </c>
      <c r="H242" s="3" t="s">
        <v>57</v>
      </c>
      <c r="Q242" s="3" t="s">
        <v>12</v>
      </c>
      <c r="W242" s="3" t="s">
        <v>57</v>
      </c>
    </row>
    <row r="243" spans="1:23" x14ac:dyDescent="0.2">
      <c r="A243" s="3" t="s">
        <v>334</v>
      </c>
      <c r="B243" s="2" t="s">
        <v>5</v>
      </c>
      <c r="C243" s="3">
        <v>4</v>
      </c>
      <c r="D243" s="2" t="s">
        <v>335</v>
      </c>
      <c r="E243" s="2" t="s">
        <v>92</v>
      </c>
      <c r="F243" s="3" t="s">
        <v>57</v>
      </c>
      <c r="I243" s="3" t="s">
        <v>57</v>
      </c>
      <c r="Q243" s="3" t="s">
        <v>12</v>
      </c>
      <c r="W243" s="3" t="s">
        <v>57</v>
      </c>
    </row>
    <row r="244" spans="1:23" x14ac:dyDescent="0.2">
      <c r="A244" s="3" t="s">
        <v>336</v>
      </c>
      <c r="B244" s="2" t="s">
        <v>5</v>
      </c>
      <c r="C244" s="3">
        <v>11</v>
      </c>
      <c r="D244" s="2" t="s">
        <v>337</v>
      </c>
      <c r="E244" s="2" t="s">
        <v>92</v>
      </c>
      <c r="F244" s="3" t="s">
        <v>57</v>
      </c>
      <c r="I244" s="3" t="s">
        <v>57</v>
      </c>
      <c r="Q244" s="3" t="s">
        <v>338</v>
      </c>
    </row>
    <row r="245" spans="1:23" x14ac:dyDescent="0.2">
      <c r="A245" s="3" t="s">
        <v>339</v>
      </c>
      <c r="B245" s="2" t="s">
        <v>5</v>
      </c>
      <c r="C245" s="3">
        <v>17</v>
      </c>
      <c r="D245" s="2" t="s">
        <v>340</v>
      </c>
      <c r="E245" s="2" t="s">
        <v>162</v>
      </c>
      <c r="H245" s="3" t="s">
        <v>57</v>
      </c>
      <c r="I245" s="3" t="s">
        <v>57</v>
      </c>
      <c r="Q245" s="3" t="s">
        <v>8</v>
      </c>
      <c r="W245" s="3" t="s">
        <v>57</v>
      </c>
    </row>
    <row r="246" spans="1:23" x14ac:dyDescent="0.2">
      <c r="A246" s="3" t="s">
        <v>341</v>
      </c>
      <c r="B246" s="2" t="s">
        <v>5</v>
      </c>
      <c r="C246" s="3">
        <v>8</v>
      </c>
      <c r="D246" s="2" t="s">
        <v>342</v>
      </c>
      <c r="E246" s="2" t="s">
        <v>7</v>
      </c>
      <c r="F246" s="3" t="s">
        <v>57</v>
      </c>
      <c r="Q246" s="3" t="s">
        <v>12</v>
      </c>
      <c r="W246" s="3" t="s">
        <v>57</v>
      </c>
    </row>
    <row r="247" spans="1:23" x14ac:dyDescent="0.2">
      <c r="A247" s="3" t="s">
        <v>343</v>
      </c>
      <c r="B247" s="2" t="s">
        <v>5</v>
      </c>
      <c r="C247" s="3">
        <v>14</v>
      </c>
      <c r="D247" s="2" t="s">
        <v>344</v>
      </c>
      <c r="E247" s="2" t="s">
        <v>14</v>
      </c>
      <c r="F247" s="3" t="s">
        <v>57</v>
      </c>
      <c r="G247" s="3" t="s">
        <v>57</v>
      </c>
      <c r="Q247" s="3" t="s">
        <v>12</v>
      </c>
      <c r="W247" s="3" t="s">
        <v>57</v>
      </c>
    </row>
    <row r="248" spans="1:23" x14ac:dyDescent="0.2">
      <c r="A248" s="3" t="s">
        <v>345</v>
      </c>
      <c r="B248" s="2" t="s">
        <v>5</v>
      </c>
      <c r="C248" s="3">
        <v>10</v>
      </c>
      <c r="D248" s="2" t="s">
        <v>346</v>
      </c>
      <c r="E248" s="2" t="s">
        <v>7</v>
      </c>
      <c r="F248" s="3" t="s">
        <v>57</v>
      </c>
      <c r="Q248" s="3" t="s">
        <v>12</v>
      </c>
      <c r="R248" s="3" t="s">
        <v>347</v>
      </c>
      <c r="S248" s="3">
        <v>1</v>
      </c>
      <c r="W248" s="3" t="s">
        <v>57</v>
      </c>
    </row>
    <row r="249" spans="1:23" x14ac:dyDescent="0.2">
      <c r="A249" s="3" t="s">
        <v>348</v>
      </c>
      <c r="B249" s="2" t="s">
        <v>5</v>
      </c>
      <c r="C249" s="3">
        <v>24</v>
      </c>
      <c r="D249" s="2" t="s">
        <v>349</v>
      </c>
      <c r="E249" s="2" t="s">
        <v>350</v>
      </c>
      <c r="G249" s="3" t="s">
        <v>57</v>
      </c>
      <c r="J249" s="3" t="s">
        <v>57</v>
      </c>
      <c r="L249" s="3" t="s">
        <v>57</v>
      </c>
      <c r="Q249" s="3" t="s">
        <v>22</v>
      </c>
    </row>
    <row r="250" spans="1:23" x14ac:dyDescent="0.2">
      <c r="A250" s="3" t="s">
        <v>351</v>
      </c>
      <c r="B250" s="2" t="s">
        <v>98</v>
      </c>
      <c r="C250" s="3">
        <v>9</v>
      </c>
      <c r="D250" s="2" t="s">
        <v>352</v>
      </c>
      <c r="E250" s="2" t="s">
        <v>123</v>
      </c>
      <c r="F250" s="3" t="s">
        <v>57</v>
      </c>
      <c r="O250" s="3" t="s">
        <v>57</v>
      </c>
      <c r="W250" s="3" t="s">
        <v>57</v>
      </c>
    </row>
    <row r="251" spans="1:23" x14ac:dyDescent="0.2">
      <c r="A251" s="3" t="s">
        <v>353</v>
      </c>
      <c r="B251" s="2" t="s">
        <v>98</v>
      </c>
      <c r="C251" s="3">
        <v>12</v>
      </c>
      <c r="D251" s="2" t="s">
        <v>354</v>
      </c>
      <c r="E251" s="2" t="s">
        <v>355</v>
      </c>
      <c r="K251" s="3" t="s">
        <v>57</v>
      </c>
      <c r="O251" s="3" t="s">
        <v>57</v>
      </c>
      <c r="W251" s="3" t="s">
        <v>57</v>
      </c>
    </row>
    <row r="252" spans="1:23" x14ac:dyDescent="0.2">
      <c r="A252" s="3" t="s">
        <v>356</v>
      </c>
      <c r="B252" s="2" t="s">
        <v>98</v>
      </c>
      <c r="C252" s="3">
        <v>12</v>
      </c>
      <c r="D252" s="2" t="s">
        <v>357</v>
      </c>
      <c r="E252" s="2" t="s">
        <v>104</v>
      </c>
      <c r="H252" s="3" t="s">
        <v>57</v>
      </c>
      <c r="O252" s="3" t="s">
        <v>57</v>
      </c>
      <c r="W252" s="3" t="s">
        <v>57</v>
      </c>
    </row>
    <row r="253" spans="1:23" x14ac:dyDescent="0.2">
      <c r="A253" s="3" t="s">
        <v>358</v>
      </c>
      <c r="B253" s="2" t="s">
        <v>98</v>
      </c>
      <c r="C253" s="3">
        <v>10</v>
      </c>
      <c r="D253" s="2" t="s">
        <v>359</v>
      </c>
      <c r="E253" s="2" t="s">
        <v>102</v>
      </c>
      <c r="O253" s="3" t="s">
        <v>57</v>
      </c>
      <c r="R253" s="3" t="s">
        <v>360</v>
      </c>
      <c r="W253" s="3" t="s">
        <v>57</v>
      </c>
    </row>
    <row r="254" spans="1:23" x14ac:dyDescent="0.2">
      <c r="A254" s="3" t="s">
        <v>361</v>
      </c>
      <c r="B254" s="2" t="s">
        <v>98</v>
      </c>
      <c r="C254" s="3">
        <v>35</v>
      </c>
      <c r="D254" s="2" t="s">
        <v>362</v>
      </c>
      <c r="E254" s="2" t="s">
        <v>145</v>
      </c>
      <c r="H254" s="3" t="s">
        <v>57</v>
      </c>
      <c r="J254" s="3" t="s">
        <v>57</v>
      </c>
      <c r="O254" s="3" t="s">
        <v>57</v>
      </c>
      <c r="W254" s="3" t="s">
        <v>57</v>
      </c>
    </row>
    <row r="255" spans="1:23" x14ac:dyDescent="0.2">
      <c r="A255" s="3" t="s">
        <v>363</v>
      </c>
      <c r="B255" s="2" t="s">
        <v>98</v>
      </c>
      <c r="C255" s="3">
        <v>8</v>
      </c>
      <c r="D255" s="2" t="s">
        <v>364</v>
      </c>
      <c r="E255" s="2" t="s">
        <v>102</v>
      </c>
      <c r="O255" s="3" t="s">
        <v>57</v>
      </c>
      <c r="R255" s="3" t="s">
        <v>365</v>
      </c>
      <c r="V255" s="3" t="s">
        <v>57</v>
      </c>
    </row>
    <row r="256" spans="1:23" x14ac:dyDescent="0.2">
      <c r="A256" s="3" t="s">
        <v>366</v>
      </c>
      <c r="B256" s="2" t="s">
        <v>98</v>
      </c>
      <c r="C256" s="3">
        <v>10</v>
      </c>
      <c r="D256" s="2" t="s">
        <v>372</v>
      </c>
      <c r="E256" s="2" t="s">
        <v>373</v>
      </c>
      <c r="O256" s="3" t="s">
        <v>57</v>
      </c>
      <c r="P256" s="3" t="s">
        <v>57</v>
      </c>
      <c r="W256" s="3" t="s">
        <v>57</v>
      </c>
    </row>
    <row r="257" spans="1:23" x14ac:dyDescent="0.2">
      <c r="A257" s="3" t="s">
        <v>368</v>
      </c>
      <c r="B257" s="2" t="s">
        <v>149</v>
      </c>
      <c r="C257" s="3">
        <v>14</v>
      </c>
      <c r="D257" s="2" t="s">
        <v>367</v>
      </c>
      <c r="E257" s="2" t="s">
        <v>10</v>
      </c>
      <c r="G257" s="3" t="s">
        <v>57</v>
      </c>
      <c r="Q257" s="3" t="s">
        <v>151</v>
      </c>
    </row>
    <row r="258" spans="1:23" x14ac:dyDescent="0.2">
      <c r="A258" s="3" t="s">
        <v>370</v>
      </c>
      <c r="B258" s="2" t="s">
        <v>149</v>
      </c>
      <c r="C258" s="3">
        <v>27</v>
      </c>
      <c r="D258" s="2" t="s">
        <v>369</v>
      </c>
      <c r="E258" s="2" t="s">
        <v>56</v>
      </c>
      <c r="G258" s="3" t="s">
        <v>57</v>
      </c>
      <c r="L258" s="3" t="s">
        <v>57</v>
      </c>
      <c r="Q258" s="3" t="s">
        <v>151</v>
      </c>
      <c r="W258" s="3" t="s">
        <v>57</v>
      </c>
    </row>
    <row r="259" spans="1:23" x14ac:dyDescent="0.2">
      <c r="A259" s="3" t="s">
        <v>374</v>
      </c>
      <c r="B259" s="2" t="s">
        <v>149</v>
      </c>
      <c r="C259" s="3">
        <v>14</v>
      </c>
      <c r="D259" s="2" t="s">
        <v>371</v>
      </c>
      <c r="Q259" s="3" t="s">
        <v>8</v>
      </c>
      <c r="W259" s="3" t="s">
        <v>57</v>
      </c>
    </row>
    <row r="260" spans="1:23" x14ac:dyDescent="0.2">
      <c r="A260" s="3" t="s">
        <v>375</v>
      </c>
      <c r="B260" s="2" t="s">
        <v>149</v>
      </c>
      <c r="C260" s="3">
        <v>14</v>
      </c>
      <c r="D260" s="2" t="s">
        <v>376</v>
      </c>
      <c r="E260" s="2" t="s">
        <v>21</v>
      </c>
      <c r="L260" s="3" t="s">
        <v>57</v>
      </c>
      <c r="Q260" s="3" t="s">
        <v>151</v>
      </c>
      <c r="R260" s="3" t="s">
        <v>377</v>
      </c>
    </row>
    <row r="261" spans="1:23" x14ac:dyDescent="0.2">
      <c r="A261" s="3" t="s">
        <v>378</v>
      </c>
      <c r="B261" s="2" t="s">
        <v>149</v>
      </c>
      <c r="C261" s="3">
        <v>9</v>
      </c>
      <c r="D261" s="2" t="s">
        <v>379</v>
      </c>
      <c r="Q261" s="3" t="s">
        <v>8</v>
      </c>
    </row>
    <row r="262" spans="1:23" x14ac:dyDescent="0.2">
      <c r="A262" s="3" t="s">
        <v>380</v>
      </c>
      <c r="B262" s="2" t="s">
        <v>149</v>
      </c>
      <c r="C262" s="3">
        <v>7</v>
      </c>
      <c r="D262" s="2" t="s">
        <v>381</v>
      </c>
      <c r="E262" s="2" t="s">
        <v>316</v>
      </c>
      <c r="P262" s="3" t="s">
        <v>57</v>
      </c>
      <c r="Q262" s="3" t="s">
        <v>151</v>
      </c>
    </row>
    <row r="263" spans="1:23" x14ac:dyDescent="0.2">
      <c r="A263" s="3" t="s">
        <v>382</v>
      </c>
      <c r="B263" s="2" t="s">
        <v>149</v>
      </c>
      <c r="C263" s="3">
        <v>22</v>
      </c>
      <c r="D263" s="2" t="s">
        <v>383</v>
      </c>
      <c r="E263" s="2" t="s">
        <v>10</v>
      </c>
      <c r="G263" s="3" t="s">
        <v>57</v>
      </c>
      <c r="Q263" s="3" t="s">
        <v>151</v>
      </c>
      <c r="W263" s="3" t="s">
        <v>57</v>
      </c>
    </row>
    <row r="264" spans="1:23" x14ac:dyDescent="0.2">
      <c r="A264" s="3" t="s">
        <v>384</v>
      </c>
      <c r="B264" s="2" t="s">
        <v>149</v>
      </c>
      <c r="C264" s="3">
        <v>12</v>
      </c>
      <c r="D264" s="2" t="s">
        <v>385</v>
      </c>
      <c r="Q264" s="3" t="s">
        <v>151</v>
      </c>
      <c r="W264" s="3" t="s">
        <v>57</v>
      </c>
    </row>
    <row r="265" spans="1:23" x14ac:dyDescent="0.2">
      <c r="A265" s="3" t="s">
        <v>386</v>
      </c>
      <c r="B265" s="2" t="s">
        <v>149</v>
      </c>
      <c r="C265" s="3">
        <v>28</v>
      </c>
      <c r="D265" s="2" t="s">
        <v>387</v>
      </c>
      <c r="E265" s="2" t="s">
        <v>10</v>
      </c>
      <c r="G265" s="3" t="s">
        <v>57</v>
      </c>
      <c r="Q265" s="3" t="s">
        <v>151</v>
      </c>
    </row>
    <row r="266" spans="1:23" x14ac:dyDescent="0.2">
      <c r="A266" s="3" t="s">
        <v>388</v>
      </c>
      <c r="B266" s="2" t="s">
        <v>149</v>
      </c>
      <c r="C266" s="3">
        <v>28</v>
      </c>
      <c r="D266" s="2" t="s">
        <v>389</v>
      </c>
      <c r="E266" s="2" t="s">
        <v>390</v>
      </c>
      <c r="H266" s="3" t="s">
        <v>57</v>
      </c>
      <c r="K266" s="3" t="s">
        <v>57</v>
      </c>
      <c r="Q266" s="3" t="s">
        <v>151</v>
      </c>
      <c r="W266" s="3" t="s">
        <v>57</v>
      </c>
    </row>
    <row r="267" spans="1:23" x14ac:dyDescent="0.2">
      <c r="A267" s="3" t="s">
        <v>391</v>
      </c>
      <c r="B267" s="2" t="s">
        <v>149</v>
      </c>
      <c r="C267" s="3">
        <v>16</v>
      </c>
      <c r="D267" s="2" t="s">
        <v>392</v>
      </c>
      <c r="E267" s="2" t="s">
        <v>25</v>
      </c>
      <c r="H267" s="3" t="s">
        <v>57</v>
      </c>
      <c r="Q267" s="3" t="s">
        <v>8</v>
      </c>
    </row>
    <row r="268" spans="1:23" x14ac:dyDescent="0.2">
      <c r="A268" s="3" t="s">
        <v>393</v>
      </c>
      <c r="B268" s="2" t="s">
        <v>149</v>
      </c>
      <c r="C268" s="3">
        <v>29</v>
      </c>
      <c r="D268" s="2" t="s">
        <v>394</v>
      </c>
      <c r="E268" s="2" t="s">
        <v>683</v>
      </c>
      <c r="G268" s="3" t="s">
        <v>57</v>
      </c>
      <c r="N268" s="3" t="s">
        <v>57</v>
      </c>
      <c r="Q268" s="3" t="s">
        <v>151</v>
      </c>
      <c r="W268" s="3" t="s">
        <v>57</v>
      </c>
    </row>
    <row r="269" spans="1:23" x14ac:dyDescent="0.2">
      <c r="A269" s="3" t="s">
        <v>395</v>
      </c>
      <c r="B269" s="2" t="s">
        <v>149</v>
      </c>
      <c r="C269" s="3">
        <v>12</v>
      </c>
      <c r="D269" s="2" t="s">
        <v>396</v>
      </c>
      <c r="E269" s="2" t="s">
        <v>10</v>
      </c>
      <c r="G269" s="3" t="s">
        <v>57</v>
      </c>
      <c r="Q269" s="3" t="s">
        <v>151</v>
      </c>
      <c r="W269" s="3" t="s">
        <v>57</v>
      </c>
    </row>
    <row r="270" spans="1:23" x14ac:dyDescent="0.2">
      <c r="A270" s="3" t="s">
        <v>397</v>
      </c>
      <c r="B270" s="2" t="s">
        <v>149</v>
      </c>
      <c r="C270" s="3">
        <v>19</v>
      </c>
      <c r="D270" s="2" t="s">
        <v>398</v>
      </c>
      <c r="E270" s="2" t="s">
        <v>399</v>
      </c>
      <c r="F270" s="3" t="s">
        <v>57</v>
      </c>
      <c r="H270" s="3" t="s">
        <v>57</v>
      </c>
      <c r="Q270" s="3" t="s">
        <v>8</v>
      </c>
      <c r="W270" s="3" t="s">
        <v>57</v>
      </c>
    </row>
    <row r="271" spans="1:23" x14ac:dyDescent="0.2">
      <c r="A271" s="3" t="s">
        <v>400</v>
      </c>
      <c r="B271" s="2" t="s">
        <v>149</v>
      </c>
      <c r="C271" s="3">
        <v>14</v>
      </c>
      <c r="D271" s="2" t="s">
        <v>401</v>
      </c>
      <c r="E271" s="2" t="s">
        <v>683</v>
      </c>
      <c r="G271" s="3" t="s">
        <v>57</v>
      </c>
      <c r="N271" s="3" t="s">
        <v>57</v>
      </c>
      <c r="Q271" s="3" t="s">
        <v>151</v>
      </c>
      <c r="V271" s="3" t="s">
        <v>57</v>
      </c>
    </row>
    <row r="272" spans="1:23" x14ac:dyDescent="0.2">
      <c r="A272" s="3" t="s">
        <v>402</v>
      </c>
      <c r="B272" s="2" t="s">
        <v>149</v>
      </c>
      <c r="C272" s="3">
        <v>19</v>
      </c>
      <c r="D272" s="2" t="s">
        <v>403</v>
      </c>
      <c r="E272" s="2" t="s">
        <v>683</v>
      </c>
      <c r="G272" s="3" t="s">
        <v>57</v>
      </c>
      <c r="N272" s="3" t="s">
        <v>57</v>
      </c>
      <c r="Q272" s="3" t="s">
        <v>151</v>
      </c>
      <c r="W272" s="3" t="s">
        <v>57</v>
      </c>
    </row>
    <row r="273" spans="1:24" x14ac:dyDescent="0.2">
      <c r="A273" s="3" t="s">
        <v>404</v>
      </c>
      <c r="B273" s="2" t="s">
        <v>149</v>
      </c>
      <c r="C273" s="3">
        <v>10</v>
      </c>
      <c r="D273" s="2" t="s">
        <v>405</v>
      </c>
      <c r="E273" s="2" t="s">
        <v>10</v>
      </c>
      <c r="G273" s="3" t="s">
        <v>57</v>
      </c>
      <c r="Q273" s="3" t="s">
        <v>151</v>
      </c>
      <c r="W273" s="3" t="s">
        <v>57</v>
      </c>
    </row>
    <row r="274" spans="1:24" x14ac:dyDescent="0.2">
      <c r="A274" s="3" t="s">
        <v>406</v>
      </c>
      <c r="B274" s="2" t="s">
        <v>149</v>
      </c>
      <c r="C274" s="3">
        <v>18</v>
      </c>
      <c r="D274" s="2" t="s">
        <v>407</v>
      </c>
      <c r="E274" s="2" t="s">
        <v>10</v>
      </c>
      <c r="G274" s="3" t="s">
        <v>57</v>
      </c>
      <c r="Q274" s="3" t="s">
        <v>151</v>
      </c>
      <c r="W274" s="3" t="s">
        <v>57</v>
      </c>
    </row>
    <row r="275" spans="1:24" x14ac:dyDescent="0.2">
      <c r="A275" s="3" t="s">
        <v>408</v>
      </c>
      <c r="B275" s="2" t="s">
        <v>149</v>
      </c>
      <c r="C275" s="3">
        <v>10</v>
      </c>
      <c r="D275" s="2" t="s">
        <v>409</v>
      </c>
      <c r="E275" s="2" t="s">
        <v>316</v>
      </c>
      <c r="P275" s="3" t="s">
        <v>57</v>
      </c>
      <c r="Q275" s="3" t="s">
        <v>151</v>
      </c>
    </row>
    <row r="276" spans="1:24" x14ac:dyDescent="0.2">
      <c r="A276" s="3" t="s">
        <v>410</v>
      </c>
      <c r="B276" s="2" t="s">
        <v>149</v>
      </c>
      <c r="C276" s="3">
        <v>16</v>
      </c>
      <c r="D276" s="2" t="s">
        <v>411</v>
      </c>
      <c r="E276" s="2" t="s">
        <v>56</v>
      </c>
      <c r="G276" s="3" t="s">
        <v>57</v>
      </c>
      <c r="L276" s="3" t="s">
        <v>57</v>
      </c>
      <c r="Q276" s="3" t="s">
        <v>151</v>
      </c>
      <c r="W276" s="3" t="s">
        <v>57</v>
      </c>
    </row>
    <row r="277" spans="1:24" x14ac:dyDescent="0.2">
      <c r="A277" s="3" t="s">
        <v>412</v>
      </c>
      <c r="B277" s="2" t="s">
        <v>149</v>
      </c>
      <c r="C277" s="3">
        <v>12</v>
      </c>
      <c r="D277" s="2" t="s">
        <v>413</v>
      </c>
      <c r="Q277" s="3" t="s">
        <v>151</v>
      </c>
    </row>
    <row r="278" spans="1:24" x14ac:dyDescent="0.2">
      <c r="A278" s="3" t="s">
        <v>414</v>
      </c>
      <c r="B278" s="2" t="s">
        <v>149</v>
      </c>
      <c r="C278" s="3">
        <v>17</v>
      </c>
      <c r="D278" s="2" t="s">
        <v>415</v>
      </c>
      <c r="E278" s="2" t="s">
        <v>10</v>
      </c>
      <c r="G278" s="3" t="s">
        <v>57</v>
      </c>
      <c r="Q278" s="3" t="s">
        <v>151</v>
      </c>
      <c r="W278" s="3" t="s">
        <v>57</v>
      </c>
    </row>
    <row r="279" spans="1:24" x14ac:dyDescent="0.2">
      <c r="A279" s="2"/>
    </row>
    <row r="280" spans="1:24" ht="21" x14ac:dyDescent="0.25">
      <c r="A280" s="16" t="s">
        <v>596</v>
      </c>
    </row>
    <row r="281" spans="1:24" x14ac:dyDescent="0.2">
      <c r="A281" s="3" t="s">
        <v>416</v>
      </c>
      <c r="B281" s="2" t="s">
        <v>5</v>
      </c>
      <c r="C281" s="3">
        <v>12</v>
      </c>
      <c r="D281" s="2" t="s">
        <v>6</v>
      </c>
      <c r="E281" s="2" t="s">
        <v>417</v>
      </c>
      <c r="F281" s="3" t="s">
        <v>57</v>
      </c>
      <c r="Q281" s="3" t="s">
        <v>8</v>
      </c>
      <c r="S281" s="3">
        <v>1</v>
      </c>
      <c r="X281" s="3" t="s">
        <v>57</v>
      </c>
    </row>
    <row r="282" spans="1:24" x14ac:dyDescent="0.2">
      <c r="A282" s="3" t="s">
        <v>418</v>
      </c>
      <c r="B282" s="2" t="s">
        <v>98</v>
      </c>
      <c r="C282" s="3">
        <v>3</v>
      </c>
      <c r="D282" s="2" t="s">
        <v>141</v>
      </c>
      <c r="E282" s="2" t="s">
        <v>102</v>
      </c>
      <c r="O282" s="3" t="s">
        <v>57</v>
      </c>
      <c r="X282" s="3" t="s">
        <v>57</v>
      </c>
    </row>
    <row r="283" spans="1:24" x14ac:dyDescent="0.2">
      <c r="A283" s="3" t="s">
        <v>419</v>
      </c>
      <c r="B283" s="2" t="s">
        <v>5</v>
      </c>
      <c r="C283" s="3">
        <v>15</v>
      </c>
      <c r="D283" s="2" t="s">
        <v>420</v>
      </c>
      <c r="X283" s="3" t="s">
        <v>57</v>
      </c>
    </row>
    <row r="284" spans="1:24" x14ac:dyDescent="0.2">
      <c r="A284" s="3" t="s">
        <v>421</v>
      </c>
      <c r="B284" s="2" t="s">
        <v>5</v>
      </c>
      <c r="C284" s="3">
        <v>15</v>
      </c>
      <c r="D284" s="2" t="s">
        <v>422</v>
      </c>
      <c r="E284" s="2" t="s">
        <v>423</v>
      </c>
      <c r="F284" s="3" t="s">
        <v>57</v>
      </c>
      <c r="H284" s="3" t="s">
        <v>57</v>
      </c>
      <c r="I284" s="3" t="s">
        <v>57</v>
      </c>
      <c r="Q284" s="3" t="s">
        <v>12</v>
      </c>
      <c r="X284" s="3" t="s">
        <v>57</v>
      </c>
    </row>
    <row r="285" spans="1:24" x14ac:dyDescent="0.2">
      <c r="A285" s="3" t="s">
        <v>424</v>
      </c>
      <c r="B285" s="2" t="s">
        <v>5</v>
      </c>
      <c r="C285" s="3">
        <v>16</v>
      </c>
      <c r="D285" s="2" t="s">
        <v>425</v>
      </c>
      <c r="E285" s="2" t="s">
        <v>10</v>
      </c>
      <c r="G285" s="3" t="s">
        <v>57</v>
      </c>
      <c r="Q285" s="3" t="s">
        <v>12</v>
      </c>
      <c r="X285" s="3" t="s">
        <v>57</v>
      </c>
    </row>
    <row r="286" spans="1:24" x14ac:dyDescent="0.2">
      <c r="A286" s="3" t="s">
        <v>426</v>
      </c>
      <c r="B286" s="2" t="s">
        <v>5</v>
      </c>
      <c r="C286" s="3">
        <v>10</v>
      </c>
      <c r="D286" s="2" t="s">
        <v>427</v>
      </c>
      <c r="E286" s="2" t="s">
        <v>28</v>
      </c>
      <c r="M286" s="3" t="s">
        <v>57</v>
      </c>
      <c r="Q286" s="3" t="s">
        <v>22</v>
      </c>
      <c r="S286" s="3" t="s">
        <v>29</v>
      </c>
      <c r="T286" s="3" t="s">
        <v>57</v>
      </c>
      <c r="X286" s="3" t="s">
        <v>57</v>
      </c>
    </row>
    <row r="287" spans="1:24" x14ac:dyDescent="0.2">
      <c r="A287" s="3" t="s">
        <v>428</v>
      </c>
      <c r="B287" s="2" t="s">
        <v>5</v>
      </c>
      <c r="C287" s="3">
        <v>18</v>
      </c>
      <c r="D287" s="2" t="s">
        <v>429</v>
      </c>
      <c r="E287" s="2" t="s">
        <v>683</v>
      </c>
      <c r="G287" s="3" t="s">
        <v>57</v>
      </c>
      <c r="N287" s="3" t="s">
        <v>57</v>
      </c>
      <c r="Q287" s="3" t="s">
        <v>12</v>
      </c>
      <c r="X287" s="3" t="s">
        <v>57</v>
      </c>
    </row>
    <row r="288" spans="1:24" x14ac:dyDescent="0.2">
      <c r="A288" s="3" t="s">
        <v>430</v>
      </c>
      <c r="B288" s="2" t="s">
        <v>98</v>
      </c>
      <c r="C288" s="3">
        <v>14</v>
      </c>
      <c r="D288" s="2" t="s">
        <v>431</v>
      </c>
      <c r="E288" s="2" t="s">
        <v>102</v>
      </c>
      <c r="O288" s="3" t="s">
        <v>57</v>
      </c>
      <c r="X288" s="3" t="s">
        <v>57</v>
      </c>
    </row>
    <row r="289" spans="1:24" x14ac:dyDescent="0.2">
      <c r="A289" s="3" t="s">
        <v>432</v>
      </c>
      <c r="B289" s="2" t="s">
        <v>98</v>
      </c>
      <c r="C289" s="3">
        <v>24</v>
      </c>
      <c r="D289" s="2" t="s">
        <v>433</v>
      </c>
      <c r="E289" s="2" t="s">
        <v>102</v>
      </c>
      <c r="O289" s="3" t="s">
        <v>57</v>
      </c>
      <c r="X289" s="3" t="s">
        <v>57</v>
      </c>
    </row>
    <row r="290" spans="1:24" x14ac:dyDescent="0.2">
      <c r="A290" s="3" t="s">
        <v>434</v>
      </c>
      <c r="B290" s="2" t="s">
        <v>98</v>
      </c>
      <c r="C290" s="3">
        <v>17</v>
      </c>
      <c r="D290" s="2" t="s">
        <v>435</v>
      </c>
      <c r="E290" s="2" t="s">
        <v>145</v>
      </c>
      <c r="H290" s="3" t="s">
        <v>57</v>
      </c>
      <c r="J290" s="3" t="s">
        <v>57</v>
      </c>
      <c r="O290" s="3" t="s">
        <v>57</v>
      </c>
      <c r="X290" s="3" t="s">
        <v>57</v>
      </c>
    </row>
    <row r="291" spans="1:24" x14ac:dyDescent="0.2">
      <c r="A291" s="3" t="s">
        <v>436</v>
      </c>
      <c r="B291" s="2" t="s">
        <v>98</v>
      </c>
      <c r="C291" s="3">
        <v>30</v>
      </c>
      <c r="D291" s="2" t="s">
        <v>437</v>
      </c>
      <c r="E291" s="2" t="s">
        <v>691</v>
      </c>
      <c r="H291" s="3" t="s">
        <v>57</v>
      </c>
      <c r="N291" s="3" t="s">
        <v>57</v>
      </c>
      <c r="O291" s="3" t="s">
        <v>57</v>
      </c>
      <c r="X291" s="3" t="s">
        <v>57</v>
      </c>
    </row>
    <row r="292" spans="1:24" x14ac:dyDescent="0.2">
      <c r="A292" s="3" t="s">
        <v>438</v>
      </c>
      <c r="B292" s="2" t="s">
        <v>98</v>
      </c>
      <c r="C292" s="3">
        <v>23</v>
      </c>
      <c r="D292" s="2" t="s">
        <v>439</v>
      </c>
      <c r="E292" s="2" t="s">
        <v>102</v>
      </c>
      <c r="O292" s="3" t="s">
        <v>57</v>
      </c>
      <c r="X292" s="3" t="s">
        <v>57</v>
      </c>
    </row>
    <row r="293" spans="1:24" x14ac:dyDescent="0.2">
      <c r="A293" s="3" t="s">
        <v>440</v>
      </c>
      <c r="B293" s="2" t="s">
        <v>98</v>
      </c>
      <c r="C293" s="3">
        <v>30</v>
      </c>
      <c r="D293" s="2" t="s">
        <v>441</v>
      </c>
      <c r="E293" s="2" t="s">
        <v>442</v>
      </c>
      <c r="G293" s="3" t="s">
        <v>57</v>
      </c>
      <c r="L293" s="3" t="s">
        <v>57</v>
      </c>
      <c r="O293" s="3" t="s">
        <v>57</v>
      </c>
      <c r="X293" s="3" t="s">
        <v>57</v>
      </c>
    </row>
    <row r="294" spans="1:24" x14ac:dyDescent="0.2">
      <c r="A294" s="3" t="s">
        <v>443</v>
      </c>
      <c r="B294" s="2" t="s">
        <v>98</v>
      </c>
      <c r="C294" s="3">
        <v>24</v>
      </c>
      <c r="D294" s="2" t="s">
        <v>444</v>
      </c>
      <c r="E294" s="2" t="s">
        <v>442</v>
      </c>
      <c r="G294" s="3" t="s">
        <v>57</v>
      </c>
      <c r="L294" s="3" t="s">
        <v>57</v>
      </c>
      <c r="O294" s="3" t="s">
        <v>57</v>
      </c>
      <c r="X294" s="3" t="s">
        <v>57</v>
      </c>
    </row>
    <row r="295" spans="1:24" x14ac:dyDescent="0.2">
      <c r="A295" s="3" t="s">
        <v>445</v>
      </c>
      <c r="B295" s="2" t="s">
        <v>98</v>
      </c>
      <c r="C295" s="3">
        <v>20</v>
      </c>
      <c r="D295" s="2" t="s">
        <v>446</v>
      </c>
      <c r="E295" s="2" t="s">
        <v>447</v>
      </c>
      <c r="G295" s="3" t="s">
        <v>57</v>
      </c>
      <c r="O295" s="3" t="s">
        <v>57</v>
      </c>
      <c r="S295" s="3">
        <v>-2</v>
      </c>
      <c r="X295" s="3" t="s">
        <v>57</v>
      </c>
    </row>
    <row r="296" spans="1:24" x14ac:dyDescent="0.2">
      <c r="A296" s="3" t="s">
        <v>448</v>
      </c>
      <c r="B296" s="2" t="s">
        <v>98</v>
      </c>
      <c r="C296" s="3">
        <v>28</v>
      </c>
      <c r="D296" s="2" t="s">
        <v>449</v>
      </c>
      <c r="E296" s="2" t="s">
        <v>123</v>
      </c>
      <c r="F296" s="3" t="s">
        <v>57</v>
      </c>
      <c r="O296" s="3" t="s">
        <v>57</v>
      </c>
      <c r="S296" s="3">
        <v>-1</v>
      </c>
      <c r="X296" s="3" t="s">
        <v>57</v>
      </c>
    </row>
    <row r="297" spans="1:24" x14ac:dyDescent="0.2">
      <c r="A297" s="3" t="s">
        <v>450</v>
      </c>
      <c r="B297" s="2" t="s">
        <v>98</v>
      </c>
      <c r="C297" s="3">
        <v>32</v>
      </c>
      <c r="D297" s="2" t="s">
        <v>451</v>
      </c>
      <c r="E297" s="2" t="s">
        <v>692</v>
      </c>
      <c r="N297" s="3" t="s">
        <v>57</v>
      </c>
      <c r="O297" s="3" t="s">
        <v>57</v>
      </c>
      <c r="X297" s="3" t="s">
        <v>57</v>
      </c>
    </row>
    <row r="298" spans="1:24" x14ac:dyDescent="0.2">
      <c r="A298" s="3" t="s">
        <v>452</v>
      </c>
      <c r="B298" s="2" t="s">
        <v>98</v>
      </c>
      <c r="C298" s="3">
        <v>11</v>
      </c>
      <c r="D298" s="2" t="s">
        <v>453</v>
      </c>
      <c r="E298" s="2" t="s">
        <v>10</v>
      </c>
      <c r="G298" s="3" t="s">
        <v>57</v>
      </c>
      <c r="X298" s="3" t="s">
        <v>57</v>
      </c>
    </row>
    <row r="299" spans="1:24" x14ac:dyDescent="0.2">
      <c r="A299" s="3" t="s">
        <v>454</v>
      </c>
      <c r="B299" s="2" t="s">
        <v>98</v>
      </c>
      <c r="C299" s="3">
        <v>12</v>
      </c>
      <c r="D299" s="2" t="s">
        <v>455</v>
      </c>
      <c r="E299" s="2" t="s">
        <v>21</v>
      </c>
      <c r="L299" s="3" t="s">
        <v>57</v>
      </c>
      <c r="R299" s="3" t="s">
        <v>456</v>
      </c>
      <c r="X299" s="3" t="s">
        <v>57</v>
      </c>
    </row>
    <row r="300" spans="1:24" x14ac:dyDescent="0.2">
      <c r="A300" s="3" t="s">
        <v>457</v>
      </c>
      <c r="B300" s="2" t="s">
        <v>149</v>
      </c>
      <c r="C300" s="3">
        <v>16</v>
      </c>
      <c r="D300" s="2" t="s">
        <v>458</v>
      </c>
      <c r="Q300" s="3" t="s">
        <v>151</v>
      </c>
      <c r="X300" s="3" t="s">
        <v>57</v>
      </c>
    </row>
    <row r="301" spans="1:24" x14ac:dyDescent="0.2">
      <c r="A301" s="3" t="s">
        <v>459</v>
      </c>
      <c r="B301" s="2" t="s">
        <v>149</v>
      </c>
      <c r="C301" s="3">
        <v>16</v>
      </c>
      <c r="D301" s="2" t="s">
        <v>460</v>
      </c>
      <c r="E301" s="2" t="s">
        <v>201</v>
      </c>
      <c r="G301" s="3" t="s">
        <v>57</v>
      </c>
      <c r="K301" s="3" t="s">
        <v>57</v>
      </c>
      <c r="Q301" s="3" t="s">
        <v>151</v>
      </c>
      <c r="R301" s="3" t="s">
        <v>461</v>
      </c>
      <c r="X301" s="3" t="s">
        <v>57</v>
      </c>
    </row>
    <row r="302" spans="1:24" x14ac:dyDescent="0.2">
      <c r="A302" s="3" t="s">
        <v>462</v>
      </c>
      <c r="B302" s="2" t="s">
        <v>149</v>
      </c>
      <c r="C302" s="3">
        <v>13</v>
      </c>
      <c r="D302" s="2" t="s">
        <v>463</v>
      </c>
      <c r="E302" s="2" t="s">
        <v>7</v>
      </c>
      <c r="F302" s="3" t="s">
        <v>57</v>
      </c>
      <c r="Q302" s="3" t="s">
        <v>151</v>
      </c>
      <c r="S302" s="3">
        <v>1</v>
      </c>
      <c r="X302" s="3" t="s">
        <v>57</v>
      </c>
    </row>
    <row r="304" spans="1:24" ht="15" customHeight="1" x14ac:dyDescent="0.25">
      <c r="A304" s="16"/>
    </row>
    <row r="310" spans="2:21" x14ac:dyDescent="0.2">
      <c r="F310" s="4" t="s">
        <v>7</v>
      </c>
      <c r="G310" s="4" t="s">
        <v>10</v>
      </c>
      <c r="H310" s="4" t="s">
        <v>25</v>
      </c>
      <c r="I310" s="4" t="s">
        <v>65</v>
      </c>
      <c r="J310" s="4" t="s">
        <v>289</v>
      </c>
      <c r="K310" s="4" t="s">
        <v>17</v>
      </c>
      <c r="L310" s="4" t="s">
        <v>21</v>
      </c>
      <c r="M310" s="4" t="s">
        <v>28</v>
      </c>
      <c r="N310" s="4" t="s">
        <v>682</v>
      </c>
      <c r="O310" s="4" t="s">
        <v>102</v>
      </c>
      <c r="P310" s="4" t="s">
        <v>316</v>
      </c>
    </row>
    <row r="311" spans="2:21" x14ac:dyDescent="0.2">
      <c r="C311" s="3">
        <f>SUM(C212:C238)</f>
        <v>340</v>
      </c>
      <c r="D311" s="2" t="s">
        <v>291</v>
      </c>
      <c r="E311" s="2" t="s">
        <v>876</v>
      </c>
      <c r="F311" s="3">
        <f>COUNTA(F212:F238)</f>
        <v>2</v>
      </c>
      <c r="G311" s="3">
        <f t="shared" ref="G311:P311" si="0">COUNTA(G212:G238)</f>
        <v>6</v>
      </c>
      <c r="H311" s="3">
        <f t="shared" si="0"/>
        <v>2</v>
      </c>
      <c r="I311" s="3">
        <f t="shared" si="0"/>
        <v>4</v>
      </c>
      <c r="J311" s="3">
        <f t="shared" si="0"/>
        <v>0</v>
      </c>
      <c r="K311" s="3">
        <f t="shared" si="0"/>
        <v>3</v>
      </c>
      <c r="L311" s="3">
        <f t="shared" si="0"/>
        <v>4</v>
      </c>
      <c r="M311" s="3">
        <f t="shared" si="0"/>
        <v>2</v>
      </c>
      <c r="N311" s="3">
        <f t="shared" si="0"/>
        <v>3</v>
      </c>
      <c r="O311" s="3">
        <f t="shared" si="0"/>
        <v>5</v>
      </c>
      <c r="P311" s="3">
        <f t="shared" si="0"/>
        <v>1</v>
      </c>
      <c r="Q311" s="4">
        <f>SUM(F311:P311)</f>
        <v>32</v>
      </c>
      <c r="R311" s="6" t="s">
        <v>859</v>
      </c>
      <c r="S311" s="3">
        <f>SUM(S3:S210)</f>
        <v>70</v>
      </c>
      <c r="T311" s="3">
        <f>COUNTA(T3:T210)</f>
        <v>13</v>
      </c>
      <c r="U311" s="6" t="s">
        <v>864</v>
      </c>
    </row>
    <row r="312" spans="2:21" x14ac:dyDescent="0.2">
      <c r="C312" s="3">
        <f>SUM(C3:C210)</f>
        <v>2750</v>
      </c>
      <c r="D312" s="2" t="s">
        <v>294</v>
      </c>
      <c r="E312" s="2" t="s">
        <v>284</v>
      </c>
      <c r="F312" s="3">
        <f>COUNTA(F3:F210)</f>
        <v>31</v>
      </c>
      <c r="G312" s="3">
        <f t="shared" ref="G312:O312" si="1">COUNTA(G3:G210)</f>
        <v>67</v>
      </c>
      <c r="H312" s="3">
        <f t="shared" si="1"/>
        <v>42</v>
      </c>
      <c r="I312" s="3">
        <f t="shared" si="1"/>
        <v>23</v>
      </c>
      <c r="J312" s="3">
        <f t="shared" si="1"/>
        <v>12</v>
      </c>
      <c r="K312" s="3">
        <f t="shared" si="1"/>
        <v>18</v>
      </c>
      <c r="L312" s="3">
        <f t="shared" si="1"/>
        <v>27</v>
      </c>
      <c r="M312" s="3">
        <f t="shared" si="1"/>
        <v>8</v>
      </c>
      <c r="N312" s="3">
        <f t="shared" si="1"/>
        <v>27</v>
      </c>
      <c r="O312" s="3">
        <f t="shared" si="1"/>
        <v>38</v>
      </c>
      <c r="P312" s="3">
        <f>COUNTA(P3:P210)</f>
        <v>0</v>
      </c>
      <c r="Q312" s="4">
        <f t="shared" ref="Q312:Q315" si="2">SUM(F312:P312)</f>
        <v>293</v>
      </c>
      <c r="R312" s="6" t="s">
        <v>860</v>
      </c>
      <c r="S312" s="3">
        <f>SUM(S212:S238)</f>
        <v>4</v>
      </c>
      <c r="T312" s="3">
        <f>COUNTA(T212:T238)</f>
        <v>2</v>
      </c>
      <c r="U312" s="6" t="s">
        <v>865</v>
      </c>
    </row>
    <row r="313" spans="2:21" x14ac:dyDescent="0.2">
      <c r="C313" s="3">
        <f>SUM(C241:C278)</f>
        <v>576</v>
      </c>
      <c r="D313" s="2" t="s">
        <v>854</v>
      </c>
      <c r="E313" s="2" t="s">
        <v>856</v>
      </c>
      <c r="F313" s="3">
        <f>COUNTA(F241:F278)</f>
        <v>8</v>
      </c>
      <c r="G313" s="3">
        <f t="shared" ref="G313:O313" si="3">COUNTA(G241:G278)</f>
        <v>14</v>
      </c>
      <c r="H313" s="3">
        <f t="shared" si="3"/>
        <v>7</v>
      </c>
      <c r="I313" s="3">
        <f t="shared" si="3"/>
        <v>3</v>
      </c>
      <c r="J313" s="3">
        <f t="shared" si="3"/>
        <v>2</v>
      </c>
      <c r="K313" s="3">
        <f t="shared" si="3"/>
        <v>2</v>
      </c>
      <c r="L313" s="3">
        <f t="shared" si="3"/>
        <v>4</v>
      </c>
      <c r="M313" s="3">
        <f t="shared" si="3"/>
        <v>0</v>
      </c>
      <c r="N313" s="3">
        <f t="shared" si="3"/>
        <v>4</v>
      </c>
      <c r="O313" s="3">
        <f t="shared" si="3"/>
        <v>7</v>
      </c>
      <c r="P313" s="3">
        <f>COUNTA(P241:P278)</f>
        <v>3</v>
      </c>
      <c r="Q313" s="4">
        <f t="shared" si="2"/>
        <v>54</v>
      </c>
      <c r="R313" s="6" t="s">
        <v>861</v>
      </c>
      <c r="S313" s="3">
        <f>SUM(S241:S278)</f>
        <v>1</v>
      </c>
      <c r="T313" s="3">
        <f>COUNTA(T241:T278)</f>
        <v>0</v>
      </c>
      <c r="U313" s="6" t="s">
        <v>867</v>
      </c>
    </row>
    <row r="314" spans="2:21" x14ac:dyDescent="0.2">
      <c r="C314" s="3">
        <f>SUM(C281:C302)</f>
        <v>399</v>
      </c>
      <c r="D314" s="2" t="s">
        <v>855</v>
      </c>
      <c r="E314" s="2" t="s">
        <v>857</v>
      </c>
      <c r="F314" s="3">
        <f>COUNTA(F281:F302)</f>
        <v>4</v>
      </c>
      <c r="G314" s="3">
        <f t="shared" ref="G314:O314" si="4">COUNTA(G281:G302)</f>
        <v>7</v>
      </c>
      <c r="H314" s="3">
        <f t="shared" si="4"/>
        <v>3</v>
      </c>
      <c r="I314" s="3">
        <f t="shared" si="4"/>
        <v>1</v>
      </c>
      <c r="J314" s="3">
        <f t="shared" si="4"/>
        <v>1</v>
      </c>
      <c r="K314" s="3">
        <f t="shared" si="4"/>
        <v>1</v>
      </c>
      <c r="L314" s="3">
        <f t="shared" si="4"/>
        <v>3</v>
      </c>
      <c r="M314" s="3">
        <f t="shared" si="4"/>
        <v>1</v>
      </c>
      <c r="N314" s="3">
        <f t="shared" si="4"/>
        <v>3</v>
      </c>
      <c r="O314" s="3">
        <f t="shared" si="4"/>
        <v>11</v>
      </c>
      <c r="P314" s="3">
        <f>COUNTA(P281:P302)</f>
        <v>0</v>
      </c>
      <c r="Q314" s="4">
        <f t="shared" si="2"/>
        <v>35</v>
      </c>
      <c r="R314" s="6" t="s">
        <v>862</v>
      </c>
      <c r="S314" s="3">
        <f>SUM(S281:S302)</f>
        <v>-1</v>
      </c>
      <c r="T314" s="3">
        <f>COUNTA(T281:T302)</f>
        <v>1</v>
      </c>
      <c r="U314" s="6" t="s">
        <v>868</v>
      </c>
    </row>
    <row r="315" spans="2:21" x14ac:dyDescent="0.2">
      <c r="C315" s="3">
        <f>SUM(C311:C314)</f>
        <v>4065</v>
      </c>
      <c r="D315" s="5" t="s">
        <v>292</v>
      </c>
      <c r="E315" s="5" t="s">
        <v>858</v>
      </c>
      <c r="F315" s="3">
        <f>SUM(F311:F314)</f>
        <v>45</v>
      </c>
      <c r="G315" s="3">
        <f t="shared" ref="G315:O315" si="5">SUM(G311:G314)</f>
        <v>94</v>
      </c>
      <c r="H315" s="3">
        <f t="shared" si="5"/>
        <v>54</v>
      </c>
      <c r="I315" s="3">
        <f t="shared" si="5"/>
        <v>31</v>
      </c>
      <c r="J315" s="3">
        <f t="shared" si="5"/>
        <v>15</v>
      </c>
      <c r="K315" s="3">
        <f t="shared" si="5"/>
        <v>24</v>
      </c>
      <c r="L315" s="3">
        <f t="shared" si="5"/>
        <v>38</v>
      </c>
      <c r="M315" s="3">
        <f t="shared" si="5"/>
        <v>11</v>
      </c>
      <c r="N315" s="3">
        <f t="shared" si="5"/>
        <v>37</v>
      </c>
      <c r="O315" s="3">
        <f t="shared" si="5"/>
        <v>61</v>
      </c>
      <c r="P315" s="3">
        <f>SUM(P311:P314)</f>
        <v>4</v>
      </c>
      <c r="Q315" s="4">
        <f t="shared" si="2"/>
        <v>414</v>
      </c>
      <c r="R315" s="1" t="s">
        <v>863</v>
      </c>
      <c r="S315" s="3">
        <f>SUM(S3:S302)</f>
        <v>74</v>
      </c>
      <c r="T315" s="3">
        <f>COUNTA(T3:T302)</f>
        <v>16</v>
      </c>
      <c r="U315" s="1" t="s">
        <v>869</v>
      </c>
    </row>
    <row r="316" spans="2:21" ht="30" x14ac:dyDescent="0.2">
      <c r="B316" s="33" t="s">
        <v>288</v>
      </c>
      <c r="C316" s="3" t="s">
        <v>872</v>
      </c>
      <c r="D316" s="2" t="s">
        <v>873</v>
      </c>
      <c r="E316" s="2" t="s">
        <v>874</v>
      </c>
      <c r="S316" s="4" t="s">
        <v>4</v>
      </c>
      <c r="T316" s="6" t="s">
        <v>871</v>
      </c>
    </row>
    <row r="317" spans="2:21" x14ac:dyDescent="0.2">
      <c r="B317" s="34">
        <f>COUNTA(B3:B66)</f>
        <v>64</v>
      </c>
      <c r="C317" s="35">
        <f>COUNTA(B215,B217,B220,B222,B224:B231)</f>
        <v>12</v>
      </c>
      <c r="D317" s="34">
        <f>COUNTA(B241:B249)</f>
        <v>9</v>
      </c>
      <c r="E317" s="34">
        <f>COUNTA(B281,B283:B287)</f>
        <v>6</v>
      </c>
      <c r="F317" s="2" t="s">
        <v>285</v>
      </c>
      <c r="S317" s="6"/>
      <c r="T317" s="6"/>
    </row>
    <row r="318" spans="2:21" x14ac:dyDescent="0.2">
      <c r="B318" s="36">
        <f>COUNTA(B67:B104)</f>
        <v>38</v>
      </c>
      <c r="C318" s="37">
        <f>COUNTA(B212,B221,B232:B233,B237)</f>
        <v>5</v>
      </c>
      <c r="D318" s="36">
        <f>COUNTA(B250:B256)</f>
        <v>7</v>
      </c>
      <c r="E318" s="36">
        <f>COUNTA(B282,B288:B299)</f>
        <v>13</v>
      </c>
      <c r="F318" s="2" t="s">
        <v>286</v>
      </c>
    </row>
    <row r="319" spans="2:21" x14ac:dyDescent="0.2">
      <c r="B319" s="38">
        <f>COUNTA(B105:B210)</f>
        <v>106</v>
      </c>
      <c r="C319" s="39">
        <f>COUNTA(B213:B214,B216,B218:B219,B223,B234:B236,B238)</f>
        <v>10</v>
      </c>
      <c r="D319" s="38">
        <f>COUNTA(B257:B278)</f>
        <v>22</v>
      </c>
      <c r="E319" s="38">
        <f>COUNTA(B300:B302)</f>
        <v>3</v>
      </c>
      <c r="F319" s="6" t="s">
        <v>287</v>
      </c>
      <c r="U319" s="3" t="s">
        <v>870</v>
      </c>
    </row>
    <row r="320" spans="2:21" x14ac:dyDescent="0.2">
      <c r="B320" s="2">
        <f>SUM(B317:B319)</f>
        <v>208</v>
      </c>
      <c r="C320" s="7">
        <f>SUM(C317:C319)</f>
        <v>27</v>
      </c>
      <c r="D320" s="2">
        <f>SUM(D317:D319)</f>
        <v>38</v>
      </c>
      <c r="E320" s="2">
        <f>SUM(E317:E319)</f>
        <v>22</v>
      </c>
      <c r="F320" s="5" t="s">
        <v>293</v>
      </c>
    </row>
    <row r="321" spans="5:6" x14ac:dyDescent="0.2">
      <c r="E321" s="2">
        <f>SUM(B320:E320)</f>
        <v>295</v>
      </c>
      <c r="F321" s="1" t="s">
        <v>875</v>
      </c>
    </row>
  </sheetData>
  <pageMargins left="0.2" right="0.2" top="0.25" bottom="0.25" header="0.3" footer="0.3"/>
  <pageSetup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B2A5DF-0201-0448-97AC-ECAFF467C15E}">
  <dimension ref="A1:K39"/>
  <sheetViews>
    <sheetView zoomScale="150" zoomScaleNormal="150" workbookViewId="0">
      <selection activeCell="F39" sqref="F39"/>
    </sheetView>
  </sheetViews>
  <sheetFormatPr baseColWidth="10" defaultColWidth="9.1640625" defaultRowHeight="16" x14ac:dyDescent="0.2"/>
  <cols>
    <col min="1" max="2" width="5.6640625" style="17" customWidth="1"/>
    <col min="3" max="3" width="7.83203125" style="17" customWidth="1"/>
    <col min="4" max="4" width="20.6640625" style="12" customWidth="1"/>
    <col min="5" max="5" width="8" style="17" customWidth="1"/>
    <col min="6" max="6" width="50.6640625" style="12" customWidth="1"/>
    <col min="7" max="7" width="53.83203125" style="12" customWidth="1"/>
    <col min="8" max="8" width="7" style="17" customWidth="1"/>
    <col min="9" max="9" width="5.6640625" style="17" customWidth="1"/>
    <col min="10" max="10" width="20.6640625" style="12" customWidth="1"/>
    <col min="11" max="11" width="7.5" style="17" customWidth="1"/>
    <col min="12" max="16384" width="9.1640625" style="12"/>
  </cols>
  <sheetData>
    <row r="1" spans="1:11" ht="16" customHeight="1" x14ac:dyDescent="0.2">
      <c r="A1" s="40" t="s">
        <v>496</v>
      </c>
      <c r="B1" s="40"/>
      <c r="C1" s="40"/>
      <c r="D1" s="40"/>
      <c r="E1" s="40"/>
      <c r="F1" s="40"/>
    </row>
    <row r="2" spans="1:11" ht="32" x14ac:dyDescent="0.2">
      <c r="A2" s="18" t="s">
        <v>0</v>
      </c>
      <c r="B2" s="18" t="s">
        <v>535</v>
      </c>
      <c r="C2" s="18" t="s">
        <v>538</v>
      </c>
      <c r="D2" s="13" t="s">
        <v>498</v>
      </c>
      <c r="E2" s="18" t="s">
        <v>499</v>
      </c>
      <c r="F2" s="13" t="s">
        <v>500</v>
      </c>
      <c r="G2" s="13" t="s">
        <v>501</v>
      </c>
      <c r="H2" s="18" t="s">
        <v>534</v>
      </c>
      <c r="I2" s="18" t="s">
        <v>497</v>
      </c>
      <c r="J2" s="13" t="s">
        <v>498</v>
      </c>
      <c r="K2" s="18" t="s">
        <v>499</v>
      </c>
    </row>
    <row r="3" spans="1:11" ht="34" x14ac:dyDescent="0.2">
      <c r="A3" s="19">
        <v>209</v>
      </c>
      <c r="B3" s="19"/>
      <c r="C3" s="19"/>
      <c r="D3" s="14" t="s">
        <v>533</v>
      </c>
      <c r="E3" s="19">
        <v>48</v>
      </c>
      <c r="F3" s="14"/>
      <c r="G3" s="14" t="s">
        <v>597</v>
      </c>
      <c r="H3" s="19" t="s">
        <v>8</v>
      </c>
      <c r="I3" s="19"/>
      <c r="J3" s="14"/>
      <c r="K3" s="19"/>
    </row>
    <row r="4" spans="1:11" ht="34" x14ac:dyDescent="0.2">
      <c r="A4" s="19">
        <v>210</v>
      </c>
      <c r="B4" s="19" t="s">
        <v>29</v>
      </c>
      <c r="C4" s="19" t="s">
        <v>21</v>
      </c>
      <c r="D4" s="14" t="s">
        <v>502</v>
      </c>
      <c r="E4" s="19">
        <v>27</v>
      </c>
      <c r="F4" s="14" t="s">
        <v>551</v>
      </c>
      <c r="G4" s="14" t="s">
        <v>536</v>
      </c>
      <c r="H4" s="19" t="s">
        <v>12</v>
      </c>
      <c r="I4" s="19"/>
      <c r="J4" s="14"/>
      <c r="K4" s="19"/>
    </row>
    <row r="5" spans="1:11" ht="34" x14ac:dyDescent="0.2">
      <c r="A5" s="19">
        <v>211</v>
      </c>
      <c r="B5" s="19" t="s">
        <v>29</v>
      </c>
      <c r="C5" s="19" t="s">
        <v>25</v>
      </c>
      <c r="D5" s="14" t="s">
        <v>503</v>
      </c>
      <c r="E5" s="19">
        <v>28</v>
      </c>
      <c r="F5" s="14" t="s">
        <v>552</v>
      </c>
      <c r="G5" s="14" t="s">
        <v>537</v>
      </c>
      <c r="H5" s="19" t="s">
        <v>22</v>
      </c>
      <c r="I5" s="19"/>
      <c r="J5" s="14"/>
      <c r="K5" s="19"/>
    </row>
    <row r="6" spans="1:11" ht="34" x14ac:dyDescent="0.2">
      <c r="A6" s="19">
        <v>212</v>
      </c>
      <c r="B6" s="19" t="s">
        <v>29</v>
      </c>
      <c r="C6" s="19" t="s">
        <v>10</v>
      </c>
      <c r="D6" s="14" t="s">
        <v>504</v>
      </c>
      <c r="E6" s="19">
        <v>46</v>
      </c>
      <c r="F6" s="14" t="s">
        <v>539</v>
      </c>
      <c r="G6" s="14" t="s">
        <v>540</v>
      </c>
      <c r="H6" s="19" t="s">
        <v>8</v>
      </c>
      <c r="I6" s="19"/>
      <c r="J6" s="14"/>
      <c r="K6" s="19"/>
    </row>
    <row r="7" spans="1:11" ht="51" x14ac:dyDescent="0.2">
      <c r="A7" s="19">
        <v>213</v>
      </c>
      <c r="B7" s="19"/>
      <c r="C7" s="19" t="s">
        <v>7</v>
      </c>
      <c r="D7" s="14" t="s">
        <v>505</v>
      </c>
      <c r="E7" s="19">
        <v>33</v>
      </c>
      <c r="F7" s="14" t="s">
        <v>541</v>
      </c>
      <c r="G7" s="14" t="s">
        <v>542</v>
      </c>
      <c r="H7" s="19" t="s">
        <v>8</v>
      </c>
      <c r="I7" s="19"/>
      <c r="J7" s="14"/>
      <c r="K7" s="19"/>
    </row>
    <row r="8" spans="1:11" ht="34" x14ac:dyDescent="0.2">
      <c r="A8" s="19">
        <v>214</v>
      </c>
      <c r="B8" s="19"/>
      <c r="C8" s="19" t="s">
        <v>543</v>
      </c>
      <c r="D8" s="14" t="s">
        <v>506</v>
      </c>
      <c r="E8" s="19">
        <v>27</v>
      </c>
      <c r="F8" s="14" t="s">
        <v>539</v>
      </c>
      <c r="G8" s="14" t="s">
        <v>598</v>
      </c>
      <c r="H8" s="19" t="s">
        <v>544</v>
      </c>
      <c r="I8" s="19"/>
      <c r="J8" s="14"/>
      <c r="K8" s="19"/>
    </row>
    <row r="9" spans="1:11" ht="34" x14ac:dyDescent="0.2">
      <c r="A9" s="19">
        <v>215</v>
      </c>
      <c r="B9" s="19"/>
      <c r="C9" s="19" t="s">
        <v>25</v>
      </c>
      <c r="D9" s="14" t="s">
        <v>507</v>
      </c>
      <c r="E9" s="19">
        <v>20</v>
      </c>
      <c r="F9" s="14" t="s">
        <v>545</v>
      </c>
      <c r="G9" s="14" t="s">
        <v>546</v>
      </c>
      <c r="H9" s="19" t="s">
        <v>8</v>
      </c>
      <c r="I9" s="19"/>
      <c r="J9" s="14"/>
      <c r="K9" s="19"/>
    </row>
    <row r="10" spans="1:11" ht="34" x14ac:dyDescent="0.2">
      <c r="A10" s="19">
        <v>216</v>
      </c>
      <c r="B10" s="19"/>
      <c r="C10" s="19" t="s">
        <v>289</v>
      </c>
      <c r="D10" s="14" t="s">
        <v>508</v>
      </c>
      <c r="E10" s="19">
        <v>24</v>
      </c>
      <c r="F10" s="14" t="s">
        <v>545</v>
      </c>
      <c r="G10" s="14" t="s">
        <v>547</v>
      </c>
      <c r="H10" s="19" t="s">
        <v>8</v>
      </c>
      <c r="I10" s="19"/>
      <c r="J10" s="14"/>
      <c r="K10" s="19"/>
    </row>
    <row r="11" spans="1:11" ht="17" x14ac:dyDescent="0.2">
      <c r="A11" s="19">
        <v>217</v>
      </c>
      <c r="B11" s="19" t="s">
        <v>29</v>
      </c>
      <c r="C11" s="19" t="s">
        <v>65</v>
      </c>
      <c r="D11" s="14" t="s">
        <v>509</v>
      </c>
      <c r="E11" s="19">
        <v>51</v>
      </c>
      <c r="F11" s="14"/>
      <c r="G11" s="14" t="s">
        <v>548</v>
      </c>
      <c r="H11" s="19" t="s">
        <v>8</v>
      </c>
      <c r="I11" s="19"/>
      <c r="J11" s="14"/>
      <c r="K11" s="19"/>
    </row>
    <row r="12" spans="1:11" ht="34" x14ac:dyDescent="0.2">
      <c r="A12" s="19">
        <v>218</v>
      </c>
      <c r="B12" s="19"/>
      <c r="C12" s="19"/>
      <c r="D12" s="14" t="s">
        <v>510</v>
      </c>
      <c r="E12" s="19">
        <v>40</v>
      </c>
      <c r="F12" s="14"/>
      <c r="G12" s="14" t="s">
        <v>549</v>
      </c>
      <c r="H12" s="19" t="s">
        <v>48</v>
      </c>
      <c r="I12" s="19"/>
      <c r="J12" s="14"/>
      <c r="K12" s="19"/>
    </row>
    <row r="13" spans="1:11" ht="17" x14ac:dyDescent="0.2">
      <c r="A13" s="19">
        <v>219</v>
      </c>
      <c r="B13" s="19"/>
      <c r="C13" s="19" t="s">
        <v>682</v>
      </c>
      <c r="D13" s="14" t="s">
        <v>511</v>
      </c>
      <c r="E13" s="19">
        <v>45</v>
      </c>
      <c r="F13" s="14" t="s">
        <v>550</v>
      </c>
      <c r="G13" s="14" t="s">
        <v>694</v>
      </c>
      <c r="H13" s="19" t="s">
        <v>8</v>
      </c>
      <c r="I13" s="19"/>
      <c r="J13" s="14"/>
      <c r="K13" s="19"/>
    </row>
    <row r="14" spans="1:11" ht="34" x14ac:dyDescent="0.2">
      <c r="A14" s="19">
        <v>220</v>
      </c>
      <c r="B14" s="19"/>
      <c r="C14" s="19"/>
      <c r="D14" s="14" t="s">
        <v>512</v>
      </c>
      <c r="E14" s="19">
        <v>35</v>
      </c>
      <c r="F14" s="14"/>
      <c r="G14" s="14" t="s">
        <v>553</v>
      </c>
      <c r="H14" s="19" t="s">
        <v>22</v>
      </c>
      <c r="I14" s="19"/>
      <c r="J14" s="14"/>
      <c r="K14" s="19"/>
    </row>
    <row r="15" spans="1:11" ht="19" customHeight="1" x14ac:dyDescent="0.2">
      <c r="A15" s="42" t="s">
        <v>899</v>
      </c>
      <c r="B15" s="41"/>
      <c r="C15" s="43"/>
      <c r="D15" s="14"/>
      <c r="E15" s="19"/>
      <c r="F15" s="14"/>
      <c r="G15" s="14"/>
      <c r="H15" s="19"/>
      <c r="I15" s="19"/>
      <c r="J15" s="14"/>
      <c r="K15" s="19"/>
    </row>
    <row r="16" spans="1:11" ht="34" x14ac:dyDescent="0.2">
      <c r="A16" s="20" t="s">
        <v>554</v>
      </c>
      <c r="B16" s="19"/>
      <c r="C16" s="19" t="s">
        <v>45</v>
      </c>
      <c r="D16" s="14" t="s">
        <v>555</v>
      </c>
      <c r="E16" s="19">
        <v>43</v>
      </c>
      <c r="F16" s="14" t="s">
        <v>556</v>
      </c>
      <c r="G16" s="14" t="s">
        <v>557</v>
      </c>
      <c r="H16" s="19" t="s">
        <v>8</v>
      </c>
      <c r="I16" s="19"/>
      <c r="J16" s="14"/>
      <c r="K16" s="19"/>
    </row>
    <row r="17" spans="1:11" ht="51" x14ac:dyDescent="0.2">
      <c r="A17" s="20" t="s">
        <v>558</v>
      </c>
      <c r="B17" s="19"/>
      <c r="C17" s="19" t="s">
        <v>25</v>
      </c>
      <c r="D17" s="14" t="s">
        <v>559</v>
      </c>
      <c r="E17" s="19">
        <v>50</v>
      </c>
      <c r="F17" s="14"/>
      <c r="G17" s="14" t="s">
        <v>560</v>
      </c>
      <c r="H17" s="19" t="s">
        <v>12</v>
      </c>
      <c r="I17" s="19"/>
      <c r="J17" s="14"/>
      <c r="K17" s="19"/>
    </row>
    <row r="18" spans="1:11" ht="51" x14ac:dyDescent="0.2">
      <c r="A18" s="20" t="s">
        <v>561</v>
      </c>
      <c r="B18" s="19"/>
      <c r="C18" s="19" t="s">
        <v>10</v>
      </c>
      <c r="D18" s="14" t="s">
        <v>513</v>
      </c>
      <c r="E18" s="19">
        <v>40</v>
      </c>
      <c r="F18" s="14" t="s">
        <v>562</v>
      </c>
      <c r="G18" s="14" t="s">
        <v>514</v>
      </c>
      <c r="H18" s="19" t="s">
        <v>544</v>
      </c>
      <c r="I18" s="19"/>
      <c r="J18" s="14"/>
      <c r="K18" s="19"/>
    </row>
    <row r="19" spans="1:11" ht="51" x14ac:dyDescent="0.2">
      <c r="A19" s="20" t="s">
        <v>563</v>
      </c>
      <c r="B19" s="19"/>
      <c r="C19" s="19" t="s">
        <v>7</v>
      </c>
      <c r="D19" s="14" t="s">
        <v>515</v>
      </c>
      <c r="E19" s="19">
        <v>36</v>
      </c>
      <c r="F19" s="14" t="s">
        <v>564</v>
      </c>
      <c r="G19" s="14" t="s">
        <v>516</v>
      </c>
      <c r="H19" s="19" t="s">
        <v>338</v>
      </c>
      <c r="I19" s="19"/>
      <c r="J19" s="14"/>
      <c r="K19" s="19"/>
    </row>
    <row r="20" spans="1:11" ht="51" x14ac:dyDescent="0.2">
      <c r="A20" s="20" t="s">
        <v>565</v>
      </c>
      <c r="B20" s="19"/>
      <c r="C20" s="19" t="s">
        <v>65</v>
      </c>
      <c r="D20" s="14" t="s">
        <v>517</v>
      </c>
      <c r="E20" s="19">
        <v>48</v>
      </c>
      <c r="F20" s="14" t="s">
        <v>518</v>
      </c>
      <c r="G20" s="14" t="s">
        <v>519</v>
      </c>
      <c r="H20" s="19" t="s">
        <v>544</v>
      </c>
      <c r="I20" s="19"/>
      <c r="J20" s="14"/>
      <c r="K20" s="19"/>
    </row>
    <row r="21" spans="1:11" ht="34" x14ac:dyDescent="0.2">
      <c r="A21" s="20" t="s">
        <v>296</v>
      </c>
      <c r="B21" s="19"/>
      <c r="C21" s="19"/>
      <c r="D21" s="14" t="s">
        <v>520</v>
      </c>
      <c r="E21" s="19">
        <v>43</v>
      </c>
      <c r="F21" s="14" t="s">
        <v>566</v>
      </c>
      <c r="G21" s="14" t="s">
        <v>567</v>
      </c>
      <c r="H21" s="19" t="s">
        <v>22</v>
      </c>
      <c r="I21" s="19"/>
      <c r="J21" s="14"/>
      <c r="K21" s="19"/>
    </row>
    <row r="22" spans="1:11" ht="51" x14ac:dyDescent="0.2">
      <c r="A22" s="20" t="s">
        <v>568</v>
      </c>
      <c r="B22" s="19"/>
      <c r="C22" s="19" t="s">
        <v>316</v>
      </c>
      <c r="D22" s="14" t="s">
        <v>569</v>
      </c>
      <c r="E22" s="19">
        <v>37</v>
      </c>
      <c r="F22" s="14" t="s">
        <v>570</v>
      </c>
      <c r="G22" s="14" t="s">
        <v>571</v>
      </c>
      <c r="H22" s="19" t="s">
        <v>12</v>
      </c>
      <c r="I22" s="19"/>
      <c r="J22" s="14"/>
      <c r="K22" s="19"/>
    </row>
    <row r="23" spans="1:11" ht="34" x14ac:dyDescent="0.2">
      <c r="A23" s="20" t="s">
        <v>582</v>
      </c>
      <c r="B23" s="19"/>
      <c r="C23" s="19" t="s">
        <v>21</v>
      </c>
      <c r="D23" s="14" t="s">
        <v>583</v>
      </c>
      <c r="E23" s="19">
        <v>35</v>
      </c>
      <c r="F23" s="14" t="s">
        <v>584</v>
      </c>
      <c r="G23" s="14" t="s">
        <v>585</v>
      </c>
      <c r="H23" s="19"/>
      <c r="I23" s="19"/>
      <c r="J23" s="14"/>
      <c r="K23" s="19"/>
    </row>
    <row r="24" spans="1:11" ht="34" x14ac:dyDescent="0.2">
      <c r="A24" s="20" t="s">
        <v>578</v>
      </c>
      <c r="B24" s="19"/>
      <c r="C24" s="19" t="s">
        <v>10</v>
      </c>
      <c r="D24" s="14" t="s">
        <v>579</v>
      </c>
      <c r="E24" s="19">
        <v>48</v>
      </c>
      <c r="F24" s="14" t="s">
        <v>580</v>
      </c>
      <c r="G24" s="14" t="s">
        <v>581</v>
      </c>
      <c r="H24" s="19" t="s">
        <v>331</v>
      </c>
      <c r="I24" s="19"/>
      <c r="J24" s="14"/>
      <c r="K24" s="19"/>
    </row>
    <row r="25" spans="1:11" ht="51" x14ac:dyDescent="0.2">
      <c r="A25" s="20" t="s">
        <v>572</v>
      </c>
      <c r="B25" s="19"/>
      <c r="C25" s="19" t="s">
        <v>316</v>
      </c>
      <c r="D25" s="14" t="s">
        <v>573</v>
      </c>
      <c r="E25" s="19">
        <v>42</v>
      </c>
      <c r="F25" s="14" t="s">
        <v>574</v>
      </c>
      <c r="G25" s="14" t="s">
        <v>575</v>
      </c>
      <c r="H25" s="19"/>
      <c r="I25" s="19"/>
      <c r="J25" s="14"/>
      <c r="K25" s="19"/>
    </row>
    <row r="26" spans="1:11" ht="28" customHeight="1" x14ac:dyDescent="0.2">
      <c r="A26" s="42" t="s">
        <v>618</v>
      </c>
      <c r="B26" s="41"/>
      <c r="C26" s="41"/>
      <c r="D26" s="41"/>
      <c r="E26" s="41"/>
      <c r="F26" s="43"/>
      <c r="G26" s="14"/>
      <c r="H26" s="19"/>
      <c r="I26" s="19"/>
      <c r="J26" s="14"/>
      <c r="K26" s="19"/>
    </row>
    <row r="27" spans="1:11" ht="34" x14ac:dyDescent="0.2">
      <c r="A27" s="19" t="s">
        <v>617</v>
      </c>
      <c r="B27" s="19"/>
      <c r="C27" s="19" t="s">
        <v>25</v>
      </c>
      <c r="D27" s="14" t="s">
        <v>586</v>
      </c>
      <c r="E27" s="19">
        <v>46</v>
      </c>
      <c r="F27" s="14" t="s">
        <v>587</v>
      </c>
      <c r="G27" s="14" t="s">
        <v>588</v>
      </c>
      <c r="H27" s="19" t="s">
        <v>319</v>
      </c>
      <c r="I27" s="19"/>
      <c r="J27" s="14"/>
      <c r="K27" s="19"/>
    </row>
    <row r="28" spans="1:11" ht="34" x14ac:dyDescent="0.2">
      <c r="A28" s="19" t="s">
        <v>619</v>
      </c>
      <c r="B28" s="19"/>
      <c r="C28" s="19"/>
      <c r="D28" s="14" t="s">
        <v>589</v>
      </c>
      <c r="E28" s="19">
        <v>40</v>
      </c>
      <c r="F28" s="14" t="s">
        <v>590</v>
      </c>
      <c r="G28" s="14" t="s">
        <v>591</v>
      </c>
      <c r="H28" s="19" t="s">
        <v>319</v>
      </c>
      <c r="I28" s="19"/>
      <c r="J28" s="14"/>
      <c r="K28" s="19"/>
    </row>
    <row r="29" spans="1:11" ht="34" x14ac:dyDescent="0.2">
      <c r="A29" s="19" t="s">
        <v>620</v>
      </c>
      <c r="B29" s="19"/>
      <c r="C29" s="19" t="s">
        <v>65</v>
      </c>
      <c r="D29" s="14" t="s">
        <v>592</v>
      </c>
      <c r="E29" s="19">
        <v>38</v>
      </c>
      <c r="F29" s="14" t="s">
        <v>584</v>
      </c>
      <c r="G29" s="14" t="s">
        <v>593</v>
      </c>
      <c r="H29" s="19" t="s">
        <v>12</v>
      </c>
      <c r="I29" s="19"/>
      <c r="J29" s="14"/>
      <c r="K29" s="19"/>
    </row>
    <row r="30" spans="1:11" ht="51" x14ac:dyDescent="0.2">
      <c r="A30" s="19" t="s">
        <v>621</v>
      </c>
      <c r="B30" s="19"/>
      <c r="C30" s="19" t="s">
        <v>10</v>
      </c>
      <c r="D30" s="14" t="s">
        <v>594</v>
      </c>
      <c r="E30" s="19">
        <v>44</v>
      </c>
      <c r="F30" s="21" t="s">
        <v>584</v>
      </c>
      <c r="G30" s="14" t="s">
        <v>595</v>
      </c>
      <c r="H30" s="19" t="s">
        <v>12</v>
      </c>
      <c r="I30" s="19"/>
      <c r="J30" s="14"/>
      <c r="K30" s="19"/>
    </row>
    <row r="31" spans="1:11" ht="30" customHeight="1" x14ac:dyDescent="0.2">
      <c r="A31" s="44" t="s">
        <v>596</v>
      </c>
      <c r="B31" s="45"/>
      <c r="C31" s="45"/>
      <c r="D31" s="45"/>
      <c r="E31" s="45"/>
      <c r="F31" s="46"/>
      <c r="G31" s="14"/>
      <c r="H31" s="19"/>
      <c r="I31" s="19"/>
      <c r="J31" s="14"/>
      <c r="K31" s="19"/>
    </row>
    <row r="32" spans="1:11" ht="68" x14ac:dyDescent="0.2">
      <c r="A32" s="19" t="s">
        <v>576</v>
      </c>
      <c r="B32" s="19"/>
      <c r="C32" s="19" t="s">
        <v>7</v>
      </c>
      <c r="D32" s="14" t="s">
        <v>505</v>
      </c>
      <c r="E32" s="19">
        <v>33</v>
      </c>
      <c r="F32" s="14" t="s">
        <v>541</v>
      </c>
      <c r="G32" s="14" t="s">
        <v>577</v>
      </c>
      <c r="H32" s="19" t="s">
        <v>8</v>
      </c>
      <c r="I32" s="19"/>
      <c r="J32" s="14"/>
      <c r="K32" s="19"/>
    </row>
    <row r="35" spans="4:5" ht="17" x14ac:dyDescent="0.2">
      <c r="D35" s="12" t="s">
        <v>900</v>
      </c>
      <c r="E35" s="17">
        <f>SUM(E3:E14)</f>
        <v>424</v>
      </c>
    </row>
    <row r="36" spans="4:5" ht="17" x14ac:dyDescent="0.2">
      <c r="D36" s="12" t="s">
        <v>901</v>
      </c>
      <c r="E36" s="17">
        <f>SUM(E16:E25)</f>
        <v>422</v>
      </c>
    </row>
    <row r="37" spans="4:5" ht="17" x14ac:dyDescent="0.2">
      <c r="D37" s="12" t="s">
        <v>903</v>
      </c>
      <c r="E37" s="17">
        <f>SUM(E27:E30)</f>
        <v>168</v>
      </c>
    </row>
    <row r="38" spans="4:5" ht="17" x14ac:dyDescent="0.2">
      <c r="D38" s="69" t="s">
        <v>902</v>
      </c>
      <c r="E38" s="70">
        <v>33</v>
      </c>
    </row>
    <row r="39" spans="4:5" ht="17" x14ac:dyDescent="0.2">
      <c r="D39" s="67" t="s">
        <v>904</v>
      </c>
      <c r="E39" s="68">
        <f>SUM(E35:E38)</f>
        <v>1047</v>
      </c>
    </row>
  </sheetData>
  <mergeCells count="4">
    <mergeCell ref="A1:F1"/>
    <mergeCell ref="A26:F26"/>
    <mergeCell ref="A31:F31"/>
    <mergeCell ref="A15:C15"/>
  </mergeCells>
  <pageMargins left="0.2" right="0.2" top="0.25" bottom="0.25" header="0.3" footer="0.3"/>
  <pageSetup orientation="landscape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93890A-415C-9340-9936-D345717DB34A}">
  <dimension ref="A1:D18"/>
  <sheetViews>
    <sheetView zoomScale="200" zoomScaleNormal="200" workbookViewId="0">
      <selection activeCell="A8" sqref="A8:C8"/>
    </sheetView>
  </sheetViews>
  <sheetFormatPr baseColWidth="10" defaultColWidth="9.1640625" defaultRowHeight="16" x14ac:dyDescent="0.2"/>
  <cols>
    <col min="1" max="1" width="10.1640625" style="14" customWidth="1"/>
    <col min="2" max="2" width="20.6640625" style="14" customWidth="1"/>
    <col min="3" max="3" width="50.6640625" style="14" customWidth="1"/>
    <col min="4" max="4" width="49.33203125" style="14" customWidth="1"/>
    <col min="5" max="16384" width="9.1640625" style="14"/>
  </cols>
  <sheetData>
    <row r="1" spans="1:4" ht="16" customHeight="1" x14ac:dyDescent="0.2">
      <c r="A1" s="71" t="s">
        <v>496</v>
      </c>
      <c r="B1" s="71"/>
      <c r="C1" s="71"/>
    </row>
    <row r="2" spans="1:4" x14ac:dyDescent="0.2">
      <c r="A2" s="13" t="s">
        <v>905</v>
      </c>
      <c r="B2" s="13" t="s">
        <v>906</v>
      </c>
      <c r="C2" s="13" t="s">
        <v>907</v>
      </c>
      <c r="D2" s="13" t="s">
        <v>908</v>
      </c>
    </row>
    <row r="3" spans="1:4" ht="21" customHeight="1" x14ac:dyDescent="0.2">
      <c r="A3" s="14">
        <v>1</v>
      </c>
      <c r="B3" s="14" t="s">
        <v>521</v>
      </c>
      <c r="C3" s="14" t="s">
        <v>522</v>
      </c>
      <c r="D3" s="14" t="s">
        <v>523</v>
      </c>
    </row>
    <row r="4" spans="1:4" ht="34" x14ac:dyDescent="0.2">
      <c r="A4" s="14">
        <v>2</v>
      </c>
      <c r="B4" s="14" t="s">
        <v>524</v>
      </c>
      <c r="C4" s="14" t="s">
        <v>525</v>
      </c>
      <c r="D4" s="14" t="s">
        <v>526</v>
      </c>
    </row>
    <row r="5" spans="1:4" ht="34" x14ac:dyDescent="0.2">
      <c r="A5" s="14">
        <v>3</v>
      </c>
      <c r="B5" s="14" t="s">
        <v>527</v>
      </c>
      <c r="C5" s="14" t="s">
        <v>609</v>
      </c>
      <c r="D5" s="14" t="s">
        <v>528</v>
      </c>
    </row>
    <row r="6" spans="1:4" ht="51" x14ac:dyDescent="0.2">
      <c r="A6" s="14">
        <v>4</v>
      </c>
      <c r="B6" s="14" t="s">
        <v>529</v>
      </c>
      <c r="C6" s="14" t="s">
        <v>612</v>
      </c>
      <c r="D6" s="14" t="s">
        <v>530</v>
      </c>
    </row>
    <row r="7" spans="1:4" ht="21" customHeight="1" x14ac:dyDescent="0.2">
      <c r="A7" s="14">
        <v>5</v>
      </c>
      <c r="B7" s="14" t="s">
        <v>139</v>
      </c>
      <c r="C7" s="14" t="s">
        <v>531</v>
      </c>
      <c r="D7" s="14" t="s">
        <v>532</v>
      </c>
    </row>
    <row r="8" spans="1:4" ht="22" customHeight="1" x14ac:dyDescent="0.2">
      <c r="A8" s="71" t="s">
        <v>599</v>
      </c>
      <c r="B8" s="71"/>
      <c r="C8" s="71"/>
    </row>
    <row r="9" spans="1:4" ht="23" customHeight="1" x14ac:dyDescent="0.2">
      <c r="A9" s="14" t="s">
        <v>600</v>
      </c>
      <c r="B9" s="14" t="s">
        <v>521</v>
      </c>
      <c r="C9" s="14" t="s">
        <v>522</v>
      </c>
      <c r="D9" s="14" t="s">
        <v>605</v>
      </c>
    </row>
    <row r="10" spans="1:4" ht="51" x14ac:dyDescent="0.2">
      <c r="A10" s="14" t="s">
        <v>600</v>
      </c>
      <c r="B10" s="14" t="s">
        <v>521</v>
      </c>
      <c r="C10" s="14" t="s">
        <v>522</v>
      </c>
      <c r="D10" s="14" t="s">
        <v>606</v>
      </c>
    </row>
    <row r="11" spans="1:4" ht="24" customHeight="1" x14ac:dyDescent="0.2">
      <c r="A11" s="14" t="s">
        <v>601</v>
      </c>
      <c r="B11" s="14" t="s">
        <v>524</v>
      </c>
      <c r="C11" s="14" t="s">
        <v>525</v>
      </c>
      <c r="D11" s="14" t="s">
        <v>607</v>
      </c>
    </row>
    <row r="12" spans="1:4" ht="24" customHeight="1" x14ac:dyDescent="0.2">
      <c r="A12" s="14" t="s">
        <v>601</v>
      </c>
      <c r="B12" s="14" t="s">
        <v>524</v>
      </c>
      <c r="C12" s="14" t="s">
        <v>525</v>
      </c>
      <c r="D12" s="14" t="s">
        <v>608</v>
      </c>
    </row>
    <row r="13" spans="1:4" ht="22" customHeight="1" x14ac:dyDescent="0.2">
      <c r="A13" s="14" t="s">
        <v>602</v>
      </c>
      <c r="B13" s="14" t="s">
        <v>527</v>
      </c>
      <c r="C13" s="14" t="s">
        <v>609</v>
      </c>
      <c r="D13" s="14" t="s">
        <v>610</v>
      </c>
    </row>
    <row r="14" spans="1:4" ht="51" x14ac:dyDescent="0.2">
      <c r="A14" s="14" t="s">
        <v>602</v>
      </c>
      <c r="B14" s="14" t="s">
        <v>527</v>
      </c>
      <c r="C14" s="14" t="s">
        <v>609</v>
      </c>
      <c r="D14" s="14" t="s">
        <v>611</v>
      </c>
    </row>
    <row r="15" spans="1:4" ht="51" x14ac:dyDescent="0.2">
      <c r="A15" s="14" t="s">
        <v>603</v>
      </c>
      <c r="B15" s="14" t="s">
        <v>529</v>
      </c>
      <c r="C15" s="14" t="s">
        <v>612</v>
      </c>
      <c r="D15" s="14" t="s">
        <v>613</v>
      </c>
    </row>
    <row r="16" spans="1:4" ht="51" x14ac:dyDescent="0.2">
      <c r="A16" s="14" t="s">
        <v>603</v>
      </c>
      <c r="B16" s="14" t="s">
        <v>529</v>
      </c>
      <c r="C16" s="14" t="s">
        <v>612</v>
      </c>
      <c r="D16" s="14" t="s">
        <v>614</v>
      </c>
    </row>
    <row r="17" spans="1:4" ht="21" customHeight="1" x14ac:dyDescent="0.2">
      <c r="A17" s="14" t="s">
        <v>604</v>
      </c>
      <c r="B17" s="14" t="s">
        <v>139</v>
      </c>
      <c r="C17" s="14" t="s">
        <v>531</v>
      </c>
      <c r="D17" s="14" t="s">
        <v>615</v>
      </c>
    </row>
    <row r="18" spans="1:4" ht="22" customHeight="1" x14ac:dyDescent="0.2">
      <c r="A18" s="14" t="s">
        <v>604</v>
      </c>
      <c r="B18" s="14" t="s">
        <v>139</v>
      </c>
      <c r="C18" s="14" t="s">
        <v>531</v>
      </c>
      <c r="D18" s="14" t="s">
        <v>616</v>
      </c>
    </row>
  </sheetData>
  <mergeCells count="2">
    <mergeCell ref="A1:C1"/>
    <mergeCell ref="A8:C8"/>
  </mergeCells>
  <pageMargins left="0" right="0" top="0.25" bottom="0" header="0.3" footer="0.3"/>
  <pageSetup orientation="landscape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39C66-8C76-FB43-BB5B-ADAE81ED56EC}">
  <dimension ref="A1:J87"/>
  <sheetViews>
    <sheetView tabSelected="1" zoomScale="200" zoomScaleNormal="200" workbookViewId="0">
      <selection sqref="A1:J1"/>
    </sheetView>
  </sheetViews>
  <sheetFormatPr baseColWidth="10" defaultRowHeight="16" x14ac:dyDescent="0.2"/>
  <cols>
    <col min="1" max="1" width="6.33203125" customWidth="1"/>
    <col min="2" max="2" width="8" customWidth="1"/>
    <col min="3" max="3" width="8.33203125" style="9" customWidth="1"/>
    <col min="4" max="4" width="6.6640625" style="9" customWidth="1"/>
    <col min="5" max="5" width="24.83203125" customWidth="1"/>
    <col min="6" max="6" width="8.33203125" style="9" customWidth="1"/>
    <col min="7" max="7" width="17.5" style="9" customWidth="1"/>
    <col min="8" max="8" width="46" style="22" customWidth="1"/>
    <col min="9" max="9" width="32.83203125" style="22" customWidth="1"/>
  </cols>
  <sheetData>
    <row r="1" spans="1:10" ht="22" customHeight="1" x14ac:dyDescent="0.2">
      <c r="A1" s="47" t="s">
        <v>850</v>
      </c>
      <c r="B1" s="47"/>
      <c r="C1" s="47"/>
      <c r="D1" s="47"/>
      <c r="E1" s="47"/>
      <c r="F1" s="47"/>
      <c r="G1" s="47"/>
      <c r="H1" s="47"/>
      <c r="I1" s="47"/>
      <c r="J1" s="47"/>
    </row>
    <row r="2" spans="1:10" s="27" customFormat="1" ht="34" x14ac:dyDescent="0.2">
      <c r="A2" s="27" t="s">
        <v>0</v>
      </c>
      <c r="B2" s="30" t="s">
        <v>624</v>
      </c>
      <c r="C2" s="29" t="s">
        <v>622</v>
      </c>
      <c r="D2" s="28" t="s">
        <v>623</v>
      </c>
      <c r="E2" s="27" t="s">
        <v>1</v>
      </c>
      <c r="F2" s="29" t="s">
        <v>654</v>
      </c>
      <c r="G2" s="28" t="s">
        <v>655</v>
      </c>
      <c r="H2" s="15" t="s">
        <v>659</v>
      </c>
      <c r="I2" s="15" t="s">
        <v>660</v>
      </c>
    </row>
    <row r="3" spans="1:10" x14ac:dyDescent="0.2">
      <c r="A3" t="s">
        <v>625</v>
      </c>
      <c r="B3" t="s">
        <v>98</v>
      </c>
      <c r="C3" s="9" t="s">
        <v>628</v>
      </c>
      <c r="D3" s="9">
        <v>0</v>
      </c>
      <c r="E3" t="s">
        <v>629</v>
      </c>
      <c r="G3" s="9" t="s">
        <v>656</v>
      </c>
      <c r="H3" s="22" t="s">
        <v>698</v>
      </c>
    </row>
    <row r="4" spans="1:10" x14ac:dyDescent="0.2">
      <c r="A4" t="s">
        <v>626</v>
      </c>
      <c r="B4" t="s">
        <v>98</v>
      </c>
      <c r="C4" s="9" t="s">
        <v>628</v>
      </c>
      <c r="D4" s="9">
        <v>0</v>
      </c>
      <c r="E4" t="s">
        <v>630</v>
      </c>
      <c r="G4" s="9" t="s">
        <v>656</v>
      </c>
      <c r="H4" s="22" t="s">
        <v>698</v>
      </c>
    </row>
    <row r="5" spans="1:10" x14ac:dyDescent="0.2">
      <c r="A5" t="s">
        <v>627</v>
      </c>
      <c r="B5" t="s">
        <v>98</v>
      </c>
      <c r="C5" s="9" t="s">
        <v>628</v>
      </c>
      <c r="D5" s="9">
        <v>0</v>
      </c>
      <c r="E5" t="s">
        <v>631</v>
      </c>
      <c r="G5" s="9" t="s">
        <v>656</v>
      </c>
      <c r="H5" s="22" t="s">
        <v>698</v>
      </c>
    </row>
    <row r="6" spans="1:10" x14ac:dyDescent="0.2">
      <c r="A6" t="s">
        <v>632</v>
      </c>
      <c r="B6" t="s">
        <v>149</v>
      </c>
      <c r="C6" s="9">
        <v>1</v>
      </c>
      <c r="D6" s="9">
        <v>1</v>
      </c>
      <c r="E6" t="s">
        <v>657</v>
      </c>
      <c r="F6" s="9">
        <v>1</v>
      </c>
      <c r="G6" s="9" t="s">
        <v>826</v>
      </c>
      <c r="H6" s="22" t="s">
        <v>834</v>
      </c>
      <c r="I6" s="22" t="s">
        <v>841</v>
      </c>
    </row>
    <row r="7" spans="1:10" x14ac:dyDescent="0.2">
      <c r="A7" t="s">
        <v>633</v>
      </c>
      <c r="B7" t="s">
        <v>149</v>
      </c>
      <c r="C7" s="9">
        <v>1</v>
      </c>
      <c r="D7" s="9">
        <v>1</v>
      </c>
      <c r="E7" t="s">
        <v>658</v>
      </c>
      <c r="F7" s="9">
        <v>1</v>
      </c>
      <c r="G7" s="9" t="s">
        <v>827</v>
      </c>
      <c r="H7" s="22" t="s">
        <v>661</v>
      </c>
      <c r="I7" s="22" t="s">
        <v>842</v>
      </c>
    </row>
    <row r="8" spans="1:10" ht="34" customHeight="1" x14ac:dyDescent="0.2">
      <c r="A8" t="s">
        <v>634</v>
      </c>
      <c r="B8" t="s">
        <v>149</v>
      </c>
      <c r="C8" s="9">
        <v>1</v>
      </c>
      <c r="D8" s="9">
        <v>1</v>
      </c>
      <c r="E8" t="s">
        <v>662</v>
      </c>
      <c r="F8" s="9">
        <v>2</v>
      </c>
      <c r="G8" s="24" t="s">
        <v>843</v>
      </c>
      <c r="H8" s="23" t="s">
        <v>663</v>
      </c>
      <c r="I8" s="22" t="s">
        <v>664</v>
      </c>
    </row>
    <row r="9" spans="1:10" ht="51" customHeight="1" x14ac:dyDescent="0.2">
      <c r="A9" t="s">
        <v>635</v>
      </c>
      <c r="B9" t="s">
        <v>149</v>
      </c>
      <c r="C9" s="9">
        <v>1</v>
      </c>
      <c r="D9" s="9">
        <v>1</v>
      </c>
      <c r="E9" t="s">
        <v>665</v>
      </c>
      <c r="F9" s="9">
        <v>2</v>
      </c>
      <c r="G9" s="24" t="s">
        <v>844</v>
      </c>
      <c r="H9" s="22" t="s">
        <v>666</v>
      </c>
      <c r="I9" s="22" t="s">
        <v>667</v>
      </c>
    </row>
    <row r="10" spans="1:10" ht="51" x14ac:dyDescent="0.2">
      <c r="A10" t="s">
        <v>636</v>
      </c>
      <c r="B10" t="s">
        <v>149</v>
      </c>
      <c r="C10" s="9">
        <v>1</v>
      </c>
      <c r="D10" s="9">
        <v>2</v>
      </c>
      <c r="E10" t="s">
        <v>668</v>
      </c>
      <c r="F10" s="9">
        <v>2</v>
      </c>
      <c r="G10" s="9" t="s">
        <v>826</v>
      </c>
      <c r="H10" s="23" t="s">
        <v>669</v>
      </c>
      <c r="I10" s="22" t="s">
        <v>667</v>
      </c>
    </row>
    <row r="11" spans="1:10" ht="32" customHeight="1" x14ac:dyDescent="0.2">
      <c r="A11" t="s">
        <v>637</v>
      </c>
      <c r="B11" t="s">
        <v>149</v>
      </c>
      <c r="C11" s="9">
        <v>1</v>
      </c>
      <c r="D11" s="9">
        <v>2</v>
      </c>
      <c r="E11" t="s">
        <v>670</v>
      </c>
      <c r="F11" s="9">
        <v>1</v>
      </c>
      <c r="G11" s="24" t="s">
        <v>843</v>
      </c>
      <c r="H11" s="22" t="s">
        <v>835</v>
      </c>
      <c r="I11" s="23" t="s">
        <v>838</v>
      </c>
    </row>
    <row r="12" spans="1:10" ht="34" x14ac:dyDescent="0.2">
      <c r="A12" t="s">
        <v>638</v>
      </c>
      <c r="B12" t="s">
        <v>149</v>
      </c>
      <c r="C12" s="9">
        <v>1</v>
      </c>
      <c r="D12" s="9">
        <v>2</v>
      </c>
      <c r="E12" t="s">
        <v>671</v>
      </c>
      <c r="F12" s="9">
        <v>1</v>
      </c>
      <c r="G12" s="9" t="s">
        <v>827</v>
      </c>
      <c r="H12" s="22" t="s">
        <v>672</v>
      </c>
      <c r="I12" s="23" t="s">
        <v>839</v>
      </c>
    </row>
    <row r="13" spans="1:10" ht="33" customHeight="1" x14ac:dyDescent="0.2">
      <c r="A13" t="s">
        <v>639</v>
      </c>
      <c r="B13" t="s">
        <v>149</v>
      </c>
      <c r="C13" s="9">
        <v>1</v>
      </c>
      <c r="D13" s="9">
        <v>2</v>
      </c>
      <c r="E13" t="s">
        <v>788</v>
      </c>
      <c r="F13" s="9">
        <v>1</v>
      </c>
      <c r="G13" s="25" t="s">
        <v>827</v>
      </c>
      <c r="H13" s="23" t="s">
        <v>673</v>
      </c>
      <c r="I13" s="23" t="s">
        <v>674</v>
      </c>
    </row>
    <row r="14" spans="1:10" ht="34" x14ac:dyDescent="0.2">
      <c r="A14" t="s">
        <v>640</v>
      </c>
      <c r="B14" t="s">
        <v>149</v>
      </c>
      <c r="C14" s="9">
        <v>1</v>
      </c>
      <c r="D14" s="9">
        <v>2</v>
      </c>
      <c r="E14" t="s">
        <v>784</v>
      </c>
      <c r="F14" s="9">
        <v>1</v>
      </c>
      <c r="G14" s="9" t="s">
        <v>826</v>
      </c>
      <c r="H14" s="22" t="s">
        <v>675</v>
      </c>
      <c r="I14" s="23" t="s">
        <v>676</v>
      </c>
    </row>
    <row r="15" spans="1:10" ht="47" customHeight="1" x14ac:dyDescent="0.2">
      <c r="A15" t="s">
        <v>641</v>
      </c>
      <c r="B15" t="s">
        <v>149</v>
      </c>
      <c r="C15" s="9">
        <v>1</v>
      </c>
      <c r="D15" s="9">
        <v>2</v>
      </c>
      <c r="E15" t="s">
        <v>677</v>
      </c>
      <c r="F15" s="9">
        <v>1</v>
      </c>
      <c r="G15" s="24" t="s">
        <v>845</v>
      </c>
      <c r="H15" s="23" t="s">
        <v>836</v>
      </c>
      <c r="I15" s="22" t="s">
        <v>678</v>
      </c>
    </row>
    <row r="16" spans="1:10" ht="34" x14ac:dyDescent="0.2">
      <c r="A16" t="s">
        <v>642</v>
      </c>
      <c r="B16" t="s">
        <v>149</v>
      </c>
      <c r="C16" s="9">
        <v>1</v>
      </c>
      <c r="D16" s="9">
        <v>2</v>
      </c>
      <c r="E16" t="s">
        <v>679</v>
      </c>
      <c r="F16" s="9">
        <v>1</v>
      </c>
      <c r="G16" s="24" t="s">
        <v>828</v>
      </c>
      <c r="H16" s="23" t="s">
        <v>680</v>
      </c>
      <c r="I16" s="22" t="s">
        <v>681</v>
      </c>
    </row>
    <row r="17" spans="1:9" ht="34" x14ac:dyDescent="0.2">
      <c r="A17" t="s">
        <v>643</v>
      </c>
      <c r="B17" t="s">
        <v>149</v>
      </c>
      <c r="C17" s="9">
        <v>1</v>
      </c>
      <c r="D17" s="9">
        <v>3</v>
      </c>
      <c r="E17" t="s">
        <v>695</v>
      </c>
      <c r="F17" s="9">
        <v>1</v>
      </c>
      <c r="G17" s="9" t="s">
        <v>827</v>
      </c>
      <c r="H17" s="23" t="s">
        <v>837</v>
      </c>
      <c r="I17" s="22" t="s">
        <v>664</v>
      </c>
    </row>
    <row r="18" spans="1:9" ht="34" x14ac:dyDescent="0.2">
      <c r="A18" t="s">
        <v>644</v>
      </c>
      <c r="B18" t="s">
        <v>149</v>
      </c>
      <c r="C18" s="9">
        <v>1</v>
      </c>
      <c r="D18" s="9">
        <v>3</v>
      </c>
      <c r="E18" t="s">
        <v>696</v>
      </c>
      <c r="H18" s="23" t="s">
        <v>697</v>
      </c>
    </row>
    <row r="19" spans="1:9" x14ac:dyDescent="0.2">
      <c r="A19" t="s">
        <v>645</v>
      </c>
      <c r="B19" t="s">
        <v>149</v>
      </c>
      <c r="C19" s="9">
        <v>1</v>
      </c>
      <c r="D19" s="9">
        <v>3</v>
      </c>
      <c r="E19" t="s">
        <v>699</v>
      </c>
      <c r="F19" s="9">
        <v>1</v>
      </c>
      <c r="G19" s="9" t="s">
        <v>700</v>
      </c>
      <c r="H19" s="22" t="s">
        <v>701</v>
      </c>
      <c r="I19" s="22" t="s">
        <v>840</v>
      </c>
    </row>
    <row r="20" spans="1:9" ht="34" x14ac:dyDescent="0.2">
      <c r="A20" t="s">
        <v>646</v>
      </c>
      <c r="B20" t="s">
        <v>149</v>
      </c>
      <c r="C20" s="9">
        <v>1</v>
      </c>
      <c r="D20" s="9">
        <v>3</v>
      </c>
      <c r="E20" t="s">
        <v>702</v>
      </c>
      <c r="F20" s="9">
        <v>2</v>
      </c>
      <c r="G20" s="24" t="s">
        <v>846</v>
      </c>
      <c r="H20" s="23" t="s">
        <v>703</v>
      </c>
      <c r="I20" s="22" t="s">
        <v>678</v>
      </c>
    </row>
    <row r="21" spans="1:9" x14ac:dyDescent="0.2">
      <c r="A21" t="s">
        <v>647</v>
      </c>
      <c r="B21" t="s">
        <v>149</v>
      </c>
      <c r="C21" s="9">
        <v>1</v>
      </c>
      <c r="D21" s="9">
        <v>3</v>
      </c>
      <c r="E21" t="s">
        <v>704</v>
      </c>
      <c r="F21" s="9">
        <v>1</v>
      </c>
      <c r="G21" s="9" t="s">
        <v>791</v>
      </c>
      <c r="H21" s="22" t="s">
        <v>705</v>
      </c>
      <c r="I21" s="22" t="s">
        <v>706</v>
      </c>
    </row>
    <row r="22" spans="1:9" ht="51" x14ac:dyDescent="0.2">
      <c r="A22" t="s">
        <v>648</v>
      </c>
      <c r="B22" t="s">
        <v>149</v>
      </c>
      <c r="C22" s="9">
        <v>1</v>
      </c>
      <c r="D22" s="9">
        <v>3</v>
      </c>
      <c r="E22" t="s">
        <v>707</v>
      </c>
      <c r="F22" s="9">
        <v>1</v>
      </c>
      <c r="G22" s="24" t="s">
        <v>708</v>
      </c>
      <c r="H22" s="22" t="s">
        <v>709</v>
      </c>
      <c r="I22" s="23" t="s">
        <v>710</v>
      </c>
    </row>
    <row r="23" spans="1:9" ht="34" x14ac:dyDescent="0.2">
      <c r="A23" t="s">
        <v>649</v>
      </c>
      <c r="B23" t="s">
        <v>149</v>
      </c>
      <c r="C23" s="9">
        <v>1</v>
      </c>
      <c r="D23" s="9">
        <v>3</v>
      </c>
      <c r="E23" t="s">
        <v>711</v>
      </c>
      <c r="F23" s="9">
        <v>1</v>
      </c>
      <c r="G23" s="24" t="s">
        <v>829</v>
      </c>
      <c r="H23" s="23" t="s">
        <v>712</v>
      </c>
      <c r="I23" s="23" t="s">
        <v>713</v>
      </c>
    </row>
    <row r="24" spans="1:9" ht="85" x14ac:dyDescent="0.2">
      <c r="A24" t="s">
        <v>650</v>
      </c>
      <c r="B24" t="s">
        <v>149</v>
      </c>
      <c r="C24" s="9">
        <v>1</v>
      </c>
      <c r="D24" s="9">
        <v>4</v>
      </c>
      <c r="E24" t="s">
        <v>714</v>
      </c>
      <c r="H24" s="23" t="s">
        <v>715</v>
      </c>
    </row>
    <row r="25" spans="1:9" ht="32" customHeight="1" x14ac:dyDescent="0.2">
      <c r="A25" t="s">
        <v>651</v>
      </c>
      <c r="B25" t="s">
        <v>149</v>
      </c>
      <c r="C25" s="9">
        <v>1</v>
      </c>
      <c r="D25" s="9">
        <v>4</v>
      </c>
      <c r="E25" t="s">
        <v>716</v>
      </c>
      <c r="H25" s="23" t="s">
        <v>717</v>
      </c>
    </row>
    <row r="26" spans="1:9" ht="36" customHeight="1" x14ac:dyDescent="0.2">
      <c r="A26" t="s">
        <v>652</v>
      </c>
      <c r="B26" t="s">
        <v>149</v>
      </c>
      <c r="C26" s="9">
        <v>1</v>
      </c>
      <c r="D26" s="9">
        <v>4</v>
      </c>
      <c r="E26" t="s">
        <v>718</v>
      </c>
      <c r="H26" s="23" t="s">
        <v>719</v>
      </c>
    </row>
    <row r="27" spans="1:9" ht="34" x14ac:dyDescent="0.2">
      <c r="A27" t="s">
        <v>653</v>
      </c>
      <c r="B27" t="s">
        <v>149</v>
      </c>
      <c r="C27" s="9">
        <v>1</v>
      </c>
      <c r="D27" s="9">
        <v>4</v>
      </c>
      <c r="E27" t="s">
        <v>720</v>
      </c>
      <c r="H27" s="23" t="s">
        <v>721</v>
      </c>
    </row>
    <row r="28" spans="1:9" ht="34" x14ac:dyDescent="0.2">
      <c r="A28" t="s">
        <v>723</v>
      </c>
      <c r="B28" t="s">
        <v>722</v>
      </c>
      <c r="C28" s="9">
        <v>2</v>
      </c>
      <c r="D28" s="9">
        <v>1</v>
      </c>
      <c r="E28" t="s">
        <v>657</v>
      </c>
      <c r="F28" s="9">
        <v>2</v>
      </c>
      <c r="G28" s="9" t="s">
        <v>826</v>
      </c>
      <c r="H28" s="23" t="s">
        <v>745</v>
      </c>
      <c r="I28" s="22" t="s">
        <v>841</v>
      </c>
    </row>
    <row r="29" spans="1:9" x14ac:dyDescent="0.2">
      <c r="A29" t="s">
        <v>724</v>
      </c>
      <c r="B29" t="s">
        <v>722</v>
      </c>
      <c r="C29" s="9">
        <v>2</v>
      </c>
      <c r="D29" s="9">
        <v>1</v>
      </c>
      <c r="E29" t="s">
        <v>658</v>
      </c>
      <c r="F29" s="9">
        <v>1</v>
      </c>
      <c r="G29" s="9" t="s">
        <v>827</v>
      </c>
      <c r="H29" s="22" t="s">
        <v>746</v>
      </c>
      <c r="I29" s="22" t="s">
        <v>842</v>
      </c>
    </row>
    <row r="30" spans="1:9" ht="34" x14ac:dyDescent="0.2">
      <c r="A30" t="s">
        <v>725</v>
      </c>
      <c r="B30" t="s">
        <v>722</v>
      </c>
      <c r="C30" s="9">
        <v>2</v>
      </c>
      <c r="D30" s="9">
        <v>1</v>
      </c>
      <c r="E30" t="s">
        <v>662</v>
      </c>
      <c r="F30" s="9">
        <v>3</v>
      </c>
      <c r="G30" s="24" t="s">
        <v>843</v>
      </c>
      <c r="H30" s="23" t="s">
        <v>747</v>
      </c>
      <c r="I30" s="22" t="s">
        <v>664</v>
      </c>
    </row>
    <row r="31" spans="1:9" ht="51" x14ac:dyDescent="0.2">
      <c r="A31" t="s">
        <v>726</v>
      </c>
      <c r="B31" t="s">
        <v>722</v>
      </c>
      <c r="C31" s="9">
        <v>2</v>
      </c>
      <c r="D31" s="9">
        <v>1</v>
      </c>
      <c r="E31" t="s">
        <v>665</v>
      </c>
      <c r="F31" s="9">
        <v>3</v>
      </c>
      <c r="G31" s="24" t="s">
        <v>847</v>
      </c>
      <c r="H31" s="22" t="s">
        <v>748</v>
      </c>
      <c r="I31" s="22" t="s">
        <v>667</v>
      </c>
    </row>
    <row r="32" spans="1:9" ht="51" x14ac:dyDescent="0.2">
      <c r="A32" t="s">
        <v>727</v>
      </c>
      <c r="B32" t="s">
        <v>722</v>
      </c>
      <c r="C32" s="9">
        <v>2</v>
      </c>
      <c r="D32" s="9">
        <v>2</v>
      </c>
      <c r="E32" t="s">
        <v>668</v>
      </c>
      <c r="F32" s="9">
        <v>3</v>
      </c>
      <c r="G32" s="9" t="s">
        <v>826</v>
      </c>
      <c r="H32" s="23" t="s">
        <v>749</v>
      </c>
      <c r="I32" s="22" t="s">
        <v>667</v>
      </c>
    </row>
    <row r="33" spans="1:9" ht="51" x14ac:dyDescent="0.2">
      <c r="A33" t="s">
        <v>728</v>
      </c>
      <c r="B33" t="s">
        <v>722</v>
      </c>
      <c r="C33" s="9">
        <v>2</v>
      </c>
      <c r="D33" s="9">
        <v>2</v>
      </c>
      <c r="E33" t="s">
        <v>670</v>
      </c>
      <c r="F33" s="9">
        <v>2</v>
      </c>
      <c r="G33" s="24" t="s">
        <v>843</v>
      </c>
      <c r="H33" s="23" t="s">
        <v>750</v>
      </c>
      <c r="I33" s="23" t="s">
        <v>838</v>
      </c>
    </row>
    <row r="34" spans="1:9" ht="51" x14ac:dyDescent="0.2">
      <c r="A34" t="s">
        <v>729</v>
      </c>
      <c r="B34" t="s">
        <v>722</v>
      </c>
      <c r="C34" s="9">
        <v>2</v>
      </c>
      <c r="D34" s="9">
        <v>2</v>
      </c>
      <c r="E34" t="s">
        <v>671</v>
      </c>
      <c r="F34" s="9">
        <v>2</v>
      </c>
      <c r="G34" s="9" t="s">
        <v>827</v>
      </c>
      <c r="H34" s="23" t="s">
        <v>751</v>
      </c>
      <c r="I34" s="23" t="s">
        <v>839</v>
      </c>
    </row>
    <row r="35" spans="1:9" ht="51" x14ac:dyDescent="0.2">
      <c r="A35" t="s">
        <v>730</v>
      </c>
      <c r="B35" t="s">
        <v>722</v>
      </c>
      <c r="C35" s="9">
        <v>2</v>
      </c>
      <c r="D35" s="9">
        <v>2</v>
      </c>
      <c r="E35" t="s">
        <v>788</v>
      </c>
      <c r="F35" s="9">
        <v>2</v>
      </c>
      <c r="G35" s="25" t="s">
        <v>827</v>
      </c>
      <c r="H35" s="23" t="s">
        <v>752</v>
      </c>
      <c r="I35" s="23" t="s">
        <v>674</v>
      </c>
    </row>
    <row r="36" spans="1:9" ht="34" x14ac:dyDescent="0.2">
      <c r="A36" t="s">
        <v>731</v>
      </c>
      <c r="B36" t="s">
        <v>722</v>
      </c>
      <c r="C36" s="9">
        <v>2</v>
      </c>
      <c r="D36" s="9">
        <v>2</v>
      </c>
      <c r="E36" t="s">
        <v>784</v>
      </c>
      <c r="F36" s="9">
        <v>1</v>
      </c>
      <c r="G36" s="9" t="s">
        <v>826</v>
      </c>
      <c r="H36" s="23" t="s">
        <v>753</v>
      </c>
      <c r="I36" s="23" t="s">
        <v>676</v>
      </c>
    </row>
    <row r="37" spans="1:9" ht="51" customHeight="1" x14ac:dyDescent="0.2">
      <c r="A37" t="s">
        <v>732</v>
      </c>
      <c r="B37" t="s">
        <v>722</v>
      </c>
      <c r="C37" s="9">
        <v>2</v>
      </c>
      <c r="D37" s="9">
        <v>2</v>
      </c>
      <c r="E37" t="s">
        <v>677</v>
      </c>
      <c r="F37" s="9">
        <v>2</v>
      </c>
      <c r="G37" s="24" t="s">
        <v>845</v>
      </c>
      <c r="H37" s="23" t="s">
        <v>754</v>
      </c>
      <c r="I37" s="22" t="s">
        <v>678</v>
      </c>
    </row>
    <row r="38" spans="1:9" ht="34" x14ac:dyDescent="0.2">
      <c r="A38" t="s">
        <v>733</v>
      </c>
      <c r="B38" t="s">
        <v>722</v>
      </c>
      <c r="C38" s="9">
        <v>2</v>
      </c>
      <c r="D38" s="9">
        <v>2</v>
      </c>
      <c r="E38" t="s">
        <v>679</v>
      </c>
      <c r="F38" s="9">
        <v>1</v>
      </c>
      <c r="G38" s="24" t="s">
        <v>828</v>
      </c>
      <c r="H38" s="23" t="s">
        <v>755</v>
      </c>
      <c r="I38" s="22" t="s">
        <v>681</v>
      </c>
    </row>
    <row r="39" spans="1:9" ht="34" customHeight="1" x14ac:dyDescent="0.2">
      <c r="A39" t="s">
        <v>734</v>
      </c>
      <c r="B39" t="s">
        <v>722</v>
      </c>
      <c r="C39" s="9">
        <v>2</v>
      </c>
      <c r="D39" s="9">
        <v>3</v>
      </c>
      <c r="E39" t="s">
        <v>695</v>
      </c>
      <c r="F39" s="9">
        <v>2</v>
      </c>
      <c r="G39" s="9" t="s">
        <v>827</v>
      </c>
      <c r="H39" s="23" t="s">
        <v>756</v>
      </c>
      <c r="I39" s="22" t="s">
        <v>664</v>
      </c>
    </row>
    <row r="40" spans="1:9" ht="34" x14ac:dyDescent="0.2">
      <c r="A40" t="s">
        <v>735</v>
      </c>
      <c r="B40" t="s">
        <v>722</v>
      </c>
      <c r="C40" s="9">
        <v>2</v>
      </c>
      <c r="D40" s="9">
        <v>3</v>
      </c>
      <c r="E40" t="s">
        <v>696</v>
      </c>
      <c r="H40" s="23" t="s">
        <v>697</v>
      </c>
    </row>
    <row r="41" spans="1:9" x14ac:dyDescent="0.2">
      <c r="A41" t="s">
        <v>736</v>
      </c>
      <c r="B41" t="s">
        <v>722</v>
      </c>
      <c r="C41" s="9">
        <v>2</v>
      </c>
      <c r="D41" s="9">
        <v>3</v>
      </c>
      <c r="E41" t="s">
        <v>699</v>
      </c>
      <c r="F41" s="9">
        <v>2</v>
      </c>
      <c r="G41" s="9" t="s">
        <v>700</v>
      </c>
      <c r="H41" s="22" t="s">
        <v>757</v>
      </c>
      <c r="I41" s="22" t="s">
        <v>840</v>
      </c>
    </row>
    <row r="42" spans="1:9" ht="34" x14ac:dyDescent="0.2">
      <c r="A42" t="s">
        <v>737</v>
      </c>
      <c r="B42" t="s">
        <v>722</v>
      </c>
      <c r="C42" s="9">
        <v>2</v>
      </c>
      <c r="D42" s="9">
        <v>3</v>
      </c>
      <c r="E42" t="s">
        <v>702</v>
      </c>
      <c r="F42" s="9">
        <v>3</v>
      </c>
      <c r="G42" s="24" t="s">
        <v>846</v>
      </c>
      <c r="H42" s="23" t="s">
        <v>703</v>
      </c>
      <c r="I42" s="22" t="s">
        <v>678</v>
      </c>
    </row>
    <row r="43" spans="1:9" x14ac:dyDescent="0.2">
      <c r="A43" t="s">
        <v>738</v>
      </c>
      <c r="B43" t="s">
        <v>722</v>
      </c>
      <c r="C43" s="9">
        <v>2</v>
      </c>
      <c r="D43" s="9">
        <v>3</v>
      </c>
      <c r="E43" t="s">
        <v>704</v>
      </c>
      <c r="F43" s="9">
        <v>2</v>
      </c>
      <c r="G43" s="9" t="s">
        <v>791</v>
      </c>
      <c r="H43" s="22" t="s">
        <v>705</v>
      </c>
      <c r="I43" s="22" t="s">
        <v>706</v>
      </c>
    </row>
    <row r="44" spans="1:9" ht="51" x14ac:dyDescent="0.2">
      <c r="A44" t="s">
        <v>739</v>
      </c>
      <c r="B44" t="s">
        <v>722</v>
      </c>
      <c r="C44" s="9">
        <v>2</v>
      </c>
      <c r="D44" s="9">
        <v>3</v>
      </c>
      <c r="E44" t="s">
        <v>707</v>
      </c>
      <c r="F44" s="9">
        <v>1</v>
      </c>
      <c r="G44" s="24" t="s">
        <v>708</v>
      </c>
      <c r="H44" s="22" t="s">
        <v>758</v>
      </c>
      <c r="I44" s="23" t="s">
        <v>710</v>
      </c>
    </row>
    <row r="45" spans="1:9" ht="34" x14ac:dyDescent="0.2">
      <c r="A45" t="s">
        <v>740</v>
      </c>
      <c r="B45" t="s">
        <v>722</v>
      </c>
      <c r="C45" s="9">
        <v>2</v>
      </c>
      <c r="D45" s="9">
        <v>3</v>
      </c>
      <c r="E45" t="s">
        <v>711</v>
      </c>
      <c r="F45" s="9">
        <v>2</v>
      </c>
      <c r="G45" s="24" t="s">
        <v>829</v>
      </c>
      <c r="H45" s="23" t="s">
        <v>759</v>
      </c>
      <c r="I45" s="23" t="s">
        <v>713</v>
      </c>
    </row>
    <row r="46" spans="1:9" ht="85" x14ac:dyDescent="0.2">
      <c r="A46" t="s">
        <v>741</v>
      </c>
      <c r="B46" t="s">
        <v>722</v>
      </c>
      <c r="C46" s="9">
        <v>2</v>
      </c>
      <c r="D46" s="9">
        <v>4</v>
      </c>
      <c r="E46" t="s">
        <v>714</v>
      </c>
      <c r="H46" s="23" t="s">
        <v>760</v>
      </c>
    </row>
    <row r="47" spans="1:9" ht="34" x14ac:dyDescent="0.2">
      <c r="A47" t="s">
        <v>742</v>
      </c>
      <c r="B47" t="s">
        <v>722</v>
      </c>
      <c r="C47" s="9">
        <v>2</v>
      </c>
      <c r="D47" s="9">
        <v>4</v>
      </c>
      <c r="E47" t="s">
        <v>716</v>
      </c>
      <c r="H47" s="23" t="s">
        <v>761</v>
      </c>
    </row>
    <row r="48" spans="1:9" ht="51" x14ac:dyDescent="0.2">
      <c r="A48" t="s">
        <v>743</v>
      </c>
      <c r="B48" t="s">
        <v>722</v>
      </c>
      <c r="C48" s="9">
        <v>2</v>
      </c>
      <c r="D48" s="9">
        <v>4</v>
      </c>
      <c r="E48" t="s">
        <v>718</v>
      </c>
      <c r="H48" s="23" t="s">
        <v>762</v>
      </c>
    </row>
    <row r="49" spans="1:9" ht="34" x14ac:dyDescent="0.2">
      <c r="A49" t="s">
        <v>744</v>
      </c>
      <c r="B49" t="s">
        <v>722</v>
      </c>
      <c r="C49" s="9">
        <v>2</v>
      </c>
      <c r="D49" s="9">
        <v>4</v>
      </c>
      <c r="E49" t="s">
        <v>720</v>
      </c>
      <c r="H49" s="23" t="s">
        <v>763</v>
      </c>
    </row>
    <row r="50" spans="1:9" ht="34" x14ac:dyDescent="0.2">
      <c r="A50" t="s">
        <v>764</v>
      </c>
      <c r="B50" t="s">
        <v>783</v>
      </c>
      <c r="C50" s="9">
        <v>3</v>
      </c>
      <c r="D50" s="9">
        <v>1</v>
      </c>
      <c r="E50" t="s">
        <v>657</v>
      </c>
      <c r="F50" s="9">
        <v>3</v>
      </c>
      <c r="G50" s="24" t="s">
        <v>829</v>
      </c>
      <c r="H50" s="23" t="s">
        <v>745</v>
      </c>
      <c r="I50" s="22" t="s">
        <v>841</v>
      </c>
    </row>
    <row r="51" spans="1:9" ht="51" x14ac:dyDescent="0.2">
      <c r="A51" t="s">
        <v>765</v>
      </c>
      <c r="B51" t="s">
        <v>783</v>
      </c>
      <c r="C51" s="9">
        <v>3</v>
      </c>
      <c r="D51" s="9">
        <v>1</v>
      </c>
      <c r="E51" t="s">
        <v>658</v>
      </c>
      <c r="F51" s="9">
        <v>2</v>
      </c>
      <c r="G51" s="24" t="s">
        <v>848</v>
      </c>
      <c r="H51" s="22" t="s">
        <v>785</v>
      </c>
      <c r="I51" s="22" t="s">
        <v>842</v>
      </c>
    </row>
    <row r="52" spans="1:9" ht="51" x14ac:dyDescent="0.2">
      <c r="A52" t="s">
        <v>766</v>
      </c>
      <c r="B52" t="s">
        <v>783</v>
      </c>
      <c r="C52" s="9">
        <v>3</v>
      </c>
      <c r="D52" s="9">
        <v>1</v>
      </c>
      <c r="E52" t="s">
        <v>662</v>
      </c>
      <c r="F52" s="9">
        <v>3</v>
      </c>
      <c r="G52" s="24" t="s">
        <v>708</v>
      </c>
      <c r="H52" s="23" t="s">
        <v>747</v>
      </c>
      <c r="I52" s="22" t="s">
        <v>664</v>
      </c>
    </row>
    <row r="53" spans="1:9" ht="51" x14ac:dyDescent="0.2">
      <c r="A53" t="s">
        <v>767</v>
      </c>
      <c r="B53" t="s">
        <v>783</v>
      </c>
      <c r="C53" s="9">
        <v>3</v>
      </c>
      <c r="D53" s="9">
        <v>1</v>
      </c>
      <c r="E53" t="s">
        <v>665</v>
      </c>
      <c r="F53" s="9">
        <v>4</v>
      </c>
      <c r="G53" s="24" t="s">
        <v>848</v>
      </c>
      <c r="H53" s="22" t="s">
        <v>786</v>
      </c>
      <c r="I53" s="22" t="s">
        <v>667</v>
      </c>
    </row>
    <row r="54" spans="1:9" ht="51" x14ac:dyDescent="0.2">
      <c r="A54" t="s">
        <v>768</v>
      </c>
      <c r="B54" t="s">
        <v>783</v>
      </c>
      <c r="C54" s="9">
        <v>3</v>
      </c>
      <c r="D54" s="9">
        <v>2</v>
      </c>
      <c r="E54" t="s">
        <v>670</v>
      </c>
      <c r="F54" s="9">
        <v>2</v>
      </c>
      <c r="G54" s="24" t="s">
        <v>846</v>
      </c>
      <c r="H54" s="23" t="s">
        <v>750</v>
      </c>
      <c r="I54" s="23" t="s">
        <v>838</v>
      </c>
    </row>
    <row r="55" spans="1:9" ht="51" x14ac:dyDescent="0.2">
      <c r="A55" t="s">
        <v>769</v>
      </c>
      <c r="B55" t="s">
        <v>783</v>
      </c>
      <c r="C55" s="9">
        <v>3</v>
      </c>
      <c r="D55" s="9">
        <v>2</v>
      </c>
      <c r="E55" t="s">
        <v>671</v>
      </c>
      <c r="F55" s="9">
        <v>3</v>
      </c>
      <c r="G55" s="9" t="s">
        <v>791</v>
      </c>
      <c r="H55" s="22" t="s">
        <v>787</v>
      </c>
      <c r="I55" s="23" t="s">
        <v>839</v>
      </c>
    </row>
    <row r="56" spans="1:9" ht="51" x14ac:dyDescent="0.2">
      <c r="A56" t="s">
        <v>770</v>
      </c>
      <c r="B56" t="s">
        <v>783</v>
      </c>
      <c r="C56" s="9">
        <v>3</v>
      </c>
      <c r="D56" s="9">
        <v>2</v>
      </c>
      <c r="E56" t="s">
        <v>788</v>
      </c>
      <c r="F56" s="9">
        <v>3</v>
      </c>
      <c r="G56" s="24" t="s">
        <v>830</v>
      </c>
      <c r="H56" s="23" t="s">
        <v>752</v>
      </c>
      <c r="I56" s="23" t="s">
        <v>674</v>
      </c>
    </row>
    <row r="57" spans="1:9" ht="34" x14ac:dyDescent="0.2">
      <c r="A57" t="s">
        <v>771</v>
      </c>
      <c r="B57" t="s">
        <v>783</v>
      </c>
      <c r="C57" s="9">
        <v>3</v>
      </c>
      <c r="D57" s="9">
        <v>2</v>
      </c>
      <c r="E57" t="s">
        <v>784</v>
      </c>
      <c r="F57" s="9">
        <v>2</v>
      </c>
      <c r="G57" s="9" t="s">
        <v>700</v>
      </c>
      <c r="H57" s="23" t="s">
        <v>789</v>
      </c>
      <c r="I57" s="23" t="s">
        <v>710</v>
      </c>
    </row>
    <row r="58" spans="1:9" ht="51" x14ac:dyDescent="0.2">
      <c r="A58" t="s">
        <v>772</v>
      </c>
      <c r="B58" t="s">
        <v>783</v>
      </c>
      <c r="C58" s="9">
        <v>3</v>
      </c>
      <c r="D58" s="9">
        <v>2</v>
      </c>
      <c r="E58" t="s">
        <v>668</v>
      </c>
      <c r="F58" s="9">
        <v>4</v>
      </c>
      <c r="G58" s="24" t="s">
        <v>848</v>
      </c>
      <c r="H58" s="23" t="s">
        <v>790</v>
      </c>
      <c r="I58" s="22" t="s">
        <v>667</v>
      </c>
    </row>
    <row r="59" spans="1:9" ht="51" x14ac:dyDescent="0.2">
      <c r="A59" t="s">
        <v>773</v>
      </c>
      <c r="B59" t="s">
        <v>783</v>
      </c>
      <c r="C59" s="9">
        <v>3</v>
      </c>
      <c r="D59" s="9">
        <v>2</v>
      </c>
      <c r="E59" t="s">
        <v>677</v>
      </c>
      <c r="F59" s="9">
        <v>3</v>
      </c>
      <c r="G59" s="24" t="s">
        <v>708</v>
      </c>
      <c r="H59" s="23" t="s">
        <v>792</v>
      </c>
      <c r="I59" s="22" t="s">
        <v>678</v>
      </c>
    </row>
    <row r="60" spans="1:9" ht="51" x14ac:dyDescent="0.2">
      <c r="A60" t="s">
        <v>774</v>
      </c>
      <c r="B60" t="s">
        <v>783</v>
      </c>
      <c r="C60" s="9">
        <v>3</v>
      </c>
      <c r="D60" s="9">
        <v>3</v>
      </c>
      <c r="E60" t="s">
        <v>695</v>
      </c>
      <c r="F60" s="9">
        <v>3</v>
      </c>
      <c r="G60" s="26" t="s">
        <v>793</v>
      </c>
      <c r="H60" s="23" t="s">
        <v>794</v>
      </c>
      <c r="I60" s="22" t="s">
        <v>664</v>
      </c>
    </row>
    <row r="61" spans="1:9" ht="51" x14ac:dyDescent="0.2">
      <c r="A61" t="s">
        <v>775</v>
      </c>
      <c r="B61" t="s">
        <v>783</v>
      </c>
      <c r="C61" s="9">
        <v>3</v>
      </c>
      <c r="D61" s="9">
        <v>3</v>
      </c>
      <c r="E61" t="s">
        <v>702</v>
      </c>
      <c r="F61" s="9">
        <v>3</v>
      </c>
      <c r="G61" s="24" t="s">
        <v>849</v>
      </c>
      <c r="H61" s="23" t="s">
        <v>795</v>
      </c>
      <c r="I61" s="22" t="s">
        <v>678</v>
      </c>
    </row>
    <row r="62" spans="1:9" ht="51" x14ac:dyDescent="0.2">
      <c r="A62" t="s">
        <v>776</v>
      </c>
      <c r="B62" t="s">
        <v>783</v>
      </c>
      <c r="C62" s="9">
        <v>3</v>
      </c>
      <c r="D62" s="9">
        <v>3</v>
      </c>
      <c r="E62" t="s">
        <v>704</v>
      </c>
      <c r="F62" s="9">
        <v>3</v>
      </c>
      <c r="G62" s="24" t="s">
        <v>831</v>
      </c>
      <c r="H62" s="23" t="s">
        <v>796</v>
      </c>
      <c r="I62" s="22" t="s">
        <v>706</v>
      </c>
    </row>
    <row r="63" spans="1:9" ht="65" customHeight="1" x14ac:dyDescent="0.2">
      <c r="A63" t="s">
        <v>777</v>
      </c>
      <c r="B63" t="s">
        <v>783</v>
      </c>
      <c r="C63" s="9">
        <v>3</v>
      </c>
      <c r="D63" s="9">
        <v>3</v>
      </c>
      <c r="E63" t="s">
        <v>699</v>
      </c>
      <c r="F63" s="9">
        <v>2</v>
      </c>
      <c r="G63" s="24" t="s">
        <v>832</v>
      </c>
      <c r="H63" s="23" t="s">
        <v>797</v>
      </c>
      <c r="I63" s="22" t="s">
        <v>840</v>
      </c>
    </row>
    <row r="64" spans="1:9" ht="67" customHeight="1" x14ac:dyDescent="0.2">
      <c r="A64" t="s">
        <v>778</v>
      </c>
      <c r="B64" t="s">
        <v>783</v>
      </c>
      <c r="C64" s="9">
        <v>3</v>
      </c>
      <c r="D64" s="9">
        <v>3</v>
      </c>
      <c r="E64" t="s">
        <v>707</v>
      </c>
      <c r="F64" s="9">
        <v>2</v>
      </c>
      <c r="G64" s="24" t="s">
        <v>832</v>
      </c>
      <c r="H64" s="23" t="s">
        <v>798</v>
      </c>
      <c r="I64" s="23" t="s">
        <v>710</v>
      </c>
    </row>
    <row r="65" spans="1:9" ht="85" x14ac:dyDescent="0.2">
      <c r="A65" t="s">
        <v>779</v>
      </c>
      <c r="B65" t="s">
        <v>783</v>
      </c>
      <c r="C65" s="9">
        <v>3</v>
      </c>
      <c r="D65" s="9">
        <v>4</v>
      </c>
      <c r="E65" t="s">
        <v>714</v>
      </c>
      <c r="H65" s="23" t="s">
        <v>822</v>
      </c>
    </row>
    <row r="66" spans="1:9" ht="34" x14ac:dyDescent="0.2">
      <c r="A66" t="s">
        <v>780</v>
      </c>
      <c r="B66" t="s">
        <v>783</v>
      </c>
      <c r="C66" s="9">
        <v>3</v>
      </c>
      <c r="D66" s="9">
        <v>5</v>
      </c>
      <c r="E66" t="s">
        <v>716</v>
      </c>
      <c r="H66" s="23" t="s">
        <v>799</v>
      </c>
    </row>
    <row r="67" spans="1:9" ht="38" customHeight="1" x14ac:dyDescent="0.2">
      <c r="A67" t="s">
        <v>781</v>
      </c>
      <c r="B67" t="s">
        <v>783</v>
      </c>
      <c r="C67" s="9">
        <v>3</v>
      </c>
      <c r="D67" s="9">
        <v>5</v>
      </c>
      <c r="E67" t="s">
        <v>718</v>
      </c>
      <c r="H67" s="23" t="s">
        <v>762</v>
      </c>
    </row>
    <row r="68" spans="1:9" ht="34" x14ac:dyDescent="0.2">
      <c r="A68" t="s">
        <v>782</v>
      </c>
      <c r="B68" t="s">
        <v>783</v>
      </c>
      <c r="C68" s="9">
        <v>3</v>
      </c>
      <c r="D68" s="9">
        <v>5</v>
      </c>
      <c r="E68" t="s">
        <v>720</v>
      </c>
      <c r="H68" s="23" t="s">
        <v>763</v>
      </c>
    </row>
    <row r="69" spans="1:9" ht="34" x14ac:dyDescent="0.2">
      <c r="A69" t="s">
        <v>800</v>
      </c>
      <c r="B69" t="s">
        <v>819</v>
      </c>
      <c r="C69" s="9">
        <v>4</v>
      </c>
      <c r="D69" s="9">
        <v>1</v>
      </c>
      <c r="E69" t="s">
        <v>657</v>
      </c>
      <c r="F69" s="9">
        <v>4</v>
      </c>
      <c r="G69" s="24" t="s">
        <v>833</v>
      </c>
      <c r="H69" s="23" t="s">
        <v>745</v>
      </c>
      <c r="I69" s="22" t="s">
        <v>841</v>
      </c>
    </row>
    <row r="70" spans="1:9" ht="53" customHeight="1" x14ac:dyDescent="0.2">
      <c r="A70" t="s">
        <v>801</v>
      </c>
      <c r="B70" t="s">
        <v>819</v>
      </c>
      <c r="C70" s="9">
        <v>4</v>
      </c>
      <c r="D70" s="9">
        <v>1</v>
      </c>
      <c r="E70" t="s">
        <v>658</v>
      </c>
      <c r="F70" s="9">
        <v>3</v>
      </c>
      <c r="G70" s="24" t="s">
        <v>848</v>
      </c>
      <c r="H70" s="22" t="s">
        <v>746</v>
      </c>
      <c r="I70" s="22" t="s">
        <v>842</v>
      </c>
    </row>
    <row r="71" spans="1:9" ht="51" x14ac:dyDescent="0.2">
      <c r="A71" t="s">
        <v>802</v>
      </c>
      <c r="B71" t="s">
        <v>819</v>
      </c>
      <c r="C71" s="9">
        <v>4</v>
      </c>
      <c r="D71" s="9">
        <v>1</v>
      </c>
      <c r="E71" t="s">
        <v>662</v>
      </c>
      <c r="F71" s="9">
        <v>5</v>
      </c>
      <c r="G71" s="24" t="s">
        <v>708</v>
      </c>
      <c r="H71" s="23" t="s">
        <v>747</v>
      </c>
      <c r="I71" s="22" t="s">
        <v>664</v>
      </c>
    </row>
    <row r="72" spans="1:9" ht="51" x14ac:dyDescent="0.2">
      <c r="A72" t="s">
        <v>803</v>
      </c>
      <c r="B72" t="s">
        <v>819</v>
      </c>
      <c r="C72" s="9">
        <v>4</v>
      </c>
      <c r="D72" s="9">
        <v>1</v>
      </c>
      <c r="E72" t="s">
        <v>665</v>
      </c>
      <c r="F72" s="9">
        <v>6</v>
      </c>
      <c r="G72" s="24" t="s">
        <v>848</v>
      </c>
      <c r="H72" s="22" t="s">
        <v>786</v>
      </c>
      <c r="I72" s="22" t="s">
        <v>667</v>
      </c>
    </row>
    <row r="73" spans="1:9" ht="51" x14ac:dyDescent="0.2">
      <c r="A73" t="s">
        <v>804</v>
      </c>
      <c r="B73" t="s">
        <v>819</v>
      </c>
      <c r="C73" s="9">
        <v>4</v>
      </c>
      <c r="D73" s="9">
        <v>2</v>
      </c>
      <c r="E73" t="s">
        <v>670</v>
      </c>
      <c r="F73" s="9">
        <v>4</v>
      </c>
      <c r="G73" s="24" t="s">
        <v>846</v>
      </c>
      <c r="H73" s="23" t="s">
        <v>750</v>
      </c>
      <c r="I73" s="23" t="s">
        <v>838</v>
      </c>
    </row>
    <row r="74" spans="1:9" ht="51" x14ac:dyDescent="0.2">
      <c r="A74" t="s">
        <v>805</v>
      </c>
      <c r="B74" t="s">
        <v>819</v>
      </c>
      <c r="C74" s="9">
        <v>4</v>
      </c>
      <c r="D74" s="9">
        <v>2</v>
      </c>
      <c r="E74" t="s">
        <v>671</v>
      </c>
      <c r="F74" s="9">
        <v>4</v>
      </c>
      <c r="G74" s="9" t="s">
        <v>791</v>
      </c>
      <c r="H74" s="23" t="s">
        <v>751</v>
      </c>
      <c r="I74" s="23" t="s">
        <v>839</v>
      </c>
    </row>
    <row r="75" spans="1:9" ht="51" x14ac:dyDescent="0.2">
      <c r="A75" t="s">
        <v>806</v>
      </c>
      <c r="B75" t="s">
        <v>819</v>
      </c>
      <c r="C75" s="9">
        <v>4</v>
      </c>
      <c r="D75" s="9">
        <v>2</v>
      </c>
      <c r="E75" t="s">
        <v>788</v>
      </c>
      <c r="F75" s="9">
        <v>4</v>
      </c>
      <c r="G75" s="24" t="s">
        <v>829</v>
      </c>
      <c r="H75" s="23" t="s">
        <v>752</v>
      </c>
      <c r="I75" s="23" t="s">
        <v>674</v>
      </c>
    </row>
    <row r="76" spans="1:9" ht="34" x14ac:dyDescent="0.2">
      <c r="A76" t="s">
        <v>807</v>
      </c>
      <c r="B76" t="s">
        <v>819</v>
      </c>
      <c r="C76" s="9">
        <v>4</v>
      </c>
      <c r="D76" s="9">
        <v>2</v>
      </c>
      <c r="E76" t="s">
        <v>784</v>
      </c>
      <c r="F76" s="9">
        <v>3</v>
      </c>
      <c r="G76" s="24" t="s">
        <v>700</v>
      </c>
      <c r="H76" s="23" t="s">
        <v>789</v>
      </c>
      <c r="I76" s="23" t="s">
        <v>710</v>
      </c>
    </row>
    <row r="77" spans="1:9" ht="50" customHeight="1" x14ac:dyDescent="0.2">
      <c r="A77" t="s">
        <v>808</v>
      </c>
      <c r="B77" t="s">
        <v>819</v>
      </c>
      <c r="C77" s="9">
        <v>4</v>
      </c>
      <c r="D77" s="9">
        <v>2</v>
      </c>
      <c r="E77" t="s">
        <v>668</v>
      </c>
      <c r="F77" s="9">
        <v>6</v>
      </c>
      <c r="G77" s="24" t="s">
        <v>848</v>
      </c>
      <c r="H77" s="23" t="s">
        <v>790</v>
      </c>
      <c r="I77" s="22" t="s">
        <v>667</v>
      </c>
    </row>
    <row r="78" spans="1:9" ht="51" x14ac:dyDescent="0.2">
      <c r="A78" t="s">
        <v>809</v>
      </c>
      <c r="B78" t="s">
        <v>819</v>
      </c>
      <c r="C78" s="9">
        <v>4</v>
      </c>
      <c r="D78" s="9">
        <v>2</v>
      </c>
      <c r="E78" t="s">
        <v>677</v>
      </c>
      <c r="F78" s="9">
        <v>4</v>
      </c>
      <c r="G78" s="24" t="s">
        <v>708</v>
      </c>
      <c r="H78" s="23" t="s">
        <v>792</v>
      </c>
      <c r="I78" s="22" t="s">
        <v>678</v>
      </c>
    </row>
    <row r="79" spans="1:9" ht="51" x14ac:dyDescent="0.2">
      <c r="A79" t="s">
        <v>810</v>
      </c>
      <c r="B79" t="s">
        <v>819</v>
      </c>
      <c r="C79" s="9">
        <v>4</v>
      </c>
      <c r="D79" s="9">
        <v>3</v>
      </c>
      <c r="E79" t="s">
        <v>695</v>
      </c>
      <c r="F79" s="9">
        <v>4</v>
      </c>
      <c r="G79" s="24" t="s">
        <v>793</v>
      </c>
      <c r="H79" s="23" t="s">
        <v>820</v>
      </c>
      <c r="I79" s="22" t="s">
        <v>664</v>
      </c>
    </row>
    <row r="80" spans="1:9" ht="51" x14ac:dyDescent="0.2">
      <c r="A80" t="s">
        <v>811</v>
      </c>
      <c r="B80" t="s">
        <v>819</v>
      </c>
      <c r="C80" s="9">
        <v>4</v>
      </c>
      <c r="D80" s="9">
        <v>3</v>
      </c>
      <c r="E80" t="s">
        <v>702</v>
      </c>
      <c r="F80" s="9">
        <v>5</v>
      </c>
      <c r="G80" s="24" t="s">
        <v>849</v>
      </c>
      <c r="H80" s="23" t="s">
        <v>795</v>
      </c>
      <c r="I80" s="22" t="s">
        <v>678</v>
      </c>
    </row>
    <row r="81" spans="1:9" ht="51" x14ac:dyDescent="0.2">
      <c r="A81" t="s">
        <v>812</v>
      </c>
      <c r="B81" t="s">
        <v>819</v>
      </c>
      <c r="C81" s="9">
        <v>4</v>
      </c>
      <c r="D81" s="9">
        <v>3</v>
      </c>
      <c r="E81" t="s">
        <v>704</v>
      </c>
      <c r="F81" s="9">
        <v>4</v>
      </c>
      <c r="G81" s="24" t="s">
        <v>831</v>
      </c>
      <c r="H81" s="23" t="s">
        <v>796</v>
      </c>
      <c r="I81" s="22" t="s">
        <v>706</v>
      </c>
    </row>
    <row r="82" spans="1:9" ht="51" customHeight="1" x14ac:dyDescent="0.2">
      <c r="A82" t="s">
        <v>813</v>
      </c>
      <c r="B82" t="s">
        <v>819</v>
      </c>
      <c r="C82" s="9">
        <v>4</v>
      </c>
      <c r="D82" s="9">
        <v>3</v>
      </c>
      <c r="E82" t="s">
        <v>699</v>
      </c>
      <c r="F82" s="9">
        <v>4</v>
      </c>
      <c r="G82" s="24" t="s">
        <v>832</v>
      </c>
      <c r="H82" s="23" t="s">
        <v>797</v>
      </c>
      <c r="I82" s="22" t="s">
        <v>840</v>
      </c>
    </row>
    <row r="83" spans="1:9" ht="54" customHeight="1" x14ac:dyDescent="0.2">
      <c r="A83" t="s">
        <v>814</v>
      </c>
      <c r="B83" t="s">
        <v>819</v>
      </c>
      <c r="C83" s="9">
        <v>4</v>
      </c>
      <c r="D83" s="9">
        <v>3</v>
      </c>
      <c r="E83" t="s">
        <v>707</v>
      </c>
      <c r="F83" s="9">
        <v>3</v>
      </c>
      <c r="G83" s="24" t="s">
        <v>832</v>
      </c>
      <c r="H83" s="23" t="s">
        <v>798</v>
      </c>
      <c r="I83" s="23" t="s">
        <v>710</v>
      </c>
    </row>
    <row r="84" spans="1:9" ht="85" x14ac:dyDescent="0.2">
      <c r="A84" t="s">
        <v>815</v>
      </c>
      <c r="B84" t="s">
        <v>819</v>
      </c>
      <c r="C84" s="9">
        <v>4</v>
      </c>
      <c r="D84" s="9">
        <v>4</v>
      </c>
      <c r="E84" t="s">
        <v>714</v>
      </c>
      <c r="H84" s="23" t="s">
        <v>821</v>
      </c>
    </row>
    <row r="85" spans="1:9" ht="34" x14ac:dyDescent="0.2">
      <c r="A85" t="s">
        <v>816</v>
      </c>
      <c r="B85" t="s">
        <v>819</v>
      </c>
      <c r="C85" s="9">
        <v>4</v>
      </c>
      <c r="D85" s="9">
        <v>5</v>
      </c>
      <c r="E85" t="s">
        <v>716</v>
      </c>
      <c r="H85" s="23" t="s">
        <v>823</v>
      </c>
    </row>
    <row r="86" spans="1:9" ht="34" customHeight="1" x14ac:dyDescent="0.2">
      <c r="A86" t="s">
        <v>817</v>
      </c>
      <c r="B86" t="s">
        <v>819</v>
      </c>
      <c r="C86" s="9">
        <v>4</v>
      </c>
      <c r="D86" s="9">
        <v>5</v>
      </c>
      <c r="E86" t="s">
        <v>718</v>
      </c>
      <c r="H86" s="23" t="s">
        <v>824</v>
      </c>
    </row>
    <row r="87" spans="1:9" ht="34" x14ac:dyDescent="0.2">
      <c r="A87" t="s">
        <v>818</v>
      </c>
      <c r="B87" t="s">
        <v>819</v>
      </c>
      <c r="C87" s="9">
        <v>4</v>
      </c>
      <c r="D87" s="9">
        <v>5</v>
      </c>
      <c r="E87" t="s">
        <v>720</v>
      </c>
      <c r="H87" s="23" t="s">
        <v>825</v>
      </c>
    </row>
  </sheetData>
  <mergeCells count="1">
    <mergeCell ref="A1:J1"/>
  </mergeCells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4F86C-6C64-3E47-9014-A000FD5709B0}">
  <dimension ref="A1:O42"/>
  <sheetViews>
    <sheetView topLeftCell="A31" zoomScale="150" zoomScaleNormal="150" workbookViewId="0">
      <selection activeCell="N37" sqref="N37"/>
    </sheetView>
  </sheetViews>
  <sheetFormatPr baseColWidth="10" defaultRowHeight="16" x14ac:dyDescent="0.2"/>
  <cols>
    <col min="1" max="1" width="22.33203125" customWidth="1"/>
    <col min="2" max="2" width="7.1640625" customWidth="1"/>
    <col min="3" max="3" width="7.6640625" customWidth="1"/>
    <col min="4" max="4" width="8.6640625" customWidth="1"/>
    <col min="5" max="5" width="7.1640625" customWidth="1"/>
    <col min="6" max="6" width="8.1640625" customWidth="1"/>
    <col min="7" max="7" width="7.83203125" customWidth="1"/>
    <col min="8" max="9" width="7.5" customWidth="1"/>
    <col min="10" max="10" width="7.1640625" customWidth="1"/>
    <col min="11" max="11" width="7.33203125" customWidth="1"/>
    <col min="12" max="12" width="7" customWidth="1"/>
    <col min="13" max="13" width="9.83203125" customWidth="1"/>
  </cols>
  <sheetData>
    <row r="1" spans="1:5" ht="26" x14ac:dyDescent="0.3">
      <c r="A1" s="49" t="s">
        <v>877</v>
      </c>
    </row>
    <row r="3" spans="1:5" ht="19" x14ac:dyDescent="0.25">
      <c r="A3" s="48" t="s">
        <v>878</v>
      </c>
    </row>
    <row r="5" spans="1:5" ht="34" x14ac:dyDescent="0.2">
      <c r="A5" s="53" t="s">
        <v>879</v>
      </c>
      <c r="B5" s="50" t="s">
        <v>888</v>
      </c>
      <c r="C5" s="50" t="s">
        <v>872</v>
      </c>
      <c r="D5" s="50" t="s">
        <v>873</v>
      </c>
      <c r="E5" s="66" t="s">
        <v>898</v>
      </c>
    </row>
    <row r="6" spans="1:5" x14ac:dyDescent="0.2">
      <c r="A6" s="54" t="s">
        <v>285</v>
      </c>
      <c r="B6">
        <v>64</v>
      </c>
      <c r="C6">
        <v>12</v>
      </c>
      <c r="D6">
        <v>9</v>
      </c>
      <c r="E6">
        <v>6</v>
      </c>
    </row>
    <row r="7" spans="1:5" x14ac:dyDescent="0.2">
      <c r="A7" s="55" t="s">
        <v>286</v>
      </c>
      <c r="B7">
        <v>38</v>
      </c>
      <c r="C7">
        <v>5</v>
      </c>
      <c r="D7">
        <v>7</v>
      </c>
      <c r="E7">
        <v>13</v>
      </c>
    </row>
    <row r="8" spans="1:5" x14ac:dyDescent="0.2">
      <c r="A8" s="56" t="s">
        <v>287</v>
      </c>
      <c r="B8" s="52">
        <v>106</v>
      </c>
      <c r="C8" s="52">
        <v>10</v>
      </c>
      <c r="D8" s="52">
        <v>22</v>
      </c>
      <c r="E8" s="52">
        <v>3</v>
      </c>
    </row>
    <row r="9" spans="1:5" x14ac:dyDescent="0.2">
      <c r="A9" s="57" t="s">
        <v>293</v>
      </c>
      <c r="B9">
        <v>208</v>
      </c>
      <c r="C9">
        <v>27</v>
      </c>
      <c r="D9">
        <v>38</v>
      </c>
      <c r="E9">
        <v>22</v>
      </c>
    </row>
    <row r="10" spans="1:5" x14ac:dyDescent="0.2">
      <c r="A10" s="58" t="s">
        <v>875</v>
      </c>
      <c r="E10" s="27">
        <v>295</v>
      </c>
    </row>
    <row r="13" spans="1:5" x14ac:dyDescent="0.2">
      <c r="A13" s="60" t="s">
        <v>880</v>
      </c>
      <c r="B13" s="63" t="s">
        <v>882</v>
      </c>
    </row>
    <row r="14" spans="1:5" x14ac:dyDescent="0.2">
      <c r="A14" s="61" t="s">
        <v>897</v>
      </c>
      <c r="B14">
        <v>2750</v>
      </c>
    </row>
    <row r="15" spans="1:5" x14ac:dyDescent="0.2">
      <c r="A15" s="61" t="s">
        <v>291</v>
      </c>
      <c r="B15">
        <v>340</v>
      </c>
    </row>
    <row r="16" spans="1:5" x14ac:dyDescent="0.2">
      <c r="A16" s="61" t="s">
        <v>854</v>
      </c>
      <c r="B16">
        <v>576</v>
      </c>
    </row>
    <row r="17" spans="1:2" x14ac:dyDescent="0.2">
      <c r="A17" s="62" t="s">
        <v>855</v>
      </c>
      <c r="B17" s="52">
        <v>399</v>
      </c>
    </row>
    <row r="18" spans="1:2" x14ac:dyDescent="0.2">
      <c r="A18" s="51" t="s">
        <v>881</v>
      </c>
      <c r="B18" s="27">
        <v>4065</v>
      </c>
    </row>
    <row r="21" spans="1:2" x14ac:dyDescent="0.2">
      <c r="A21" s="60" t="s">
        <v>883</v>
      </c>
      <c r="B21" s="63" t="s">
        <v>4</v>
      </c>
    </row>
    <row r="22" spans="1:2" x14ac:dyDescent="0.2">
      <c r="A22" s="61" t="s">
        <v>895</v>
      </c>
      <c r="B22">
        <v>70</v>
      </c>
    </row>
    <row r="23" spans="1:2" x14ac:dyDescent="0.2">
      <c r="A23" s="61" t="s">
        <v>892</v>
      </c>
      <c r="B23">
        <v>4</v>
      </c>
    </row>
    <row r="24" spans="1:2" x14ac:dyDescent="0.2">
      <c r="A24" s="61" t="s">
        <v>896</v>
      </c>
      <c r="B24">
        <v>1</v>
      </c>
    </row>
    <row r="25" spans="1:2" x14ac:dyDescent="0.2">
      <c r="A25" s="62" t="s">
        <v>893</v>
      </c>
      <c r="B25" s="52">
        <v>-1</v>
      </c>
    </row>
    <row r="26" spans="1:2" x14ac:dyDescent="0.2">
      <c r="A26" s="64" t="s">
        <v>884</v>
      </c>
      <c r="B26" s="27">
        <v>74</v>
      </c>
    </row>
    <row r="29" spans="1:2" x14ac:dyDescent="0.2">
      <c r="A29" s="60" t="s">
        <v>886</v>
      </c>
      <c r="B29" s="63" t="s">
        <v>885</v>
      </c>
    </row>
    <row r="30" spans="1:2" x14ac:dyDescent="0.2">
      <c r="A30" s="61" t="s">
        <v>288</v>
      </c>
      <c r="B30">
        <v>13</v>
      </c>
    </row>
    <row r="31" spans="1:2" x14ac:dyDescent="0.2">
      <c r="A31" s="61" t="s">
        <v>892</v>
      </c>
      <c r="B31">
        <v>2</v>
      </c>
    </row>
    <row r="32" spans="1:2" x14ac:dyDescent="0.2">
      <c r="A32" s="61" t="s">
        <v>873</v>
      </c>
      <c r="B32">
        <v>0</v>
      </c>
    </row>
    <row r="33" spans="1:15" x14ac:dyDescent="0.2">
      <c r="A33" s="62" t="s">
        <v>893</v>
      </c>
      <c r="B33" s="65">
        <v>1</v>
      </c>
    </row>
    <row r="34" spans="1:15" x14ac:dyDescent="0.2">
      <c r="A34" s="64" t="s">
        <v>894</v>
      </c>
      <c r="B34" s="27">
        <v>16</v>
      </c>
    </row>
    <row r="37" spans="1:15" s="27" customFormat="1" x14ac:dyDescent="0.2">
      <c r="A37" s="59" t="s">
        <v>889</v>
      </c>
      <c r="B37" s="63" t="s">
        <v>7</v>
      </c>
      <c r="C37" s="63" t="s">
        <v>10</v>
      </c>
      <c r="D37" s="63" t="s">
        <v>25</v>
      </c>
      <c r="E37" s="63" t="s">
        <v>65</v>
      </c>
      <c r="F37" s="63" t="s">
        <v>289</v>
      </c>
      <c r="G37" s="63" t="s">
        <v>17</v>
      </c>
      <c r="H37" s="63" t="s">
        <v>21</v>
      </c>
      <c r="I37" s="63" t="s">
        <v>28</v>
      </c>
      <c r="J37" s="63" t="s">
        <v>682</v>
      </c>
      <c r="K37" s="63" t="s">
        <v>102</v>
      </c>
      <c r="L37" s="63" t="s">
        <v>316</v>
      </c>
      <c r="M37" s="63" t="s">
        <v>887</v>
      </c>
    </row>
    <row r="38" spans="1:15" x14ac:dyDescent="0.2">
      <c r="A38" s="61" t="s">
        <v>288</v>
      </c>
      <c r="B38">
        <v>31</v>
      </c>
      <c r="C38">
        <v>67</v>
      </c>
      <c r="D38">
        <v>42</v>
      </c>
      <c r="E38">
        <v>23</v>
      </c>
      <c r="F38">
        <v>12</v>
      </c>
      <c r="G38">
        <v>18</v>
      </c>
      <c r="H38">
        <v>27</v>
      </c>
      <c r="I38">
        <v>8</v>
      </c>
      <c r="J38">
        <v>27</v>
      </c>
      <c r="K38">
        <v>38</v>
      </c>
      <c r="L38">
        <v>0</v>
      </c>
      <c r="M38">
        <v>293</v>
      </c>
    </row>
    <row r="39" spans="1:15" x14ac:dyDescent="0.2">
      <c r="A39" s="61" t="s">
        <v>890</v>
      </c>
      <c r="B39">
        <v>2</v>
      </c>
      <c r="C39">
        <v>6</v>
      </c>
      <c r="D39">
        <v>2</v>
      </c>
      <c r="E39">
        <v>4</v>
      </c>
      <c r="F39">
        <v>0</v>
      </c>
      <c r="G39">
        <v>3</v>
      </c>
      <c r="H39">
        <v>4</v>
      </c>
      <c r="I39">
        <v>2</v>
      </c>
      <c r="J39">
        <v>3</v>
      </c>
      <c r="K39">
        <v>5</v>
      </c>
      <c r="L39">
        <v>1</v>
      </c>
      <c r="M39">
        <v>32</v>
      </c>
    </row>
    <row r="40" spans="1:15" x14ac:dyDescent="0.2">
      <c r="A40" s="61" t="s">
        <v>873</v>
      </c>
      <c r="B40">
        <v>8</v>
      </c>
      <c r="C40">
        <v>14</v>
      </c>
      <c r="D40">
        <v>7</v>
      </c>
      <c r="E40">
        <v>3</v>
      </c>
      <c r="F40">
        <v>2</v>
      </c>
      <c r="G40">
        <v>2</v>
      </c>
      <c r="H40">
        <v>4</v>
      </c>
      <c r="I40">
        <v>0</v>
      </c>
      <c r="J40">
        <v>4</v>
      </c>
      <c r="K40">
        <v>7</v>
      </c>
      <c r="L40">
        <v>3</v>
      </c>
      <c r="M40">
        <v>54</v>
      </c>
    </row>
    <row r="41" spans="1:15" x14ac:dyDescent="0.2">
      <c r="A41" s="62" t="s">
        <v>874</v>
      </c>
      <c r="B41" s="52">
        <v>4</v>
      </c>
      <c r="C41" s="52">
        <v>7</v>
      </c>
      <c r="D41" s="52">
        <v>3</v>
      </c>
      <c r="E41" s="52">
        <v>1</v>
      </c>
      <c r="F41" s="52">
        <v>1</v>
      </c>
      <c r="G41" s="52">
        <v>1</v>
      </c>
      <c r="H41" s="52">
        <v>3</v>
      </c>
      <c r="I41" s="52">
        <v>1</v>
      </c>
      <c r="J41" s="52">
        <v>3</v>
      </c>
      <c r="K41" s="52">
        <v>11</v>
      </c>
      <c r="L41" s="52">
        <v>0</v>
      </c>
      <c r="M41" s="52">
        <v>35</v>
      </c>
    </row>
    <row r="42" spans="1:15" x14ac:dyDescent="0.2">
      <c r="A42" s="57" t="s">
        <v>891</v>
      </c>
      <c r="B42" s="27">
        <v>45</v>
      </c>
      <c r="C42" s="27">
        <v>94</v>
      </c>
      <c r="D42" s="27">
        <v>54</v>
      </c>
      <c r="E42" s="27">
        <v>31</v>
      </c>
      <c r="F42" s="27">
        <v>15</v>
      </c>
      <c r="G42" s="27">
        <v>24</v>
      </c>
      <c r="H42" s="27">
        <v>38</v>
      </c>
      <c r="I42" s="27">
        <v>11</v>
      </c>
      <c r="J42" s="27">
        <v>37</v>
      </c>
      <c r="K42" s="27">
        <v>61</v>
      </c>
      <c r="L42" s="27">
        <v>4</v>
      </c>
      <c r="M42" s="27">
        <v>414</v>
      </c>
      <c r="N42" s="27" t="s">
        <v>863</v>
      </c>
      <c r="O42" s="27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Project Cards</vt:lpstr>
      <vt:lpstr>Corps</vt:lpstr>
      <vt:lpstr>Phase</vt:lpstr>
      <vt:lpstr>Crisis</vt:lpstr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2023-03-21T15:58:47Z</cp:lastPrinted>
  <dcterms:created xsi:type="dcterms:W3CDTF">2021-08-06T16:43:40Z</dcterms:created>
  <dcterms:modified xsi:type="dcterms:W3CDTF">2023-03-21T15:59:57Z</dcterms:modified>
</cp:coreProperties>
</file>