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ev\AresExpedition\ressources\"/>
    </mc:Choice>
  </mc:AlternateContent>
  <xr:revisionPtr revIDLastSave="0" documentId="13_ncr:1_{F26A050F-1886-4C66-B957-DFF9E284784E}" xr6:coauthVersionLast="47" xr6:coauthVersionMax="47" xr10:uidLastSave="{00000000-0000-0000-0000-000000000000}"/>
  <bookViews>
    <workbookView xWindow="28680" yWindow="-120" windowWidth="29040" windowHeight="15720" xr2:uid="{246B09A9-7FD2-4D1A-836E-837E4615E07E}"/>
  </bookViews>
  <sheets>
    <sheet name="MODOP" sheetId="3" r:id="rId1"/>
    <sheet name="card_list" sheetId="1" r:id="rId2"/>
    <sheet name="params" sheetId="2" r:id="rId3"/>
  </sheets>
  <definedNames>
    <definedName name="_xlnm._FilterDatabase" localSheetId="1" hidden="1">card_list!$A$1:$AB$296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C2" i="1"/>
  <c r="K2" i="1"/>
  <c r="S2" i="1"/>
  <c r="C3" i="1"/>
  <c r="K3" i="1"/>
  <c r="S3" i="1"/>
  <c r="C4" i="1"/>
  <c r="K4" i="1"/>
  <c r="S4" i="1"/>
  <c r="C5" i="1"/>
  <c r="K5" i="1"/>
  <c r="S5" i="1"/>
  <c r="C6" i="1"/>
  <c r="K6" i="1"/>
  <c r="S6" i="1"/>
  <c r="C7" i="1"/>
  <c r="K7" i="1"/>
  <c r="S7" i="1"/>
  <c r="C8" i="1"/>
  <c r="K8" i="1"/>
  <c r="S8" i="1"/>
  <c r="C9" i="1"/>
  <c r="K9" i="1"/>
  <c r="S9" i="1"/>
  <c r="C10" i="1"/>
  <c r="K10" i="1"/>
  <c r="S10" i="1"/>
  <c r="C11" i="1"/>
  <c r="K11" i="1"/>
  <c r="S11" i="1"/>
  <c r="C12" i="1"/>
  <c r="K12" i="1"/>
  <c r="S12" i="1"/>
  <c r="C13" i="1"/>
  <c r="K13" i="1"/>
  <c r="S13" i="1"/>
  <c r="C14" i="1"/>
  <c r="K14" i="1"/>
  <c r="S14" i="1"/>
  <c r="C15" i="1"/>
  <c r="K15" i="1"/>
  <c r="S15" i="1"/>
  <c r="C16" i="1"/>
  <c r="K16" i="1"/>
  <c r="S16" i="1"/>
  <c r="C17" i="1"/>
  <c r="K17" i="1"/>
  <c r="S17" i="1"/>
  <c r="C18" i="1"/>
  <c r="K18" i="1"/>
  <c r="S18" i="1"/>
  <c r="C19" i="1"/>
  <c r="K19" i="1"/>
  <c r="S19" i="1"/>
  <c r="C20" i="1"/>
  <c r="K20" i="1"/>
  <c r="S20" i="1"/>
  <c r="C21" i="1"/>
  <c r="K21" i="1"/>
  <c r="S21" i="1"/>
  <c r="C22" i="1"/>
  <c r="K22" i="1"/>
  <c r="S22" i="1"/>
  <c r="C23" i="1"/>
  <c r="K23" i="1"/>
  <c r="S23" i="1"/>
  <c r="C24" i="1"/>
  <c r="K24" i="1"/>
  <c r="S24" i="1"/>
  <c r="C25" i="1"/>
  <c r="K25" i="1"/>
  <c r="S25" i="1"/>
  <c r="C26" i="1"/>
  <c r="K26" i="1"/>
  <c r="S26" i="1"/>
  <c r="C27" i="1"/>
  <c r="K27" i="1"/>
  <c r="S27" i="1"/>
  <c r="C28" i="1"/>
  <c r="K28" i="1"/>
  <c r="S28" i="1"/>
  <c r="C29" i="1"/>
  <c r="K29" i="1"/>
  <c r="S29" i="1"/>
  <c r="C30" i="1"/>
  <c r="K30" i="1"/>
  <c r="S30" i="1"/>
  <c r="C31" i="1"/>
  <c r="K31" i="1"/>
  <c r="S31" i="1"/>
  <c r="C32" i="1"/>
  <c r="K32" i="1"/>
  <c r="S32" i="1"/>
  <c r="C33" i="1"/>
  <c r="K33" i="1"/>
  <c r="S33" i="1"/>
  <c r="C34" i="1"/>
  <c r="K34" i="1"/>
  <c r="S34" i="1"/>
  <c r="C35" i="1"/>
  <c r="K35" i="1"/>
  <c r="S35" i="1"/>
  <c r="C36" i="1"/>
  <c r="K36" i="1"/>
  <c r="S36" i="1"/>
  <c r="C37" i="1"/>
  <c r="K37" i="1"/>
  <c r="S37" i="1"/>
  <c r="C38" i="1"/>
  <c r="K38" i="1"/>
  <c r="S38" i="1"/>
  <c r="C39" i="1"/>
  <c r="K39" i="1"/>
  <c r="S39" i="1"/>
  <c r="C40" i="1"/>
  <c r="K40" i="1"/>
  <c r="S40" i="1"/>
  <c r="C41" i="1"/>
  <c r="K41" i="1"/>
  <c r="S41" i="1"/>
  <c r="C42" i="1"/>
  <c r="K42" i="1"/>
  <c r="S42" i="1"/>
  <c r="C43" i="1"/>
  <c r="K43" i="1"/>
  <c r="S43" i="1"/>
  <c r="C44" i="1"/>
  <c r="K44" i="1"/>
  <c r="S44" i="1"/>
  <c r="C45" i="1"/>
  <c r="K45" i="1"/>
  <c r="S45" i="1"/>
  <c r="C46" i="1"/>
  <c r="K46" i="1"/>
  <c r="S46" i="1"/>
  <c r="C47" i="1"/>
  <c r="K47" i="1"/>
  <c r="S47" i="1"/>
  <c r="C48" i="1"/>
  <c r="K48" i="1"/>
  <c r="S48" i="1"/>
  <c r="C49" i="1"/>
  <c r="K49" i="1"/>
  <c r="S49" i="1"/>
  <c r="C50" i="1"/>
  <c r="K50" i="1"/>
  <c r="S50" i="1"/>
  <c r="C51" i="1"/>
  <c r="K51" i="1"/>
  <c r="S51" i="1"/>
  <c r="C52" i="1"/>
  <c r="K52" i="1"/>
  <c r="S52" i="1"/>
  <c r="C53" i="1"/>
  <c r="K53" i="1"/>
  <c r="S53" i="1"/>
  <c r="C54" i="1"/>
  <c r="K54" i="1"/>
  <c r="S54" i="1"/>
  <c r="C55" i="1"/>
  <c r="K55" i="1"/>
  <c r="S55" i="1"/>
  <c r="C56" i="1"/>
  <c r="K56" i="1"/>
  <c r="S56" i="1"/>
  <c r="C57" i="1"/>
  <c r="K57" i="1"/>
  <c r="S57" i="1"/>
  <c r="C58" i="1"/>
  <c r="K58" i="1"/>
  <c r="S58" i="1"/>
  <c r="C59" i="1"/>
  <c r="K59" i="1"/>
  <c r="S59" i="1"/>
  <c r="C60" i="1"/>
  <c r="K60" i="1"/>
  <c r="S60" i="1"/>
  <c r="C61" i="1"/>
  <c r="K61" i="1"/>
  <c r="S61" i="1"/>
  <c r="C62" i="1"/>
  <c r="K62" i="1"/>
  <c r="S62" i="1"/>
  <c r="C63" i="1"/>
  <c r="K63" i="1"/>
  <c r="S63" i="1"/>
  <c r="C64" i="1"/>
  <c r="K64" i="1"/>
  <c r="S64" i="1"/>
  <c r="C65" i="1"/>
  <c r="K65" i="1"/>
  <c r="S65" i="1"/>
  <c r="C66" i="1"/>
  <c r="K66" i="1"/>
  <c r="S66" i="1"/>
  <c r="C67" i="1"/>
  <c r="K67" i="1"/>
  <c r="S67" i="1"/>
  <c r="C68" i="1"/>
  <c r="K68" i="1"/>
  <c r="S68" i="1"/>
  <c r="C69" i="1"/>
  <c r="K69" i="1"/>
  <c r="S69" i="1"/>
  <c r="C70" i="1"/>
  <c r="K70" i="1"/>
  <c r="S70" i="1"/>
  <c r="C71" i="1"/>
  <c r="K71" i="1"/>
  <c r="S71" i="1"/>
  <c r="C72" i="1"/>
  <c r="K72" i="1"/>
  <c r="S72" i="1"/>
  <c r="C73" i="1"/>
  <c r="K73" i="1"/>
  <c r="S73" i="1"/>
  <c r="C74" i="1"/>
  <c r="K74" i="1"/>
  <c r="S74" i="1"/>
  <c r="C75" i="1"/>
  <c r="K75" i="1"/>
  <c r="S75" i="1"/>
  <c r="C76" i="1"/>
  <c r="K76" i="1"/>
  <c r="S76" i="1"/>
  <c r="C77" i="1"/>
  <c r="K77" i="1"/>
  <c r="S77" i="1"/>
  <c r="C78" i="1"/>
  <c r="K78" i="1"/>
  <c r="S78" i="1"/>
  <c r="C79" i="1"/>
  <c r="K79" i="1"/>
  <c r="S79" i="1"/>
  <c r="C80" i="1"/>
  <c r="K80" i="1"/>
  <c r="S80" i="1"/>
  <c r="C81" i="1"/>
  <c r="K81" i="1"/>
  <c r="S81" i="1"/>
  <c r="C82" i="1"/>
  <c r="K82" i="1"/>
  <c r="S82" i="1"/>
  <c r="C83" i="1"/>
  <c r="K83" i="1"/>
  <c r="S83" i="1"/>
  <c r="C84" i="1"/>
  <c r="K84" i="1"/>
  <c r="S84" i="1"/>
  <c r="C85" i="1"/>
  <c r="K85" i="1"/>
  <c r="S85" i="1"/>
  <c r="C86" i="1"/>
  <c r="K86" i="1"/>
  <c r="S86" i="1"/>
  <c r="C87" i="1"/>
  <c r="K87" i="1"/>
  <c r="S87" i="1"/>
  <c r="C88" i="1"/>
  <c r="K88" i="1"/>
  <c r="S88" i="1"/>
  <c r="C89" i="1"/>
  <c r="K89" i="1"/>
  <c r="S89" i="1"/>
  <c r="C90" i="1"/>
  <c r="K90" i="1"/>
  <c r="S90" i="1"/>
  <c r="C91" i="1"/>
  <c r="K91" i="1"/>
  <c r="S91" i="1"/>
  <c r="C92" i="1"/>
  <c r="K92" i="1"/>
  <c r="S92" i="1"/>
  <c r="C93" i="1"/>
  <c r="K93" i="1"/>
  <c r="S93" i="1"/>
  <c r="C94" i="1"/>
  <c r="K94" i="1"/>
  <c r="S94" i="1"/>
  <c r="C95" i="1"/>
  <c r="K95" i="1"/>
  <c r="S95" i="1"/>
  <c r="C96" i="1"/>
  <c r="K96" i="1"/>
  <c r="S96" i="1"/>
  <c r="C97" i="1"/>
  <c r="K97" i="1"/>
  <c r="S97" i="1"/>
  <c r="C98" i="1"/>
  <c r="K98" i="1"/>
  <c r="S98" i="1"/>
  <c r="C99" i="1"/>
  <c r="K99" i="1"/>
  <c r="S99" i="1"/>
  <c r="C100" i="1"/>
  <c r="K100" i="1"/>
  <c r="S100" i="1"/>
  <c r="C101" i="1"/>
  <c r="K101" i="1"/>
  <c r="S101" i="1"/>
  <c r="C102" i="1"/>
  <c r="K102" i="1"/>
  <c r="S102" i="1"/>
  <c r="C103" i="1"/>
  <c r="K103" i="1"/>
  <c r="S103" i="1"/>
  <c r="C104" i="1"/>
  <c r="K104" i="1"/>
  <c r="S104" i="1"/>
  <c r="C105" i="1"/>
  <c r="K105" i="1"/>
  <c r="S105" i="1"/>
  <c r="C106" i="1"/>
  <c r="K106" i="1"/>
  <c r="S106" i="1"/>
  <c r="C107" i="1"/>
  <c r="K107" i="1"/>
  <c r="S107" i="1"/>
  <c r="C108" i="1"/>
  <c r="K108" i="1"/>
  <c r="S108" i="1"/>
  <c r="C109" i="1"/>
  <c r="K109" i="1"/>
  <c r="S109" i="1"/>
  <c r="C110" i="1"/>
  <c r="K110" i="1"/>
  <c r="S110" i="1"/>
  <c r="C111" i="1"/>
  <c r="K111" i="1"/>
  <c r="S111" i="1"/>
  <c r="C112" i="1"/>
  <c r="K112" i="1"/>
  <c r="S112" i="1"/>
  <c r="C113" i="1"/>
  <c r="K113" i="1"/>
  <c r="S113" i="1"/>
  <c r="C114" i="1"/>
  <c r="K114" i="1"/>
  <c r="S114" i="1"/>
  <c r="C115" i="1"/>
  <c r="K115" i="1"/>
  <c r="S115" i="1"/>
  <c r="C116" i="1"/>
  <c r="K116" i="1"/>
  <c r="S116" i="1"/>
  <c r="C117" i="1"/>
  <c r="K117" i="1"/>
  <c r="S117" i="1"/>
  <c r="C118" i="1"/>
  <c r="K118" i="1"/>
  <c r="S118" i="1"/>
  <c r="C119" i="1"/>
  <c r="K119" i="1"/>
  <c r="S119" i="1"/>
  <c r="C120" i="1"/>
  <c r="K120" i="1"/>
  <c r="S120" i="1"/>
  <c r="C121" i="1"/>
  <c r="K121" i="1"/>
  <c r="S121" i="1"/>
  <c r="C122" i="1"/>
  <c r="K122" i="1"/>
  <c r="S122" i="1"/>
  <c r="C123" i="1"/>
  <c r="K123" i="1"/>
  <c r="S123" i="1"/>
  <c r="C124" i="1"/>
  <c r="K124" i="1"/>
  <c r="S124" i="1"/>
  <c r="C125" i="1"/>
  <c r="K125" i="1"/>
  <c r="S125" i="1"/>
  <c r="C126" i="1"/>
  <c r="K126" i="1"/>
  <c r="S126" i="1"/>
  <c r="C127" i="1"/>
  <c r="K127" i="1"/>
  <c r="S127" i="1"/>
  <c r="C128" i="1"/>
  <c r="K128" i="1"/>
  <c r="S128" i="1"/>
  <c r="C129" i="1"/>
  <c r="K129" i="1"/>
  <c r="S129" i="1"/>
  <c r="C130" i="1"/>
  <c r="K130" i="1"/>
  <c r="S130" i="1"/>
  <c r="C131" i="1"/>
  <c r="K131" i="1"/>
  <c r="S131" i="1"/>
  <c r="C132" i="1"/>
  <c r="K132" i="1"/>
  <c r="S132" i="1"/>
  <c r="C133" i="1"/>
  <c r="K133" i="1"/>
  <c r="S133" i="1"/>
  <c r="C134" i="1"/>
  <c r="K134" i="1"/>
  <c r="S134" i="1"/>
  <c r="C135" i="1"/>
  <c r="K135" i="1"/>
  <c r="S135" i="1"/>
  <c r="C136" i="1"/>
  <c r="K136" i="1"/>
  <c r="S136" i="1"/>
  <c r="C137" i="1"/>
  <c r="K137" i="1"/>
  <c r="S137" i="1"/>
  <c r="C138" i="1"/>
  <c r="K138" i="1"/>
  <c r="S138" i="1"/>
  <c r="C139" i="1"/>
  <c r="K139" i="1"/>
  <c r="S139" i="1"/>
  <c r="C140" i="1"/>
  <c r="K140" i="1"/>
  <c r="S140" i="1"/>
  <c r="C141" i="1"/>
  <c r="K141" i="1"/>
  <c r="S141" i="1"/>
  <c r="C142" i="1"/>
  <c r="K142" i="1"/>
  <c r="S142" i="1"/>
  <c r="C143" i="1"/>
  <c r="K143" i="1"/>
  <c r="S143" i="1"/>
  <c r="C144" i="1"/>
  <c r="K144" i="1"/>
  <c r="S144" i="1"/>
  <c r="C145" i="1"/>
  <c r="K145" i="1"/>
  <c r="S145" i="1"/>
  <c r="C146" i="1"/>
  <c r="K146" i="1"/>
  <c r="S146" i="1"/>
  <c r="C147" i="1"/>
  <c r="K147" i="1"/>
  <c r="S147" i="1"/>
  <c r="C148" i="1"/>
  <c r="K148" i="1"/>
  <c r="S148" i="1"/>
  <c r="C149" i="1"/>
  <c r="K149" i="1"/>
  <c r="S149" i="1"/>
  <c r="C150" i="1"/>
  <c r="K150" i="1"/>
  <c r="S150" i="1"/>
  <c r="C151" i="1"/>
  <c r="K151" i="1"/>
  <c r="S151" i="1"/>
  <c r="C152" i="1"/>
  <c r="K152" i="1"/>
  <c r="S152" i="1"/>
  <c r="C153" i="1"/>
  <c r="K153" i="1"/>
  <c r="S153" i="1"/>
  <c r="C154" i="1"/>
  <c r="K154" i="1"/>
  <c r="S154" i="1"/>
  <c r="C155" i="1"/>
  <c r="K155" i="1"/>
  <c r="S155" i="1"/>
  <c r="C156" i="1"/>
  <c r="K156" i="1"/>
  <c r="S156" i="1"/>
  <c r="C157" i="1"/>
  <c r="K157" i="1"/>
  <c r="S157" i="1"/>
  <c r="C158" i="1"/>
  <c r="K158" i="1"/>
  <c r="S158" i="1"/>
  <c r="C159" i="1"/>
  <c r="K159" i="1"/>
  <c r="S159" i="1"/>
  <c r="C160" i="1"/>
  <c r="K160" i="1"/>
  <c r="S160" i="1"/>
  <c r="C161" i="1"/>
  <c r="K161" i="1"/>
  <c r="S161" i="1"/>
  <c r="C162" i="1"/>
  <c r="K162" i="1"/>
  <c r="S162" i="1"/>
  <c r="C163" i="1"/>
  <c r="K163" i="1"/>
  <c r="S163" i="1"/>
  <c r="C164" i="1"/>
  <c r="K164" i="1"/>
  <c r="S164" i="1"/>
  <c r="C165" i="1"/>
  <c r="K165" i="1"/>
  <c r="S165" i="1"/>
  <c r="C166" i="1"/>
  <c r="K166" i="1"/>
  <c r="S166" i="1"/>
  <c r="C167" i="1"/>
  <c r="K167" i="1"/>
  <c r="S167" i="1"/>
  <c r="C168" i="1"/>
  <c r="K168" i="1"/>
  <c r="S168" i="1"/>
  <c r="C169" i="1"/>
  <c r="K169" i="1"/>
  <c r="S169" i="1"/>
  <c r="C170" i="1"/>
  <c r="K170" i="1"/>
  <c r="S170" i="1"/>
  <c r="C171" i="1"/>
  <c r="K171" i="1"/>
  <c r="S171" i="1"/>
  <c r="C172" i="1"/>
  <c r="K172" i="1"/>
  <c r="S172" i="1"/>
  <c r="C173" i="1"/>
  <c r="K173" i="1"/>
  <c r="S173" i="1"/>
  <c r="C174" i="1"/>
  <c r="K174" i="1"/>
  <c r="S174" i="1"/>
  <c r="C175" i="1"/>
  <c r="K175" i="1"/>
  <c r="S175" i="1"/>
  <c r="C176" i="1"/>
  <c r="K176" i="1"/>
  <c r="S176" i="1"/>
  <c r="C177" i="1"/>
  <c r="K177" i="1"/>
  <c r="S177" i="1"/>
  <c r="C178" i="1"/>
  <c r="K178" i="1"/>
  <c r="S178" i="1"/>
  <c r="C179" i="1"/>
  <c r="K179" i="1"/>
  <c r="S179" i="1"/>
  <c r="C180" i="1"/>
  <c r="K180" i="1"/>
  <c r="S180" i="1"/>
  <c r="C181" i="1"/>
  <c r="K181" i="1"/>
  <c r="S181" i="1"/>
  <c r="C182" i="1"/>
  <c r="K182" i="1"/>
  <c r="S182" i="1"/>
  <c r="C183" i="1"/>
  <c r="K183" i="1"/>
  <c r="S183" i="1"/>
  <c r="C184" i="1"/>
  <c r="K184" i="1"/>
  <c r="S184" i="1"/>
  <c r="C185" i="1"/>
  <c r="K185" i="1"/>
  <c r="S185" i="1"/>
  <c r="C186" i="1"/>
  <c r="K186" i="1"/>
  <c r="S186" i="1"/>
  <c r="C187" i="1"/>
  <c r="K187" i="1"/>
  <c r="S187" i="1"/>
  <c r="C188" i="1"/>
  <c r="K188" i="1"/>
  <c r="S188" i="1"/>
  <c r="C189" i="1"/>
  <c r="K189" i="1"/>
  <c r="S189" i="1"/>
  <c r="C190" i="1"/>
  <c r="K190" i="1"/>
  <c r="S190" i="1"/>
  <c r="C191" i="1"/>
  <c r="K191" i="1"/>
  <c r="S191" i="1"/>
  <c r="C192" i="1"/>
  <c r="K192" i="1"/>
  <c r="S192" i="1"/>
  <c r="C193" i="1"/>
  <c r="K193" i="1"/>
  <c r="S193" i="1"/>
  <c r="C194" i="1"/>
  <c r="K194" i="1"/>
  <c r="S194" i="1"/>
  <c r="C195" i="1"/>
  <c r="K195" i="1"/>
  <c r="S195" i="1"/>
  <c r="C196" i="1"/>
  <c r="K196" i="1"/>
  <c r="S196" i="1"/>
  <c r="C197" i="1"/>
  <c r="K197" i="1"/>
  <c r="S197" i="1"/>
  <c r="C198" i="1"/>
  <c r="K198" i="1"/>
  <c r="S198" i="1"/>
  <c r="C199" i="1"/>
  <c r="K199" i="1"/>
  <c r="S199" i="1"/>
  <c r="C200" i="1"/>
  <c r="K200" i="1"/>
  <c r="S200" i="1"/>
  <c r="C201" i="1"/>
  <c r="K201" i="1"/>
  <c r="S201" i="1"/>
  <c r="C202" i="1"/>
  <c r="K202" i="1"/>
  <c r="S202" i="1"/>
  <c r="C203" i="1"/>
  <c r="K203" i="1"/>
  <c r="S203" i="1"/>
  <c r="C204" i="1"/>
  <c r="K204" i="1"/>
  <c r="S204" i="1"/>
  <c r="C205" i="1"/>
  <c r="K205" i="1"/>
  <c r="S205" i="1"/>
  <c r="C206" i="1"/>
  <c r="K206" i="1"/>
  <c r="S206" i="1"/>
  <c r="C207" i="1"/>
  <c r="K207" i="1"/>
  <c r="S207" i="1"/>
  <c r="C208" i="1"/>
  <c r="K208" i="1"/>
  <c r="S208" i="1"/>
  <c r="C209" i="1"/>
  <c r="K209" i="1"/>
  <c r="S209" i="1"/>
  <c r="C210" i="1"/>
  <c r="K210" i="1"/>
  <c r="S210" i="1"/>
  <c r="C211" i="1"/>
  <c r="K211" i="1"/>
  <c r="S211" i="1"/>
  <c r="C212" i="1"/>
  <c r="K212" i="1"/>
  <c r="S212" i="1"/>
  <c r="C213" i="1"/>
  <c r="K213" i="1"/>
  <c r="S213" i="1"/>
  <c r="C214" i="1"/>
  <c r="K214" i="1"/>
  <c r="S214" i="1"/>
  <c r="C215" i="1"/>
  <c r="K215" i="1"/>
  <c r="S215" i="1"/>
  <c r="C216" i="1"/>
  <c r="K216" i="1"/>
  <c r="S216" i="1"/>
  <c r="C217" i="1"/>
  <c r="K217" i="1"/>
  <c r="S217" i="1"/>
  <c r="C218" i="1"/>
  <c r="K218" i="1"/>
  <c r="S218" i="1"/>
  <c r="C219" i="1"/>
  <c r="K219" i="1"/>
  <c r="S219" i="1"/>
  <c r="C220" i="1"/>
  <c r="K220" i="1"/>
  <c r="S220" i="1"/>
  <c r="C221" i="1"/>
  <c r="K221" i="1"/>
  <c r="S221" i="1"/>
  <c r="C222" i="1"/>
  <c r="K222" i="1"/>
  <c r="S222" i="1"/>
  <c r="C223" i="1"/>
  <c r="K223" i="1"/>
  <c r="S223" i="1"/>
  <c r="C224" i="1"/>
  <c r="K224" i="1"/>
  <c r="S224" i="1"/>
  <c r="C225" i="1"/>
  <c r="K225" i="1"/>
  <c r="S225" i="1"/>
  <c r="C226" i="1"/>
  <c r="K226" i="1"/>
  <c r="S226" i="1"/>
  <c r="C227" i="1"/>
  <c r="K227" i="1"/>
  <c r="S227" i="1"/>
  <c r="C228" i="1"/>
  <c r="K228" i="1"/>
  <c r="S228" i="1"/>
  <c r="C229" i="1"/>
  <c r="K229" i="1"/>
  <c r="S229" i="1"/>
  <c r="C230" i="1"/>
  <c r="K230" i="1"/>
  <c r="S230" i="1"/>
  <c r="C231" i="1"/>
  <c r="K231" i="1"/>
  <c r="S231" i="1"/>
  <c r="C232" i="1"/>
  <c r="K232" i="1"/>
  <c r="S232" i="1"/>
  <c r="C233" i="1"/>
  <c r="K233" i="1"/>
  <c r="S233" i="1"/>
  <c r="C234" i="1"/>
  <c r="K234" i="1"/>
  <c r="S234" i="1"/>
  <c r="C235" i="1"/>
  <c r="K235" i="1"/>
  <c r="S235" i="1"/>
  <c r="C236" i="1"/>
  <c r="K236" i="1"/>
  <c r="S236" i="1"/>
  <c r="C237" i="1"/>
  <c r="K237" i="1"/>
  <c r="S237" i="1"/>
  <c r="C238" i="1"/>
  <c r="K238" i="1"/>
  <c r="S238" i="1"/>
  <c r="C239" i="1"/>
  <c r="K239" i="1"/>
  <c r="S239" i="1"/>
  <c r="C240" i="1"/>
  <c r="K240" i="1"/>
  <c r="S240" i="1"/>
  <c r="C241" i="1"/>
  <c r="K241" i="1"/>
  <c r="S241" i="1"/>
  <c r="C242" i="1"/>
  <c r="K242" i="1"/>
  <c r="S242" i="1"/>
  <c r="C243" i="1"/>
  <c r="K243" i="1"/>
  <c r="S243" i="1"/>
  <c r="C244" i="1"/>
  <c r="K244" i="1"/>
  <c r="S244" i="1"/>
  <c r="C245" i="1"/>
  <c r="K245" i="1"/>
  <c r="S245" i="1"/>
  <c r="C246" i="1"/>
  <c r="K246" i="1"/>
  <c r="S246" i="1"/>
  <c r="C247" i="1"/>
  <c r="K247" i="1"/>
  <c r="S247" i="1"/>
  <c r="C248" i="1"/>
  <c r="K248" i="1"/>
  <c r="S248" i="1"/>
  <c r="C249" i="1"/>
  <c r="K249" i="1"/>
  <c r="S249" i="1"/>
  <c r="C250" i="1"/>
  <c r="K250" i="1"/>
  <c r="S250" i="1"/>
  <c r="C251" i="1"/>
  <c r="K251" i="1"/>
  <c r="S251" i="1"/>
  <c r="C252" i="1"/>
  <c r="K252" i="1"/>
  <c r="S252" i="1"/>
  <c r="C253" i="1"/>
  <c r="K253" i="1"/>
  <c r="S253" i="1"/>
  <c r="C254" i="1"/>
  <c r="K254" i="1"/>
  <c r="S254" i="1"/>
  <c r="C255" i="1"/>
  <c r="K255" i="1"/>
  <c r="S255" i="1"/>
  <c r="C256" i="1"/>
  <c r="K256" i="1"/>
  <c r="S256" i="1"/>
  <c r="C257" i="1"/>
  <c r="K257" i="1"/>
  <c r="S257" i="1"/>
  <c r="C258" i="1"/>
  <c r="K258" i="1"/>
  <c r="S258" i="1"/>
  <c r="C259" i="1"/>
  <c r="K259" i="1"/>
  <c r="S259" i="1"/>
  <c r="C260" i="1"/>
  <c r="K260" i="1"/>
  <c r="S260" i="1"/>
  <c r="C261" i="1"/>
  <c r="K261" i="1"/>
  <c r="S261" i="1"/>
  <c r="C262" i="1"/>
  <c r="K262" i="1"/>
  <c r="S262" i="1"/>
  <c r="C263" i="1"/>
  <c r="K263" i="1"/>
  <c r="S263" i="1"/>
  <c r="C264" i="1"/>
  <c r="K264" i="1"/>
  <c r="S264" i="1"/>
  <c r="C265" i="1"/>
  <c r="K265" i="1"/>
  <c r="S265" i="1"/>
  <c r="C266" i="1"/>
  <c r="K266" i="1"/>
  <c r="S266" i="1"/>
  <c r="C267" i="1"/>
  <c r="K267" i="1"/>
  <c r="S267" i="1"/>
  <c r="C268" i="1"/>
  <c r="K268" i="1"/>
  <c r="S268" i="1"/>
  <c r="C269" i="1"/>
  <c r="K269" i="1"/>
  <c r="S269" i="1"/>
  <c r="C270" i="1"/>
  <c r="K270" i="1"/>
  <c r="S270" i="1"/>
  <c r="C271" i="1"/>
  <c r="K271" i="1"/>
  <c r="S271" i="1"/>
  <c r="C272" i="1"/>
  <c r="K272" i="1"/>
  <c r="S272" i="1"/>
  <c r="C273" i="1"/>
  <c r="K273" i="1"/>
  <c r="S273" i="1"/>
  <c r="C274" i="1"/>
  <c r="K274" i="1"/>
  <c r="S274" i="1"/>
  <c r="C275" i="1"/>
  <c r="K275" i="1"/>
  <c r="S275" i="1"/>
  <c r="C276" i="1"/>
  <c r="K276" i="1"/>
  <c r="S276" i="1"/>
  <c r="C277" i="1"/>
  <c r="K277" i="1"/>
  <c r="S277" i="1"/>
  <c r="C278" i="1"/>
  <c r="K278" i="1"/>
  <c r="S278" i="1"/>
  <c r="C279" i="1"/>
  <c r="K279" i="1"/>
  <c r="S279" i="1"/>
  <c r="C280" i="1"/>
  <c r="K280" i="1"/>
  <c r="S280" i="1"/>
  <c r="C281" i="1"/>
  <c r="K281" i="1"/>
  <c r="S281" i="1"/>
  <c r="C282" i="1"/>
  <c r="K282" i="1"/>
  <c r="S282" i="1"/>
  <c r="C283" i="1"/>
  <c r="K283" i="1"/>
  <c r="S283" i="1"/>
  <c r="C284" i="1"/>
  <c r="K284" i="1"/>
  <c r="S284" i="1"/>
  <c r="C285" i="1"/>
  <c r="K285" i="1"/>
  <c r="S285" i="1"/>
  <c r="C286" i="1"/>
  <c r="K286" i="1"/>
  <c r="S286" i="1"/>
  <c r="C287" i="1"/>
  <c r="K287" i="1"/>
  <c r="S287" i="1"/>
  <c r="C288" i="1"/>
  <c r="K288" i="1"/>
  <c r="S288" i="1"/>
  <c r="C289" i="1"/>
  <c r="K289" i="1"/>
  <c r="S289" i="1"/>
  <c r="C290" i="1"/>
  <c r="K290" i="1"/>
  <c r="S290" i="1"/>
  <c r="C291" i="1"/>
  <c r="K291" i="1"/>
  <c r="S291" i="1"/>
  <c r="C292" i="1"/>
  <c r="K292" i="1"/>
  <c r="S292" i="1"/>
  <c r="C293" i="1"/>
  <c r="K293" i="1"/>
  <c r="S293" i="1"/>
  <c r="C294" i="1"/>
  <c r="K294" i="1"/>
  <c r="S294" i="1"/>
  <c r="C295" i="1"/>
  <c r="K295" i="1"/>
  <c r="S295" i="1"/>
  <c r="C296" i="1"/>
  <c r="K296" i="1"/>
  <c r="S296" i="1"/>
  <c r="F3" i="2" l="1"/>
  <c r="F4" i="2" s="1"/>
  <c r="F5" i="2" s="1"/>
  <c r="F6" i="2" s="1"/>
  <c r="F7" i="2" s="1"/>
  <c r="F8" i="2" s="1"/>
  <c r="F9" i="2" s="1"/>
  <c r="F10" i="2" s="1"/>
  <c r="F11" i="2" l="1"/>
</calcChain>
</file>

<file path=xl/sharedStrings.xml><?xml version="1.0" encoding="utf-8"?>
<sst xmlns="http://schemas.openxmlformats.org/spreadsheetml/2006/main" count="2503" uniqueCount="690">
  <si>
    <t>id</t>
  </si>
  <si>
    <t>card_code</t>
  </si>
  <si>
    <t>cost</t>
  </si>
  <si>
    <t>title</t>
  </si>
  <si>
    <t>card_Type</t>
  </si>
  <si>
    <t>card_type</t>
  </si>
  <si>
    <t>blueProject</t>
  </si>
  <si>
    <t>vp_number</t>
  </si>
  <si>
    <t>tagsId</t>
  </si>
  <si>
    <t>tagsName</t>
  </si>
  <si>
    <t>science</t>
  </si>
  <si>
    <t>building</t>
  </si>
  <si>
    <t>space</t>
  </si>
  <si>
    <t>power</t>
  </si>
  <si>
    <t>earth</t>
  </si>
  <si>
    <t>jovian</t>
  </si>
  <si>
    <t>plant</t>
  </si>
  <si>
    <t>animal</t>
  </si>
  <si>
    <t>microbe</t>
  </si>
  <si>
    <t>event</t>
  </si>
  <si>
    <t>cardSummaryType</t>
  </si>
  <si>
    <t>trigger</t>
  </si>
  <si>
    <t>action</t>
  </si>
  <si>
    <t>production</t>
  </si>
  <si>
    <t>greyProduction</t>
  </si>
  <si>
    <t>title_en</t>
  </si>
  <si>
    <t>title_fr</t>
  </si>
  <si>
    <t>prerequisiteTresholdType</t>
  </si>
  <si>
    <t>min</t>
  </si>
  <si>
    <t>max</t>
  </si>
  <si>
    <t>prerequisiteType</t>
  </si>
  <si>
    <t>tag</t>
  </si>
  <si>
    <t>oxygen</t>
  </si>
  <si>
    <t>infrastructure</t>
  </si>
  <si>
    <t>ocean</t>
  </si>
  <si>
    <t>heat</t>
  </si>
  <si>
    <t>tr</t>
  </si>
  <si>
    <t>prerequisiteTagId</t>
  </si>
  <si>
    <t>prerequisiteTag</t>
  </si>
  <si>
    <t>prerequisiteTresholdValue</t>
  </si>
  <si>
    <t>description_en</t>
  </si>
  <si>
    <t>  descriptionVp_en</t>
  </si>
  <si>
    <t>  descriptionSummary_en</t>
  </si>
  <si>
    <t>descriptionEffect_en</t>
  </si>
  <si>
    <t>descriptionPlayed_en</t>
  </si>
  <si>
    <t xml:space="preserve"> descriptionPrerequisite_en</t>
  </si>
  <si>
    <t>descriptionPrerequisiteSummary_en</t>
  </si>
  <si>
    <t>Adaptation Technology</t>
  </si>
  <si>
    <t>Advanced Alloys</t>
  </si>
  <si>
    <t>Advanced Screening Technology</t>
  </si>
  <si>
    <t>AI Central</t>
  </si>
  <si>
    <t>Anaerobic Microorganisms</t>
  </si>
  <si>
    <t>Anti-Gravity Technology</t>
  </si>
  <si>
    <t>Aquifer Pumping</t>
  </si>
  <si>
    <t>Arctic Algae</t>
  </si>
  <si>
    <t>Artificial Jungle</t>
  </si>
  <si>
    <t>Assembly Lines</t>
  </si>
  <si>
    <t>Asset Liquidation</t>
  </si>
  <si>
    <t>Birds</t>
  </si>
  <si>
    <t>Brainstorming Session</t>
  </si>
  <si>
    <t>Caretaker Contract</t>
  </si>
  <si>
    <t>Circuit Board Factory</t>
  </si>
  <si>
    <t>Community Gardens</t>
  </si>
  <si>
    <t>Composting Factory</t>
  </si>
  <si>
    <t>Conserved Biome</t>
  </si>
  <si>
    <t>Decomposers</t>
  </si>
  <si>
    <t>Decomposing Fungus</t>
  </si>
  <si>
    <t>Developed Infrastructure</t>
  </si>
  <si>
    <t>Development Center</t>
  </si>
  <si>
    <t>Earth Catapult</t>
  </si>
  <si>
    <t>Ecological Zone</t>
  </si>
  <si>
    <t>Energy Subsidies</t>
  </si>
  <si>
    <t>Extended Resources</t>
  </si>
  <si>
    <t>Extreme-Cold Fungus</t>
  </si>
  <si>
    <t>Farmers Market</t>
  </si>
  <si>
    <t>Farming Co-ops</t>
  </si>
  <si>
    <t>Fish</t>
  </si>
  <si>
    <t>GHG Producing Bacteria</t>
  </si>
  <si>
    <t>Greenhouses</t>
  </si>
  <si>
    <t>Herbivores</t>
  </si>
  <si>
    <t>Hydro-Electric Energy</t>
  </si>
  <si>
    <t>Interplenetary Relations</t>
  </si>
  <si>
    <t>Interns</t>
  </si>
  <si>
    <t>Interplanetary Conference</t>
  </si>
  <si>
    <t>Ironworks</t>
  </si>
  <si>
    <t>Livestock</t>
  </si>
  <si>
    <t>Mars University</t>
  </si>
  <si>
    <t>Matter Manufacturing</t>
  </si>
  <si>
    <t>Media Group</t>
  </si>
  <si>
    <t>Nitrite Reducing Bacteria</t>
  </si>
  <si>
    <t>Olympus Conference</t>
  </si>
  <si>
    <t>Optimal Aerobraking</t>
  </si>
  <si>
    <t>Physics Complex</t>
  </si>
  <si>
    <t>Power Infrastructure</t>
  </si>
  <si>
    <t>Recycled Detritus</t>
  </si>
  <si>
    <t>Redrafted Contracts</t>
  </si>
  <si>
    <t>Regolith Eaters</t>
  </si>
  <si>
    <t>Research Outpost</t>
  </si>
  <si>
    <t>Restructured Resources</t>
  </si>
  <si>
    <t>Small Animals</t>
  </si>
  <si>
    <t>Solarpunk</t>
  </si>
  <si>
    <t>Standard Technology</t>
  </si>
  <si>
    <t>Steelworks</t>
  </si>
  <si>
    <t>Symbiotic Fungus</t>
  </si>
  <si>
    <t>Tardigrades</t>
  </si>
  <si>
    <t>Think Tank</t>
  </si>
  <si>
    <t>United Planetary Alliance</t>
  </si>
  <si>
    <t>Viral Enhancers</t>
  </si>
  <si>
    <t>Volcanic Pools</t>
  </si>
  <si>
    <t>Water Import from Europa</t>
  </si>
  <si>
    <t>Wood Burning Stoves</t>
  </si>
  <si>
    <t>Advanced Ecosystems</t>
  </si>
  <si>
    <t>Artificial Lake</t>
  </si>
  <si>
    <t>Atmosphere Filtering</t>
  </si>
  <si>
    <t>Breathing Filters</t>
  </si>
  <si>
    <t>Bribed Committee</t>
  </si>
  <si>
    <t>Business Contacts</t>
  </si>
  <si>
    <t>CEO's Favorite Project</t>
  </si>
  <si>
    <t>Colonizer Training Camp</t>
  </si>
  <si>
    <t>Comet</t>
  </si>
  <si>
    <t>Convoy from Europa</t>
  </si>
  <si>
    <t>Crater</t>
  </si>
  <si>
    <t>Deimos Down</t>
  </si>
  <si>
    <t>Giant Ice Asteroid</t>
  </si>
  <si>
    <t>Ice Asteroid</t>
  </si>
  <si>
    <t>Ice Cap Melting</t>
  </si>
  <si>
    <t>Imported Hydrogen</t>
  </si>
  <si>
    <t>Imported Nitrogen</t>
  </si>
  <si>
    <t>Interstellar Colony Ship</t>
  </si>
  <si>
    <t>Invention Contest</t>
  </si>
  <si>
    <t>Investment Loan</t>
  </si>
  <si>
    <t>Lagrange Observatory</t>
  </si>
  <si>
    <t>Lake Marineris</t>
  </si>
  <si>
    <t>Large Convoy</t>
  </si>
  <si>
    <t>Lava Flows</t>
  </si>
  <si>
    <t>Local Heat Trapping</t>
  </si>
  <si>
    <t>Mangrove</t>
  </si>
  <si>
    <t>Nitrogen-Rich Asteroid</t>
  </si>
  <si>
    <t>Permafrost Extraction</t>
  </si>
  <si>
    <t>Phobos Falls</t>
  </si>
  <si>
    <t>Plantation</t>
  </si>
  <si>
    <t>Release of Inert Gases</t>
  </si>
  <si>
    <t>Research</t>
  </si>
  <si>
    <t>Special Design</t>
  </si>
  <si>
    <t>Subterranean Reservoir</t>
  </si>
  <si>
    <t>Technology Demonstration</t>
  </si>
  <si>
    <t>Terraforming Ganymede</t>
  </si>
  <si>
    <t>Towing a Comet</t>
  </si>
  <si>
    <t>Work Crews</t>
  </si>
  <si>
    <t>Acquired Company</t>
  </si>
  <si>
    <t>Adapted Lichen</t>
  </si>
  <si>
    <t>Aerated Magma</t>
  </si>
  <si>
    <t>Airborne Radiation</t>
  </si>
  <si>
    <t>Algae</t>
  </si>
  <si>
    <t>Archaebacteria</t>
  </si>
  <si>
    <t>Artificial Photosynthesis</t>
  </si>
  <si>
    <t>Asteroid Mining</t>
  </si>
  <si>
    <t>Asteroid Mining Consortium</t>
  </si>
  <si>
    <t>Astrofarm</t>
  </si>
  <si>
    <t>Atospheric Insulators</t>
  </si>
  <si>
    <t>Automated Factories</t>
  </si>
  <si>
    <t>Beam from a Thorium Asteroid</t>
  </si>
  <si>
    <t>Biomass Combustors</t>
  </si>
  <si>
    <t>Biothermal Power</t>
  </si>
  <si>
    <t>Blueprints</t>
  </si>
  <si>
    <t>Building Industries</t>
  </si>
  <si>
    <t>Bushes</t>
  </si>
  <si>
    <t>Callisto Penal Mines</t>
  </si>
  <si>
    <t>Cartel</t>
  </si>
  <si>
    <t>Coal Imports</t>
  </si>
  <si>
    <t>Commercial District</t>
  </si>
  <si>
    <t>Deep Well Heating</t>
  </si>
  <si>
    <t>Designed Microorganisms</t>
  </si>
  <si>
    <t>Diversified Interests</t>
  </si>
  <si>
    <t>Dusty Quarry</t>
  </si>
  <si>
    <t>Economic Growth</t>
  </si>
  <si>
    <t>Energy Storage</t>
  </si>
  <si>
    <t>Eos Chasma National Park</t>
  </si>
  <si>
    <t>Farming</t>
  </si>
  <si>
    <t>Food Factory</t>
  </si>
  <si>
    <t>Fuel Factory</t>
  </si>
  <si>
    <t>Fueled Generators</t>
  </si>
  <si>
    <t>Fusion Power</t>
  </si>
  <si>
    <t>Ganymede Shipyard</t>
  </si>
  <si>
    <t>Gene Repair</t>
  </si>
  <si>
    <t>Geothermal Power</t>
  </si>
  <si>
    <t>Giant Space Mirror</t>
  </si>
  <si>
    <t>Grass</t>
  </si>
  <si>
    <t>Great Dam</t>
  </si>
  <si>
    <t>Great Escarpment Consortium</t>
  </si>
  <si>
    <t>Heather</t>
  </si>
  <si>
    <t>Immigration Shuttles</t>
  </si>
  <si>
    <t>Import of Advanced GHG</t>
  </si>
  <si>
    <t>Imported GHG</t>
  </si>
  <si>
    <t>Industrial Center</t>
  </si>
  <si>
    <t>Industiral Farming</t>
  </si>
  <si>
    <t>Industrial Microbes</t>
  </si>
  <si>
    <t>Insects</t>
  </si>
  <si>
    <t>Io Mining Industries</t>
  </si>
  <si>
    <t>Kelp Farming</t>
  </si>
  <si>
    <t>Lichen</t>
  </si>
  <si>
    <t>Lightning Harvest</t>
  </si>
  <si>
    <t>Low-Atmo Shields</t>
  </si>
  <si>
    <t>Lunar Beam</t>
  </si>
  <si>
    <t>Mass Converter</t>
  </si>
  <si>
    <t>Medical Lab</t>
  </si>
  <si>
    <t>Methane from Titan</t>
  </si>
  <si>
    <t>Micro-Mills</t>
  </si>
  <si>
    <t>Microprocessors</t>
  </si>
  <si>
    <t>Mine</t>
  </si>
  <si>
    <t>Miranda Resort</t>
  </si>
  <si>
    <t>Mohole Area</t>
  </si>
  <si>
    <t>Monocultures</t>
  </si>
  <si>
    <t>Moss</t>
  </si>
  <si>
    <t>Natural Preserve</t>
  </si>
  <si>
    <t>New Portfolios</t>
  </si>
  <si>
    <t>Nitrophilic Moss</t>
  </si>
  <si>
    <t>Noctis Farming</t>
  </si>
  <si>
    <t>Nuclear Plants</t>
  </si>
  <si>
    <t>Power Grid</t>
  </si>
  <si>
    <t>Power Plant</t>
  </si>
  <si>
    <t>Power Supply Consortium</t>
  </si>
  <si>
    <t>Protected Valley</t>
  </si>
  <si>
    <t>Quantum Extractor</t>
  </si>
  <si>
    <t>Rad Suits</t>
  </si>
  <si>
    <t>Satellite Farms</t>
  </si>
  <si>
    <t>Satellites</t>
  </si>
  <si>
    <t>Slash and Burn Agriculture</t>
  </si>
  <si>
    <t>Smelting</t>
  </si>
  <si>
    <t>Soil Warming</t>
  </si>
  <si>
    <t>Solar Power</t>
  </si>
  <si>
    <t>Solar Trapping</t>
  </si>
  <si>
    <t>Soletta</t>
  </si>
  <si>
    <t>Space Heaters</t>
  </si>
  <si>
    <t>Space Station</t>
  </si>
  <si>
    <t>Sponsors</t>
  </si>
  <si>
    <t>Strip Mine</t>
  </si>
  <si>
    <t>Surface Mines</t>
  </si>
  <si>
    <t>Tectonic Stress Power</t>
  </si>
  <si>
    <t>Titanium Mine</t>
  </si>
  <si>
    <t>Toll Station</t>
  </si>
  <si>
    <t>Trading Post</t>
  </si>
  <si>
    <t>Trapped Heat</t>
  </si>
  <si>
    <t>Trees</t>
  </si>
  <si>
    <t>Tropical Forest</t>
  </si>
  <si>
    <t>Tundra Farming</t>
  </si>
  <si>
    <t>Underground City</t>
  </si>
  <si>
    <t>Undersea Vents</t>
  </si>
  <si>
    <t>Venture Capitalism</t>
  </si>
  <si>
    <t>Westa Shipyard</t>
  </si>
  <si>
    <t>Wave Power</t>
  </si>
  <si>
    <t>Windmills</t>
  </si>
  <si>
    <t>Worms</t>
  </si>
  <si>
    <t>Zeppelins</t>
  </si>
  <si>
    <t>Assorted Enterprises</t>
  </si>
  <si>
    <t>Commercial Imports</t>
  </si>
  <si>
    <t>Diverse Habitats</t>
  </si>
  <si>
    <t>Filter Feeders</t>
  </si>
  <si>
    <t>Laboratories</t>
  </si>
  <si>
    <t>Matter Generator</t>
  </si>
  <si>
    <t>Processed Metals</t>
  </si>
  <si>
    <t>Processing Plant</t>
  </si>
  <si>
    <t>Progressive Policies</t>
  </si>
  <si>
    <t>Synthetic Catastrophe</t>
  </si>
  <si>
    <t>Self-Replicating Bacteria</t>
  </si>
  <si>
    <t>redProject</t>
  </si>
  <si>
    <t>greenProject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</si>
  <si>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</si>
  <si>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</si>
  <si>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</si>
  <si>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</si>
  <si>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</si>
  <si>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</si>
  <si>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</si>
  <si>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</si>
  <si>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</si>
  <si>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</si>
  <si>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</si>
  <si>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*</t>
  </si>
  <si>
    <t>origin</t>
  </si>
  <si>
    <t>base</t>
  </si>
  <si>
    <t>discovery</t>
  </si>
  <si>
    <t>foundations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</si>
  <si>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</si>
  <si>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</si>
  <si>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</si>
  <si>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</si>
  <si>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</si>
  <si>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</si>
  <si>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</si>
  <si>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</si>
  <si>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</si>
  <si>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</si>
  <si>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</si>
  <si>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</si>
  <si>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</si>
  <si>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</si>
  <si>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P36</t>
  </si>
  <si>
    <t>P37</t>
  </si>
  <si>
    <t>promo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</si>
  <si>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</si>
  <si>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</si>
  <si>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</si>
  <si>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</si>
  <si>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</si>
  <si>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</si>
  <si>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</si>
  <si>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</si>
  <si>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</si>
  <si>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</si>
  <si>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</si>
  <si>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</si>
  <si>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</si>
  <si>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</si>
  <si>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</si>
  <si>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</si>
  <si>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</si>
  <si>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</si>
  <si>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</si>
  <si>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</si>
  <si>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</si>
  <si>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</si>
  <si>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</si>
  <si>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</si>
  <si>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</si>
  <si>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</si>
  <si>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</si>
  <si>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</si>
  <si>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</si>
  <si>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</si>
  <si>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</si>
  <si>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</si>
  <si>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</si>
  <si>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</si>
  <si>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</si>
  <si>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</si>
  <si>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</si>
  <si>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</si>
  <si>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</si>
  <si>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</si>
  <si>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</si>
  <si>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</si>
  <si>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</si>
  <si>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</si>
  <si>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</si>
  <si>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</si>
  <si>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</si>
  <si>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</si>
  <si>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</si>
  <si>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</si>
  <si>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</si>
  <si>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</si>
  <si>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</si>
  <si>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</si>
  <si>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</si>
  <si>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</si>
  <si>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</si>
  <si>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</si>
  <si>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</si>
  <si>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</si>
  <si>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Balanced Portfolios</t>
  </si>
  <si>
    <t>Tourism</t>
  </si>
  <si>
    <t>Orbital Outpost MVM</t>
  </si>
  <si>
    <t>Bacterial Aggregates</t>
  </si>
  <si>
    <t>City Council</t>
  </si>
  <si>
    <t>Community Afforestation</t>
  </si>
  <si>
    <t>Orbital Outpost</t>
  </si>
  <si>
    <t>Gas-Cooled Reactors</t>
  </si>
  <si>
    <t>Research Grant</t>
  </si>
  <si>
    <t>Zoos</t>
  </si>
  <si>
    <t>Innovative Teachnologies Award</t>
  </si>
  <si>
    <t>Martian Studies Scholarship</t>
  </si>
  <si>
    <t>Genetically Modified Vegetables</t>
  </si>
  <si>
    <t>Glacial Evaporation</t>
  </si>
  <si>
    <t>Private Investor Beach</t>
  </si>
  <si>
    <t>Tourism (Game Boy Geek)</t>
  </si>
  <si>
    <t>Communications Streamlining</t>
  </si>
  <si>
    <t>Drone Assisted Construction</t>
  </si>
  <si>
    <t>Experimental Technology</t>
  </si>
  <si>
    <t>Impact Analysis</t>
  </si>
  <si>
    <t>Hohmann Transfer Shipping</t>
  </si>
  <si>
    <t>Fibrous Composite Material</t>
  </si>
  <si>
    <t>Software Streamlining</t>
  </si>
  <si>
    <t>Virtual Employee Development</t>
  </si>
  <si>
    <t>Volcanic Soil</t>
  </si>
  <si>
    <t>Biomedical Imports</t>
  </si>
  <si>
    <t>Cryogentic Shipment</t>
  </si>
  <si>
    <t>Exosuits</t>
  </si>
  <si>
    <t>Imported Construction Crews</t>
  </si>
  <si>
    <t>Ore Leaching</t>
  </si>
  <si>
    <t>Topographic Mapping</t>
  </si>
  <si>
    <t>3D Printing</t>
  </si>
  <si>
    <t>Biofoundries</t>
  </si>
  <si>
    <t>Blast Furnace</t>
  </si>
  <si>
    <t>Dandelions</t>
  </si>
  <si>
    <t>Electric Arc Furnaces</t>
  </si>
  <si>
    <t>Local Market</t>
  </si>
  <si>
    <t>Manufacturing Hub</t>
  </si>
  <si>
    <t>Heat Reflective Glass</t>
  </si>
  <si>
    <t>Hematite Mining</t>
  </si>
  <si>
    <t>Hydroponic Gardens</t>
  </si>
  <si>
    <t>Ilmenite Deposits</t>
  </si>
  <si>
    <t>Industrial Complex</t>
  </si>
  <si>
    <t>Martian Museum</t>
  </si>
  <si>
    <t>Metallurgy</t>
  </si>
  <si>
    <t>Award Winning Reflector Material</t>
  </si>
  <si>
    <t>Oxidation Byproducts</t>
  </si>
  <si>
    <t>Perfluorocarbon Production</t>
  </si>
  <si>
    <t>Magnetic Field Generator</t>
  </si>
  <si>
    <t>Political Influence</t>
  </si>
  <si>
    <t>Biological Factories</t>
  </si>
  <si>
    <t>Nuclear Detonation Site</t>
  </si>
  <si>
    <t>Warehouses</t>
  </si>
  <si>
    <t>Cargo Ships</t>
  </si>
  <si>
    <t>Interplanetary Superhighway</t>
  </si>
  <si>
    <t>Maglev Trains</t>
  </si>
  <si>
    <t>Pets</t>
  </si>
  <si>
    <t>Sawmill</t>
  </si>
  <si>
    <t>Architecture Blueprints</t>
  </si>
  <si>
    <t>Bedrock Wellbore</t>
  </si>
  <si>
    <t>Callisto Skybridge</t>
  </si>
  <si>
    <t>CHP Combustion Turbines</t>
  </si>
  <si>
    <t>City Planning</t>
  </si>
  <si>
    <t>Grain Silos</t>
  </si>
  <si>
    <t>Invasive Irigation</t>
  </si>
  <si>
    <t>Jezero Crater Hospital</t>
  </si>
  <si>
    <t>Low-Atmosphere Planes</t>
  </si>
  <si>
    <t>Power Grid Uplink</t>
  </si>
  <si>
    <t>Subways</t>
  </si>
  <si>
    <t>Urban Forestry</t>
  </si>
  <si>
    <t>Microloans</t>
  </si>
  <si>
    <t>Seed Bank</t>
  </si>
  <si>
    <t>Quant-Link Conferencing</t>
  </si>
  <si>
    <t/>
  </si>
  <si>
    <t>buildimg</t>
  </si>
  <si>
    <t>evvent</t>
  </si>
  <si>
    <t>poower</t>
  </si>
  <si>
    <t>wild</t>
  </si>
  <si>
    <t>phase</t>
  </si>
  <si>
    <t>I-II</t>
  </si>
  <si>
    <t>III</t>
  </si>
  <si>
    <t>I-III</t>
  </si>
  <si>
    <t>!-V</t>
  </si>
  <si>
    <t>V</t>
  </si>
  <si>
    <t>IV</t>
  </si>
  <si>
    <t>IV, I-II</t>
  </si>
  <si>
    <t>I-II, V</t>
  </si>
  <si>
    <t>I-V</t>
  </si>
  <si>
    <t>PLAN</t>
  </si>
  <si>
    <t>II</t>
  </si>
  <si>
    <t>EFFECT: When you play a card with requirements, you can consider oxygen or temperature a higher or lower color. This cannot be combined with other effects.</t>
  </si>
  <si>
    <t>EFFECT: Each titanium you have reduces the cost of cards by an additional 1 MC. Each Steel you have reduces the cost of cards by an additional 1 MC.</t>
  </si>
  <si>
    <t>ACTION: Reveal the top 3 cards of the deck. Leave one of the revealed cards in your hand. Discard the rest.</t>
  </si>
  <si>
    <t>ACTION: Draw 2 cards.</t>
  </si>
  <si>
    <t>EFFECT: When you play a card, you can remove 2 microbes from this card to pay 10 MC less for it.
EFFECT: Whenever you play a ANIMAL, MICROBES or PLANT, including this one, add a microbe to this card.</t>
  </si>
  <si>
    <t>EFFECT: When you play a card, gain 2 heat and 2 plants.</t>
  </si>
  <si>
    <t>ACTION: Spend 10 MC to flip an ocean tile. Reduce this cost by 2 MC per steel production you have.</t>
  </si>
  <si>
    <t>EFFECT: When you flip an ocean tile, gain 4 plants.</t>
  </si>
  <si>
    <t>ACTION: Spend 1 plant to draw 1 card.</t>
  </si>
  <si>
    <t>EFFECT: Whenever you use an "ACTION:" from one of your cards, gain 1 MC.</t>
  </si>
  <si>
    <t>You may play an additional blue or red card during this phase.
ACTION: Spend 1 terraforming point to draw 3 cards.</t>
  </si>
  <si>
    <t>*=1 victory point per animal on this card.
ACTION: Add an animal to this card.</t>
  </si>
  <si>
    <t>ACTION: Reveal the top card of the deck. If it's green, discard it and gain 1 MC. Otherwise, keep it.</t>
  </si>
  <si>
    <t>ACTION: Spend 8 heat to increase your terraforming score by 1 step.</t>
  </si>
  <si>
    <t>ACTION: Draw a card.</t>
  </si>
  <si>
    <t>ACTION: Earn 2 MC. If you chose the action phase this round, you also gain 1 plant.</t>
  </si>
  <si>
    <t>EFFECT: Cards you discard for MC are worth an additional MC.</t>
  </si>
  <si>
    <t>*=1 victory point for every 2 forest tiles you have.
ACTION: Add a microbe to another card or add an animal to another card.</t>
  </si>
  <si>
    <t>EFFECT: When you play a ANIMAL, MICROBES or PLANT, including this one, add a microbe here or remove a microbe here to draw a card.</t>
  </si>
  <si>
    <t>Place 2 microbes on this card.
ACTION: Remove 1 animal or 1 microbe from one of your cards to gain 3 plants.</t>
  </si>
  <si>
    <t>ACTION: Spend 10 MC to increase the temperature by 1 step. Reduce this cost by 5 MC if you have 5 or more blue cards in play.</t>
  </si>
  <si>
    <t>ACTION: Spend 2 heat to draw a card.</t>
  </si>
  <si>
    <t>EFFECT: Whenever you play a card, you pay 2 MC less for it.</t>
  </si>
  <si>
    <t>*=1 victory point for every 2 animals on this card.
EFFECT: When you play one PLANT or ANIMAL including this one, add an animal to this card.</t>
  </si>
  <si>
    <t>EFFECT: When you play a POWER, you pay 4 MC less for it and draw a card.</t>
  </si>
  <si>
    <t>EFFECT: When you keep cards during the research phase, keep 1 additional card.</t>
  </si>
  <si>
    <t>ACTION: Gain 1 plant or add 1 microbe to another card.</t>
  </si>
  <si>
    <t>ACTION: Spend 1 MC to gain 2 plants.</t>
  </si>
  <si>
    <t>Gain 3 plants.
ACTION: Discard a card from your hand to gain 3 plants.</t>
  </si>
  <si>
    <t>*=1 victory point per animal on this card.
EFFECT: When you flip an ocean tile, add 1 animal to this card.</t>
  </si>
  <si>
    <t>ACTION: Add 1 microbe to this card, or remove 2 microbes to raise the temperature 1 step.</t>
  </si>
  <si>
    <t>ACTION: Spend up to 4 heat to get that number of plants.</t>
  </si>
  <si>
    <t>*=1 victory point for every 2 animals on this card.
EFFECT: Whenever you raise oxygen, flip an ocean tile, or increase temperature, add 1 animal to this card.</t>
  </si>
  <si>
    <t>ACTION: Spend 1 MC to gain 2 heat. If you chose the action phase this round, gain 1 additional heat.</t>
  </si>
  <si>
    <t>*=1 victory point for every 4 cards you have played.
EFFECT: When you draw cards during the research phase, draw an additional card and keep an additional card.</t>
  </si>
  <si>
    <t>EFFECT: When you draw cards during the research phase, draw 2 additional cards.</t>
  </si>
  <si>
    <t>EFFECT: When you play an EARTH or JOVIAN, excluding this one, you pay 3 MC less and draw a card.</t>
  </si>
  <si>
    <t>ACTION: Spend 4 heat to raise oxygen 1 step.</t>
  </si>
  <si>
    <t>*=1 victory point per animal on this card.
EFFECT: When you raise the temperature, add 1 animal to this card.</t>
  </si>
  <si>
    <t>EFFECT: Whenever you play a SCIENCE, including this one, you may discard a card. If that card had a PLANT, draw 2 cards. Otherwise, draw 1 card.</t>
  </si>
  <si>
    <t>ACTION: Spend 1 MC to draw a card.</t>
  </si>
  <si>
    <t>EFFECT: When you play an EVENT, you pay 5 MC less for it</t>
  </si>
  <si>
    <t>Add 3 microbes to this card.
ACTION: Add 1 microbe to this card, or remove 3 microbes from this card to flip an ocean tile.</t>
  </si>
  <si>
    <t>EFFECT: Whenever you play a SCIENCE, including this one, draw a card.</t>
  </si>
  <si>
    <t>EFFECT: When you play an EVENT, you gain 2 heat and 2 plants.</t>
  </si>
  <si>
    <t>*=1 victory point for every 2 science resources on this card.
EFFECT: When you raise the temperature, add a science resource to this card.</t>
  </si>
  <si>
    <t>ACTION: Spend any amount of heat to gain that many MC.</t>
  </si>
  <si>
    <t>EFFECT: When you play an EVENT, draw 2 cards.</t>
  </si>
  <si>
    <t>ACTION: Discard up to 3 cards from your hand. Draw that number of cards.</t>
  </si>
  <si>
    <t>ACTION: Add 1 microbe to this card, or remove 2 microbes from this card and increase oxygen 1 step.</t>
  </si>
  <si>
    <t>EFFECT: Whenever you play a card, you pay 1 MC less for it.</t>
  </si>
  <si>
    <t>EFFECT: When you play a card, you can spend 1 plant to reduce the cost of the card by 5 MC.</t>
  </si>
  <si>
    <t>*=1 victory point for every 2 animals on this card.
EFFECT: When you gain forest victory points, add 1 animal to this card.</t>
  </si>
  <si>
    <t>ACTION: Spend 15 MC to gain a forest tile and increase oxygen by 1 step. Reduce the cost by 2 MC per Titanium you have.</t>
  </si>
  <si>
    <t>EFFECT: You pay 4 MC less for standard actions that cost MC.</t>
  </si>
  <si>
    <t>ACTION: Spend 6 heat to gain 2 MC and increase oxygen by 1 step.</t>
  </si>
  <si>
    <t>ACTION: Add a microbe to another card.</t>
  </si>
  <si>
    <t>*=1 victory point for every 3 microbes on this card.
ACTION: Add 1 microbe to this card.</t>
  </si>
  <si>
    <t>*=1 victory point for every 3 blue cards you have played.
ACTION: Spend 2 MC to draw a card.</t>
  </si>
  <si>
    <t>EFFECT: When you draw cards during the research phase, draw an additional card and keep an additional card.</t>
  </si>
  <si>
    <t>EFFECT: When you play a ANIMAL, MICROBE or PLANT, including this one, gain 1 plant or add 1 animal or microbe to another card.</t>
  </si>
  <si>
    <t>ACTION: Spend 12 MC to flip an ocean tile. Reduce its cost by 1 MC for each POWER you have.</t>
  </si>
  <si>
    <t>*=1 victory point for each JOVIAN you have.
ACTION: Spend 12 MC to flip an ocean tile. Reduce the cost by 1 MC for each Titanium you have.</t>
  </si>
  <si>
    <t>Gain 4 plants.
ACTION: Spend 4 plants to increase the temperature by 1 step. If you choose the action phase this round, spend only 3 plants.</t>
  </si>
  <si>
    <t>Flip an ocean tile.</t>
  </si>
  <si>
    <t>Raise oxygen 1 step</t>
  </si>
  <si>
    <t>Increase your terraforming score by 2 steps.</t>
  </si>
  <si>
    <t>Draw 4 cards. Then, discard 2 cards.</t>
  </si>
  <si>
    <t>Add 2 resources to a card that already has resources.</t>
  </si>
  <si>
    <t>Increase the temperature 1 step. Flip an ocean tile.</t>
  </si>
  <si>
    <t>Draw a card. Flip an ocean tile.</t>
  </si>
  <si>
    <t>Increase the temperature 3 steps. Earn 7 MC.</t>
  </si>
  <si>
    <t>Increase the temperature 2 steps. Flip 2 ocean tiles.</t>
  </si>
  <si>
    <t>Flip 2 ocean tiles.</t>
  </si>
  <si>
    <t>Flip an ocean tile. Gain 3 plants, or add 3 microbes or 2 animals to another card.</t>
  </si>
  <si>
    <t>Increase your terraforming score by 1 step. Gain 4 plants. Add 2 animals to another card. Add 3 microbes to another card.</t>
  </si>
  <si>
    <t>Draw 3 cards. Keep one of them and discard the other two.</t>
  </si>
  <si>
    <t>Earn 10 MC.</t>
  </si>
  <si>
    <t>Draw 1 card.</t>
  </si>
  <si>
    <t>Flip an ocean tile. You draw 2 cards. Gain 5 plants or add 3 animals to another card.</t>
  </si>
  <si>
    <t>Increase the temperature 2 steps.</t>
  </si>
  <si>
    <t>Gain 4 plants and add 2 animals or microbes to another card.</t>
  </si>
  <si>
    <t>Gain a forest tile and increase oxygen by 1 step.</t>
  </si>
  <si>
    <t>Increases your terraforming score by 2 steps. Increase the temperature 1 step. Gain 2 plants. If you have 3 or more PLANT, gain 4 additional plants.</t>
  </si>
  <si>
    <t>Increase the temperature 1 step. Flip an ocean tile. Draw 2 cards.</t>
  </si>
  <si>
    <t>Gain 2 forest tiles and increase oxygen by 2 steps.</t>
  </si>
  <si>
    <t>Increases your terraforming score by 2 steps.</t>
  </si>
  <si>
    <t>Draw 2 cards.</t>
  </si>
  <si>
    <t>You may play an additional blue or red card in this phase. For the next card you play in this phase, you can consider oxygen or temperature as a higher or lower color.</t>
  </si>
  <si>
    <t>Flip an ocean tile. Draw 2 cards.</t>
  </si>
  <si>
    <t>Increase your terraforming score by 1 step for each JOVIAN you have, including this one.</t>
  </si>
  <si>
    <t>Increases oxygen 1 step. Flip an ocean tile. Gain 2 plants.</t>
  </si>
  <si>
    <t>You may play an additional blue or red card in this phase. You can pay 11 MC less for the next card you play in this phase.</t>
  </si>
  <si>
    <t>During the production phase, draw a card.</t>
  </si>
  <si>
    <t>During the production phase, this card produces 1 plant.</t>
  </si>
  <si>
    <t>During the production phase, you draw a card and this card produces 2 heat.</t>
  </si>
  <si>
    <t>Increases oxygen 1 step. During the production phase, this card produces 2 heat.</t>
  </si>
  <si>
    <t>During the production phase, this card produces 2 plants.</t>
  </si>
  <si>
    <t>During the production phase, this card produces 1 plant and 1 heat.</t>
  </si>
  <si>
    <t>When you play a SPACE, you pay 6 MC less for it.</t>
  </si>
  <si>
    <t>When you play a SPACE, you pay 3 MC less for it.</t>
  </si>
  <si>
    <t>Add 2 microbes to another card. During the production phase, this card produces 1 plant and 3 heat.</t>
  </si>
  <si>
    <t>During the production phase, this card produces 1 heat for each EARTH you have, including this one.</t>
  </si>
  <si>
    <t>You can play a green card from your hand that has a cost of 9 MC or less without paying its MC cost. During the production phase, draw a card.</t>
  </si>
  <si>
    <t>During the production phase, this card produces 1 plant and 3 heat.</t>
  </si>
  <si>
    <t>During the production phase, this card produces 5 heat.</t>
  </si>
  <si>
    <t>Gain a forest tile and increase oxygen by 1 step. During the production phase, this card produces 1 heat.</t>
  </si>
  <si>
    <t>During the production phase, you draw a card and this produces 2 MC.</t>
  </si>
  <si>
    <t>When you play a BUILDING, you pay 4 MC less for it.</t>
  </si>
  <si>
    <t>Gain 2 plants. During the production phase, this card produces 2 plants.</t>
  </si>
  <si>
    <t>During the production phase, this card produces 1 MC for each EARTH you have, including this one.</t>
  </si>
  <si>
    <t>During the production phase, this card produces 3 heat.</t>
  </si>
  <si>
    <t>During the production phase, this card produces 4 MC.</t>
  </si>
  <si>
    <t>Increase the temperature 1 step. During the production phase, this card produces 1 heat.</t>
  </si>
  <si>
    <t>Gain 3 plants and 3 heat. During the production phase, this card produces 1 plant.</t>
  </si>
  <si>
    <t>When you play a BUILDING, you pay 2 MC less for it.</t>
  </si>
  <si>
    <t>During the production phase, this card produces 3 MC.</t>
  </si>
  <si>
    <t>During the production phase, draw 2 cards.</t>
  </si>
  <si>
    <t>Add 1 animal to another card and gain 3 plants. During the production phase, this card produces 2 MC.</t>
  </si>
  <si>
    <t>Gain 2 plants. During the production phase, this card produces 2 MC and 2 plants.</t>
  </si>
  <si>
    <t>During the production phase, this card produces 1 MC. When you play a SPACE, you pay 3 MC less for it.</t>
  </si>
  <si>
    <t>During the production phase, this card produces 2 heat.</t>
  </si>
  <si>
    <t>During the production phase, this card produces 2 MC.</t>
  </si>
  <si>
    <t>Gain 3 plants. During the production phase, this card produces 1 plant.</t>
  </si>
  <si>
    <t>Gain 1 plant. During the production phase, this card produces 1 plant</t>
  </si>
  <si>
    <t>*=1 victory point for every 2 EARTH you have.
During the production phase, this card produces 3 MC.</t>
  </si>
  <si>
    <t>Gain 5 heat. During the production phase, this card produces 1 heat.</t>
  </si>
  <si>
    <t>During production, this card produces 3 MC. When you play a building, you pay 2 MC less for it.</t>
  </si>
  <si>
    <t>During the production phase, this card produces 1 MC and 2 plants.</t>
  </si>
  <si>
    <t>During production, this card produces 1 heat. When you play a building, you pay 2 MC less for it.</t>
  </si>
  <si>
    <t>During the production phase, this card produces 1 plant for each PLANT you have.</t>
  </si>
  <si>
    <t>*=1 victory point for each JOVIAN you have.
During the production phase, this card produces 2 MC. When you play a SPACE, you pay 6 MC less for it.</t>
  </si>
  <si>
    <t>Gain 2 plants. During the production phase, this card produces 2 MC and 3 plants.</t>
  </si>
  <si>
    <t>During the production phase, this card produces 1 MC for each SCIENCE you have, including this one.</t>
  </si>
  <si>
    <t>During the production phase, this card produces 1 mc and 2 heat.</t>
  </si>
  <si>
    <t>During the production phase, this card produces 4 heat.</t>
  </si>
  <si>
    <t>During the production phase, this card produces 3 heat. When you play a SPACE, you pay 3 MC less for it.</t>
  </si>
  <si>
    <t>During the production phase, you produce 1 MC per each BUILDING you have, including this one.</t>
  </si>
  <si>
    <t>During the production phase, this face produces 2 plants and 2 heat.</t>
  </si>
  <si>
    <t>During the production phase, this card produces 1 heat. When you play a BUILDING, you pay 2 MC less for it.</t>
  </si>
  <si>
    <t>Draw 2 cards. Then, discard 1 card. During the production phase, this card produces 3 heat.</t>
  </si>
  <si>
    <t>During the production phase, this card produces 1 MC, 1 plant and 1 heat.</t>
  </si>
  <si>
    <t>Gain 2 plants. During the production phase, this card produces 1 plant.</t>
  </si>
  <si>
    <t>During the production phase, this card produces 1 MC and 3 heat.</t>
  </si>
  <si>
    <t>During the production phase, this card produces 1 MC for each POWER you have, including this one.</t>
  </si>
  <si>
    <t>During the production phase, this card produces 1 heat.</t>
  </si>
  <si>
    <t>During the production phase, this card produces 2 MC and 1 heat.</t>
  </si>
  <si>
    <t>Gain a forest tile and increase oxygen by 1 step.
During the production phase, this card produces 2 MC.</t>
  </si>
  <si>
    <t>During the production phase, this card produces 1 heat for each SPACE you have, including this one.</t>
  </si>
  <si>
    <t>During the production phase, this card produces 1 MC for each SPACE you have, including this one.</t>
  </si>
  <si>
    <t>Draw 2 cards. During the production phase, this card produces 5 heat.</t>
  </si>
  <si>
    <t>Increase the temperature 1 step. During the production phase, this card produces 2 plants.</t>
  </si>
  <si>
    <t>Draw a card and gain 3 heat. During the production phase, this card produces 1 heat.</t>
  </si>
  <si>
    <t>Draw a card.
During the production phase, this card produces 2 heat.</t>
  </si>
  <si>
    <t>When you play a SPACE, pay 3 MC less for it.</t>
  </si>
  <si>
    <t>When you play a BUILDING, you pay 4 MC less for it. When you play a SPACE, you pay 3 MC less for it.</t>
  </si>
  <si>
    <t>When you play a BUILDING, you pay 2 MC less for it. When you play a SPACE, pay 3 MC less for it.</t>
  </si>
  <si>
    <t>You can play a green card from your hand that has a cost of 9 MC or less without paying its cost in MC. During the production phase, this card produces 3 MC.</t>
  </si>
  <si>
    <t>Gain 2 plants. During the production phase, this card produces 2 MC.</t>
  </si>
  <si>
    <t>Flip an ocean tile. During the production phase, this card produces 2 heat.</t>
  </si>
  <si>
    <t>Gain 1 plant. During the production phase, this card produces 3 plants.</t>
  </si>
  <si>
    <t>Gain 1 plant. During the production phase, this card produces 2 MC and 1 plant.</t>
  </si>
  <si>
    <t>During the production phase, this card produces 1 MC. When you play a BUILDING, you pay 2 MC less for it.</t>
  </si>
  <si>
    <t>During the production phase, this card produces 1 MC for each EVENT you have.</t>
  </si>
  <si>
    <t>During the production phase, this card produces 1 heat for each POWER you have, including this one.</t>
  </si>
  <si>
    <t>During the production phase, this card produces 1 plant for each MICROBE you have, including this one.</t>
  </si>
  <si>
    <t>During the production phase, this card produces 1 MC for each forest tile you have.</t>
  </si>
  <si>
    <t>You may play an additional card this phase. That card may be a green card. You pay 2 MC less for the card you play this phase.</t>
  </si>
  <si>
    <t>During the production phase, you draw a card and this produces 2 heat and 2 plants.</t>
  </si>
  <si>
    <t>During the production phase, this produces 1 MC per ANIMAL and PLANT you have, including this.</t>
  </si>
  <si>
    <t>EFFECT: When you add any number of microbes to another card, add 1 animal to this card.</t>
  </si>
  <si>
    <t>During the production phase, draw a card for every 3 SCIENCE you have, including this.</t>
  </si>
  <si>
    <t>Draw 2 cards.
ACTION: Discard a card in hand to gain 6 MC.</t>
  </si>
  <si>
    <t>Draw a card for each POWER you have, including this. When you play a SPACE, you pay 6 MC less for it.</t>
  </si>
  <si>
    <t>Reveal cards from the top of the deck until you reveal a BUILDING. Place it into your hand. Discard the rest. When you play a BUILDING, you pay 4 MC less for it.</t>
  </si>
  <si>
    <t>ACTION: Spend 10 MC to raise the oxygen 1 step. Reduce this by 5 MC if you have 4 or more EVENT.</t>
  </si>
  <si>
    <t>You may return another red card you have in play to your hand.</t>
  </si>
  <si>
    <t>ACTION: Add a microbe to this card, or remove 5 microbes from this card to play a card from your hand. You pay 25 MC less for it.</t>
  </si>
  <si>
    <t>5 Science tags</t>
  </si>
  <si>
    <t>Temperature red</t>
  </si>
  <si>
    <t>Oxygen white</t>
  </si>
  <si>
    <t>Temperature yellow</t>
  </si>
  <si>
    <t>Oxygen red</t>
  </si>
  <si>
    <t>Temperature purple</t>
  </si>
  <si>
    <t>5 Oceans flipped</t>
  </si>
  <si>
    <t>Oxygen yellow</t>
  </si>
  <si>
    <t>4 Science tags</t>
  </si>
  <si>
    <t>1 Animal, Microbe &amp; Plant tag</t>
  </si>
  <si>
    <t>2 Science tags</t>
  </si>
  <si>
    <t>Oxygen red or lower</t>
  </si>
  <si>
    <t>3 Events</t>
  </si>
  <si>
    <t>Temperature white</t>
  </si>
  <si>
    <t>Spend 1 TR</t>
  </si>
  <si>
    <t>Spend 3 Heat</t>
  </si>
  <si>
    <t>1 Jovian tag</t>
  </si>
  <si>
    <t>Spend 2 Plants</t>
  </si>
  <si>
    <t>Spend 4 Heat</t>
  </si>
  <si>
    <t>Temp red or cooler</t>
  </si>
  <si>
    <t>No more than 3 Oceans flipped</t>
  </si>
  <si>
    <t>7 or more TR</t>
  </si>
  <si>
    <t>2 Power tags</t>
  </si>
  <si>
    <t>3 Science tags</t>
  </si>
  <si>
    <t>2 Oceans flipped</t>
  </si>
  <si>
    <t>6 Oceans flipped</t>
  </si>
  <si>
    <t>3 Oceans flipped, Spend 1 Plant</t>
  </si>
  <si>
    <t>Spend 5 Heat</t>
  </si>
  <si>
    <t>3 Oceans flipped</t>
  </si>
  <si>
    <t>Milestone earned</t>
  </si>
  <si>
    <t>3 Sceince Tags</t>
  </si>
  <si>
    <t>Infrastructure yellow</t>
  </si>
  <si>
    <t>Infrastructure red</t>
  </si>
  <si>
    <t>description_fr</t>
  </si>
  <si>
    <t>  descriptionVp_fr</t>
  </si>
  <si>
    <t>  descriptionSummary_fr</t>
  </si>
  <si>
    <t>descriptionEffect_fr</t>
  </si>
  <si>
    <t>descriptionPlayed_fr</t>
  </si>
  <si>
    <t xml:space="preserve"> descriptionPrerequisite_fr</t>
  </si>
  <si>
    <t>descriptionPrerequisiteSummary_fr</t>
  </si>
  <si>
    <t>When you play a card with requirements, you can consider oxygen or temperature a higher or lower color. This cannot be combined with other effects.</t>
  </si>
  <si>
    <t>pour remplir :</t>
  </si>
  <si>
    <t>Ne pas toucher</t>
  </si>
  <si>
    <t>Liste déroulante, utiliser uniquement les valeurs</t>
  </si>
  <si>
    <t>pour parser :</t>
  </si>
  <si>
    <t>ne pas parser</t>
  </si>
  <si>
    <t>cellule</t>
  </si>
  <si>
    <t>IGNORE
requirement desc</t>
  </si>
  <si>
    <t>IGNORE
description</t>
  </si>
  <si>
    <t>IGNORE
tag_one</t>
  </si>
  <si>
    <t>IGNORE
tag_two</t>
  </si>
  <si>
    <t>IGNORE
tag_three</t>
  </si>
  <si>
    <t>IGNORE tag_one</t>
  </si>
  <si>
    <t>IGNORE tag_two</t>
  </si>
  <si>
    <t>IGNORE requirement desc</t>
  </si>
  <si>
    <t>IGNORE description</t>
  </si>
  <si>
    <t>IGNORE tag_three</t>
  </si>
  <si>
    <t>commentaire</t>
  </si>
  <si>
    <t>type</t>
  </si>
  <si>
    <t>number</t>
  </si>
  <si>
    <t>dict/string</t>
  </si>
  <si>
    <t>list/number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</si>
</sst>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C92B-05E5-49FC-B45C-F8CB56687D0E}">
  <dimension ref="A1:C45"/>
  <sheetViews>
    <sheetView tabSelected="1" topLeftCell="A7" workbookViewId="0">
      <selection activeCell="C20" sqref="C20"/>
    </sheetView>
  </sheetViews>
  <sheetFormatPr baseColWidth="10" defaultRowHeight="15" x14ac:dyDescent="0.25"/>
  <cols>
    <col min="1" max="1" width="37.42578125" bestFit="1" customWidth="1"/>
    <col min="2" max="2" width="14.28515625" customWidth="1"/>
  </cols>
  <sheetData>
    <row r="1" spans="1:3" x14ac:dyDescent="0.25">
      <c r="A1" s="9" t="s">
        <v>669</v>
      </c>
      <c r="B1" s="9" t="s">
        <v>685</v>
      </c>
    </row>
    <row r="2" spans="1:3" x14ac:dyDescent="0.25">
      <c r="A2" s="1" t="s">
        <v>674</v>
      </c>
      <c r="B2" t="s">
        <v>670</v>
      </c>
    </row>
    <row r="3" spans="1:3" x14ac:dyDescent="0.25">
      <c r="A3" s="2" t="s">
        <v>674</v>
      </c>
      <c r="B3" t="s">
        <v>671</v>
      </c>
    </row>
    <row r="9" spans="1:3" x14ac:dyDescent="0.25">
      <c r="A9" s="9" t="s">
        <v>672</v>
      </c>
      <c r="B9" s="9" t="s">
        <v>685</v>
      </c>
      <c r="C9" s="9" t="s">
        <v>686</v>
      </c>
    </row>
    <row r="10" spans="1:3" ht="15.75" x14ac:dyDescent="0.25">
      <c r="A10" s="5" t="s">
        <v>0</v>
      </c>
      <c r="C10" t="s">
        <v>687</v>
      </c>
    </row>
    <row r="11" spans="1:3" ht="15.75" x14ac:dyDescent="0.25">
      <c r="A11" s="5" t="s">
        <v>1</v>
      </c>
    </row>
    <row r="12" spans="1:3" ht="15.75" x14ac:dyDescent="0.25">
      <c r="A12" s="5" t="s">
        <v>3</v>
      </c>
    </row>
    <row r="13" spans="1:3" ht="15.75" x14ac:dyDescent="0.25">
      <c r="A13" s="5" t="s">
        <v>279</v>
      </c>
    </row>
    <row r="14" spans="1:3" ht="15.75" x14ac:dyDescent="0.25">
      <c r="A14" s="5" t="s">
        <v>438</v>
      </c>
    </row>
    <row r="15" spans="1:3" ht="15.75" x14ac:dyDescent="0.25">
      <c r="A15" s="5" t="s">
        <v>2</v>
      </c>
      <c r="C15" t="s">
        <v>687</v>
      </c>
    </row>
    <row r="16" spans="1:3" ht="15.75" x14ac:dyDescent="0.25">
      <c r="A16" s="5" t="s">
        <v>4</v>
      </c>
    </row>
    <row r="17" spans="1:3" ht="15.75" x14ac:dyDescent="0.25">
      <c r="A17" s="6" t="s">
        <v>680</v>
      </c>
      <c r="B17" t="s">
        <v>673</v>
      </c>
    </row>
    <row r="18" spans="1:3" ht="15.75" x14ac:dyDescent="0.25">
      <c r="A18" s="6" t="s">
        <v>681</v>
      </c>
      <c r="B18" t="s">
        <v>673</v>
      </c>
    </row>
    <row r="19" spans="1:3" ht="15.75" x14ac:dyDescent="0.25">
      <c r="A19" s="6" t="s">
        <v>684</v>
      </c>
      <c r="B19" t="s">
        <v>673</v>
      </c>
    </row>
    <row r="20" spans="1:3" ht="15.75" x14ac:dyDescent="0.25">
      <c r="A20" s="5" t="s">
        <v>8</v>
      </c>
      <c r="C20" t="s">
        <v>689</v>
      </c>
    </row>
    <row r="21" spans="1:3" ht="15.75" x14ac:dyDescent="0.25">
      <c r="A21" s="5" t="s">
        <v>7</v>
      </c>
    </row>
    <row r="22" spans="1:3" ht="15.75" x14ac:dyDescent="0.25">
      <c r="A22" s="7" t="s">
        <v>682</v>
      </c>
      <c r="B22" t="s">
        <v>673</v>
      </c>
    </row>
    <row r="23" spans="1:3" ht="15.75" x14ac:dyDescent="0.25">
      <c r="A23" s="7" t="s">
        <v>683</v>
      </c>
      <c r="B23" t="s">
        <v>673</v>
      </c>
    </row>
    <row r="24" spans="1:3" ht="15.75" x14ac:dyDescent="0.25">
      <c r="A24" s="5" t="s">
        <v>20</v>
      </c>
    </row>
    <row r="25" spans="1:3" ht="15.75" x14ac:dyDescent="0.25">
      <c r="A25" s="5" t="s">
        <v>30</v>
      </c>
    </row>
    <row r="26" spans="1:3" ht="15.75" x14ac:dyDescent="0.25">
      <c r="A26" s="5" t="s">
        <v>27</v>
      </c>
    </row>
    <row r="27" spans="1:3" ht="15.75" x14ac:dyDescent="0.25">
      <c r="A27" s="5" t="s">
        <v>38</v>
      </c>
    </row>
    <row r="28" spans="1:3" ht="15.75" x14ac:dyDescent="0.25">
      <c r="A28" s="5" t="s">
        <v>37</v>
      </c>
    </row>
    <row r="29" spans="1:3" ht="15.75" x14ac:dyDescent="0.25">
      <c r="A29" s="5" t="s">
        <v>39</v>
      </c>
      <c r="C29" t="s">
        <v>687</v>
      </c>
    </row>
    <row r="30" spans="1:3" ht="15.75" x14ac:dyDescent="0.25">
      <c r="A30" s="5" t="s">
        <v>25</v>
      </c>
      <c r="C30" t="s">
        <v>688</v>
      </c>
    </row>
    <row r="31" spans="1:3" ht="15.75" x14ac:dyDescent="0.25">
      <c r="A31" s="5" t="s">
        <v>40</v>
      </c>
      <c r="C31" t="s">
        <v>688</v>
      </c>
    </row>
    <row r="32" spans="1:3" ht="15.75" x14ac:dyDescent="0.25">
      <c r="A32" s="5" t="s">
        <v>41</v>
      </c>
      <c r="C32" t="s">
        <v>688</v>
      </c>
    </row>
    <row r="33" spans="1:3" ht="15.75" x14ac:dyDescent="0.25">
      <c r="A33" s="5" t="s">
        <v>42</v>
      </c>
      <c r="C33" t="s">
        <v>688</v>
      </c>
    </row>
    <row r="34" spans="1:3" ht="15.75" x14ac:dyDescent="0.25">
      <c r="A34" s="5" t="s">
        <v>43</v>
      </c>
      <c r="C34" t="s">
        <v>688</v>
      </c>
    </row>
    <row r="35" spans="1:3" ht="15.75" x14ac:dyDescent="0.25">
      <c r="A35" s="5" t="s">
        <v>44</v>
      </c>
      <c r="C35" t="s">
        <v>688</v>
      </c>
    </row>
    <row r="36" spans="1:3" ht="15.75" x14ac:dyDescent="0.25">
      <c r="A36" s="5" t="s">
        <v>45</v>
      </c>
      <c r="C36" t="s">
        <v>688</v>
      </c>
    </row>
    <row r="37" spans="1:3" ht="15.75" x14ac:dyDescent="0.25">
      <c r="A37" s="5" t="s">
        <v>46</v>
      </c>
      <c r="C37" t="s">
        <v>688</v>
      </c>
    </row>
    <row r="38" spans="1:3" ht="15.75" x14ac:dyDescent="0.25">
      <c r="A38" s="5" t="s">
        <v>26</v>
      </c>
      <c r="C38" t="s">
        <v>688</v>
      </c>
    </row>
    <row r="39" spans="1:3" ht="15.75" x14ac:dyDescent="0.25">
      <c r="A39" s="5" t="s">
        <v>661</v>
      </c>
      <c r="C39" t="s">
        <v>688</v>
      </c>
    </row>
    <row r="40" spans="1:3" ht="15.75" x14ac:dyDescent="0.25">
      <c r="A40" s="5" t="s">
        <v>662</v>
      </c>
      <c r="C40" t="s">
        <v>688</v>
      </c>
    </row>
    <row r="41" spans="1:3" ht="15.75" x14ac:dyDescent="0.25">
      <c r="A41" s="5" t="s">
        <v>663</v>
      </c>
      <c r="C41" t="s">
        <v>688</v>
      </c>
    </row>
    <row r="42" spans="1:3" ht="15.75" x14ac:dyDescent="0.25">
      <c r="A42" s="5" t="s">
        <v>664</v>
      </c>
      <c r="C42" t="s">
        <v>688</v>
      </c>
    </row>
    <row r="43" spans="1:3" ht="15.75" x14ac:dyDescent="0.25">
      <c r="A43" s="5" t="s">
        <v>665</v>
      </c>
      <c r="C43" t="s">
        <v>688</v>
      </c>
    </row>
    <row r="44" spans="1:3" ht="15.75" x14ac:dyDescent="0.25">
      <c r="A44" s="5" t="s">
        <v>666</v>
      </c>
      <c r="C44" t="s">
        <v>688</v>
      </c>
    </row>
    <row r="45" spans="1:3" ht="15.75" x14ac:dyDescent="0.25">
      <c r="A45" s="5" t="s">
        <v>667</v>
      </c>
      <c r="C45" t="s">
        <v>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DA85-DA55-4310-B762-46B85FCCB9F5}">
  <dimension ref="A1:AJ296"/>
  <sheetViews>
    <sheetView zoomScaleNormal="100" workbookViewId="0">
      <pane xSplit="3" ySplit="1" topLeftCell="AH2" activePane="bottomRight" state="frozen"/>
      <selection pane="topRight" activeCell="D1" sqref="D1"/>
      <selection pane="bottomLeft" activeCell="A2" sqref="A2"/>
      <selection pane="bottomRight" activeCell="AJ1" sqref="A1:AJ1"/>
    </sheetView>
  </sheetViews>
  <sheetFormatPr baseColWidth="10" defaultRowHeight="15" x14ac:dyDescent="0.25"/>
  <cols>
    <col min="2" max="2" width="11.42578125" style="3"/>
    <col min="3" max="3" width="29.85546875" bestFit="1" customWidth="1"/>
    <col min="4" max="4" width="11.7109375" bestFit="1" customWidth="1"/>
    <col min="5" max="5" width="8.5703125" customWidth="1"/>
    <col min="12" max="12" width="13.7109375" style="3" customWidth="1"/>
    <col min="13" max="13" width="29.28515625" style="4" customWidth="1"/>
    <col min="14" max="14" width="72.28515625" style="4" customWidth="1"/>
    <col min="15" max="15" width="17.42578125" bestFit="1" customWidth="1"/>
    <col min="16" max="16" width="17.42578125" customWidth="1"/>
    <col min="17" max="17" width="15.7109375" customWidth="1"/>
    <col min="18" max="18" width="19.140625" customWidth="1"/>
    <col min="19" max="19" width="17.85546875" customWidth="1"/>
    <col min="20" max="20" width="19.42578125" customWidth="1"/>
    <col min="21" max="21" width="29.85546875" bestFit="1" customWidth="1"/>
    <col min="22" max="22" width="15.42578125" style="8" customWidth="1"/>
    <col min="23" max="23" width="22.85546875" style="8" bestFit="1" customWidth="1"/>
    <col min="24" max="24" width="29.7109375" style="8" bestFit="1" customWidth="1"/>
    <col min="25" max="25" width="46.140625" style="8" customWidth="1"/>
    <col min="26" max="26" width="24.42578125" style="8" bestFit="1" customWidth="1"/>
    <col min="27" max="27" width="32.42578125" style="8" bestFit="1" customWidth="1"/>
    <col min="28" max="28" width="40.5703125" style="8" bestFit="1" customWidth="1"/>
    <col min="29" max="29" width="17.140625" style="8" customWidth="1"/>
    <col min="30" max="30" width="14.7109375" style="8" bestFit="1" customWidth="1"/>
    <col min="31" max="31" width="18.5703125" style="8" bestFit="1" customWidth="1"/>
    <col min="32" max="32" width="25.42578125" style="8" bestFit="1" customWidth="1"/>
    <col min="33" max="33" width="20.42578125" style="8" bestFit="1" customWidth="1"/>
    <col min="34" max="34" width="21.5703125" style="8" bestFit="1" customWidth="1"/>
    <col min="35" max="35" width="27.5703125" style="8" bestFit="1" customWidth="1"/>
    <col min="36" max="36" width="36.42578125" style="8" bestFit="1" customWidth="1"/>
  </cols>
  <sheetData>
    <row r="1" spans="1:36" s="5" customFormat="1" ht="31.5" x14ac:dyDescent="0.25">
      <c r="A1" s="5" t="s">
        <v>0</v>
      </c>
      <c r="B1" s="5" t="s">
        <v>1</v>
      </c>
      <c r="C1" s="5" t="s">
        <v>3</v>
      </c>
      <c r="D1" s="5" t="s">
        <v>279</v>
      </c>
      <c r="E1" s="5" t="s">
        <v>438</v>
      </c>
      <c r="F1" s="5" t="s">
        <v>2</v>
      </c>
      <c r="G1" s="5" t="s">
        <v>4</v>
      </c>
      <c r="H1" s="6" t="s">
        <v>677</v>
      </c>
      <c r="I1" s="6" t="s">
        <v>678</v>
      </c>
      <c r="J1" s="6" t="s">
        <v>679</v>
      </c>
      <c r="K1" s="5" t="s">
        <v>8</v>
      </c>
      <c r="L1" s="5" t="s">
        <v>7</v>
      </c>
      <c r="M1" s="7" t="s">
        <v>675</v>
      </c>
      <c r="N1" s="7" t="s">
        <v>676</v>
      </c>
      <c r="O1" s="5" t="s">
        <v>20</v>
      </c>
      <c r="P1" s="5" t="s">
        <v>30</v>
      </c>
      <c r="Q1" s="5" t="s">
        <v>27</v>
      </c>
      <c r="R1" s="5" t="s">
        <v>38</v>
      </c>
      <c r="S1" s="5" t="s">
        <v>37</v>
      </c>
      <c r="T1" s="5" t="s">
        <v>39</v>
      </c>
      <c r="U1" s="5" t="s">
        <v>25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26</v>
      </c>
      <c r="AD1" s="5" t="s">
        <v>661</v>
      </c>
      <c r="AE1" s="5" t="s">
        <v>662</v>
      </c>
      <c r="AF1" s="5" t="s">
        <v>663</v>
      </c>
      <c r="AG1" s="5" t="s">
        <v>664</v>
      </c>
      <c r="AH1" s="5" t="s">
        <v>665</v>
      </c>
      <c r="AI1" s="5" t="s">
        <v>666</v>
      </c>
      <c r="AJ1" s="5" t="s">
        <v>667</v>
      </c>
    </row>
    <row r="2" spans="1:36" ht="45" x14ac:dyDescent="0.25">
      <c r="A2">
        <f>SUM(A1,1)</f>
        <v>1</v>
      </c>
      <c r="B2" s="3">
        <v>1</v>
      </c>
      <c r="C2" s="1" t="str">
        <f>$U2</f>
        <v>Adaptation Technology</v>
      </c>
      <c r="D2" s="2" t="s">
        <v>280</v>
      </c>
      <c r="E2" s="3" t="s">
        <v>439</v>
      </c>
      <c r="F2">
        <v>12</v>
      </c>
      <c r="G2" s="2" t="s">
        <v>6</v>
      </c>
      <c r="H2" s="2" t="s">
        <v>10</v>
      </c>
      <c r="I2" s="2" t="s">
        <v>433</v>
      </c>
      <c r="J2" s="2" t="s">
        <v>433</v>
      </c>
      <c r="K2" s="1" t="str">
        <f>IFERROR(INDEX(params!$F:$F,MATCH($H2,params!$E:$E,0)),"")&amp;IF(AND($H2&lt;&gt;"",$I2&lt;&gt;""),",","")&amp;IFERROR(INDEX(params!$F:$F,MATCH($I2,params!$E:$E,0)),"")&amp;IF(AND($I2&lt;&gt;"",$J2&lt;&gt;""),",","")&amp;IFERROR(INDEX(params!$F:$F,MATCH($J2,params!$E:$E,0)),"")</f>
        <v>3</v>
      </c>
      <c r="L2" s="3">
        <v>2</v>
      </c>
      <c r="N2" s="4" t="s">
        <v>450</v>
      </c>
      <c r="O2" s="2"/>
      <c r="P2" s="2"/>
      <c r="Q2" s="2"/>
      <c r="R2" s="2"/>
      <c r="S2" s="1" t="str">
        <f>IFERROR(INDEX(params!$F:$F,MATCH($R2,params!$E:$E,0)),"")</f>
        <v/>
      </c>
      <c r="U2" t="s">
        <v>47</v>
      </c>
      <c r="Y2" s="8" t="s">
        <v>668</v>
      </c>
    </row>
    <row r="3" spans="1:36" ht="30" x14ac:dyDescent="0.25">
      <c r="A3">
        <f t="shared" ref="A3:A66" si="0">SUM(A2,1)</f>
        <v>2</v>
      </c>
      <c r="B3" s="3">
        <v>2</v>
      </c>
      <c r="C3" s="1" t="str">
        <f t="shared" ref="C3:C66" si="1">$U3</f>
        <v>Advanced Alloys</v>
      </c>
      <c r="D3" s="2" t="s">
        <v>280</v>
      </c>
      <c r="E3" s="3" t="s">
        <v>439</v>
      </c>
      <c r="F3">
        <v>9</v>
      </c>
      <c r="G3" s="2" t="s">
        <v>6</v>
      </c>
      <c r="H3" s="2" t="s">
        <v>11</v>
      </c>
      <c r="I3" s="2" t="s">
        <v>433</v>
      </c>
      <c r="J3" s="2" t="s">
        <v>433</v>
      </c>
      <c r="K3" s="1" t="str">
        <f>IFERROR(INDEX(params!$F:$F,MATCH($H3,params!$E:$E,0)),"")&amp;IF(AND($H3&lt;&gt;"",$I3&lt;&gt;""),",","")&amp;IFERROR(INDEX(params!$F:$F,MATCH($I3,params!$E:$E,0)),"")&amp;IF(AND($I3&lt;&gt;"",$J3&lt;&gt;""),",","")&amp;IFERROR(INDEX(params!$F:$F,MATCH($J3,params!$E:$E,0)),"")</f>
        <v>1</v>
      </c>
      <c r="N3" s="4" t="s">
        <v>451</v>
      </c>
      <c r="O3" s="2"/>
      <c r="P3" s="2"/>
      <c r="Q3" s="2"/>
      <c r="R3" s="2"/>
      <c r="S3" s="1" t="str">
        <f>IFERROR(INDEX(params!$F:$F,MATCH($R3,params!$E:$E,0)),"")</f>
        <v/>
      </c>
      <c r="U3" t="s">
        <v>48</v>
      </c>
    </row>
    <row r="4" spans="1:36" ht="30" x14ac:dyDescent="0.25">
      <c r="A4">
        <f t="shared" si="0"/>
        <v>3</v>
      </c>
      <c r="B4" s="3">
        <v>3</v>
      </c>
      <c r="C4" s="1" t="str">
        <f t="shared" si="1"/>
        <v>Advanced Screening Technology</v>
      </c>
      <c r="D4" s="2" t="s">
        <v>280</v>
      </c>
      <c r="E4" s="3" t="s">
        <v>440</v>
      </c>
      <c r="F4">
        <v>6</v>
      </c>
      <c r="G4" s="2" t="s">
        <v>6</v>
      </c>
      <c r="H4" s="2" t="s">
        <v>10</v>
      </c>
      <c r="I4" s="2" t="s">
        <v>433</v>
      </c>
      <c r="J4" s="2" t="s">
        <v>433</v>
      </c>
      <c r="K4" s="1" t="str">
        <f>IFERROR(INDEX(params!$F:$F,MATCH($H4,params!$E:$E,0)),"")&amp;IF(AND($H4&lt;&gt;"",$I4&lt;&gt;""),",","")&amp;IFERROR(INDEX(params!$F:$F,MATCH($I4,params!$E:$E,0)),"")&amp;IF(AND($I4&lt;&gt;"",$J4&lt;&gt;""),",","")&amp;IFERROR(INDEX(params!$F:$F,MATCH($J4,params!$E:$E,0)),"")</f>
        <v>3</v>
      </c>
      <c r="N4" s="4" t="s">
        <v>452</v>
      </c>
      <c r="O4" s="2"/>
      <c r="P4" s="2"/>
      <c r="Q4" s="2"/>
      <c r="R4" s="2"/>
      <c r="S4" s="1" t="str">
        <f>IFERROR(INDEX(params!$F:$F,MATCH($R4,params!$E:$E,0)),"")</f>
        <v/>
      </c>
      <c r="U4" t="s">
        <v>49</v>
      </c>
    </row>
    <row r="5" spans="1:36" x14ac:dyDescent="0.25">
      <c r="A5">
        <f t="shared" si="0"/>
        <v>4</v>
      </c>
      <c r="B5" s="3">
        <v>4</v>
      </c>
      <c r="C5" s="1" t="str">
        <f t="shared" si="1"/>
        <v>AI Central</v>
      </c>
      <c r="D5" s="2" t="s">
        <v>280</v>
      </c>
      <c r="E5" s="3" t="s">
        <v>440</v>
      </c>
      <c r="F5">
        <v>22</v>
      </c>
      <c r="G5" s="2" t="s">
        <v>6</v>
      </c>
      <c r="H5" s="2" t="s">
        <v>10</v>
      </c>
      <c r="I5" s="2" t="s">
        <v>11</v>
      </c>
      <c r="J5" s="2" t="s">
        <v>433</v>
      </c>
      <c r="K5" s="1" t="str">
        <f>IFERROR(INDEX(params!$F:$F,MATCH($H5,params!$E:$E,0)),"")&amp;IF(AND($H5&lt;&gt;"",$I5&lt;&gt;""),",","")&amp;IFERROR(INDEX(params!$F:$F,MATCH($I5,params!$E:$E,0)),"")&amp;IF(AND($I5&lt;&gt;"",$J5&lt;&gt;""),",","")&amp;IFERROR(INDEX(params!$F:$F,MATCH($J5,params!$E:$E,0)),"")</f>
        <v>3,1</v>
      </c>
      <c r="M5" s="4" t="s">
        <v>628</v>
      </c>
      <c r="N5" s="4" t="s">
        <v>453</v>
      </c>
      <c r="O5" s="2"/>
      <c r="P5" s="2"/>
      <c r="Q5" s="2"/>
      <c r="R5" s="2"/>
      <c r="S5" s="1" t="str">
        <f>IFERROR(INDEX(params!$F:$F,MATCH($R5,params!$E:$E,0)),"")</f>
        <v/>
      </c>
      <c r="U5" t="s">
        <v>50</v>
      </c>
    </row>
    <row r="6" spans="1:36" ht="60" x14ac:dyDescent="0.25">
      <c r="A6">
        <f t="shared" si="0"/>
        <v>5</v>
      </c>
      <c r="B6" s="3">
        <v>5</v>
      </c>
      <c r="C6" s="1" t="str">
        <f t="shared" si="1"/>
        <v>Anaerobic Microorganisms</v>
      </c>
      <c r="D6" s="2" t="s">
        <v>280</v>
      </c>
      <c r="E6" s="3" t="s">
        <v>439</v>
      </c>
      <c r="F6">
        <v>10</v>
      </c>
      <c r="G6" s="2" t="s">
        <v>6</v>
      </c>
      <c r="H6" s="2" t="s">
        <v>18</v>
      </c>
      <c r="I6" s="2" t="s">
        <v>433</v>
      </c>
      <c r="J6" s="2" t="s">
        <v>433</v>
      </c>
      <c r="K6" s="1" t="str">
        <f>IFERROR(INDEX(params!$F:$F,MATCH($H6,params!$E:$E,0)),"")&amp;IF(AND($H6&lt;&gt;"",$I6&lt;&gt;""),",","")&amp;IFERROR(INDEX(params!$F:$F,MATCH($I6,params!$E:$E,0)),"")&amp;IF(AND($I6&lt;&gt;"",$J6&lt;&gt;""),",","")&amp;IFERROR(INDEX(params!$F:$F,MATCH($J6,params!$E:$E,0)),"")</f>
        <v>9</v>
      </c>
      <c r="N6" s="4" t="s">
        <v>454</v>
      </c>
      <c r="O6" s="2"/>
      <c r="P6" s="2"/>
      <c r="Q6" s="2"/>
      <c r="R6" s="2"/>
      <c r="S6" s="1" t="str">
        <f>IFERROR(INDEX(params!$F:$F,MATCH($R6,params!$E:$E,0)),"")</f>
        <v/>
      </c>
      <c r="U6" t="s">
        <v>51</v>
      </c>
    </row>
    <row r="7" spans="1:36" x14ac:dyDescent="0.25">
      <c r="A7">
        <f t="shared" si="0"/>
        <v>6</v>
      </c>
      <c r="B7" s="3">
        <v>6</v>
      </c>
      <c r="C7" s="1" t="str">
        <f t="shared" si="1"/>
        <v>Anti-Gravity Technology</v>
      </c>
      <c r="D7" s="2" t="s">
        <v>280</v>
      </c>
      <c r="E7" s="3" t="s">
        <v>439</v>
      </c>
      <c r="F7">
        <v>18</v>
      </c>
      <c r="G7" s="2" t="s">
        <v>6</v>
      </c>
      <c r="H7" s="2" t="s">
        <v>10</v>
      </c>
      <c r="I7" s="2" t="s">
        <v>433</v>
      </c>
      <c r="J7" s="2" t="s">
        <v>433</v>
      </c>
      <c r="K7" s="1" t="str">
        <f>IFERROR(INDEX(params!$F:$F,MATCH($H7,params!$E:$E,0)),"")&amp;IF(AND($H7&lt;&gt;"",$I7&lt;&gt;""),",","")&amp;IFERROR(INDEX(params!$F:$F,MATCH($I7,params!$E:$E,0)),"")&amp;IF(AND($I7&lt;&gt;"",$J7&lt;&gt;""),",","")&amp;IFERROR(INDEX(params!$F:$F,MATCH($J7,params!$E:$E,0)),"")</f>
        <v>3</v>
      </c>
      <c r="M7" s="4" t="s">
        <v>628</v>
      </c>
      <c r="N7" s="4" t="s">
        <v>455</v>
      </c>
      <c r="O7" s="2"/>
      <c r="P7" s="2"/>
      <c r="Q7" s="2"/>
      <c r="R7" s="2"/>
      <c r="S7" s="1" t="str">
        <f>IFERROR(INDEX(params!$F:$F,MATCH($R7,params!$E:$E,0)),"")</f>
        <v/>
      </c>
      <c r="U7" t="s">
        <v>52</v>
      </c>
    </row>
    <row r="8" spans="1:36" ht="30" x14ac:dyDescent="0.25">
      <c r="A8">
        <f t="shared" si="0"/>
        <v>7</v>
      </c>
      <c r="B8" s="3">
        <v>7</v>
      </c>
      <c r="C8" s="1" t="str">
        <f t="shared" si="1"/>
        <v>Aquifer Pumping</v>
      </c>
      <c r="D8" s="2" t="s">
        <v>280</v>
      </c>
      <c r="E8" s="3" t="s">
        <v>440</v>
      </c>
      <c r="F8">
        <v>14</v>
      </c>
      <c r="G8" s="2" t="s">
        <v>6</v>
      </c>
      <c r="H8" s="2" t="s">
        <v>11</v>
      </c>
      <c r="I8" s="2" t="s">
        <v>433</v>
      </c>
      <c r="J8" s="2" t="s">
        <v>433</v>
      </c>
      <c r="K8" s="1" t="str">
        <f>IFERROR(INDEX(params!$F:$F,MATCH($H8,params!$E:$E,0)),"")&amp;IF(AND($H8&lt;&gt;"",$I8&lt;&gt;""),",","")&amp;IFERROR(INDEX(params!$F:$F,MATCH($I8,params!$E:$E,0)),"")&amp;IF(AND($I8&lt;&gt;"",$J8&lt;&gt;""),",","")&amp;IFERROR(INDEX(params!$F:$F,MATCH($J8,params!$E:$E,0)),"")</f>
        <v>1</v>
      </c>
      <c r="N8" s="4" t="s">
        <v>456</v>
      </c>
      <c r="O8" s="2"/>
      <c r="P8" s="2"/>
      <c r="Q8" s="2"/>
      <c r="R8" s="2"/>
      <c r="S8" s="1" t="str">
        <f>IFERROR(INDEX(params!$F:$F,MATCH($R8,params!$E:$E,0)),"")</f>
        <v/>
      </c>
      <c r="U8" t="s">
        <v>53</v>
      </c>
    </row>
    <row r="9" spans="1:36" x14ac:dyDescent="0.25">
      <c r="A9">
        <f t="shared" si="0"/>
        <v>8</v>
      </c>
      <c r="B9" s="3">
        <v>8</v>
      </c>
      <c r="C9" s="1" t="str">
        <f t="shared" si="1"/>
        <v>Arctic Algae</v>
      </c>
      <c r="D9" s="2" t="s">
        <v>280</v>
      </c>
      <c r="E9" s="3" t="s">
        <v>441</v>
      </c>
      <c r="F9">
        <v>19</v>
      </c>
      <c r="G9" s="2" t="s">
        <v>6</v>
      </c>
      <c r="H9" s="2" t="s">
        <v>16</v>
      </c>
      <c r="I9" s="2" t="s">
        <v>433</v>
      </c>
      <c r="J9" s="2" t="s">
        <v>433</v>
      </c>
      <c r="K9" s="1" t="str">
        <f>IFERROR(INDEX(params!$F:$F,MATCH($H9,params!$E:$E,0)),"")&amp;IF(AND($H9&lt;&gt;"",$I9&lt;&gt;""),",","")&amp;IFERROR(INDEX(params!$F:$F,MATCH($I9,params!$E:$E,0)),"")&amp;IF(AND($I9&lt;&gt;"",$J9&lt;&gt;""),",","")&amp;IFERROR(INDEX(params!$F:$F,MATCH($J9,params!$E:$E,0)),"")</f>
        <v>7</v>
      </c>
      <c r="M9" s="4" t="s">
        <v>629</v>
      </c>
      <c r="N9" s="4" t="s">
        <v>457</v>
      </c>
      <c r="O9" s="2"/>
      <c r="P9" s="2"/>
      <c r="Q9" s="2"/>
      <c r="R9" s="2"/>
      <c r="S9" s="1" t="str">
        <f>IFERROR(INDEX(params!$F:$F,MATCH($R9,params!$E:$E,0)),"")</f>
        <v/>
      </c>
      <c r="U9" t="s">
        <v>54</v>
      </c>
    </row>
    <row r="10" spans="1:36" x14ac:dyDescent="0.25">
      <c r="A10">
        <f t="shared" si="0"/>
        <v>9</v>
      </c>
      <c r="B10" s="3">
        <v>9</v>
      </c>
      <c r="C10" s="1" t="str">
        <f t="shared" si="1"/>
        <v>Artificial Jungle</v>
      </c>
      <c r="D10" s="2" t="s">
        <v>280</v>
      </c>
      <c r="E10" s="3" t="s">
        <v>440</v>
      </c>
      <c r="F10">
        <v>5</v>
      </c>
      <c r="G10" s="2" t="s">
        <v>6</v>
      </c>
      <c r="H10" s="2"/>
      <c r="I10" s="2" t="s">
        <v>433</v>
      </c>
      <c r="J10" s="2" t="s">
        <v>433</v>
      </c>
      <c r="K10" s="1" t="str">
        <f>IFERROR(INDEX(params!$F:$F,MATCH($H10,params!$E:$E,0)),"")&amp;IF(AND($H10&lt;&gt;"",$I10&lt;&gt;""),",","")&amp;IFERROR(INDEX(params!$F:$F,MATCH($I10,params!$E:$E,0)),"")&amp;IF(AND($I10&lt;&gt;"",$J10&lt;&gt;""),",","")&amp;IFERROR(INDEX(params!$F:$F,MATCH($J10,params!$E:$E,0)),"")</f>
        <v/>
      </c>
      <c r="N10" s="4" t="s">
        <v>458</v>
      </c>
      <c r="O10" s="2"/>
      <c r="P10" s="2"/>
      <c r="Q10" s="2"/>
      <c r="R10" s="2"/>
      <c r="S10" s="1" t="str">
        <f>IFERROR(INDEX(params!$F:$F,MATCH($R10,params!$E:$E,0)),"")</f>
        <v/>
      </c>
      <c r="U10" t="s">
        <v>55</v>
      </c>
    </row>
    <row r="11" spans="1:36" x14ac:dyDescent="0.25">
      <c r="A11">
        <f t="shared" si="0"/>
        <v>10</v>
      </c>
      <c r="B11" s="3">
        <v>10</v>
      </c>
      <c r="C11" s="1" t="str">
        <f t="shared" si="1"/>
        <v>Assembly Lines</v>
      </c>
      <c r="D11" s="2" t="s">
        <v>280</v>
      </c>
      <c r="E11" s="3" t="s">
        <v>440</v>
      </c>
      <c r="F11">
        <v>13</v>
      </c>
      <c r="G11" s="2" t="s">
        <v>6</v>
      </c>
      <c r="H11" s="2" t="s">
        <v>12</v>
      </c>
      <c r="I11" s="2" t="s">
        <v>433</v>
      </c>
      <c r="J11" s="2" t="s">
        <v>433</v>
      </c>
      <c r="K11" s="1" t="str">
        <f>IFERROR(INDEX(params!$F:$F,MATCH($H11,params!$E:$E,0)),"")&amp;IF(AND($H11&lt;&gt;"",$I11&lt;&gt;""),",","")&amp;IFERROR(INDEX(params!$F:$F,MATCH($I11,params!$E:$E,0)),"")&amp;IF(AND($I11&lt;&gt;"",$J11&lt;&gt;""),",","")&amp;IFERROR(INDEX(params!$F:$F,MATCH($J11,params!$E:$E,0)),"")</f>
        <v>2</v>
      </c>
      <c r="N11" s="4" t="s">
        <v>459</v>
      </c>
      <c r="O11" s="2"/>
      <c r="P11" s="2"/>
      <c r="Q11" s="2"/>
      <c r="R11" s="2"/>
      <c r="S11" s="1" t="str">
        <f>IFERROR(INDEX(params!$F:$F,MATCH($R11,params!$E:$E,0)),"")</f>
        <v/>
      </c>
      <c r="U11" t="s">
        <v>56</v>
      </c>
    </row>
    <row r="12" spans="1:36" ht="30" x14ac:dyDescent="0.25">
      <c r="A12">
        <f t="shared" si="0"/>
        <v>11</v>
      </c>
      <c r="B12" s="3">
        <v>11</v>
      </c>
      <c r="C12" s="1" t="str">
        <f t="shared" si="1"/>
        <v>Asset Liquidation</v>
      </c>
      <c r="D12" s="2" t="s">
        <v>280</v>
      </c>
      <c r="E12" s="3" t="s">
        <v>440</v>
      </c>
      <c r="F12">
        <v>0</v>
      </c>
      <c r="G12" s="2" t="s">
        <v>6</v>
      </c>
      <c r="H12" s="2" t="s">
        <v>10</v>
      </c>
      <c r="I12" s="2" t="s">
        <v>433</v>
      </c>
      <c r="J12" s="2" t="s">
        <v>433</v>
      </c>
      <c r="K12" s="1" t="str">
        <f>IFERROR(INDEX(params!$F:$F,MATCH($H12,params!$E:$E,0)),"")&amp;IF(AND($H12&lt;&gt;"",$I12&lt;&gt;""),",","")&amp;IFERROR(INDEX(params!$F:$F,MATCH($I12,params!$E:$E,0)),"")&amp;IF(AND($I12&lt;&gt;"",$J12&lt;&gt;""),",","")&amp;IFERROR(INDEX(params!$F:$F,MATCH($J12,params!$E:$E,0)),"")</f>
        <v>3</v>
      </c>
      <c r="L12" s="3">
        <v>2</v>
      </c>
      <c r="N12" s="4" t="s">
        <v>460</v>
      </c>
      <c r="O12" s="2"/>
      <c r="P12" s="2"/>
      <c r="Q12" s="2"/>
      <c r="R12" s="2"/>
      <c r="S12" s="1" t="str">
        <f>IFERROR(INDEX(params!$F:$F,MATCH($R12,params!$E:$E,0)),"")</f>
        <v/>
      </c>
      <c r="U12" t="s">
        <v>57</v>
      </c>
    </row>
    <row r="13" spans="1:36" ht="30" x14ac:dyDescent="0.25">
      <c r="A13">
        <f t="shared" si="0"/>
        <v>12</v>
      </c>
      <c r="B13" s="3">
        <v>12</v>
      </c>
      <c r="C13" s="1" t="str">
        <f t="shared" si="1"/>
        <v>Birds</v>
      </c>
      <c r="D13" s="2" t="s">
        <v>280</v>
      </c>
      <c r="E13" s="3" t="s">
        <v>440</v>
      </c>
      <c r="F13">
        <v>15</v>
      </c>
      <c r="G13" s="2" t="s">
        <v>6</v>
      </c>
      <c r="H13" s="2" t="s">
        <v>17</v>
      </c>
      <c r="I13" s="2" t="s">
        <v>433</v>
      </c>
      <c r="J13" s="2" t="s">
        <v>433</v>
      </c>
      <c r="K13" s="1" t="str">
        <f>IFERROR(INDEX(params!$F:$F,MATCH($H13,params!$E:$E,0)),"")&amp;IF(AND($H13&lt;&gt;"",$I13&lt;&gt;""),",","")&amp;IFERROR(INDEX(params!$F:$F,MATCH($I13,params!$E:$E,0)),"")&amp;IF(AND($I13&lt;&gt;"",$J13&lt;&gt;""),",","")&amp;IFERROR(INDEX(params!$F:$F,MATCH($J13,params!$E:$E,0)),"")</f>
        <v>8</v>
      </c>
      <c r="M13" s="4" t="s">
        <v>630</v>
      </c>
      <c r="N13" s="4" t="s">
        <v>461</v>
      </c>
      <c r="O13" s="2"/>
      <c r="P13" s="2"/>
      <c r="Q13" s="2"/>
      <c r="R13" s="2"/>
      <c r="S13" s="1" t="str">
        <f>IFERROR(INDEX(params!$F:$F,MATCH($R13,params!$E:$E,0)),"")</f>
        <v/>
      </c>
      <c r="U13" t="s">
        <v>58</v>
      </c>
    </row>
    <row r="14" spans="1:36" ht="30" x14ac:dyDescent="0.25">
      <c r="A14">
        <f t="shared" si="0"/>
        <v>13</v>
      </c>
      <c r="B14" s="3">
        <v>13</v>
      </c>
      <c r="C14" s="1" t="str">
        <f t="shared" si="1"/>
        <v>Brainstorming Session</v>
      </c>
      <c r="D14" s="2" t="s">
        <v>280</v>
      </c>
      <c r="E14" s="3" t="s">
        <v>440</v>
      </c>
      <c r="F14">
        <v>8</v>
      </c>
      <c r="G14" s="2" t="s">
        <v>6</v>
      </c>
      <c r="H14" s="2" t="s">
        <v>12</v>
      </c>
      <c r="I14" s="2" t="s">
        <v>433</v>
      </c>
      <c r="J14" s="2" t="s">
        <v>433</v>
      </c>
      <c r="K14" s="1" t="str">
        <f>IFERROR(INDEX(params!$F:$F,MATCH($H14,params!$E:$E,0)),"")&amp;IF(AND($H14&lt;&gt;"",$I14&lt;&gt;""),",","")&amp;IFERROR(INDEX(params!$F:$F,MATCH($I14,params!$E:$E,0)),"")&amp;IF(AND($I14&lt;&gt;"",$J14&lt;&gt;""),",","")&amp;IFERROR(INDEX(params!$F:$F,MATCH($J14,params!$E:$E,0)),"")</f>
        <v>2</v>
      </c>
      <c r="N14" s="4" t="s">
        <v>462</v>
      </c>
      <c r="O14" s="2"/>
      <c r="P14" s="2"/>
      <c r="Q14" s="2"/>
      <c r="R14" s="2"/>
      <c r="S14" s="1" t="str">
        <f>IFERROR(INDEX(params!$F:$F,MATCH($R14,params!$E:$E,0)),"")</f>
        <v/>
      </c>
      <c r="U14" t="s">
        <v>59</v>
      </c>
    </row>
    <row r="15" spans="1:36" x14ac:dyDescent="0.25">
      <c r="A15">
        <f t="shared" si="0"/>
        <v>14</v>
      </c>
      <c r="B15" s="3">
        <v>14</v>
      </c>
      <c r="C15" s="1" t="str">
        <f t="shared" si="1"/>
        <v>Caretaker Contract</v>
      </c>
      <c r="D15" s="2" t="s">
        <v>280</v>
      </c>
      <c r="E15" s="3" t="s">
        <v>440</v>
      </c>
      <c r="F15">
        <v>18</v>
      </c>
      <c r="G15" s="2" t="s">
        <v>6</v>
      </c>
      <c r="H15" s="2"/>
      <c r="I15" s="2" t="s">
        <v>433</v>
      </c>
      <c r="J15" s="2" t="s">
        <v>433</v>
      </c>
      <c r="K15" s="1" t="str">
        <f>IFERROR(INDEX(params!$F:$F,MATCH($H15,params!$E:$E,0)),"")&amp;IF(AND($H15&lt;&gt;"",$I15&lt;&gt;""),",","")&amp;IFERROR(INDEX(params!$F:$F,MATCH($I15,params!$E:$E,0)),"")&amp;IF(AND($I15&lt;&gt;"",$J15&lt;&gt;""),",","")&amp;IFERROR(INDEX(params!$F:$F,MATCH($J15,params!$E:$E,0)),"")</f>
        <v/>
      </c>
      <c r="M15" s="4" t="s">
        <v>631</v>
      </c>
      <c r="N15" s="4" t="s">
        <v>463</v>
      </c>
      <c r="O15" s="2"/>
      <c r="P15" s="2"/>
      <c r="Q15" s="2"/>
      <c r="R15" s="2"/>
      <c r="S15" s="1" t="str">
        <f>IFERROR(INDEX(params!$F:$F,MATCH($R15,params!$E:$E,0)),"")</f>
        <v/>
      </c>
      <c r="U15" t="s">
        <v>60</v>
      </c>
    </row>
    <row r="16" spans="1:36" x14ac:dyDescent="0.25">
      <c r="A16">
        <f t="shared" si="0"/>
        <v>15</v>
      </c>
      <c r="B16" s="3">
        <v>15</v>
      </c>
      <c r="C16" s="1" t="str">
        <f t="shared" si="1"/>
        <v>Circuit Board Factory</v>
      </c>
      <c r="D16" s="2" t="s">
        <v>280</v>
      </c>
      <c r="E16" s="3" t="s">
        <v>440</v>
      </c>
      <c r="F16">
        <v>14</v>
      </c>
      <c r="G16" s="2" t="s">
        <v>6</v>
      </c>
      <c r="H16" s="2" t="s">
        <v>11</v>
      </c>
      <c r="I16" s="2" t="s">
        <v>433</v>
      </c>
      <c r="J16" s="2" t="s">
        <v>433</v>
      </c>
      <c r="K16" s="1" t="str">
        <f>IFERROR(INDEX(params!$F:$F,MATCH($H16,params!$E:$E,0)),"")&amp;IF(AND($H16&lt;&gt;"",$I16&lt;&gt;""),",","")&amp;IFERROR(INDEX(params!$F:$F,MATCH($I16,params!$E:$E,0)),"")&amp;IF(AND($I16&lt;&gt;"",$J16&lt;&gt;""),",","")&amp;IFERROR(INDEX(params!$F:$F,MATCH($J16,params!$E:$E,0)),"")</f>
        <v>1</v>
      </c>
      <c r="N16" s="4" t="s">
        <v>464</v>
      </c>
      <c r="O16" s="2"/>
      <c r="P16" s="2"/>
      <c r="Q16" s="2"/>
      <c r="R16" s="2"/>
      <c r="S16" s="1" t="str">
        <f>IFERROR(INDEX(params!$F:$F,MATCH($R16,params!$E:$E,0)),"")</f>
        <v/>
      </c>
      <c r="U16" t="s">
        <v>61</v>
      </c>
    </row>
    <row r="17" spans="1:21" ht="30" x14ac:dyDescent="0.25">
      <c r="A17">
        <f t="shared" si="0"/>
        <v>16</v>
      </c>
      <c r="B17" s="3">
        <v>16</v>
      </c>
      <c r="C17" s="1" t="str">
        <f t="shared" si="1"/>
        <v>Community Gardens</v>
      </c>
      <c r="D17" s="2" t="s">
        <v>280</v>
      </c>
      <c r="E17" s="3" t="s">
        <v>440</v>
      </c>
      <c r="F17">
        <v>20</v>
      </c>
      <c r="G17" s="2" t="s">
        <v>6</v>
      </c>
      <c r="H17" s="2" t="s">
        <v>16</v>
      </c>
      <c r="I17" s="2" t="s">
        <v>433</v>
      </c>
      <c r="J17" s="2" t="s">
        <v>433</v>
      </c>
      <c r="K17" s="1" t="str">
        <f>IFERROR(INDEX(params!$F:$F,MATCH($H17,params!$E:$E,0)),"")&amp;IF(AND($H17&lt;&gt;"",$I17&lt;&gt;""),",","")&amp;IFERROR(INDEX(params!$F:$F,MATCH($I17,params!$E:$E,0)),"")&amp;IF(AND($I17&lt;&gt;"",$J17&lt;&gt;""),",","")&amp;IFERROR(INDEX(params!$F:$F,MATCH($J17,params!$E:$E,0)),"")</f>
        <v>7</v>
      </c>
      <c r="L17" s="3">
        <v>1</v>
      </c>
      <c r="N17" s="4" t="s">
        <v>465</v>
      </c>
      <c r="O17" s="2"/>
      <c r="P17" s="2"/>
      <c r="Q17" s="2"/>
      <c r="R17" s="2"/>
      <c r="S17" s="1" t="str">
        <f>IFERROR(INDEX(params!$F:$F,MATCH($R17,params!$E:$E,0)),"")</f>
        <v/>
      </c>
      <c r="U17" t="s">
        <v>62</v>
      </c>
    </row>
    <row r="18" spans="1:21" x14ac:dyDescent="0.25">
      <c r="A18">
        <f t="shared" si="0"/>
        <v>17</v>
      </c>
      <c r="B18" s="3">
        <v>17</v>
      </c>
      <c r="C18" s="1" t="str">
        <f t="shared" si="1"/>
        <v>Composting Factory</v>
      </c>
      <c r="D18" s="2" t="s">
        <v>280</v>
      </c>
      <c r="E18" s="3" t="s">
        <v>442</v>
      </c>
      <c r="F18">
        <v>13</v>
      </c>
      <c r="G18" s="2" t="s">
        <v>6</v>
      </c>
      <c r="H18" s="2" t="s">
        <v>11</v>
      </c>
      <c r="I18" s="2" t="s">
        <v>433</v>
      </c>
      <c r="J18" s="2" t="s">
        <v>433</v>
      </c>
      <c r="K18" s="1" t="str">
        <f>IFERROR(INDEX(params!$F:$F,MATCH($H18,params!$E:$E,0)),"")&amp;IF(AND($H18&lt;&gt;"",$I18&lt;&gt;""),",","")&amp;IFERROR(INDEX(params!$F:$F,MATCH($I18,params!$E:$E,0)),"")&amp;IF(AND($I18&lt;&gt;"",$J18&lt;&gt;""),",","")&amp;IFERROR(INDEX(params!$F:$F,MATCH($J18,params!$E:$E,0)),"")</f>
        <v>1</v>
      </c>
      <c r="L18" s="3">
        <v>1</v>
      </c>
      <c r="N18" s="4" t="s">
        <v>466</v>
      </c>
      <c r="O18" s="2"/>
      <c r="P18" s="2"/>
      <c r="Q18" s="2"/>
      <c r="R18" s="2"/>
      <c r="S18" s="1" t="str">
        <f>IFERROR(INDEX(params!$F:$F,MATCH($R18,params!$E:$E,0)),"")</f>
        <v/>
      </c>
      <c r="U18" t="s">
        <v>63</v>
      </c>
    </row>
    <row r="19" spans="1:21" ht="30" x14ac:dyDescent="0.25">
      <c r="A19">
        <f t="shared" si="0"/>
        <v>18</v>
      </c>
      <c r="B19" s="3">
        <v>18</v>
      </c>
      <c r="C19" s="1" t="str">
        <f t="shared" si="1"/>
        <v>Conserved Biome</v>
      </c>
      <c r="D19" s="2" t="s">
        <v>280</v>
      </c>
      <c r="E19" s="3" t="s">
        <v>440</v>
      </c>
      <c r="F19">
        <v>25</v>
      </c>
      <c r="G19" s="2" t="s">
        <v>6</v>
      </c>
      <c r="H19" s="2" t="s">
        <v>11</v>
      </c>
      <c r="I19" s="2" t="s">
        <v>18</v>
      </c>
      <c r="J19" s="2" t="s">
        <v>17</v>
      </c>
      <c r="K19" s="1" t="str">
        <f>IFERROR(INDEX(params!$F:$F,MATCH($H19,params!$E:$E,0)),"")&amp;IF(AND($H19&lt;&gt;"",$I19&lt;&gt;""),",","")&amp;IFERROR(INDEX(params!$F:$F,MATCH($I19,params!$E:$E,0)),"")&amp;IF(AND($I19&lt;&gt;"",$J19&lt;&gt;""),",","")&amp;IFERROR(INDEX(params!$F:$F,MATCH($J19,params!$E:$E,0)),"")</f>
        <v>1,9,8</v>
      </c>
      <c r="N19" s="4" t="s">
        <v>467</v>
      </c>
      <c r="O19" s="2"/>
      <c r="P19" s="2"/>
      <c r="Q19" s="2"/>
      <c r="R19" s="2"/>
      <c r="S19" s="1" t="str">
        <f>IFERROR(INDEX(params!$F:$F,MATCH($R19,params!$E:$E,0)),"")</f>
        <v/>
      </c>
      <c r="U19" t="s">
        <v>64</v>
      </c>
    </row>
    <row r="20" spans="1:21" ht="30" x14ac:dyDescent="0.25">
      <c r="A20">
        <f t="shared" si="0"/>
        <v>19</v>
      </c>
      <c r="B20" s="3">
        <v>19</v>
      </c>
      <c r="C20" s="1" t="str">
        <f t="shared" si="1"/>
        <v>Decomposers</v>
      </c>
      <c r="D20" s="2" t="s">
        <v>280</v>
      </c>
      <c r="E20" s="3" t="s">
        <v>439</v>
      </c>
      <c r="F20">
        <v>7</v>
      </c>
      <c r="G20" s="2" t="s">
        <v>6</v>
      </c>
      <c r="H20" s="2" t="s">
        <v>18</v>
      </c>
      <c r="I20" s="2" t="s">
        <v>433</v>
      </c>
      <c r="J20" s="2" t="s">
        <v>433</v>
      </c>
      <c r="K20" s="1" t="str">
        <f>IFERROR(INDEX(params!$F:$F,MATCH($H20,params!$E:$E,0)),"")&amp;IF(AND($H20&lt;&gt;"",$I20&lt;&gt;""),",","")&amp;IFERROR(INDEX(params!$F:$F,MATCH($I20,params!$E:$E,0)),"")&amp;IF(AND($I20&lt;&gt;"",$J20&lt;&gt;""),",","")&amp;IFERROR(INDEX(params!$F:$F,MATCH($J20,params!$E:$E,0)),"")</f>
        <v>9</v>
      </c>
      <c r="M20" s="4" t="s">
        <v>632</v>
      </c>
      <c r="N20" s="4" t="s">
        <v>468</v>
      </c>
      <c r="O20" s="2"/>
      <c r="P20" s="2"/>
      <c r="Q20" s="2"/>
      <c r="R20" s="2"/>
      <c r="S20" s="1" t="str">
        <f>IFERROR(INDEX(params!$F:$F,MATCH($R20,params!$E:$E,0)),"")</f>
        <v/>
      </c>
      <c r="U20" t="s">
        <v>65</v>
      </c>
    </row>
    <row r="21" spans="1:21" ht="30" x14ac:dyDescent="0.25">
      <c r="A21">
        <f t="shared" si="0"/>
        <v>20</v>
      </c>
      <c r="B21" s="3">
        <v>20</v>
      </c>
      <c r="C21" s="1" t="str">
        <f t="shared" si="1"/>
        <v>Decomposing Fungus</v>
      </c>
      <c r="D21" s="2" t="s">
        <v>280</v>
      </c>
      <c r="E21" s="3" t="s">
        <v>440</v>
      </c>
      <c r="F21">
        <v>10</v>
      </c>
      <c r="G21" s="2" t="s">
        <v>6</v>
      </c>
      <c r="H21" s="2" t="s">
        <v>18</v>
      </c>
      <c r="I21" s="2" t="s">
        <v>433</v>
      </c>
      <c r="J21" s="2" t="s">
        <v>433</v>
      </c>
      <c r="K21" s="1" t="str">
        <f>IFERROR(INDEX(params!$F:$F,MATCH($H21,params!$E:$E,0)),"")&amp;IF(AND($H21&lt;&gt;"",$I21&lt;&gt;""),",","")&amp;IFERROR(INDEX(params!$F:$F,MATCH($I21,params!$E:$E,0)),"")&amp;IF(AND($I21&lt;&gt;"",$J21&lt;&gt;""),",","")&amp;IFERROR(INDEX(params!$F:$F,MATCH($J21,params!$E:$E,0)),"")</f>
        <v>9</v>
      </c>
      <c r="N21" s="4" t="s">
        <v>469</v>
      </c>
      <c r="O21" s="2"/>
      <c r="P21" s="2"/>
      <c r="Q21" s="2"/>
      <c r="R21" s="2"/>
      <c r="S21" s="1" t="str">
        <f>IFERROR(INDEX(params!$F:$F,MATCH($R21,params!$E:$E,0)),"")</f>
        <v/>
      </c>
      <c r="U21" t="s">
        <v>66</v>
      </c>
    </row>
    <row r="22" spans="1:21" ht="30" x14ac:dyDescent="0.25">
      <c r="A22">
        <f t="shared" si="0"/>
        <v>21</v>
      </c>
      <c r="B22" s="3">
        <v>21</v>
      </c>
      <c r="C22" s="1" t="str">
        <f t="shared" si="1"/>
        <v>Developed Infrastructure</v>
      </c>
      <c r="D22" s="2" t="s">
        <v>280</v>
      </c>
      <c r="E22" s="3" t="s">
        <v>440</v>
      </c>
      <c r="F22">
        <v>12</v>
      </c>
      <c r="G22" s="2" t="s">
        <v>6</v>
      </c>
      <c r="H22" s="2"/>
      <c r="I22" s="2" t="s">
        <v>433</v>
      </c>
      <c r="J22" s="2" t="s">
        <v>433</v>
      </c>
      <c r="K22" s="1" t="str">
        <f>IFERROR(INDEX(params!$F:$F,MATCH($H22,params!$E:$E,0)),"")&amp;IF(AND($H22&lt;&gt;"",$I22&lt;&gt;""),",","")&amp;IFERROR(INDEX(params!$F:$F,MATCH($I22,params!$E:$E,0)),"")&amp;IF(AND($I22&lt;&gt;"",$J22&lt;&gt;""),",","")&amp;IFERROR(INDEX(params!$F:$F,MATCH($J22,params!$E:$E,0)),"")</f>
        <v/>
      </c>
      <c r="N22" s="4" t="s">
        <v>470</v>
      </c>
      <c r="O22" s="2"/>
      <c r="P22" s="2"/>
      <c r="Q22" s="2"/>
      <c r="R22" s="2"/>
      <c r="S22" s="1" t="str">
        <f>IFERROR(INDEX(params!$F:$F,MATCH($R22,params!$E:$E,0)),"")</f>
        <v/>
      </c>
      <c r="U22" t="s">
        <v>67</v>
      </c>
    </row>
    <row r="23" spans="1:21" x14ac:dyDescent="0.25">
      <c r="A23">
        <f t="shared" si="0"/>
        <v>22</v>
      </c>
      <c r="B23" s="3">
        <v>22</v>
      </c>
      <c r="C23" s="1" t="str">
        <f t="shared" si="1"/>
        <v>Development Center</v>
      </c>
      <c r="D23" s="2" t="s">
        <v>280</v>
      </c>
      <c r="E23" s="3" t="s">
        <v>440</v>
      </c>
      <c r="F23">
        <v>7</v>
      </c>
      <c r="G23" s="2" t="s">
        <v>6</v>
      </c>
      <c r="H23" s="2" t="s">
        <v>10</v>
      </c>
      <c r="I23" s="2" t="s">
        <v>11</v>
      </c>
      <c r="J23" s="2" t="s">
        <v>433</v>
      </c>
      <c r="K23" s="1" t="str">
        <f>IFERROR(INDEX(params!$F:$F,MATCH($H23,params!$E:$E,0)),"")&amp;IF(AND($H23&lt;&gt;"",$I23&lt;&gt;""),",","")&amp;IFERROR(INDEX(params!$F:$F,MATCH($I23,params!$E:$E,0)),"")&amp;IF(AND($I23&lt;&gt;"",$J23&lt;&gt;""),",","")&amp;IFERROR(INDEX(params!$F:$F,MATCH($J23,params!$E:$E,0)),"")</f>
        <v>3,1</v>
      </c>
      <c r="N23" s="4" t="s">
        <v>471</v>
      </c>
      <c r="O23" s="2"/>
      <c r="P23" s="2"/>
      <c r="Q23" s="2"/>
      <c r="R23" s="2"/>
      <c r="S23" s="1" t="str">
        <f>IFERROR(INDEX(params!$F:$F,MATCH($R23,params!$E:$E,0)),"")</f>
        <v/>
      </c>
      <c r="U23" t="s">
        <v>68</v>
      </c>
    </row>
    <row r="24" spans="1:21" x14ac:dyDescent="0.25">
      <c r="A24">
        <f t="shared" si="0"/>
        <v>23</v>
      </c>
      <c r="B24" s="3">
        <v>23</v>
      </c>
      <c r="C24" s="1" t="str">
        <f t="shared" si="1"/>
        <v>Earth Catapult</v>
      </c>
      <c r="D24" s="2" t="s">
        <v>280</v>
      </c>
      <c r="E24" s="3" t="s">
        <v>439</v>
      </c>
      <c r="F24">
        <v>24</v>
      </c>
      <c r="G24" s="2" t="s">
        <v>6</v>
      </c>
      <c r="H24" s="2" t="s">
        <v>11</v>
      </c>
      <c r="I24" s="2" t="s">
        <v>14</v>
      </c>
      <c r="J24" s="2" t="s">
        <v>433</v>
      </c>
      <c r="K24" s="1" t="str">
        <f>IFERROR(INDEX(params!$F:$F,MATCH($H24,params!$E:$E,0)),"")&amp;IF(AND($H24&lt;&gt;"",$I24&lt;&gt;""),",","")&amp;IFERROR(INDEX(params!$F:$F,MATCH($I24,params!$E:$E,0)),"")&amp;IF(AND($I24&lt;&gt;"",$J24&lt;&gt;""),",","")&amp;IFERROR(INDEX(params!$F:$F,MATCH($J24,params!$E:$E,0)),"")</f>
        <v>1,5</v>
      </c>
      <c r="L24" s="3">
        <v>1</v>
      </c>
      <c r="N24" s="4" t="s">
        <v>472</v>
      </c>
      <c r="O24" s="2"/>
      <c r="P24" s="2"/>
      <c r="Q24" s="2"/>
      <c r="R24" s="2"/>
      <c r="S24" s="1" t="str">
        <f>IFERROR(INDEX(params!$F:$F,MATCH($R24,params!$E:$E,0)),"")</f>
        <v/>
      </c>
      <c r="U24" t="s">
        <v>69</v>
      </c>
    </row>
    <row r="25" spans="1:21" ht="45" x14ac:dyDescent="0.25">
      <c r="A25">
        <f t="shared" si="0"/>
        <v>24</v>
      </c>
      <c r="B25" s="3">
        <v>24</v>
      </c>
      <c r="C25" s="1" t="str">
        <f t="shared" si="1"/>
        <v>Ecological Zone</v>
      </c>
      <c r="D25" s="2" t="s">
        <v>280</v>
      </c>
      <c r="E25" s="3" t="s">
        <v>439</v>
      </c>
      <c r="F25">
        <v>11</v>
      </c>
      <c r="G25" s="2" t="s">
        <v>6</v>
      </c>
      <c r="H25" s="2" t="s">
        <v>16</v>
      </c>
      <c r="I25" s="2" t="s">
        <v>17</v>
      </c>
      <c r="J25" s="2" t="s">
        <v>433</v>
      </c>
      <c r="K25" s="1" t="str">
        <f>IFERROR(INDEX(params!$F:$F,MATCH($H25,params!$E:$E,0)),"")&amp;IF(AND($H25&lt;&gt;"",$I25&lt;&gt;""),",","")&amp;IFERROR(INDEX(params!$F:$F,MATCH($I25,params!$E:$E,0)),"")&amp;IF(AND($I25&lt;&gt;"",$J25&lt;&gt;""),",","")&amp;IFERROR(INDEX(params!$F:$F,MATCH($J25,params!$E:$E,0)),"")</f>
        <v>7,8</v>
      </c>
      <c r="N25" s="4" t="s">
        <v>473</v>
      </c>
      <c r="O25" s="2"/>
      <c r="P25" s="2"/>
      <c r="Q25" s="2"/>
      <c r="R25" s="2"/>
      <c r="S25" s="1" t="str">
        <f>IFERROR(INDEX(params!$F:$F,MATCH($R25,params!$E:$E,0)),"")</f>
        <v/>
      </c>
      <c r="U25" t="s">
        <v>70</v>
      </c>
    </row>
    <row r="26" spans="1:21" x14ac:dyDescent="0.25">
      <c r="A26">
        <f t="shared" si="0"/>
        <v>25</v>
      </c>
      <c r="B26" s="3">
        <v>25</v>
      </c>
      <c r="C26" s="1" t="str">
        <f t="shared" si="1"/>
        <v>Energy Subsidies</v>
      </c>
      <c r="D26" s="2" t="s">
        <v>280</v>
      </c>
      <c r="E26" s="3" t="s">
        <v>439</v>
      </c>
      <c r="F26">
        <v>5</v>
      </c>
      <c r="G26" s="2" t="s">
        <v>6</v>
      </c>
      <c r="H26" s="2" t="s">
        <v>12</v>
      </c>
      <c r="I26" s="2" t="s">
        <v>433</v>
      </c>
      <c r="J26" s="2" t="s">
        <v>433</v>
      </c>
      <c r="K26" s="1" t="str">
        <f>IFERROR(INDEX(params!$F:$F,MATCH($H26,params!$E:$E,0)),"")&amp;IF(AND($H26&lt;&gt;"",$I26&lt;&gt;""),",","")&amp;IFERROR(INDEX(params!$F:$F,MATCH($I26,params!$E:$E,0)),"")&amp;IF(AND($I26&lt;&gt;"",$J26&lt;&gt;""),",","")&amp;IFERROR(INDEX(params!$F:$F,MATCH($J26,params!$E:$E,0)),"")</f>
        <v>2</v>
      </c>
      <c r="N26" s="4" t="s">
        <v>474</v>
      </c>
      <c r="O26" s="2"/>
      <c r="P26" s="2"/>
      <c r="Q26" s="2"/>
      <c r="R26" s="2"/>
      <c r="S26" s="1" t="str">
        <f>IFERROR(INDEX(params!$F:$F,MATCH($R26,params!$E:$E,0)),"")</f>
        <v/>
      </c>
      <c r="U26" t="s">
        <v>71</v>
      </c>
    </row>
    <row r="27" spans="1:21" ht="30" x14ac:dyDescent="0.25">
      <c r="A27">
        <f t="shared" si="0"/>
        <v>26</v>
      </c>
      <c r="B27" s="3">
        <v>26</v>
      </c>
      <c r="C27" s="1" t="str">
        <f t="shared" si="1"/>
        <v>Extended Resources</v>
      </c>
      <c r="D27" s="2" t="s">
        <v>280</v>
      </c>
      <c r="E27" s="3" t="s">
        <v>443</v>
      </c>
      <c r="F27">
        <v>10</v>
      </c>
      <c r="G27" s="2" t="s">
        <v>6</v>
      </c>
      <c r="H27" s="2" t="s">
        <v>10</v>
      </c>
      <c r="I27" s="2" t="s">
        <v>11</v>
      </c>
      <c r="J27" s="2" t="s">
        <v>433</v>
      </c>
      <c r="K27" s="1" t="str">
        <f>IFERROR(INDEX(params!$F:$F,MATCH($H27,params!$E:$E,0)),"")&amp;IF(AND($H27&lt;&gt;"",$I27&lt;&gt;""),",","")&amp;IFERROR(INDEX(params!$F:$F,MATCH($I27,params!$E:$E,0)),"")&amp;IF(AND($I27&lt;&gt;"",$J27&lt;&gt;""),",","")&amp;IFERROR(INDEX(params!$F:$F,MATCH($J27,params!$E:$E,0)),"")</f>
        <v>3,1</v>
      </c>
      <c r="N27" s="4" t="s">
        <v>475</v>
      </c>
      <c r="O27" s="2"/>
      <c r="P27" s="2"/>
      <c r="Q27" s="2"/>
      <c r="R27" s="2"/>
      <c r="S27" s="1" t="str">
        <f>IFERROR(INDEX(params!$F:$F,MATCH($R27,params!$E:$E,0)),"")</f>
        <v/>
      </c>
      <c r="U27" t="s">
        <v>72</v>
      </c>
    </row>
    <row r="28" spans="1:21" x14ac:dyDescent="0.25">
      <c r="A28">
        <f t="shared" si="0"/>
        <v>27</v>
      </c>
      <c r="B28" s="3">
        <v>27</v>
      </c>
      <c r="C28" s="1" t="str">
        <f t="shared" si="1"/>
        <v>Extreme-Cold Fungus</v>
      </c>
      <c r="D28" s="2" t="s">
        <v>280</v>
      </c>
      <c r="E28" s="3" t="s">
        <v>440</v>
      </c>
      <c r="F28">
        <v>10</v>
      </c>
      <c r="G28" s="2" t="s">
        <v>6</v>
      </c>
      <c r="H28" s="2" t="s">
        <v>18</v>
      </c>
      <c r="I28" s="2" t="s">
        <v>433</v>
      </c>
      <c r="J28" s="2" t="s">
        <v>433</v>
      </c>
      <c r="K28" s="1" t="str">
        <f>IFERROR(INDEX(params!$F:$F,MATCH($H28,params!$E:$E,0)),"")&amp;IF(AND($H28&lt;&gt;"",$I28&lt;&gt;""),",","")&amp;IFERROR(INDEX(params!$F:$F,MATCH($I28,params!$E:$E,0)),"")&amp;IF(AND($I28&lt;&gt;"",$J28&lt;&gt;""),",","")&amp;IFERROR(INDEX(params!$F:$F,MATCH($J28,params!$E:$E,0)),"")</f>
        <v>9</v>
      </c>
      <c r="M28" s="4" t="s">
        <v>633</v>
      </c>
      <c r="N28" s="4" t="s">
        <v>476</v>
      </c>
      <c r="O28" s="2"/>
      <c r="P28" s="2"/>
      <c r="Q28" s="2"/>
      <c r="R28" s="2"/>
      <c r="S28" s="1" t="str">
        <f>IFERROR(INDEX(params!$F:$F,MATCH($R28,params!$E:$E,0)),"")</f>
        <v/>
      </c>
      <c r="U28" t="s">
        <v>73</v>
      </c>
    </row>
    <row r="29" spans="1:21" x14ac:dyDescent="0.25">
      <c r="A29">
        <f t="shared" si="0"/>
        <v>28</v>
      </c>
      <c r="B29" s="3">
        <v>28</v>
      </c>
      <c r="C29" s="1" t="str">
        <f t="shared" si="1"/>
        <v>Farmers Market</v>
      </c>
      <c r="D29" s="2" t="s">
        <v>280</v>
      </c>
      <c r="E29" s="3" t="s">
        <v>440</v>
      </c>
      <c r="F29">
        <v>12</v>
      </c>
      <c r="G29" s="2" t="s">
        <v>6</v>
      </c>
      <c r="H29" s="2" t="s">
        <v>16</v>
      </c>
      <c r="I29" s="2" t="s">
        <v>433</v>
      </c>
      <c r="J29" s="2" t="s">
        <v>433</v>
      </c>
      <c r="K29" s="1" t="str">
        <f>IFERROR(INDEX(params!$F:$F,MATCH($H29,params!$E:$E,0)),"")&amp;IF(AND($H29&lt;&gt;"",$I29&lt;&gt;""),",","")&amp;IFERROR(INDEX(params!$F:$F,MATCH($I29,params!$E:$E,0)),"")&amp;IF(AND($I29&lt;&gt;"",$J29&lt;&gt;""),",","")&amp;IFERROR(INDEX(params!$F:$F,MATCH($J29,params!$E:$E,0)),"")</f>
        <v>7</v>
      </c>
      <c r="N29" s="4" t="s">
        <v>477</v>
      </c>
      <c r="O29" s="2"/>
      <c r="P29" s="2"/>
      <c r="Q29" s="2"/>
      <c r="R29" s="2"/>
      <c r="S29" s="1" t="str">
        <f>IFERROR(INDEX(params!$F:$F,MATCH($R29,params!$E:$E,0)),"")</f>
        <v/>
      </c>
      <c r="U29" t="s">
        <v>74</v>
      </c>
    </row>
    <row r="30" spans="1:21" ht="30" x14ac:dyDescent="0.25">
      <c r="A30">
        <f t="shared" si="0"/>
        <v>29</v>
      </c>
      <c r="B30" s="3">
        <v>29</v>
      </c>
      <c r="C30" s="1" t="str">
        <f t="shared" si="1"/>
        <v>Farming Co-ops</v>
      </c>
      <c r="D30" s="2" t="s">
        <v>280</v>
      </c>
      <c r="E30" s="3" t="s">
        <v>440</v>
      </c>
      <c r="F30">
        <v>15</v>
      </c>
      <c r="G30" s="2" t="s">
        <v>6</v>
      </c>
      <c r="H30" s="2" t="s">
        <v>16</v>
      </c>
      <c r="I30" s="2" t="s">
        <v>433</v>
      </c>
      <c r="J30" s="2" t="s">
        <v>433</v>
      </c>
      <c r="K30" s="1" t="str">
        <f>IFERROR(INDEX(params!$F:$F,MATCH($H30,params!$E:$E,0)),"")&amp;IF(AND($H30&lt;&gt;"",$I30&lt;&gt;""),",","")&amp;IFERROR(INDEX(params!$F:$F,MATCH($I30,params!$E:$E,0)),"")&amp;IF(AND($I30&lt;&gt;"",$J30&lt;&gt;""),",","")&amp;IFERROR(INDEX(params!$F:$F,MATCH($J30,params!$E:$E,0)),"")</f>
        <v>7</v>
      </c>
      <c r="N30" s="4" t="s">
        <v>478</v>
      </c>
      <c r="O30" s="2"/>
      <c r="P30" s="2"/>
      <c r="Q30" s="2"/>
      <c r="R30" s="2"/>
      <c r="S30" s="1" t="str">
        <f>IFERROR(INDEX(params!$F:$F,MATCH($R30,params!$E:$E,0)),"")</f>
        <v/>
      </c>
      <c r="U30" t="s">
        <v>75</v>
      </c>
    </row>
    <row r="31" spans="1:21" ht="30" x14ac:dyDescent="0.25">
      <c r="A31">
        <f t="shared" si="0"/>
        <v>30</v>
      </c>
      <c r="B31" s="3">
        <v>30</v>
      </c>
      <c r="C31" s="1" t="str">
        <f t="shared" si="1"/>
        <v>Fish</v>
      </c>
      <c r="D31" s="2" t="s">
        <v>280</v>
      </c>
      <c r="E31" s="3" t="s">
        <v>441</v>
      </c>
      <c r="F31">
        <v>11</v>
      </c>
      <c r="G31" s="2" t="s">
        <v>6</v>
      </c>
      <c r="H31" s="2" t="s">
        <v>17</v>
      </c>
      <c r="I31" s="2" t="s">
        <v>433</v>
      </c>
      <c r="J31" s="2" t="s">
        <v>433</v>
      </c>
      <c r="K31" s="1" t="str">
        <f>IFERROR(INDEX(params!$F:$F,MATCH($H31,params!$E:$E,0)),"")&amp;IF(AND($H31&lt;&gt;"",$I31&lt;&gt;""),",","")&amp;IFERROR(INDEX(params!$F:$F,MATCH($I31,params!$E:$E,0)),"")&amp;IF(AND($I31&lt;&gt;"",$J31&lt;&gt;""),",","")&amp;IFERROR(INDEX(params!$F:$F,MATCH($J31,params!$E:$E,0)),"")</f>
        <v>8</v>
      </c>
      <c r="M31" s="4" t="s">
        <v>629</v>
      </c>
      <c r="N31" s="4" t="s">
        <v>479</v>
      </c>
      <c r="O31" s="2"/>
      <c r="P31" s="2"/>
      <c r="Q31" s="2"/>
      <c r="R31" s="2"/>
      <c r="S31" s="1" t="str">
        <f>IFERROR(INDEX(params!$F:$F,MATCH($R31,params!$E:$E,0)),"")</f>
        <v/>
      </c>
      <c r="U31" t="s">
        <v>76</v>
      </c>
    </row>
    <row r="32" spans="1:21" ht="30" x14ac:dyDescent="0.25">
      <c r="A32">
        <f t="shared" si="0"/>
        <v>31</v>
      </c>
      <c r="B32" s="3">
        <v>31</v>
      </c>
      <c r="C32" s="1" t="str">
        <f t="shared" si="1"/>
        <v>GHG Producing Bacteria</v>
      </c>
      <c r="D32" s="2" t="s">
        <v>280</v>
      </c>
      <c r="E32" s="3" t="s">
        <v>440</v>
      </c>
      <c r="F32">
        <v>10</v>
      </c>
      <c r="G32" s="2" t="s">
        <v>6</v>
      </c>
      <c r="H32" s="2" t="s">
        <v>10</v>
      </c>
      <c r="I32" s="2" t="s">
        <v>18</v>
      </c>
      <c r="J32" s="2" t="s">
        <v>433</v>
      </c>
      <c r="K32" s="1" t="str">
        <f>IFERROR(INDEX(params!$F:$F,MATCH($H32,params!$E:$E,0)),"")&amp;IF(AND($H32&lt;&gt;"",$I32&lt;&gt;""),",","")&amp;IFERROR(INDEX(params!$F:$F,MATCH($I32,params!$E:$E,0)),"")&amp;IF(AND($I32&lt;&gt;"",$J32&lt;&gt;""),",","")&amp;IFERROR(INDEX(params!$F:$F,MATCH($J32,params!$E:$E,0)),"")</f>
        <v>3,9</v>
      </c>
      <c r="M32" s="4" t="s">
        <v>632</v>
      </c>
      <c r="N32" s="4" t="s">
        <v>480</v>
      </c>
      <c r="O32" s="2"/>
      <c r="P32" s="2"/>
      <c r="Q32" s="2"/>
      <c r="R32" s="2"/>
      <c r="S32" s="1" t="str">
        <f>IFERROR(INDEX(params!$F:$F,MATCH($R32,params!$E:$E,0)),"")</f>
        <v/>
      </c>
      <c r="U32" t="s">
        <v>77</v>
      </c>
    </row>
    <row r="33" spans="1:21" x14ac:dyDescent="0.25">
      <c r="A33">
        <f t="shared" si="0"/>
        <v>32</v>
      </c>
      <c r="B33" s="3">
        <v>32</v>
      </c>
      <c r="C33" s="1" t="str">
        <f t="shared" si="1"/>
        <v>Greenhouses</v>
      </c>
      <c r="D33" s="2" t="s">
        <v>280</v>
      </c>
      <c r="E33" s="3" t="s">
        <v>440</v>
      </c>
      <c r="F33">
        <v>11</v>
      </c>
      <c r="G33" s="2" t="s">
        <v>6</v>
      </c>
      <c r="H33" s="2" t="s">
        <v>11</v>
      </c>
      <c r="I33" s="2" t="s">
        <v>16</v>
      </c>
      <c r="J33" s="2" t="s">
        <v>433</v>
      </c>
      <c r="K33" s="1" t="str">
        <f>IFERROR(INDEX(params!$F:$F,MATCH($H33,params!$E:$E,0)),"")&amp;IF(AND($H33&lt;&gt;"",$I33&lt;&gt;""),",","")&amp;IFERROR(INDEX(params!$F:$F,MATCH($I33,params!$E:$E,0)),"")&amp;IF(AND($I33&lt;&gt;"",$J33&lt;&gt;""),",","")&amp;IFERROR(INDEX(params!$F:$F,MATCH($J33,params!$E:$E,0)),"")</f>
        <v>1,7</v>
      </c>
      <c r="M33" s="4" t="s">
        <v>631</v>
      </c>
      <c r="N33" s="4" t="s">
        <v>481</v>
      </c>
      <c r="O33" s="2"/>
      <c r="P33" s="2"/>
      <c r="Q33" s="2"/>
      <c r="R33" s="2"/>
      <c r="S33" s="1" t="str">
        <f>IFERROR(INDEX(params!$F:$F,MATCH($R33,params!$E:$E,0)),"")</f>
        <v/>
      </c>
      <c r="U33" t="s">
        <v>78</v>
      </c>
    </row>
    <row r="34" spans="1:21" ht="45" x14ac:dyDescent="0.25">
      <c r="A34">
        <f t="shared" si="0"/>
        <v>33</v>
      </c>
      <c r="B34" s="3">
        <v>33</v>
      </c>
      <c r="C34" s="1" t="str">
        <f t="shared" si="1"/>
        <v>Herbivores</v>
      </c>
      <c r="D34" s="2" t="s">
        <v>280</v>
      </c>
      <c r="E34" s="3" t="s">
        <v>441</v>
      </c>
      <c r="F34">
        <v>25</v>
      </c>
      <c r="G34" s="2" t="s">
        <v>6</v>
      </c>
      <c r="H34" s="2" t="s">
        <v>17</v>
      </c>
      <c r="I34" s="2" t="s">
        <v>433</v>
      </c>
      <c r="J34" s="2" t="s">
        <v>433</v>
      </c>
      <c r="K34" s="1" t="str">
        <f>IFERROR(INDEX(params!$F:$F,MATCH($H34,params!$E:$E,0)),"")&amp;IF(AND($H34&lt;&gt;"",$I34&lt;&gt;""),",","")&amp;IFERROR(INDEX(params!$F:$F,MATCH($I34,params!$E:$E,0)),"")&amp;IF(AND($I34&lt;&gt;"",$J34&lt;&gt;""),",","")&amp;IFERROR(INDEX(params!$F:$F,MATCH($J34,params!$E:$E,0)),"")</f>
        <v>8</v>
      </c>
      <c r="L34" s="3">
        <v>1</v>
      </c>
      <c r="M34" s="4" t="s">
        <v>634</v>
      </c>
      <c r="N34" s="4" t="s">
        <v>482</v>
      </c>
      <c r="O34" s="2"/>
      <c r="P34" s="2"/>
      <c r="Q34" s="2"/>
      <c r="R34" s="2"/>
      <c r="S34" s="1" t="str">
        <f>IFERROR(INDEX(params!$F:$F,MATCH($R34,params!$E:$E,0)),"")</f>
        <v/>
      </c>
      <c r="U34" t="s">
        <v>79</v>
      </c>
    </row>
    <row r="35" spans="1:21" ht="30" x14ac:dyDescent="0.25">
      <c r="A35">
        <f t="shared" si="0"/>
        <v>34</v>
      </c>
      <c r="B35" s="3">
        <v>34</v>
      </c>
      <c r="C35" s="1" t="str">
        <f t="shared" si="1"/>
        <v>Hydro-Electric Energy</v>
      </c>
      <c r="D35" s="2" t="s">
        <v>280</v>
      </c>
      <c r="E35" s="3" t="s">
        <v>440</v>
      </c>
      <c r="F35">
        <v>11</v>
      </c>
      <c r="G35" s="2" t="s">
        <v>6</v>
      </c>
      <c r="H35" s="2" t="s">
        <v>11</v>
      </c>
      <c r="I35" s="2" t="s">
        <v>433</v>
      </c>
      <c r="J35" s="2" t="s">
        <v>433</v>
      </c>
      <c r="K35" s="1" t="str">
        <f>IFERROR(INDEX(params!$F:$F,MATCH($H35,params!$E:$E,0)),"")&amp;IF(AND($H35&lt;&gt;"",$I35&lt;&gt;""),",","")&amp;IFERROR(INDEX(params!$F:$F,MATCH($I35,params!$E:$E,0)),"")&amp;IF(AND($I35&lt;&gt;"",$J35&lt;&gt;""),",","")&amp;IFERROR(INDEX(params!$F:$F,MATCH($J35,params!$E:$E,0)),"")</f>
        <v>1</v>
      </c>
      <c r="L35" s="3">
        <v>2</v>
      </c>
      <c r="N35" s="4" t="s">
        <v>483</v>
      </c>
      <c r="O35" s="2"/>
      <c r="P35" s="2"/>
      <c r="Q35" s="2"/>
      <c r="R35" s="2"/>
      <c r="S35" s="1" t="str">
        <f>IFERROR(INDEX(params!$F:$F,MATCH($R35,params!$E:$E,0)),"")</f>
        <v/>
      </c>
      <c r="U35" t="s">
        <v>80</v>
      </c>
    </row>
    <row r="36" spans="1:21" ht="45" x14ac:dyDescent="0.25">
      <c r="A36">
        <f t="shared" si="0"/>
        <v>35</v>
      </c>
      <c r="B36" s="3">
        <v>35</v>
      </c>
      <c r="C36" s="1" t="str">
        <f t="shared" si="1"/>
        <v>Interplenetary Relations</v>
      </c>
      <c r="D36" s="2" t="s">
        <v>280</v>
      </c>
      <c r="E36" s="3" t="s">
        <v>443</v>
      </c>
      <c r="F36">
        <v>35</v>
      </c>
      <c r="G36" s="2" t="s">
        <v>6</v>
      </c>
      <c r="H36" s="2" t="s">
        <v>12</v>
      </c>
      <c r="I36" s="2" t="s">
        <v>15</v>
      </c>
      <c r="J36" s="2" t="s">
        <v>433</v>
      </c>
      <c r="K36" s="1" t="str">
        <f>IFERROR(INDEX(params!$F:$F,MATCH($H36,params!$E:$E,0)),"")&amp;IF(AND($H36&lt;&gt;"",$I36&lt;&gt;""),",","")&amp;IFERROR(INDEX(params!$F:$F,MATCH($I36,params!$E:$E,0)),"")&amp;IF(AND($I36&lt;&gt;"",$J36&lt;&gt;""),",","")&amp;IFERROR(INDEX(params!$F:$F,MATCH($J36,params!$E:$E,0)),"")</f>
        <v>2,6</v>
      </c>
      <c r="N36" s="4" t="s">
        <v>484</v>
      </c>
      <c r="O36" s="2"/>
      <c r="P36" s="2"/>
      <c r="Q36" s="2"/>
      <c r="R36" s="2"/>
      <c r="S36" s="1" t="str">
        <f>IFERROR(INDEX(params!$F:$F,MATCH($R36,params!$E:$E,0)),"")</f>
        <v/>
      </c>
      <c r="U36" t="s">
        <v>81</v>
      </c>
    </row>
    <row r="37" spans="1:21" ht="30" x14ac:dyDescent="0.25">
      <c r="A37">
        <f t="shared" si="0"/>
        <v>36</v>
      </c>
      <c r="B37" s="3">
        <v>36</v>
      </c>
      <c r="C37" s="1" t="str">
        <f t="shared" si="1"/>
        <v>Interns</v>
      </c>
      <c r="D37" s="2" t="s">
        <v>280</v>
      </c>
      <c r="E37" s="3" t="s">
        <v>443</v>
      </c>
      <c r="F37">
        <v>3</v>
      </c>
      <c r="G37" s="2" t="s">
        <v>6</v>
      </c>
      <c r="H37" s="2" t="s">
        <v>10</v>
      </c>
      <c r="I37" s="2" t="s">
        <v>433</v>
      </c>
      <c r="J37" s="2" t="s">
        <v>433</v>
      </c>
      <c r="K37" s="1" t="str">
        <f>IFERROR(INDEX(params!$F:$F,MATCH($H37,params!$E:$E,0)),"")&amp;IF(AND($H37&lt;&gt;"",$I37&lt;&gt;""),",","")&amp;IFERROR(INDEX(params!$F:$F,MATCH($I37,params!$E:$E,0)),"")&amp;IF(AND($I37&lt;&gt;"",$J37&lt;&gt;""),",","")&amp;IFERROR(INDEX(params!$F:$F,MATCH($J37,params!$E:$E,0)),"")</f>
        <v>3</v>
      </c>
      <c r="N37" s="4" t="s">
        <v>485</v>
      </c>
      <c r="O37" s="2"/>
      <c r="P37" s="2"/>
      <c r="Q37" s="2"/>
      <c r="R37" s="2"/>
      <c r="S37" s="1" t="str">
        <f>IFERROR(INDEX(params!$F:$F,MATCH($R37,params!$E:$E,0)),"")</f>
        <v/>
      </c>
      <c r="U37" t="s">
        <v>82</v>
      </c>
    </row>
    <row r="38" spans="1:21" ht="30" x14ac:dyDescent="0.25">
      <c r="A38">
        <f t="shared" si="0"/>
        <v>37</v>
      </c>
      <c r="B38" s="3">
        <v>37</v>
      </c>
      <c r="C38" s="1" t="str">
        <f t="shared" si="1"/>
        <v>Interplanetary Conference</v>
      </c>
      <c r="D38" s="2" t="s">
        <v>280</v>
      </c>
      <c r="E38" s="3" t="s">
        <v>439</v>
      </c>
      <c r="F38">
        <v>6</v>
      </c>
      <c r="G38" s="2" t="s">
        <v>6</v>
      </c>
      <c r="H38" s="2" t="s">
        <v>14</v>
      </c>
      <c r="I38" s="2" t="s">
        <v>433</v>
      </c>
      <c r="J38" s="2" t="s">
        <v>433</v>
      </c>
      <c r="K38" s="1" t="str">
        <f>IFERROR(INDEX(params!$F:$F,MATCH($H38,params!$E:$E,0)),"")&amp;IF(AND($H38&lt;&gt;"",$I38&lt;&gt;""),",","")&amp;IFERROR(INDEX(params!$F:$F,MATCH($I38,params!$E:$E,0)),"")&amp;IF(AND($I38&lt;&gt;"",$J38&lt;&gt;""),",","")&amp;IFERROR(INDEX(params!$F:$F,MATCH($J38,params!$E:$E,0)),"")</f>
        <v>5</v>
      </c>
      <c r="N38" s="4" t="s">
        <v>486</v>
      </c>
      <c r="O38" s="2"/>
      <c r="P38" s="2"/>
      <c r="Q38" s="2"/>
      <c r="R38" s="2"/>
      <c r="S38" s="1" t="str">
        <f>IFERROR(INDEX(params!$F:$F,MATCH($R38,params!$E:$E,0)),"")</f>
        <v/>
      </c>
      <c r="U38" t="s">
        <v>83</v>
      </c>
    </row>
    <row r="39" spans="1:21" x14ac:dyDescent="0.25">
      <c r="A39">
        <f t="shared" si="0"/>
        <v>38</v>
      </c>
      <c r="B39" s="3">
        <v>38</v>
      </c>
      <c r="C39" s="1" t="str">
        <f t="shared" si="1"/>
        <v>Ironworks</v>
      </c>
      <c r="D39" s="2" t="s">
        <v>280</v>
      </c>
      <c r="E39" s="3" t="s">
        <v>440</v>
      </c>
      <c r="F39">
        <v>12</v>
      </c>
      <c r="G39" s="2" t="s">
        <v>6</v>
      </c>
      <c r="H39" s="2" t="s">
        <v>11</v>
      </c>
      <c r="I39" s="2" t="s">
        <v>433</v>
      </c>
      <c r="J39" s="2" t="s">
        <v>433</v>
      </c>
      <c r="K39" s="1" t="str">
        <f>IFERROR(INDEX(params!$F:$F,MATCH($H39,params!$E:$E,0)),"")&amp;IF(AND($H39&lt;&gt;"",$I39&lt;&gt;""),",","")&amp;IFERROR(INDEX(params!$F:$F,MATCH($I39,params!$E:$E,0)),"")&amp;IF(AND($I39&lt;&gt;"",$J39&lt;&gt;""),",","")&amp;IFERROR(INDEX(params!$F:$F,MATCH($J39,params!$E:$E,0)),"")</f>
        <v>1</v>
      </c>
      <c r="N39" s="4" t="s">
        <v>487</v>
      </c>
      <c r="O39" s="2"/>
      <c r="P39" s="2"/>
      <c r="Q39" s="2"/>
      <c r="R39" s="2"/>
      <c r="S39" s="1" t="str">
        <f>IFERROR(INDEX(params!$F:$F,MATCH($R39,params!$E:$E,0)),"")</f>
        <v/>
      </c>
      <c r="U39" t="s">
        <v>84</v>
      </c>
    </row>
    <row r="40" spans="1:21" ht="30" x14ac:dyDescent="0.25">
      <c r="A40">
        <f t="shared" si="0"/>
        <v>39</v>
      </c>
      <c r="B40" s="3">
        <v>39</v>
      </c>
      <c r="C40" s="1" t="str">
        <f t="shared" si="1"/>
        <v>Livestock</v>
      </c>
      <c r="D40" s="2" t="s">
        <v>280</v>
      </c>
      <c r="E40" s="3" t="s">
        <v>441</v>
      </c>
      <c r="F40">
        <v>15</v>
      </c>
      <c r="G40" s="2" t="s">
        <v>6</v>
      </c>
      <c r="H40" s="2" t="s">
        <v>17</v>
      </c>
      <c r="I40" s="2" t="s">
        <v>433</v>
      </c>
      <c r="J40" s="2" t="s">
        <v>433</v>
      </c>
      <c r="K40" s="1" t="str">
        <f>IFERROR(INDEX(params!$F:$F,MATCH($H40,params!$E:$E,0)),"")&amp;IF(AND($H40&lt;&gt;"",$I40&lt;&gt;""),",","")&amp;IFERROR(INDEX(params!$F:$F,MATCH($I40,params!$E:$E,0)),"")&amp;IF(AND($I40&lt;&gt;"",$J40&lt;&gt;""),",","")&amp;IFERROR(INDEX(params!$F:$F,MATCH($J40,params!$E:$E,0)),"")</f>
        <v>8</v>
      </c>
      <c r="M40" s="4" t="s">
        <v>635</v>
      </c>
      <c r="N40" s="4" t="s">
        <v>488</v>
      </c>
      <c r="O40" s="2"/>
      <c r="P40" s="2"/>
      <c r="Q40" s="2"/>
      <c r="R40" s="2"/>
      <c r="S40" s="1" t="str">
        <f>IFERROR(INDEX(params!$F:$F,MATCH($R40,params!$E:$E,0)),"")</f>
        <v/>
      </c>
      <c r="U40" t="s">
        <v>85</v>
      </c>
    </row>
    <row r="41" spans="1:21" ht="30" x14ac:dyDescent="0.25">
      <c r="A41">
        <f t="shared" si="0"/>
        <v>40</v>
      </c>
      <c r="B41" s="3">
        <v>40</v>
      </c>
      <c r="C41" s="1" t="str">
        <f t="shared" si="1"/>
        <v>Mars University</v>
      </c>
      <c r="D41" s="2" t="s">
        <v>280</v>
      </c>
      <c r="E41" s="3" t="s">
        <v>439</v>
      </c>
      <c r="F41">
        <v>10</v>
      </c>
      <c r="G41" s="2" t="s">
        <v>6</v>
      </c>
      <c r="H41" s="2" t="s">
        <v>10</v>
      </c>
      <c r="I41" s="2" t="s">
        <v>434</v>
      </c>
      <c r="J41" s="2" t="s">
        <v>433</v>
      </c>
      <c r="K41" s="1" t="str">
        <f>IFERROR(INDEX(params!$F:$F,MATCH($H41,params!$E:$E,0)),"")&amp;IF(AND($H41&lt;&gt;"",$I41&lt;&gt;""),",","")&amp;IFERROR(INDEX(params!$F:$F,MATCH($I41,params!$E:$E,0)),"")&amp;IF(AND($I41&lt;&gt;"",$J41&lt;&gt;""),",","")&amp;IFERROR(INDEX(params!$F:$F,MATCH($J41,params!$E:$E,0)),"")</f>
        <v>3,</v>
      </c>
      <c r="L41" s="3">
        <v>2</v>
      </c>
      <c r="N41" s="4" t="s">
        <v>489</v>
      </c>
      <c r="O41" s="2"/>
      <c r="P41" s="2"/>
      <c r="Q41" s="2"/>
      <c r="R41" s="2"/>
      <c r="S41" s="1" t="str">
        <f>IFERROR(INDEX(params!$F:$F,MATCH($R41,params!$E:$E,0)),"")</f>
        <v/>
      </c>
      <c r="U41" t="s">
        <v>86</v>
      </c>
    </row>
    <row r="42" spans="1:21" x14ac:dyDescent="0.25">
      <c r="A42">
        <f t="shared" si="0"/>
        <v>41</v>
      </c>
      <c r="B42" s="3">
        <v>41</v>
      </c>
      <c r="C42" s="1" t="str">
        <f t="shared" si="1"/>
        <v>Matter Manufacturing</v>
      </c>
      <c r="D42" s="2" t="s">
        <v>280</v>
      </c>
      <c r="E42" s="3" t="s">
        <v>440</v>
      </c>
      <c r="F42">
        <v>9</v>
      </c>
      <c r="G42" s="2" t="s">
        <v>6</v>
      </c>
      <c r="H42" s="2" t="s">
        <v>10</v>
      </c>
      <c r="I42" s="2" t="s">
        <v>433</v>
      </c>
      <c r="J42" s="2" t="s">
        <v>433</v>
      </c>
      <c r="K42" s="1" t="str">
        <f>IFERROR(INDEX(params!$F:$F,MATCH($H42,params!$E:$E,0)),"")&amp;IF(AND($H42&lt;&gt;"",$I42&lt;&gt;""),",","")&amp;IFERROR(INDEX(params!$F:$F,MATCH($I42,params!$E:$E,0)),"")&amp;IF(AND($I42&lt;&gt;"",$J42&lt;&gt;""),",","")&amp;IFERROR(INDEX(params!$F:$F,MATCH($J42,params!$E:$E,0)),"")</f>
        <v>3</v>
      </c>
      <c r="N42" s="4" t="s">
        <v>490</v>
      </c>
      <c r="O42" s="2"/>
      <c r="P42" s="2"/>
      <c r="Q42" s="2"/>
      <c r="R42" s="2"/>
      <c r="S42" s="1" t="str">
        <f>IFERROR(INDEX(params!$F:$F,MATCH($R42,params!$E:$E,0)),"")</f>
        <v/>
      </c>
      <c r="U42" t="s">
        <v>87</v>
      </c>
    </row>
    <row r="43" spans="1:21" x14ac:dyDescent="0.25">
      <c r="A43">
        <f t="shared" si="0"/>
        <v>42</v>
      </c>
      <c r="B43" s="3">
        <v>42</v>
      </c>
      <c r="C43" s="1" t="str">
        <f t="shared" si="1"/>
        <v>Media Group</v>
      </c>
      <c r="D43" s="2" t="s">
        <v>280</v>
      </c>
      <c r="E43" s="3" t="s">
        <v>439</v>
      </c>
      <c r="F43">
        <v>11</v>
      </c>
      <c r="G43" s="2" t="s">
        <v>6</v>
      </c>
      <c r="H43" s="2" t="s">
        <v>14</v>
      </c>
      <c r="I43" s="2" t="s">
        <v>433</v>
      </c>
      <c r="J43" s="2" t="s">
        <v>433</v>
      </c>
      <c r="K43" s="1" t="str">
        <f>IFERROR(INDEX(params!$F:$F,MATCH($H43,params!$E:$E,0)),"")&amp;IF(AND($H43&lt;&gt;"",$I43&lt;&gt;""),",","")&amp;IFERROR(INDEX(params!$F:$F,MATCH($I43,params!$E:$E,0)),"")&amp;IF(AND($I43&lt;&gt;"",$J43&lt;&gt;""),",","")&amp;IFERROR(INDEX(params!$F:$F,MATCH($J43,params!$E:$E,0)),"")</f>
        <v>5</v>
      </c>
      <c r="N43" s="4" t="s">
        <v>491</v>
      </c>
      <c r="O43" s="2"/>
      <c r="P43" s="2"/>
      <c r="Q43" s="2"/>
      <c r="R43" s="2"/>
      <c r="S43" s="1" t="str">
        <f>IFERROR(INDEX(params!$F:$F,MATCH($R43,params!$E:$E,0)),"")</f>
        <v/>
      </c>
      <c r="U43" t="s">
        <v>88</v>
      </c>
    </row>
    <row r="44" spans="1:21" ht="45" x14ac:dyDescent="0.25">
      <c r="A44">
        <f t="shared" si="0"/>
        <v>43</v>
      </c>
      <c r="B44" s="3">
        <v>43</v>
      </c>
      <c r="C44" s="1" t="str">
        <f t="shared" si="1"/>
        <v>Nitrite Reducing Bacteria</v>
      </c>
      <c r="D44" s="2" t="s">
        <v>280</v>
      </c>
      <c r="E44" s="3" t="s">
        <v>440</v>
      </c>
      <c r="F44">
        <v>11</v>
      </c>
      <c r="G44" s="2" t="s">
        <v>6</v>
      </c>
      <c r="H44" s="2" t="s">
        <v>18</v>
      </c>
      <c r="I44" s="2" t="s">
        <v>433</v>
      </c>
      <c r="J44" s="2" t="s">
        <v>433</v>
      </c>
      <c r="K44" s="1" t="str">
        <f>IFERROR(INDEX(params!$F:$F,MATCH($H44,params!$E:$E,0)),"")&amp;IF(AND($H44&lt;&gt;"",$I44&lt;&gt;""),",","")&amp;IFERROR(INDEX(params!$F:$F,MATCH($I44,params!$E:$E,0)),"")&amp;IF(AND($I44&lt;&gt;"",$J44&lt;&gt;""),",","")&amp;IFERROR(INDEX(params!$F:$F,MATCH($J44,params!$E:$E,0)),"")</f>
        <v>9</v>
      </c>
      <c r="N44" s="4" t="s">
        <v>492</v>
      </c>
      <c r="O44" s="2"/>
      <c r="P44" s="2"/>
      <c r="Q44" s="2"/>
      <c r="R44" s="2"/>
      <c r="S44" s="1" t="str">
        <f>IFERROR(INDEX(params!$F:$F,MATCH($R44,params!$E:$E,0)),"")</f>
        <v/>
      </c>
      <c r="U44" t="s">
        <v>89</v>
      </c>
    </row>
    <row r="45" spans="1:21" x14ac:dyDescent="0.25">
      <c r="A45">
        <f t="shared" si="0"/>
        <v>44</v>
      </c>
      <c r="B45" s="3">
        <v>44</v>
      </c>
      <c r="C45" s="1" t="str">
        <f t="shared" si="1"/>
        <v>Olympus Conference</v>
      </c>
      <c r="D45" s="2" t="s">
        <v>280</v>
      </c>
      <c r="E45" s="3" t="s">
        <v>439</v>
      </c>
      <c r="F45">
        <v>15</v>
      </c>
      <c r="G45" s="2" t="s">
        <v>6</v>
      </c>
      <c r="H45" s="2" t="s">
        <v>10</v>
      </c>
      <c r="I45" s="2" t="s">
        <v>11</v>
      </c>
      <c r="J45" s="2" t="s">
        <v>14</v>
      </c>
      <c r="K45" s="1" t="str">
        <f>IFERROR(INDEX(params!$F:$F,MATCH($H45,params!$E:$E,0)),"")&amp;IF(AND($H45&lt;&gt;"",$I45&lt;&gt;""),",","")&amp;IFERROR(INDEX(params!$F:$F,MATCH($I45,params!$E:$E,0)),"")&amp;IF(AND($I45&lt;&gt;"",$J45&lt;&gt;""),",","")&amp;IFERROR(INDEX(params!$F:$F,MATCH($J45,params!$E:$E,0)),"")</f>
        <v>3,1,5</v>
      </c>
      <c r="L45" s="3">
        <v>1</v>
      </c>
      <c r="N45" s="4" t="s">
        <v>493</v>
      </c>
      <c r="O45" s="2"/>
      <c r="P45" s="2"/>
      <c r="Q45" s="2"/>
      <c r="R45" s="2"/>
      <c r="S45" s="1" t="str">
        <f>IFERROR(INDEX(params!$F:$F,MATCH($R45,params!$E:$E,0)),"")</f>
        <v/>
      </c>
      <c r="U45" t="s">
        <v>90</v>
      </c>
    </row>
    <row r="46" spans="1:21" x14ac:dyDescent="0.25">
      <c r="A46">
        <f t="shared" si="0"/>
        <v>45</v>
      </c>
      <c r="B46" s="3">
        <v>45</v>
      </c>
      <c r="C46" s="1" t="str">
        <f t="shared" si="1"/>
        <v>Optimal Aerobraking</v>
      </c>
      <c r="D46" s="2" t="s">
        <v>280</v>
      </c>
      <c r="E46" s="3" t="s">
        <v>439</v>
      </c>
      <c r="F46">
        <v>10</v>
      </c>
      <c r="G46" s="2" t="s">
        <v>6</v>
      </c>
      <c r="H46" s="2" t="s">
        <v>12</v>
      </c>
      <c r="I46" s="2" t="s">
        <v>433</v>
      </c>
      <c r="J46" s="2" t="s">
        <v>433</v>
      </c>
      <c r="K46" s="1" t="str">
        <f>IFERROR(INDEX(params!$F:$F,MATCH($H46,params!$E:$E,0)),"")&amp;IF(AND($H46&lt;&gt;"",$I46&lt;&gt;""),",","")&amp;IFERROR(INDEX(params!$F:$F,MATCH($I46,params!$E:$E,0)),"")&amp;IF(AND($I46&lt;&gt;"",$J46&lt;&gt;""),",","")&amp;IFERROR(INDEX(params!$F:$F,MATCH($J46,params!$E:$E,0)),"")</f>
        <v>2</v>
      </c>
      <c r="N46" s="4" t="s">
        <v>494</v>
      </c>
      <c r="O46" s="2"/>
      <c r="P46" s="2"/>
      <c r="Q46" s="2"/>
      <c r="R46" s="2"/>
      <c r="S46" s="1" t="str">
        <f>IFERROR(INDEX(params!$F:$F,MATCH($R46,params!$E:$E,0)),"")</f>
        <v/>
      </c>
      <c r="U46" t="s">
        <v>91</v>
      </c>
    </row>
    <row r="47" spans="1:21" ht="30" x14ac:dyDescent="0.25">
      <c r="A47">
        <f t="shared" si="0"/>
        <v>46</v>
      </c>
      <c r="B47" s="3">
        <v>46</v>
      </c>
      <c r="C47" s="1" t="str">
        <f t="shared" si="1"/>
        <v>Physics Complex</v>
      </c>
      <c r="D47" s="2" t="s">
        <v>280</v>
      </c>
      <c r="E47" s="3" t="s">
        <v>441</v>
      </c>
      <c r="F47">
        <v>5</v>
      </c>
      <c r="G47" s="2" t="s">
        <v>6</v>
      </c>
      <c r="H47" s="2" t="s">
        <v>10</v>
      </c>
      <c r="I47" s="2" t="s">
        <v>11</v>
      </c>
      <c r="J47" s="2" t="s">
        <v>433</v>
      </c>
      <c r="K47" s="1" t="str">
        <f>IFERROR(INDEX(params!$F:$F,MATCH($H47,params!$E:$E,0)),"")&amp;IF(AND($H47&lt;&gt;"",$I47&lt;&gt;""),",","")&amp;IFERROR(INDEX(params!$F:$F,MATCH($I47,params!$E:$E,0)),"")&amp;IF(AND($I47&lt;&gt;"",$J47&lt;&gt;""),",","")&amp;IFERROR(INDEX(params!$F:$F,MATCH($J47,params!$E:$E,0)),"")</f>
        <v>3,1</v>
      </c>
      <c r="L47" s="3">
        <v>1</v>
      </c>
      <c r="M47" s="4" t="s">
        <v>636</v>
      </c>
      <c r="N47" s="4" t="s">
        <v>495</v>
      </c>
      <c r="O47" s="2"/>
      <c r="P47" s="2"/>
      <c r="Q47" s="2"/>
      <c r="R47" s="2"/>
      <c r="S47" s="1" t="str">
        <f>IFERROR(INDEX(params!$F:$F,MATCH($R47,params!$E:$E,0)),"")</f>
        <v/>
      </c>
      <c r="U47" t="s">
        <v>92</v>
      </c>
    </row>
    <row r="48" spans="1:21" x14ac:dyDescent="0.25">
      <c r="A48">
        <f t="shared" si="0"/>
        <v>47</v>
      </c>
      <c r="B48" s="3">
        <v>47</v>
      </c>
      <c r="C48" s="1" t="str">
        <f t="shared" si="1"/>
        <v>Power Infrastructure</v>
      </c>
      <c r="D48" s="2" t="s">
        <v>280</v>
      </c>
      <c r="E48" s="3" t="s">
        <v>440</v>
      </c>
      <c r="F48">
        <v>4</v>
      </c>
      <c r="G48" s="2" t="s">
        <v>6</v>
      </c>
      <c r="H48" s="2" t="s">
        <v>11</v>
      </c>
      <c r="I48" s="2" t="s">
        <v>13</v>
      </c>
      <c r="J48" s="2" t="s">
        <v>433</v>
      </c>
      <c r="K48" s="1" t="str">
        <f>IFERROR(INDEX(params!$F:$F,MATCH($H48,params!$E:$E,0)),"")&amp;IF(AND($H48&lt;&gt;"",$I48&lt;&gt;""),",","")&amp;IFERROR(INDEX(params!$F:$F,MATCH($I48,params!$E:$E,0)),"")&amp;IF(AND($I48&lt;&gt;"",$J48&lt;&gt;""),",","")&amp;IFERROR(INDEX(params!$F:$F,MATCH($J48,params!$E:$E,0)),"")</f>
        <v>1,4</v>
      </c>
      <c r="L48" s="3" t="s">
        <v>278</v>
      </c>
      <c r="N48" s="4" t="s">
        <v>496</v>
      </c>
      <c r="O48" s="2"/>
      <c r="P48" s="2"/>
      <c r="Q48" s="2"/>
      <c r="R48" s="2"/>
      <c r="S48" s="1" t="str">
        <f>IFERROR(INDEX(params!$F:$F,MATCH($R48,params!$E:$E,0)),"")</f>
        <v/>
      </c>
      <c r="U48" t="s">
        <v>93</v>
      </c>
    </row>
    <row r="49" spans="1:21" x14ac:dyDescent="0.25">
      <c r="A49">
        <f t="shared" si="0"/>
        <v>48</v>
      </c>
      <c r="B49" s="3">
        <v>48</v>
      </c>
      <c r="C49" s="1" t="str">
        <f t="shared" si="1"/>
        <v>Recycled Detritus</v>
      </c>
      <c r="D49" s="2" t="s">
        <v>280</v>
      </c>
      <c r="E49" s="3" t="s">
        <v>439</v>
      </c>
      <c r="F49">
        <v>24</v>
      </c>
      <c r="G49" s="2" t="s">
        <v>6</v>
      </c>
      <c r="H49" s="2"/>
      <c r="I49" s="2" t="s">
        <v>433</v>
      </c>
      <c r="J49" s="2" t="s">
        <v>433</v>
      </c>
      <c r="K49" s="1" t="str">
        <f>IFERROR(INDEX(params!$F:$F,MATCH($H49,params!$E:$E,0)),"")&amp;IF(AND($H49&lt;&gt;"",$I49&lt;&gt;""),",","")&amp;IFERROR(INDEX(params!$F:$F,MATCH($I49,params!$E:$E,0)),"")&amp;IF(AND($I49&lt;&gt;"",$J49&lt;&gt;""),",","")&amp;IFERROR(INDEX(params!$F:$F,MATCH($J49,params!$E:$E,0)),"")</f>
        <v/>
      </c>
      <c r="N49" s="4" t="s">
        <v>497</v>
      </c>
      <c r="O49" s="2"/>
      <c r="P49" s="2"/>
      <c r="Q49" s="2"/>
      <c r="R49" s="2"/>
      <c r="S49" s="1" t="str">
        <f>IFERROR(INDEX(params!$F:$F,MATCH($R49,params!$E:$E,0)),"")</f>
        <v/>
      </c>
      <c r="U49" t="s">
        <v>94</v>
      </c>
    </row>
    <row r="50" spans="1:21" x14ac:dyDescent="0.25">
      <c r="A50">
        <f t="shared" si="0"/>
        <v>49</v>
      </c>
      <c r="B50" s="3">
        <v>49</v>
      </c>
      <c r="C50" s="1" t="str">
        <f t="shared" si="1"/>
        <v>Redrafted Contracts</v>
      </c>
      <c r="D50" s="2" t="s">
        <v>280</v>
      </c>
      <c r="E50" s="3" t="s">
        <v>440</v>
      </c>
      <c r="F50">
        <v>4</v>
      </c>
      <c r="G50" s="2" t="s">
        <v>6</v>
      </c>
      <c r="H50" s="2"/>
      <c r="I50" s="2" t="s">
        <v>433</v>
      </c>
      <c r="J50" s="2" t="s">
        <v>433</v>
      </c>
      <c r="K50" s="1" t="str">
        <f>IFERROR(INDEX(params!$F:$F,MATCH($H50,params!$E:$E,0)),"")&amp;IF(AND($H50&lt;&gt;"",$I50&lt;&gt;""),",","")&amp;IFERROR(INDEX(params!$F:$F,MATCH($I50,params!$E:$E,0)),"")&amp;IF(AND($I50&lt;&gt;"",$J50&lt;&gt;""),",","")&amp;IFERROR(INDEX(params!$F:$F,MATCH($J50,params!$E:$E,0)),"")</f>
        <v/>
      </c>
      <c r="N50" s="4" t="s">
        <v>498</v>
      </c>
      <c r="O50" s="2"/>
      <c r="P50" s="2"/>
      <c r="Q50" s="2"/>
      <c r="R50" s="2"/>
      <c r="S50" s="1" t="str">
        <f>IFERROR(INDEX(params!$F:$F,MATCH($R50,params!$E:$E,0)),"")</f>
        <v/>
      </c>
      <c r="U50" t="s">
        <v>95</v>
      </c>
    </row>
    <row r="51" spans="1:21" ht="30" x14ac:dyDescent="0.25">
      <c r="A51">
        <f t="shared" si="0"/>
        <v>50</v>
      </c>
      <c r="B51" s="3">
        <v>50</v>
      </c>
      <c r="C51" s="1" t="str">
        <f t="shared" si="1"/>
        <v>Regolith Eaters</v>
      </c>
      <c r="D51" s="2" t="s">
        <v>280</v>
      </c>
      <c r="E51" s="3" t="s">
        <v>440</v>
      </c>
      <c r="F51">
        <v>10</v>
      </c>
      <c r="G51" s="2" t="s">
        <v>6</v>
      </c>
      <c r="H51" s="2" t="s">
        <v>10</v>
      </c>
      <c r="I51" s="2" t="s">
        <v>18</v>
      </c>
      <c r="J51" s="2" t="s">
        <v>433</v>
      </c>
      <c r="K51" s="1" t="str">
        <f>IFERROR(INDEX(params!$F:$F,MATCH($H51,params!$E:$E,0)),"")&amp;IF(AND($H51&lt;&gt;"",$I51&lt;&gt;""),",","")&amp;IFERROR(INDEX(params!$F:$F,MATCH($I51,params!$E:$E,0)),"")&amp;IF(AND($I51&lt;&gt;"",$J51&lt;&gt;""),",","")&amp;IFERROR(INDEX(params!$F:$F,MATCH($J51,params!$E:$E,0)),"")</f>
        <v>3,9</v>
      </c>
      <c r="M51" s="4" t="s">
        <v>629</v>
      </c>
      <c r="N51" s="4" t="s">
        <v>499</v>
      </c>
      <c r="O51" s="2"/>
      <c r="P51" s="2"/>
      <c r="Q51" s="2"/>
      <c r="R51" s="2"/>
      <c r="S51" s="1" t="str">
        <f>IFERROR(INDEX(params!$F:$F,MATCH($R51,params!$E:$E,0)),"")</f>
        <v/>
      </c>
      <c r="U51" t="s">
        <v>96</v>
      </c>
    </row>
    <row r="52" spans="1:21" x14ac:dyDescent="0.25">
      <c r="A52">
        <f t="shared" si="0"/>
        <v>51</v>
      </c>
      <c r="B52" s="3">
        <v>51</v>
      </c>
      <c r="C52" s="1" t="str">
        <f t="shared" si="1"/>
        <v>Research Outpost</v>
      </c>
      <c r="D52" s="2" t="s">
        <v>280</v>
      </c>
      <c r="E52" s="3" t="s">
        <v>439</v>
      </c>
      <c r="F52">
        <v>6</v>
      </c>
      <c r="G52" s="2" t="s">
        <v>6</v>
      </c>
      <c r="H52" s="2" t="s">
        <v>10</v>
      </c>
      <c r="I52" s="2" t="s">
        <v>11</v>
      </c>
      <c r="J52" s="2" t="s">
        <v>433</v>
      </c>
      <c r="K52" s="1" t="str">
        <f>IFERROR(INDEX(params!$F:$F,MATCH($H52,params!$E:$E,0)),"")&amp;IF(AND($H52&lt;&gt;"",$I52&lt;&gt;""),",","")&amp;IFERROR(INDEX(params!$F:$F,MATCH($I52,params!$E:$E,0)),"")&amp;IF(AND($I52&lt;&gt;"",$J52&lt;&gt;""),",","")&amp;IFERROR(INDEX(params!$F:$F,MATCH($J52,params!$E:$E,0)),"")</f>
        <v>3,1</v>
      </c>
      <c r="N52" s="4" t="s">
        <v>500</v>
      </c>
      <c r="O52" s="2"/>
      <c r="P52" s="2"/>
      <c r="Q52" s="2"/>
      <c r="R52" s="2"/>
      <c r="S52" s="1" t="str">
        <f>IFERROR(INDEX(params!$F:$F,MATCH($R52,params!$E:$E,0)),"")</f>
        <v/>
      </c>
      <c r="U52" t="s">
        <v>97</v>
      </c>
    </row>
    <row r="53" spans="1:21" ht="30" x14ac:dyDescent="0.25">
      <c r="A53">
        <f t="shared" si="0"/>
        <v>52</v>
      </c>
      <c r="B53" s="3">
        <v>52</v>
      </c>
      <c r="C53" s="1" t="str">
        <f t="shared" si="1"/>
        <v>Restructured Resources</v>
      </c>
      <c r="D53" s="2" t="s">
        <v>280</v>
      </c>
      <c r="E53" s="3" t="s">
        <v>439</v>
      </c>
      <c r="F53">
        <v>7</v>
      </c>
      <c r="G53" s="2" t="s">
        <v>6</v>
      </c>
      <c r="H53" s="2"/>
      <c r="I53" s="2" t="s">
        <v>433</v>
      </c>
      <c r="J53" s="2" t="s">
        <v>433</v>
      </c>
      <c r="K53" s="1" t="str">
        <f>IFERROR(INDEX(params!$F:$F,MATCH($H53,params!$E:$E,0)),"")&amp;IF(AND($H53&lt;&gt;"",$I53&lt;&gt;""),",","")&amp;IFERROR(INDEX(params!$F:$F,MATCH($I53,params!$E:$E,0)),"")&amp;IF(AND($I53&lt;&gt;"",$J53&lt;&gt;""),",","")&amp;IFERROR(INDEX(params!$F:$F,MATCH($J53,params!$E:$E,0)),"")</f>
        <v/>
      </c>
      <c r="N53" s="4" t="s">
        <v>501</v>
      </c>
      <c r="O53" s="2"/>
      <c r="P53" s="2"/>
      <c r="Q53" s="2"/>
      <c r="R53" s="2"/>
      <c r="S53" s="1" t="str">
        <f>IFERROR(INDEX(params!$F:$F,MATCH($R53,params!$E:$E,0)),"")</f>
        <v/>
      </c>
      <c r="U53" t="s">
        <v>98</v>
      </c>
    </row>
    <row r="54" spans="1:21" ht="30" x14ac:dyDescent="0.25">
      <c r="A54">
        <f t="shared" si="0"/>
        <v>53</v>
      </c>
      <c r="B54" s="3">
        <v>53</v>
      </c>
      <c r="C54" s="1" t="str">
        <f t="shared" si="1"/>
        <v>Small Animals</v>
      </c>
      <c r="D54" s="2" t="s">
        <v>280</v>
      </c>
      <c r="E54" s="3" t="s">
        <v>441</v>
      </c>
      <c r="F54">
        <v>9</v>
      </c>
      <c r="G54" s="2" t="s">
        <v>6</v>
      </c>
      <c r="H54" s="2" t="s">
        <v>17</v>
      </c>
      <c r="I54" s="2" t="s">
        <v>433</v>
      </c>
      <c r="J54" s="2" t="s">
        <v>433</v>
      </c>
      <c r="K54" s="1" t="str">
        <f>IFERROR(INDEX(params!$F:$F,MATCH($H54,params!$E:$E,0)),"")&amp;IF(AND($H54&lt;&gt;"",$I54&lt;&gt;""),",","")&amp;IFERROR(INDEX(params!$F:$F,MATCH($I54,params!$E:$E,0)),"")&amp;IF(AND($I54&lt;&gt;"",$J54&lt;&gt;""),",","")&amp;IFERROR(INDEX(params!$F:$F,MATCH($J54,params!$E:$E,0)),"")</f>
        <v>8</v>
      </c>
      <c r="M54" s="4" t="s">
        <v>629</v>
      </c>
      <c r="N54" s="4" t="s">
        <v>502</v>
      </c>
      <c r="O54" s="2"/>
      <c r="P54" s="2"/>
      <c r="Q54" s="2"/>
      <c r="R54" s="2"/>
      <c r="S54" s="1" t="str">
        <f>IFERROR(INDEX(params!$F:$F,MATCH($R54,params!$E:$E,0)),"")</f>
        <v/>
      </c>
      <c r="U54" t="s">
        <v>99</v>
      </c>
    </row>
    <row r="55" spans="1:21" ht="30" x14ac:dyDescent="0.25">
      <c r="A55">
        <f t="shared" si="0"/>
        <v>54</v>
      </c>
      <c r="B55" s="3">
        <v>54</v>
      </c>
      <c r="C55" s="1" t="str">
        <f t="shared" si="1"/>
        <v>Solarpunk</v>
      </c>
      <c r="D55" s="2" t="s">
        <v>280</v>
      </c>
      <c r="E55" s="3" t="s">
        <v>440</v>
      </c>
      <c r="F55">
        <v>15</v>
      </c>
      <c r="G55" s="2" t="s">
        <v>6</v>
      </c>
      <c r="H55" s="2" t="s">
        <v>12</v>
      </c>
      <c r="I55" s="2" t="s">
        <v>16</v>
      </c>
      <c r="J55" s="2" t="s">
        <v>433</v>
      </c>
      <c r="K55" s="1" t="str">
        <f>IFERROR(INDEX(params!$F:$F,MATCH($H55,params!$E:$E,0)),"")&amp;IF(AND($H55&lt;&gt;"",$I55&lt;&gt;""),",","")&amp;IFERROR(INDEX(params!$F:$F,MATCH($I55,params!$E:$E,0)),"")&amp;IF(AND($I55&lt;&gt;"",$J55&lt;&gt;""),",","")&amp;IFERROR(INDEX(params!$F:$F,MATCH($J55,params!$E:$E,0)),"")</f>
        <v>2,7</v>
      </c>
      <c r="N55" s="4" t="s">
        <v>503</v>
      </c>
      <c r="O55" s="2"/>
      <c r="P55" s="2"/>
      <c r="Q55" s="2"/>
      <c r="R55" s="2"/>
      <c r="S55" s="1" t="str">
        <f>IFERROR(INDEX(params!$F:$F,MATCH($R55,params!$E:$E,0)),"")</f>
        <v/>
      </c>
      <c r="U55" t="s">
        <v>100</v>
      </c>
    </row>
    <row r="56" spans="1:21" x14ac:dyDescent="0.25">
      <c r="A56">
        <f t="shared" si="0"/>
        <v>55</v>
      </c>
      <c r="B56" s="3">
        <v>55</v>
      </c>
      <c r="C56" s="1" t="str">
        <f t="shared" si="1"/>
        <v>Standard Technology</v>
      </c>
      <c r="D56" s="2" t="s">
        <v>280</v>
      </c>
      <c r="E56" s="3" t="s">
        <v>440</v>
      </c>
      <c r="F56">
        <v>15</v>
      </c>
      <c r="G56" s="2" t="s">
        <v>6</v>
      </c>
      <c r="H56" s="2" t="s">
        <v>10</v>
      </c>
      <c r="I56" s="2" t="s">
        <v>433</v>
      </c>
      <c r="J56" s="2" t="s">
        <v>433</v>
      </c>
      <c r="K56" s="1" t="str">
        <f>IFERROR(INDEX(params!$F:$F,MATCH($H56,params!$E:$E,0)),"")&amp;IF(AND($H56&lt;&gt;"",$I56&lt;&gt;""),",","")&amp;IFERROR(INDEX(params!$F:$F,MATCH($I56,params!$E:$E,0)),"")&amp;IF(AND($I56&lt;&gt;"",$J56&lt;&gt;""),",","")&amp;IFERROR(INDEX(params!$F:$F,MATCH($J56,params!$E:$E,0)),"")</f>
        <v>3</v>
      </c>
      <c r="L56" s="3">
        <v>1</v>
      </c>
      <c r="N56" s="4" t="s">
        <v>504</v>
      </c>
      <c r="O56" s="2"/>
      <c r="P56" s="2"/>
      <c r="Q56" s="2"/>
      <c r="R56" s="2"/>
      <c r="S56" s="1" t="str">
        <f>IFERROR(INDEX(params!$F:$F,MATCH($R56,params!$E:$E,0)),"")</f>
        <v/>
      </c>
      <c r="U56" t="s">
        <v>101</v>
      </c>
    </row>
    <row r="57" spans="1:21" x14ac:dyDescent="0.25">
      <c r="A57">
        <f t="shared" si="0"/>
        <v>56</v>
      </c>
      <c r="B57" s="3">
        <v>56</v>
      </c>
      <c r="C57" s="1" t="str">
        <f t="shared" si="1"/>
        <v>Steelworks</v>
      </c>
      <c r="D57" s="2" t="s">
        <v>280</v>
      </c>
      <c r="E57" s="3" t="s">
        <v>440</v>
      </c>
      <c r="F57">
        <v>15</v>
      </c>
      <c r="G57" s="2" t="s">
        <v>6</v>
      </c>
      <c r="H57" s="2" t="s">
        <v>11</v>
      </c>
      <c r="I57" s="2" t="s">
        <v>433</v>
      </c>
      <c r="J57" s="2" t="s">
        <v>433</v>
      </c>
      <c r="K57" s="1" t="str">
        <f>IFERROR(INDEX(params!$F:$F,MATCH($H57,params!$E:$E,0)),"")&amp;IF(AND($H57&lt;&gt;"",$I57&lt;&gt;""),",","")&amp;IFERROR(INDEX(params!$F:$F,MATCH($I57,params!$E:$E,0)),"")&amp;IF(AND($I57&lt;&gt;"",$J57&lt;&gt;""),",","")&amp;IFERROR(INDEX(params!$F:$F,MATCH($J57,params!$E:$E,0)),"")</f>
        <v>1</v>
      </c>
      <c r="N57" s="4" t="s">
        <v>505</v>
      </c>
      <c r="O57" s="2"/>
      <c r="P57" s="2"/>
      <c r="Q57" s="2"/>
      <c r="R57" s="2"/>
      <c r="S57" s="1" t="str">
        <f>IFERROR(INDEX(params!$F:$F,MATCH($R57,params!$E:$E,0)),"")</f>
        <v/>
      </c>
      <c r="U57" t="s">
        <v>102</v>
      </c>
    </row>
    <row r="58" spans="1:21" x14ac:dyDescent="0.25">
      <c r="A58">
        <f t="shared" si="0"/>
        <v>57</v>
      </c>
      <c r="B58" s="3">
        <v>57</v>
      </c>
      <c r="C58" s="1" t="str">
        <f t="shared" si="1"/>
        <v>Symbiotic Fungus</v>
      </c>
      <c r="D58" s="2" t="s">
        <v>280</v>
      </c>
      <c r="E58" s="3" t="s">
        <v>440</v>
      </c>
      <c r="F58">
        <v>3</v>
      </c>
      <c r="G58" s="2" t="s">
        <v>6</v>
      </c>
      <c r="H58" s="2" t="s">
        <v>18</v>
      </c>
      <c r="I58" s="2" t="s">
        <v>433</v>
      </c>
      <c r="J58" s="2" t="s">
        <v>433</v>
      </c>
      <c r="K58" s="1" t="str">
        <f>IFERROR(INDEX(params!$F:$F,MATCH($H58,params!$E:$E,0)),"")&amp;IF(AND($H58&lt;&gt;"",$I58&lt;&gt;""),",","")&amp;IFERROR(INDEX(params!$F:$F,MATCH($I58,params!$E:$E,0)),"")&amp;IF(AND($I58&lt;&gt;"",$J58&lt;&gt;""),",","")&amp;IFERROR(INDEX(params!$F:$F,MATCH($J58,params!$E:$E,0)),"")</f>
        <v>9</v>
      </c>
      <c r="L58" s="3">
        <v>1</v>
      </c>
      <c r="M58" s="4" t="s">
        <v>629</v>
      </c>
      <c r="N58" s="4" t="s">
        <v>506</v>
      </c>
      <c r="O58" s="2"/>
      <c r="P58" s="2"/>
      <c r="Q58" s="2"/>
      <c r="R58" s="2"/>
      <c r="S58" s="1" t="str">
        <f>IFERROR(INDEX(params!$F:$F,MATCH($R58,params!$E:$E,0)),"")</f>
        <v/>
      </c>
      <c r="U58" t="s">
        <v>103</v>
      </c>
    </row>
    <row r="59" spans="1:21" ht="30" x14ac:dyDescent="0.25">
      <c r="A59">
        <f t="shared" si="0"/>
        <v>58</v>
      </c>
      <c r="B59" s="3">
        <v>58</v>
      </c>
      <c r="C59" s="1" t="str">
        <f t="shared" si="1"/>
        <v>Tardigrades</v>
      </c>
      <c r="D59" s="2" t="s">
        <v>280</v>
      </c>
      <c r="E59" s="3" t="s">
        <v>440</v>
      </c>
      <c r="F59">
        <v>6</v>
      </c>
      <c r="G59" s="2" t="s">
        <v>6</v>
      </c>
      <c r="H59" s="2" t="s">
        <v>18</v>
      </c>
      <c r="I59" s="2" t="s">
        <v>433</v>
      </c>
      <c r="J59" s="2" t="s">
        <v>433</v>
      </c>
      <c r="K59" s="1" t="str">
        <f>IFERROR(INDEX(params!$F:$F,MATCH($H59,params!$E:$E,0)),"")&amp;IF(AND($H59&lt;&gt;"",$I59&lt;&gt;""),",","")&amp;IFERROR(INDEX(params!$F:$F,MATCH($I59,params!$E:$E,0)),"")&amp;IF(AND($I59&lt;&gt;"",$J59&lt;&gt;""),",","")&amp;IFERROR(INDEX(params!$F:$F,MATCH($J59,params!$E:$E,0)),"")</f>
        <v>9</v>
      </c>
      <c r="N59" s="4" t="s">
        <v>507</v>
      </c>
      <c r="O59" s="2"/>
      <c r="P59" s="2"/>
      <c r="Q59" s="2"/>
      <c r="R59" s="2"/>
      <c r="S59" s="1" t="str">
        <f>IFERROR(INDEX(params!$F:$F,MATCH($R59,params!$E:$E,0)),"")</f>
        <v/>
      </c>
      <c r="U59" t="s">
        <v>104</v>
      </c>
    </row>
    <row r="60" spans="1:21" ht="30" x14ac:dyDescent="0.25">
      <c r="A60">
        <f t="shared" si="0"/>
        <v>59</v>
      </c>
      <c r="B60" s="3">
        <v>59</v>
      </c>
      <c r="C60" s="1" t="str">
        <f t="shared" si="1"/>
        <v>Think Tank</v>
      </c>
      <c r="D60" s="2" t="s">
        <v>280</v>
      </c>
      <c r="E60" s="3" t="s">
        <v>440</v>
      </c>
      <c r="F60">
        <v>13</v>
      </c>
      <c r="G60" s="2" t="s">
        <v>6</v>
      </c>
      <c r="H60" s="2" t="s">
        <v>10</v>
      </c>
      <c r="I60" s="2" t="s">
        <v>433</v>
      </c>
      <c r="J60" s="2" t="s">
        <v>433</v>
      </c>
      <c r="K60" s="1" t="str">
        <f>IFERROR(INDEX(params!$F:$F,MATCH($H60,params!$E:$E,0)),"")&amp;IF(AND($H60&lt;&gt;"",$I60&lt;&gt;""),",","")&amp;IFERROR(INDEX(params!$F:$F,MATCH($I60,params!$E:$E,0)),"")&amp;IF(AND($I60&lt;&gt;"",$J60&lt;&gt;""),",","")&amp;IFERROR(INDEX(params!$F:$F,MATCH($J60,params!$E:$E,0)),"")</f>
        <v>3</v>
      </c>
      <c r="N60" s="4" t="s">
        <v>508</v>
      </c>
      <c r="O60" s="2"/>
      <c r="P60" s="2"/>
      <c r="Q60" s="2"/>
      <c r="R60" s="2"/>
      <c r="S60" s="1" t="str">
        <f>IFERROR(INDEX(params!$F:$F,MATCH($R60,params!$E:$E,0)),"")</f>
        <v/>
      </c>
      <c r="U60" t="s">
        <v>105</v>
      </c>
    </row>
    <row r="61" spans="1:21" ht="30" x14ac:dyDescent="0.25">
      <c r="A61">
        <f t="shared" si="0"/>
        <v>60</v>
      </c>
      <c r="B61" s="3">
        <v>60</v>
      </c>
      <c r="C61" s="1" t="str">
        <f t="shared" si="1"/>
        <v>United Planetary Alliance</v>
      </c>
      <c r="D61" s="2" t="s">
        <v>280</v>
      </c>
      <c r="E61" s="3" t="s">
        <v>443</v>
      </c>
      <c r="F61">
        <v>11</v>
      </c>
      <c r="G61" s="2" t="s">
        <v>6</v>
      </c>
      <c r="H61" s="2" t="s">
        <v>10</v>
      </c>
      <c r="I61" s="2" t="s">
        <v>14</v>
      </c>
      <c r="J61" s="2" t="s">
        <v>433</v>
      </c>
      <c r="K61" s="1" t="str">
        <f>IFERROR(INDEX(params!$F:$F,MATCH($H61,params!$E:$E,0)),"")&amp;IF(AND($H61&lt;&gt;"",$I61&lt;&gt;""),",","")&amp;IFERROR(INDEX(params!$F:$F,MATCH($I61,params!$E:$E,0)),"")&amp;IF(AND($I61&lt;&gt;"",$J61&lt;&gt;""),",","")&amp;IFERROR(INDEX(params!$F:$F,MATCH($J61,params!$E:$E,0)),"")</f>
        <v>3,5</v>
      </c>
      <c r="L61" s="3">
        <v>2</v>
      </c>
      <c r="N61" s="4" t="s">
        <v>509</v>
      </c>
      <c r="O61" s="2"/>
      <c r="P61" s="2"/>
      <c r="Q61" s="2"/>
      <c r="R61" s="2"/>
      <c r="S61" s="1" t="str">
        <f>IFERROR(INDEX(params!$F:$F,MATCH($R61,params!$E:$E,0)),"")</f>
        <v/>
      </c>
      <c r="U61" t="s">
        <v>106</v>
      </c>
    </row>
    <row r="62" spans="1:21" ht="30" x14ac:dyDescent="0.25">
      <c r="A62">
        <f t="shared" si="0"/>
        <v>61</v>
      </c>
      <c r="B62" s="3">
        <v>61</v>
      </c>
      <c r="C62" s="1" t="str">
        <f t="shared" si="1"/>
        <v>Viral Enhancers</v>
      </c>
      <c r="D62" s="2" t="s">
        <v>280</v>
      </c>
      <c r="E62" s="3" t="s">
        <v>439</v>
      </c>
      <c r="F62">
        <v>8</v>
      </c>
      <c r="G62" s="2" t="s">
        <v>6</v>
      </c>
      <c r="H62" s="2" t="s">
        <v>18</v>
      </c>
      <c r="I62" s="2" t="s">
        <v>16</v>
      </c>
      <c r="J62" s="2" t="s">
        <v>433</v>
      </c>
      <c r="K62" s="1" t="str">
        <f>IFERROR(INDEX(params!$F:$F,MATCH($H62,params!$E:$E,0)),"")&amp;IF(AND($H62&lt;&gt;"",$I62&lt;&gt;""),",","")&amp;IFERROR(INDEX(params!$F:$F,MATCH($I62,params!$E:$E,0)),"")&amp;IF(AND($I62&lt;&gt;"",$J62&lt;&gt;""),",","")&amp;IFERROR(INDEX(params!$F:$F,MATCH($J62,params!$E:$E,0)),"")</f>
        <v>9,7</v>
      </c>
      <c r="L62" s="3">
        <v>1</v>
      </c>
      <c r="N62" s="4" t="s">
        <v>510</v>
      </c>
      <c r="O62" s="2"/>
      <c r="P62" s="2"/>
      <c r="Q62" s="2"/>
      <c r="R62" s="2"/>
      <c r="S62" s="1" t="str">
        <f>IFERROR(INDEX(params!$F:$F,MATCH($R62,params!$E:$E,0)),"")</f>
        <v/>
      </c>
      <c r="U62" t="s">
        <v>107</v>
      </c>
    </row>
    <row r="63" spans="1:21" ht="30" x14ac:dyDescent="0.25">
      <c r="A63">
        <f t="shared" si="0"/>
        <v>62</v>
      </c>
      <c r="B63" s="3">
        <v>62</v>
      </c>
      <c r="C63" s="1" t="str">
        <f t="shared" si="1"/>
        <v>Volcanic Pools</v>
      </c>
      <c r="D63" s="2" t="s">
        <v>280</v>
      </c>
      <c r="E63" s="3" t="s">
        <v>440</v>
      </c>
      <c r="F63">
        <v>17</v>
      </c>
      <c r="G63" s="2" t="s">
        <v>6</v>
      </c>
      <c r="H63" s="2" t="s">
        <v>12</v>
      </c>
      <c r="I63" s="2" t="s">
        <v>433</v>
      </c>
      <c r="J63" s="2" t="s">
        <v>433</v>
      </c>
      <c r="K63" s="1" t="str">
        <f>IFERROR(INDEX(params!$F:$F,MATCH($H63,params!$E:$E,0)),"")&amp;IF(AND($H63&lt;&gt;"",$I63&lt;&gt;""),",","")&amp;IFERROR(INDEX(params!$F:$F,MATCH($I63,params!$E:$E,0)),"")&amp;IF(AND($I63&lt;&gt;"",$J63&lt;&gt;""),",","")&amp;IFERROR(INDEX(params!$F:$F,MATCH($J63,params!$E:$E,0)),"")</f>
        <v>2</v>
      </c>
      <c r="L63" s="3">
        <v>2</v>
      </c>
      <c r="N63" s="4" t="s">
        <v>511</v>
      </c>
      <c r="O63" s="2"/>
      <c r="P63" s="2"/>
      <c r="Q63" s="2"/>
      <c r="R63" s="2"/>
      <c r="S63" s="1" t="str">
        <f>IFERROR(INDEX(params!$F:$F,MATCH($R63,params!$E:$E,0)),"")</f>
        <v/>
      </c>
      <c r="U63" t="s">
        <v>108</v>
      </c>
    </row>
    <row r="64" spans="1:21" ht="45" x14ac:dyDescent="0.25">
      <c r="A64">
        <f t="shared" si="0"/>
        <v>63</v>
      </c>
      <c r="B64" s="3">
        <v>63</v>
      </c>
      <c r="C64" s="1" t="str">
        <f t="shared" si="1"/>
        <v>Water Import from Europa</v>
      </c>
      <c r="D64" s="2" t="s">
        <v>280</v>
      </c>
      <c r="E64" s="3" t="s">
        <v>440</v>
      </c>
      <c r="F64">
        <v>22</v>
      </c>
      <c r="G64" s="2" t="s">
        <v>6</v>
      </c>
      <c r="H64" s="2" t="s">
        <v>12</v>
      </c>
      <c r="I64" s="2" t="s">
        <v>15</v>
      </c>
      <c r="J64" s="2" t="s">
        <v>433</v>
      </c>
      <c r="K64" s="1" t="str">
        <f>IFERROR(INDEX(params!$F:$F,MATCH($H64,params!$E:$E,0)),"")&amp;IF(AND($H64&lt;&gt;"",$I64&lt;&gt;""),",","")&amp;IFERROR(INDEX(params!$F:$F,MATCH($I64,params!$E:$E,0)),"")&amp;IF(AND($I64&lt;&gt;"",$J64&lt;&gt;""),",","")&amp;IFERROR(INDEX(params!$F:$F,MATCH($J64,params!$E:$E,0)),"")</f>
        <v>2,6</v>
      </c>
      <c r="N64" s="4" t="s">
        <v>512</v>
      </c>
      <c r="O64" s="2"/>
      <c r="P64" s="2"/>
      <c r="Q64" s="2"/>
      <c r="R64" s="2"/>
      <c r="S64" s="1" t="str">
        <f>IFERROR(INDEX(params!$F:$F,MATCH($R64,params!$E:$E,0)),"")</f>
        <v/>
      </c>
      <c r="U64" t="s">
        <v>109</v>
      </c>
    </row>
    <row r="65" spans="1:21" ht="45" x14ac:dyDescent="0.25">
      <c r="A65">
        <f t="shared" si="0"/>
        <v>64</v>
      </c>
      <c r="B65" s="3">
        <v>64</v>
      </c>
      <c r="C65" s="1" t="str">
        <f t="shared" si="1"/>
        <v>Wood Burning Stoves</v>
      </c>
      <c r="D65" s="2" t="s">
        <v>280</v>
      </c>
      <c r="E65" s="3" t="s">
        <v>440</v>
      </c>
      <c r="F65">
        <v>13</v>
      </c>
      <c r="G65" s="2" t="s">
        <v>6</v>
      </c>
      <c r="H65" s="2" t="s">
        <v>11</v>
      </c>
      <c r="I65" s="2" t="s">
        <v>433</v>
      </c>
      <c r="J65" s="2" t="s">
        <v>433</v>
      </c>
      <c r="K65" s="1" t="str">
        <f>IFERROR(INDEX(params!$F:$F,MATCH($H65,params!$E:$E,0)),"")&amp;IF(AND($H65&lt;&gt;"",$I65&lt;&gt;""),",","")&amp;IFERROR(INDEX(params!$F:$F,MATCH($I65,params!$E:$E,0)),"")&amp;IF(AND($I65&lt;&gt;"",$J65&lt;&gt;""),",","")&amp;IFERROR(INDEX(params!$F:$F,MATCH($J65,params!$E:$E,0)),"")</f>
        <v>1</v>
      </c>
      <c r="N65" s="4" t="s">
        <v>513</v>
      </c>
      <c r="O65" s="2"/>
      <c r="P65" s="2"/>
      <c r="Q65" s="2"/>
      <c r="R65" s="2"/>
      <c r="S65" s="1" t="str">
        <f>IFERROR(INDEX(params!$F:$F,MATCH($R65,params!$E:$E,0)),"")</f>
        <v/>
      </c>
      <c r="U65" t="s">
        <v>110</v>
      </c>
    </row>
    <row r="66" spans="1:21" x14ac:dyDescent="0.25">
      <c r="A66">
        <f t="shared" si="0"/>
        <v>65</v>
      </c>
      <c r="B66" s="3">
        <v>65</v>
      </c>
      <c r="C66" s="1" t="str">
        <f t="shared" si="1"/>
        <v>Advanced Ecosystems</v>
      </c>
      <c r="D66" s="2" t="s">
        <v>280</v>
      </c>
      <c r="E66" s="3"/>
      <c r="F66">
        <v>10</v>
      </c>
      <c r="G66" s="2" t="s">
        <v>265</v>
      </c>
      <c r="H66" s="2" t="s">
        <v>18</v>
      </c>
      <c r="I66" s="2" t="s">
        <v>17</v>
      </c>
      <c r="J66" s="2" t="s">
        <v>19</v>
      </c>
      <c r="K66" s="1" t="str">
        <f>IFERROR(INDEX(params!$F:$F,MATCH($H66,params!$E:$E,0)),"")&amp;IF(AND($H66&lt;&gt;"",$I66&lt;&gt;""),",","")&amp;IFERROR(INDEX(params!$F:$F,MATCH($I66,params!$E:$E,0)),"")&amp;IF(AND($I66&lt;&gt;"",$J66&lt;&gt;""),",","")&amp;IFERROR(INDEX(params!$F:$F,MATCH($J66,params!$E:$E,0)),"")</f>
        <v>9,8,</v>
      </c>
      <c r="M66" s="4" t="s">
        <v>637</v>
      </c>
      <c r="N66" s="4">
        <v>0</v>
      </c>
      <c r="O66" s="2"/>
      <c r="P66" s="2"/>
      <c r="Q66" s="2"/>
      <c r="R66" s="2"/>
      <c r="S66" s="1" t="str">
        <f>IFERROR(INDEX(params!$F:$F,MATCH($R66,params!$E:$E,0)),"")</f>
        <v/>
      </c>
      <c r="U66" t="s">
        <v>111</v>
      </c>
    </row>
    <row r="67" spans="1:21" x14ac:dyDescent="0.25">
      <c r="A67">
        <f t="shared" ref="A67:A130" si="2">SUM(A66,1)</f>
        <v>66</v>
      </c>
      <c r="B67" s="3">
        <v>66</v>
      </c>
      <c r="C67" s="1" t="str">
        <f t="shared" ref="C67:C130" si="3">$U67</f>
        <v>Artificial Lake</v>
      </c>
      <c r="D67" s="2" t="s">
        <v>280</v>
      </c>
      <c r="E67" s="3"/>
      <c r="F67">
        <v>13</v>
      </c>
      <c r="G67" s="2" t="s">
        <v>265</v>
      </c>
      <c r="H67" s="2" t="s">
        <v>19</v>
      </c>
      <c r="I67" s="2" t="s">
        <v>433</v>
      </c>
      <c r="J67" s="2" t="s">
        <v>433</v>
      </c>
      <c r="K67" s="1" t="str">
        <f>IFERROR(INDEX(params!$F:$F,MATCH($H67,params!$E:$E,0)),"")&amp;IF(AND($H67&lt;&gt;"",$I67&lt;&gt;""),",","")&amp;IFERROR(INDEX(params!$F:$F,MATCH($I67,params!$E:$E,0)),"")&amp;IF(AND($I67&lt;&gt;"",$J67&lt;&gt;""),",","")&amp;IFERROR(INDEX(params!$F:$F,MATCH($J67,params!$E:$E,0)),"")</f>
        <v/>
      </c>
      <c r="L67" s="3">
        <v>1</v>
      </c>
      <c r="M67" s="4" t="s">
        <v>631</v>
      </c>
      <c r="N67" s="4" t="s">
        <v>514</v>
      </c>
      <c r="O67" s="2"/>
      <c r="P67" s="2"/>
      <c r="Q67" s="2"/>
      <c r="R67" s="2"/>
      <c r="S67" s="1" t="str">
        <f>IFERROR(INDEX(params!$F:$F,MATCH($R67,params!$E:$E,0)),"")</f>
        <v/>
      </c>
      <c r="U67" t="s">
        <v>112</v>
      </c>
    </row>
    <row r="68" spans="1:21" x14ac:dyDescent="0.25">
      <c r="A68">
        <f t="shared" si="2"/>
        <v>67</v>
      </c>
      <c r="B68" s="3">
        <v>67</v>
      </c>
      <c r="C68" s="1" t="str">
        <f t="shared" si="3"/>
        <v>Atmosphere Filtering</v>
      </c>
      <c r="D68" s="2" t="s">
        <v>280</v>
      </c>
      <c r="E68" s="3"/>
      <c r="F68">
        <v>6</v>
      </c>
      <c r="G68" s="2" t="s">
        <v>265</v>
      </c>
      <c r="H68" s="2" t="s">
        <v>12</v>
      </c>
      <c r="I68" s="2" t="s">
        <v>19</v>
      </c>
      <c r="J68" s="2" t="s">
        <v>433</v>
      </c>
      <c r="K68" s="1" t="str">
        <f>IFERROR(INDEX(params!$F:$F,MATCH($H68,params!$E:$E,0)),"")&amp;IF(AND($H68&lt;&gt;"",$I68&lt;&gt;""),",","")&amp;IFERROR(INDEX(params!$F:$F,MATCH($I68,params!$E:$E,0)),"")&amp;IF(AND($I68&lt;&gt;"",$J68&lt;&gt;""),",","")&amp;IFERROR(INDEX(params!$F:$F,MATCH($J68,params!$E:$E,0)),"")</f>
        <v>2,</v>
      </c>
      <c r="M68" s="4" t="s">
        <v>638</v>
      </c>
      <c r="N68" s="4" t="s">
        <v>515</v>
      </c>
      <c r="O68" s="2"/>
      <c r="P68" s="2"/>
      <c r="Q68" s="2"/>
      <c r="R68" s="2"/>
      <c r="S68" s="1" t="str">
        <f>IFERROR(INDEX(params!$F:$F,MATCH($R68,params!$E:$E,0)),"")</f>
        <v/>
      </c>
      <c r="U68" t="s">
        <v>113</v>
      </c>
    </row>
    <row r="69" spans="1:21" x14ac:dyDescent="0.25">
      <c r="A69">
        <f t="shared" si="2"/>
        <v>68</v>
      </c>
      <c r="B69" s="3">
        <v>68</v>
      </c>
      <c r="C69" s="1" t="str">
        <f t="shared" si="3"/>
        <v>Breathing Filters</v>
      </c>
      <c r="D69" s="2" t="s">
        <v>280</v>
      </c>
      <c r="E69" s="3"/>
      <c r="F69">
        <v>9</v>
      </c>
      <c r="G69" s="2" t="s">
        <v>265</v>
      </c>
      <c r="H69" s="2" t="s">
        <v>19</v>
      </c>
      <c r="I69" s="2" t="s">
        <v>433</v>
      </c>
      <c r="J69" s="2" t="s">
        <v>433</v>
      </c>
      <c r="K69" s="1" t="str">
        <f>IFERROR(INDEX(params!$F:$F,MATCH($H69,params!$E:$E,0)),"")&amp;IF(AND($H69&lt;&gt;"",$I69&lt;&gt;""),",","")&amp;IFERROR(INDEX(params!$F:$F,MATCH($I69,params!$E:$E,0)),"")&amp;IF(AND($I69&lt;&gt;"",$J69&lt;&gt;""),",","")&amp;IFERROR(INDEX(params!$F:$F,MATCH($J69,params!$E:$E,0)),"")</f>
        <v/>
      </c>
      <c r="M69" s="4" t="s">
        <v>635</v>
      </c>
      <c r="N69" s="4">
        <v>0</v>
      </c>
      <c r="O69" s="2"/>
      <c r="P69" s="2"/>
      <c r="Q69" s="2"/>
      <c r="R69" s="2"/>
      <c r="S69" s="1" t="str">
        <f>IFERROR(INDEX(params!$F:$F,MATCH($R69,params!$E:$E,0)),"")</f>
        <v/>
      </c>
      <c r="U69" t="s">
        <v>114</v>
      </c>
    </row>
    <row r="70" spans="1:21" x14ac:dyDescent="0.25">
      <c r="A70">
        <f t="shared" si="2"/>
        <v>69</v>
      </c>
      <c r="B70" s="3">
        <v>69</v>
      </c>
      <c r="C70" s="1" t="str">
        <f t="shared" si="3"/>
        <v>Bribed Committee</v>
      </c>
      <c r="D70" s="2" t="s">
        <v>280</v>
      </c>
      <c r="E70" s="3"/>
      <c r="F70">
        <v>5</v>
      </c>
      <c r="G70" s="2" t="s">
        <v>265</v>
      </c>
      <c r="H70" s="2" t="s">
        <v>14</v>
      </c>
      <c r="I70" s="2" t="s">
        <v>19</v>
      </c>
      <c r="J70" s="2" t="s">
        <v>433</v>
      </c>
      <c r="K70" s="1" t="str">
        <f>IFERROR(INDEX(params!$F:$F,MATCH($H70,params!$E:$E,0)),"")&amp;IF(AND($H70&lt;&gt;"",$I70&lt;&gt;""),",","")&amp;IFERROR(INDEX(params!$F:$F,MATCH($I70,params!$E:$E,0)),"")&amp;IF(AND($I70&lt;&gt;"",$J70&lt;&gt;""),",","")&amp;IFERROR(INDEX(params!$F:$F,MATCH($J70,params!$E:$E,0)),"")</f>
        <v>5,</v>
      </c>
      <c r="N70" s="4" t="s">
        <v>516</v>
      </c>
      <c r="O70" s="2"/>
      <c r="P70" s="2"/>
      <c r="Q70" s="2"/>
      <c r="R70" s="2"/>
      <c r="S70" s="1" t="str">
        <f>IFERROR(INDEX(params!$F:$F,MATCH($R70,params!$E:$E,0)),"")</f>
        <v/>
      </c>
      <c r="U70" t="s">
        <v>115</v>
      </c>
    </row>
    <row r="71" spans="1:21" x14ac:dyDescent="0.25">
      <c r="A71">
        <f t="shared" si="2"/>
        <v>70</v>
      </c>
      <c r="B71" s="3">
        <v>70</v>
      </c>
      <c r="C71" s="1" t="str">
        <f t="shared" si="3"/>
        <v>Business Contacts</v>
      </c>
      <c r="D71" s="2" t="s">
        <v>280</v>
      </c>
      <c r="E71" s="3"/>
      <c r="F71">
        <v>5</v>
      </c>
      <c r="G71" s="2" t="s">
        <v>265</v>
      </c>
      <c r="H71" s="2" t="s">
        <v>14</v>
      </c>
      <c r="I71" s="2" t="s">
        <v>19</v>
      </c>
      <c r="J71" s="2" t="s">
        <v>433</v>
      </c>
      <c r="K71" s="1" t="str">
        <f>IFERROR(INDEX(params!$F:$F,MATCH($H71,params!$E:$E,0)),"")&amp;IF(AND($H71&lt;&gt;"",$I71&lt;&gt;""),",","")&amp;IFERROR(INDEX(params!$F:$F,MATCH($I71,params!$E:$E,0)),"")&amp;IF(AND($I71&lt;&gt;"",$J71&lt;&gt;""),",","")&amp;IFERROR(INDEX(params!$F:$F,MATCH($J71,params!$E:$E,0)),"")</f>
        <v>5,</v>
      </c>
      <c r="L71" s="3">
        <v>1</v>
      </c>
      <c r="N71" s="4" t="s">
        <v>517</v>
      </c>
      <c r="O71" s="2"/>
      <c r="P71" s="2"/>
      <c r="Q71" s="2"/>
      <c r="R71" s="2"/>
      <c r="S71" s="1" t="str">
        <f>IFERROR(INDEX(params!$F:$F,MATCH($R71,params!$E:$E,0)),"")</f>
        <v/>
      </c>
      <c r="U71" t="s">
        <v>116</v>
      </c>
    </row>
    <row r="72" spans="1:21" x14ac:dyDescent="0.25">
      <c r="A72">
        <f t="shared" si="2"/>
        <v>71</v>
      </c>
      <c r="B72" s="3">
        <v>71</v>
      </c>
      <c r="C72" s="1" t="str">
        <f t="shared" si="3"/>
        <v>CEO's Favorite Project</v>
      </c>
      <c r="D72" s="2" t="s">
        <v>280</v>
      </c>
      <c r="E72" s="3"/>
      <c r="F72">
        <v>3</v>
      </c>
      <c r="G72" s="2" t="s">
        <v>265</v>
      </c>
      <c r="H72" s="2" t="s">
        <v>19</v>
      </c>
      <c r="I72" s="2" t="s">
        <v>433</v>
      </c>
      <c r="J72" s="2" t="s">
        <v>433</v>
      </c>
      <c r="K72" s="1" t="str">
        <f>IFERROR(INDEX(params!$F:$F,MATCH($H72,params!$E:$E,0)),"")&amp;IF(AND($H72&lt;&gt;"",$I72&lt;&gt;""),",","")&amp;IFERROR(INDEX(params!$F:$F,MATCH($I72,params!$E:$E,0)),"")&amp;IF(AND($I72&lt;&gt;"",$J72&lt;&gt;""),",","")&amp;IFERROR(INDEX(params!$F:$F,MATCH($J72,params!$E:$E,0)),"")</f>
        <v/>
      </c>
      <c r="N72" s="4" t="s">
        <v>518</v>
      </c>
      <c r="O72" s="2"/>
      <c r="P72" s="2"/>
      <c r="Q72" s="2"/>
      <c r="R72" s="2"/>
      <c r="S72" s="1" t="str">
        <f>IFERROR(INDEX(params!$F:$F,MATCH($R72,params!$E:$E,0)),"")</f>
        <v/>
      </c>
      <c r="U72" t="s">
        <v>117</v>
      </c>
    </row>
    <row r="73" spans="1:21" x14ac:dyDescent="0.25">
      <c r="A73">
        <f t="shared" si="2"/>
        <v>72</v>
      </c>
      <c r="B73" s="3">
        <v>72</v>
      </c>
      <c r="C73" s="1" t="str">
        <f t="shared" si="3"/>
        <v>Colonizer Training Camp</v>
      </c>
      <c r="D73" s="2" t="s">
        <v>280</v>
      </c>
      <c r="E73" s="3"/>
      <c r="F73">
        <v>10</v>
      </c>
      <c r="G73" s="2" t="s">
        <v>265</v>
      </c>
      <c r="H73" s="2" t="s">
        <v>11</v>
      </c>
      <c r="I73" s="2" t="s">
        <v>15</v>
      </c>
      <c r="J73" s="2" t="s">
        <v>19</v>
      </c>
      <c r="K73" s="1" t="str">
        <f>IFERROR(INDEX(params!$F:$F,MATCH($H73,params!$E:$E,0)),"")&amp;IF(AND($H73&lt;&gt;"",$I73&lt;&gt;""),",","")&amp;IFERROR(INDEX(params!$F:$F,MATCH($I73,params!$E:$E,0)),"")&amp;IF(AND($I73&lt;&gt;"",$J73&lt;&gt;""),",","")&amp;IFERROR(INDEX(params!$F:$F,MATCH($J73,params!$E:$E,0)),"")</f>
        <v>1,6,</v>
      </c>
      <c r="M73" s="4" t="s">
        <v>639</v>
      </c>
      <c r="N73" s="4">
        <v>0</v>
      </c>
      <c r="O73" s="2"/>
      <c r="P73" s="2"/>
      <c r="Q73" s="2"/>
      <c r="R73" s="2"/>
      <c r="S73" s="1" t="str">
        <f>IFERROR(INDEX(params!$F:$F,MATCH($R73,params!$E:$E,0)),"")</f>
        <v/>
      </c>
      <c r="U73" t="s">
        <v>118</v>
      </c>
    </row>
    <row r="74" spans="1:21" x14ac:dyDescent="0.25">
      <c r="A74">
        <f t="shared" si="2"/>
        <v>73</v>
      </c>
      <c r="B74" s="3">
        <v>73</v>
      </c>
      <c r="C74" s="1" t="str">
        <f t="shared" si="3"/>
        <v>Comet</v>
      </c>
      <c r="D74" s="2" t="s">
        <v>280</v>
      </c>
      <c r="E74" s="3"/>
      <c r="F74">
        <v>25</v>
      </c>
      <c r="G74" s="2" t="s">
        <v>265</v>
      </c>
      <c r="H74" s="2" t="s">
        <v>12</v>
      </c>
      <c r="I74" s="2" t="s">
        <v>19</v>
      </c>
      <c r="J74" s="2" t="s">
        <v>433</v>
      </c>
      <c r="K74" s="1" t="str">
        <f>IFERROR(INDEX(params!$F:$F,MATCH($H74,params!$E:$E,0)),"")&amp;IF(AND($H74&lt;&gt;"",$I74&lt;&gt;""),",","")&amp;IFERROR(INDEX(params!$F:$F,MATCH($I74,params!$E:$E,0)),"")&amp;IF(AND($I74&lt;&gt;"",$J74&lt;&gt;""),",","")&amp;IFERROR(INDEX(params!$F:$F,MATCH($J74,params!$E:$E,0)),"")</f>
        <v>2,</v>
      </c>
      <c r="L74" s="3">
        <v>1</v>
      </c>
      <c r="N74" s="4" t="s">
        <v>519</v>
      </c>
      <c r="O74" s="2"/>
      <c r="P74" s="2"/>
      <c r="Q74" s="2"/>
      <c r="R74" s="2"/>
      <c r="S74" s="1" t="str">
        <f>IFERROR(INDEX(params!$F:$F,MATCH($R74,params!$E:$E,0)),"")</f>
        <v/>
      </c>
      <c r="U74" t="s">
        <v>119</v>
      </c>
    </row>
    <row r="75" spans="1:21" x14ac:dyDescent="0.25">
      <c r="A75">
        <f t="shared" si="2"/>
        <v>74</v>
      </c>
      <c r="B75" s="3">
        <v>74</v>
      </c>
      <c r="C75" s="1" t="str">
        <f t="shared" si="3"/>
        <v>Convoy from Europa</v>
      </c>
      <c r="D75" s="2" t="s">
        <v>280</v>
      </c>
      <c r="E75" s="3"/>
      <c r="F75">
        <v>14</v>
      </c>
      <c r="G75" s="2" t="s">
        <v>265</v>
      </c>
      <c r="H75" s="2" t="s">
        <v>12</v>
      </c>
      <c r="I75" s="2" t="s">
        <v>19</v>
      </c>
      <c r="J75" s="2" t="s">
        <v>433</v>
      </c>
      <c r="K75" s="1" t="str">
        <f>IFERROR(INDEX(params!$F:$F,MATCH($H75,params!$E:$E,0)),"")&amp;IF(AND($H75&lt;&gt;"",$I75&lt;&gt;""),",","")&amp;IFERROR(INDEX(params!$F:$F,MATCH($I75,params!$E:$E,0)),"")&amp;IF(AND($I75&lt;&gt;"",$J75&lt;&gt;""),",","")&amp;IFERROR(INDEX(params!$F:$F,MATCH($J75,params!$E:$E,0)),"")</f>
        <v>2,</v>
      </c>
      <c r="L75" s="3">
        <v>-1</v>
      </c>
      <c r="N75" s="4" t="s">
        <v>520</v>
      </c>
      <c r="O75" s="2"/>
      <c r="P75" s="2"/>
      <c r="Q75" s="2"/>
      <c r="R75" s="2"/>
      <c r="S75" s="1" t="str">
        <f>IFERROR(INDEX(params!$F:$F,MATCH($R75,params!$E:$E,0)),"")</f>
        <v/>
      </c>
      <c r="U75" t="s">
        <v>120</v>
      </c>
    </row>
    <row r="76" spans="1:21" x14ac:dyDescent="0.25">
      <c r="A76">
        <f t="shared" si="2"/>
        <v>75</v>
      </c>
      <c r="B76" s="3">
        <v>75</v>
      </c>
      <c r="C76" s="1" t="str">
        <f t="shared" si="3"/>
        <v>Crater</v>
      </c>
      <c r="D76" s="2" t="s">
        <v>280</v>
      </c>
      <c r="E76" s="3"/>
      <c r="F76">
        <v>7</v>
      </c>
      <c r="G76" s="2" t="s">
        <v>265</v>
      </c>
      <c r="H76" s="2" t="s">
        <v>19</v>
      </c>
      <c r="I76" s="2" t="s">
        <v>433</v>
      </c>
      <c r="J76" s="2" t="s">
        <v>433</v>
      </c>
      <c r="K76" s="1" t="str">
        <f>IFERROR(INDEX(params!$F:$F,MATCH($H76,params!$E:$E,0)),"")&amp;IF(AND($H76&lt;&gt;"",$I76&lt;&gt;""),",","")&amp;IFERROR(INDEX(params!$F:$F,MATCH($I76,params!$E:$E,0)),"")&amp;IF(AND($I76&lt;&gt;"",$J76&lt;&gt;""),",","")&amp;IFERROR(INDEX(params!$F:$F,MATCH($J76,params!$E:$E,0)),"")</f>
        <v/>
      </c>
      <c r="M76" s="4" t="s">
        <v>640</v>
      </c>
      <c r="N76" s="4" t="s">
        <v>514</v>
      </c>
      <c r="O76" s="2"/>
      <c r="P76" s="2"/>
      <c r="Q76" s="2"/>
      <c r="R76" s="2"/>
      <c r="S76" s="1" t="str">
        <f>IFERROR(INDEX(params!$F:$F,MATCH($R76,params!$E:$E,0)),"")</f>
        <v/>
      </c>
      <c r="U76" t="s">
        <v>121</v>
      </c>
    </row>
    <row r="77" spans="1:21" x14ac:dyDescent="0.25">
      <c r="A77">
        <f t="shared" si="2"/>
        <v>76</v>
      </c>
      <c r="B77" s="3">
        <v>76</v>
      </c>
      <c r="C77" s="1" t="str">
        <f t="shared" si="3"/>
        <v>Deimos Down</v>
      </c>
      <c r="D77" s="2" t="s">
        <v>280</v>
      </c>
      <c r="E77" s="3"/>
      <c r="F77">
        <v>30</v>
      </c>
      <c r="G77" s="2" t="s">
        <v>265</v>
      </c>
      <c r="H77" s="2" t="s">
        <v>12</v>
      </c>
      <c r="I77" s="2" t="s">
        <v>19</v>
      </c>
      <c r="J77" s="2" t="s">
        <v>433</v>
      </c>
      <c r="K77" s="1" t="str">
        <f>IFERROR(INDEX(params!$F:$F,MATCH($H77,params!$E:$E,0)),"")&amp;IF(AND($H77&lt;&gt;"",$I77&lt;&gt;""),",","")&amp;IFERROR(INDEX(params!$F:$F,MATCH($I77,params!$E:$E,0)),"")&amp;IF(AND($I77&lt;&gt;"",$J77&lt;&gt;""),",","")&amp;IFERROR(INDEX(params!$F:$F,MATCH($J77,params!$E:$E,0)),"")</f>
        <v>2,</v>
      </c>
      <c r="N77" s="4" t="s">
        <v>521</v>
      </c>
      <c r="O77" s="2"/>
      <c r="P77" s="2"/>
      <c r="Q77" s="2"/>
      <c r="R77" s="2"/>
      <c r="S77" s="1" t="str">
        <f>IFERROR(INDEX(params!$F:$F,MATCH($R77,params!$E:$E,0)),"")</f>
        <v/>
      </c>
      <c r="U77" t="s">
        <v>122</v>
      </c>
    </row>
    <row r="78" spans="1:21" x14ac:dyDescent="0.25">
      <c r="A78">
        <f t="shared" si="2"/>
        <v>77</v>
      </c>
      <c r="B78" s="3">
        <v>77</v>
      </c>
      <c r="C78" s="1" t="str">
        <f t="shared" si="3"/>
        <v>Giant Ice Asteroid</v>
      </c>
      <c r="D78" s="2" t="s">
        <v>280</v>
      </c>
      <c r="E78" s="3"/>
      <c r="F78">
        <v>36</v>
      </c>
      <c r="G78" s="2" t="s">
        <v>265</v>
      </c>
      <c r="H78" s="2" t="s">
        <v>12</v>
      </c>
      <c r="I78" s="2" t="s">
        <v>19</v>
      </c>
      <c r="J78" s="2" t="s">
        <v>433</v>
      </c>
      <c r="K78" s="1" t="str">
        <f>IFERROR(INDEX(params!$F:$F,MATCH($H78,params!$E:$E,0)),"")&amp;IF(AND($H78&lt;&gt;"",$I78&lt;&gt;""),",","")&amp;IFERROR(INDEX(params!$F:$F,MATCH($I78,params!$E:$E,0)),"")&amp;IF(AND($I78&lt;&gt;"",$J78&lt;&gt;""),",","")&amp;IFERROR(INDEX(params!$F:$F,MATCH($J78,params!$E:$E,0)),"")</f>
        <v>2,</v>
      </c>
      <c r="N78" s="4" t="s">
        <v>522</v>
      </c>
      <c r="O78" s="2"/>
      <c r="P78" s="2"/>
      <c r="Q78" s="2"/>
      <c r="R78" s="2"/>
      <c r="S78" s="1" t="str">
        <f>IFERROR(INDEX(params!$F:$F,MATCH($R78,params!$E:$E,0)),"")</f>
        <v/>
      </c>
      <c r="U78" t="s">
        <v>123</v>
      </c>
    </row>
    <row r="79" spans="1:21" x14ac:dyDescent="0.25">
      <c r="A79">
        <f t="shared" si="2"/>
        <v>78</v>
      </c>
      <c r="B79" s="3">
        <v>78</v>
      </c>
      <c r="C79" s="1" t="str">
        <f t="shared" si="3"/>
        <v>Ice Asteroid</v>
      </c>
      <c r="D79" s="2" t="s">
        <v>280</v>
      </c>
      <c r="E79" s="3"/>
      <c r="F79">
        <v>21</v>
      </c>
      <c r="G79" s="2" t="s">
        <v>265</v>
      </c>
      <c r="H79" s="2" t="s">
        <v>12</v>
      </c>
      <c r="I79" s="2" t="s">
        <v>19</v>
      </c>
      <c r="J79" s="2" t="s">
        <v>433</v>
      </c>
      <c r="K79" s="1" t="str">
        <f>IFERROR(INDEX(params!$F:$F,MATCH($H79,params!$E:$E,0)),"")&amp;IF(AND($H79&lt;&gt;"",$I79&lt;&gt;""),",","")&amp;IFERROR(INDEX(params!$F:$F,MATCH($I79,params!$E:$E,0)),"")&amp;IF(AND($I79&lt;&gt;"",$J79&lt;&gt;""),",","")&amp;IFERROR(INDEX(params!$F:$F,MATCH($J79,params!$E:$E,0)),"")</f>
        <v>2,</v>
      </c>
      <c r="N79" s="4" t="s">
        <v>523</v>
      </c>
      <c r="O79" s="2"/>
      <c r="P79" s="2"/>
      <c r="Q79" s="2"/>
      <c r="R79" s="2"/>
      <c r="S79" s="1" t="str">
        <f>IFERROR(INDEX(params!$F:$F,MATCH($R79,params!$E:$E,0)),"")</f>
        <v/>
      </c>
      <c r="U79" t="s">
        <v>124</v>
      </c>
    </row>
    <row r="80" spans="1:21" x14ac:dyDescent="0.25">
      <c r="A80">
        <f t="shared" si="2"/>
        <v>79</v>
      </c>
      <c r="B80" s="3">
        <v>79</v>
      </c>
      <c r="C80" s="1" t="str">
        <f t="shared" si="3"/>
        <v>Ice Cap Melting</v>
      </c>
      <c r="D80" s="2" t="s">
        <v>280</v>
      </c>
      <c r="E80" s="3"/>
      <c r="F80">
        <v>4</v>
      </c>
      <c r="G80" s="2" t="s">
        <v>265</v>
      </c>
      <c r="H80" s="2" t="s">
        <v>19</v>
      </c>
      <c r="I80" s="2" t="s">
        <v>433</v>
      </c>
      <c r="J80" s="2" t="s">
        <v>433</v>
      </c>
      <c r="K80" s="1" t="str">
        <f>IFERROR(INDEX(params!$F:$F,MATCH($H80,params!$E:$E,0)),"")&amp;IF(AND($H80&lt;&gt;"",$I80&lt;&gt;""),",","")&amp;IFERROR(INDEX(params!$F:$F,MATCH($I80,params!$E:$E,0)),"")&amp;IF(AND($I80&lt;&gt;"",$J80&lt;&gt;""),",","")&amp;IFERROR(INDEX(params!$F:$F,MATCH($J80,params!$E:$E,0)),"")</f>
        <v/>
      </c>
      <c r="M80" s="4" t="s">
        <v>641</v>
      </c>
      <c r="N80" s="4" t="s">
        <v>514</v>
      </c>
      <c r="O80" s="2"/>
      <c r="P80" s="2"/>
      <c r="Q80" s="2"/>
      <c r="R80" s="2"/>
      <c r="S80" s="1" t="str">
        <f>IFERROR(INDEX(params!$F:$F,MATCH($R80,params!$E:$E,0)),"")</f>
        <v/>
      </c>
      <c r="U80" t="s">
        <v>125</v>
      </c>
    </row>
    <row r="81" spans="1:21" x14ac:dyDescent="0.25">
      <c r="A81">
        <f t="shared" si="2"/>
        <v>80</v>
      </c>
      <c r="B81" s="3">
        <v>80</v>
      </c>
      <c r="C81" s="1" t="str">
        <f t="shared" si="3"/>
        <v>Imported Hydrogen</v>
      </c>
      <c r="D81" s="2" t="s">
        <v>280</v>
      </c>
      <c r="E81" s="3"/>
      <c r="F81">
        <v>17</v>
      </c>
      <c r="G81" s="2" t="s">
        <v>265</v>
      </c>
      <c r="H81" s="2" t="s">
        <v>12</v>
      </c>
      <c r="I81" s="2" t="s">
        <v>14</v>
      </c>
      <c r="J81" s="2" t="s">
        <v>19</v>
      </c>
      <c r="K81" s="1" t="str">
        <f>IFERROR(INDEX(params!$F:$F,MATCH($H81,params!$E:$E,0)),"")&amp;IF(AND($H81&lt;&gt;"",$I81&lt;&gt;""),",","")&amp;IFERROR(INDEX(params!$F:$F,MATCH($I81,params!$E:$E,0)),"")&amp;IF(AND($I81&lt;&gt;"",$J81&lt;&gt;""),",","")&amp;IFERROR(INDEX(params!$F:$F,MATCH($J81,params!$E:$E,0)),"")</f>
        <v>2,5,</v>
      </c>
      <c r="N81" s="4" t="s">
        <v>524</v>
      </c>
      <c r="O81" s="2"/>
      <c r="P81" s="2"/>
      <c r="Q81" s="2"/>
      <c r="R81" s="2"/>
      <c r="S81" s="1" t="str">
        <f>IFERROR(INDEX(params!$F:$F,MATCH($R81,params!$E:$E,0)),"")</f>
        <v/>
      </c>
      <c r="U81" t="s">
        <v>126</v>
      </c>
    </row>
    <row r="82" spans="1:21" ht="30" x14ac:dyDescent="0.25">
      <c r="A82">
        <f t="shared" si="2"/>
        <v>81</v>
      </c>
      <c r="B82" s="3">
        <v>81</v>
      </c>
      <c r="C82" s="1" t="str">
        <f t="shared" si="3"/>
        <v>Imported Nitrogen</v>
      </c>
      <c r="D82" s="2" t="s">
        <v>280</v>
      </c>
      <c r="E82" s="3"/>
      <c r="F82">
        <v>20</v>
      </c>
      <c r="G82" s="2" t="s">
        <v>265</v>
      </c>
      <c r="H82" s="2" t="s">
        <v>12</v>
      </c>
      <c r="I82" s="2" t="s">
        <v>14</v>
      </c>
      <c r="J82" s="2" t="s">
        <v>19</v>
      </c>
      <c r="K82" s="1" t="str">
        <f>IFERROR(INDEX(params!$F:$F,MATCH($H82,params!$E:$E,0)),"")&amp;IF(AND($H82&lt;&gt;"",$I82&lt;&gt;""),",","")&amp;IFERROR(INDEX(params!$F:$F,MATCH($I82,params!$E:$E,0)),"")&amp;IF(AND($I82&lt;&gt;"",$J82&lt;&gt;""),",","")&amp;IFERROR(INDEX(params!$F:$F,MATCH($J82,params!$E:$E,0)),"")</f>
        <v>2,5,</v>
      </c>
      <c r="N82" s="4" t="s">
        <v>525</v>
      </c>
      <c r="O82" s="2"/>
      <c r="P82" s="2"/>
      <c r="Q82" s="2"/>
      <c r="R82" s="2"/>
      <c r="S82" s="1" t="str">
        <f>IFERROR(INDEX(params!$F:$F,MATCH($R82,params!$E:$E,0)),"")</f>
        <v/>
      </c>
      <c r="U82" t="s">
        <v>127</v>
      </c>
    </row>
    <row r="83" spans="1:21" x14ac:dyDescent="0.25">
      <c r="A83">
        <f t="shared" si="2"/>
        <v>82</v>
      </c>
      <c r="B83" s="3">
        <v>82</v>
      </c>
      <c r="C83" s="1" t="str">
        <f t="shared" si="3"/>
        <v>Interstellar Colony Ship</v>
      </c>
      <c r="D83" s="2" t="s">
        <v>280</v>
      </c>
      <c r="E83" s="3"/>
      <c r="F83">
        <v>20</v>
      </c>
      <c r="G83" s="2" t="s">
        <v>265</v>
      </c>
      <c r="H83" s="2" t="s">
        <v>12</v>
      </c>
      <c r="I83" s="2" t="s">
        <v>14</v>
      </c>
      <c r="J83" s="2" t="s">
        <v>19</v>
      </c>
      <c r="K83" s="1" t="str">
        <f>IFERROR(INDEX(params!$F:$F,MATCH($H83,params!$E:$E,0)),"")&amp;IF(AND($H83&lt;&gt;"",$I83&lt;&gt;""),",","")&amp;IFERROR(INDEX(params!$F:$F,MATCH($I83,params!$E:$E,0)),"")&amp;IF(AND($I83&lt;&gt;"",$J83&lt;&gt;""),",","")&amp;IFERROR(INDEX(params!$F:$F,MATCH($J83,params!$E:$E,0)),"")</f>
        <v>2,5,</v>
      </c>
      <c r="M83" s="4" t="s">
        <v>636</v>
      </c>
      <c r="N83" s="4">
        <v>0</v>
      </c>
      <c r="O83" s="2"/>
      <c r="P83" s="2"/>
      <c r="Q83" s="2"/>
      <c r="R83" s="2"/>
      <c r="S83" s="1" t="str">
        <f>IFERROR(INDEX(params!$F:$F,MATCH($R83,params!$E:$E,0)),"")</f>
        <v/>
      </c>
      <c r="U83" t="s">
        <v>128</v>
      </c>
    </row>
    <row r="84" spans="1:21" x14ac:dyDescent="0.25">
      <c r="A84">
        <f t="shared" si="2"/>
        <v>83</v>
      </c>
      <c r="B84" s="3">
        <v>83</v>
      </c>
      <c r="C84" s="1" t="str">
        <f t="shared" si="3"/>
        <v>Invention Contest</v>
      </c>
      <c r="D84" s="2" t="s">
        <v>280</v>
      </c>
      <c r="E84" s="3"/>
      <c r="F84">
        <v>1</v>
      </c>
      <c r="G84" s="2" t="s">
        <v>265</v>
      </c>
      <c r="H84" s="2" t="s">
        <v>10</v>
      </c>
      <c r="I84" s="2" t="s">
        <v>19</v>
      </c>
      <c r="J84" s="2" t="s">
        <v>433</v>
      </c>
      <c r="K84" s="1" t="str">
        <f>IFERROR(INDEX(params!$F:$F,MATCH($H84,params!$E:$E,0)),"")&amp;IF(AND($H84&lt;&gt;"",$I84&lt;&gt;""),",","")&amp;IFERROR(INDEX(params!$F:$F,MATCH($I84,params!$E:$E,0)),"")&amp;IF(AND($I84&lt;&gt;"",$J84&lt;&gt;""),",","")&amp;IFERROR(INDEX(params!$F:$F,MATCH($J84,params!$E:$E,0)),"")</f>
        <v>3,</v>
      </c>
      <c r="L84" s="3">
        <v>-1</v>
      </c>
      <c r="N84" s="4" t="s">
        <v>526</v>
      </c>
      <c r="O84" s="2"/>
      <c r="P84" s="2"/>
      <c r="Q84" s="2"/>
      <c r="R84" s="2"/>
      <c r="S84" s="1" t="str">
        <f>IFERROR(INDEX(params!$F:$F,MATCH($R84,params!$E:$E,0)),"")</f>
        <v/>
      </c>
      <c r="U84" t="s">
        <v>129</v>
      </c>
    </row>
    <row r="85" spans="1:21" x14ac:dyDescent="0.25">
      <c r="A85">
        <f t="shared" si="2"/>
        <v>84</v>
      </c>
      <c r="B85" s="3">
        <v>84</v>
      </c>
      <c r="C85" s="1" t="str">
        <f t="shared" si="3"/>
        <v>Investment Loan</v>
      </c>
      <c r="D85" s="2" t="s">
        <v>280</v>
      </c>
      <c r="E85" s="3"/>
      <c r="F85">
        <v>1</v>
      </c>
      <c r="G85" s="2" t="s">
        <v>265</v>
      </c>
      <c r="H85" s="2" t="s">
        <v>14</v>
      </c>
      <c r="I85" s="2" t="s">
        <v>435</v>
      </c>
      <c r="J85" s="2" t="s">
        <v>433</v>
      </c>
      <c r="K85" s="1" t="str">
        <f>IFERROR(INDEX(params!$F:$F,MATCH($H85,params!$E:$E,0)),"")&amp;IF(AND($H85&lt;&gt;"",$I85&lt;&gt;""),",","")&amp;IFERROR(INDEX(params!$F:$F,MATCH($I85,params!$E:$E,0)),"")&amp;IF(AND($I85&lt;&gt;"",$J85&lt;&gt;""),",","")&amp;IFERROR(INDEX(params!$F:$F,MATCH($J85,params!$E:$E,0)),"")</f>
        <v>5,</v>
      </c>
      <c r="M85" s="4" t="s">
        <v>642</v>
      </c>
      <c r="N85" s="4" t="s">
        <v>527</v>
      </c>
      <c r="O85" s="2"/>
      <c r="P85" s="2"/>
      <c r="Q85" s="2"/>
      <c r="R85" s="2"/>
      <c r="S85" s="1" t="str">
        <f>IFERROR(INDEX(params!$F:$F,MATCH($R85,params!$E:$E,0)),"")</f>
        <v/>
      </c>
      <c r="U85" t="s">
        <v>130</v>
      </c>
    </row>
    <row r="86" spans="1:21" x14ac:dyDescent="0.25">
      <c r="A86">
        <f t="shared" si="2"/>
        <v>85</v>
      </c>
      <c r="B86" s="3">
        <v>85</v>
      </c>
      <c r="C86" s="1" t="str">
        <f t="shared" si="3"/>
        <v>Lagrange Observatory</v>
      </c>
      <c r="D86" s="2" t="s">
        <v>280</v>
      </c>
      <c r="E86" s="3"/>
      <c r="F86">
        <v>7</v>
      </c>
      <c r="G86" s="2" t="s">
        <v>265</v>
      </c>
      <c r="H86" s="2" t="s">
        <v>10</v>
      </c>
      <c r="I86" s="2" t="s">
        <v>12</v>
      </c>
      <c r="J86" s="2" t="s">
        <v>19</v>
      </c>
      <c r="K86" s="1" t="str">
        <f>IFERROR(INDEX(params!$F:$F,MATCH($H86,params!$E:$E,0)),"")&amp;IF(AND($H86&lt;&gt;"",$I86&lt;&gt;""),",","")&amp;IFERROR(INDEX(params!$F:$F,MATCH($I86,params!$E:$E,0)),"")&amp;IF(AND($I86&lt;&gt;"",$J86&lt;&gt;""),",","")&amp;IFERROR(INDEX(params!$F:$F,MATCH($J86,params!$E:$E,0)),"")</f>
        <v>3,2,</v>
      </c>
      <c r="N86" s="4" t="s">
        <v>528</v>
      </c>
      <c r="O86" s="2"/>
      <c r="P86" s="2"/>
      <c r="Q86" s="2"/>
      <c r="R86" s="2"/>
      <c r="S86" s="1" t="str">
        <f>IFERROR(INDEX(params!$F:$F,MATCH($R86,params!$E:$E,0)),"")</f>
        <v/>
      </c>
      <c r="U86" t="s">
        <v>131</v>
      </c>
    </row>
    <row r="87" spans="1:21" x14ac:dyDescent="0.25">
      <c r="A87">
        <f t="shared" si="2"/>
        <v>86</v>
      </c>
      <c r="B87" s="3">
        <v>86</v>
      </c>
      <c r="C87" s="1" t="str">
        <f t="shared" si="3"/>
        <v>Lake Marineris</v>
      </c>
      <c r="D87" s="2" t="s">
        <v>280</v>
      </c>
      <c r="E87" s="3"/>
      <c r="F87">
        <v>17</v>
      </c>
      <c r="G87" s="2" t="s">
        <v>265</v>
      </c>
      <c r="H87" s="2" t="s">
        <v>19</v>
      </c>
      <c r="I87" s="2" t="s">
        <v>433</v>
      </c>
      <c r="J87" s="2" t="s">
        <v>433</v>
      </c>
      <c r="K87" s="1" t="str">
        <f>IFERROR(INDEX(params!$F:$F,MATCH($H87,params!$E:$E,0)),"")&amp;IF(AND($H87&lt;&gt;"",$I87&lt;&gt;""),",","")&amp;IFERROR(INDEX(params!$F:$F,MATCH($I87,params!$E:$E,0)),"")&amp;IF(AND($I87&lt;&gt;"",$J87&lt;&gt;""),",","")&amp;IFERROR(INDEX(params!$F:$F,MATCH($J87,params!$E:$E,0)),"")</f>
        <v/>
      </c>
      <c r="L87" s="3">
        <v>1</v>
      </c>
      <c r="M87" s="4" t="s">
        <v>631</v>
      </c>
      <c r="N87" s="4" t="s">
        <v>523</v>
      </c>
      <c r="O87" s="2"/>
      <c r="P87" s="2"/>
      <c r="Q87" s="2"/>
      <c r="R87" s="2"/>
      <c r="S87" s="1" t="str">
        <f>IFERROR(INDEX(params!$F:$F,MATCH($R87,params!$E:$E,0)),"")</f>
        <v/>
      </c>
      <c r="U87" t="s">
        <v>132</v>
      </c>
    </row>
    <row r="88" spans="1:21" ht="30" x14ac:dyDescent="0.25">
      <c r="A88">
        <f t="shared" si="2"/>
        <v>87</v>
      </c>
      <c r="B88" s="3">
        <v>87</v>
      </c>
      <c r="C88" s="1" t="str">
        <f t="shared" si="3"/>
        <v>Large Convoy</v>
      </c>
      <c r="D88" s="2" t="s">
        <v>280</v>
      </c>
      <c r="E88" s="3"/>
      <c r="F88">
        <v>36</v>
      </c>
      <c r="G88" s="2" t="s">
        <v>265</v>
      </c>
      <c r="H88" s="2" t="s">
        <v>12</v>
      </c>
      <c r="I88" s="2" t="s">
        <v>14</v>
      </c>
      <c r="J88" s="2" t="s">
        <v>19</v>
      </c>
      <c r="K88" s="1" t="str">
        <f>IFERROR(INDEX(params!$F:$F,MATCH($H88,params!$E:$E,0)),"")&amp;IF(AND($H88&lt;&gt;"",$I88&lt;&gt;""),",","")&amp;IFERROR(INDEX(params!$F:$F,MATCH($I88,params!$E:$E,0)),"")&amp;IF(AND($I88&lt;&gt;"",$J88&lt;&gt;""),",","")&amp;IFERROR(INDEX(params!$F:$F,MATCH($J88,params!$E:$E,0)),"")</f>
        <v>2,5,</v>
      </c>
      <c r="N88" s="4" t="s">
        <v>529</v>
      </c>
      <c r="O88" s="2"/>
      <c r="P88" s="2"/>
      <c r="Q88" s="2"/>
      <c r="R88" s="2"/>
      <c r="S88" s="1" t="str">
        <f>IFERROR(INDEX(params!$F:$F,MATCH($R88,params!$E:$E,0)),"")</f>
        <v/>
      </c>
      <c r="U88" t="s">
        <v>133</v>
      </c>
    </row>
    <row r="89" spans="1:21" x14ac:dyDescent="0.25">
      <c r="A89">
        <f t="shared" si="2"/>
        <v>88</v>
      </c>
      <c r="B89" s="3">
        <v>88</v>
      </c>
      <c r="C89" s="1" t="str">
        <f t="shared" si="3"/>
        <v>Lava Flows</v>
      </c>
      <c r="D89" s="2" t="s">
        <v>280</v>
      </c>
      <c r="E89" s="3"/>
      <c r="F89">
        <v>17</v>
      </c>
      <c r="G89" s="2" t="s">
        <v>265</v>
      </c>
      <c r="H89" s="2" t="s">
        <v>19</v>
      </c>
      <c r="I89" s="2" t="s">
        <v>433</v>
      </c>
      <c r="J89" s="2" t="s">
        <v>433</v>
      </c>
      <c r="K89" s="1" t="str">
        <f>IFERROR(INDEX(params!$F:$F,MATCH($H89,params!$E:$E,0)),"")&amp;IF(AND($H89&lt;&gt;"",$I89&lt;&gt;""),",","")&amp;IFERROR(INDEX(params!$F:$F,MATCH($I89,params!$E:$E,0)),"")&amp;IF(AND($I89&lt;&gt;"",$J89&lt;&gt;""),",","")&amp;IFERROR(INDEX(params!$F:$F,MATCH($J89,params!$E:$E,0)),"")</f>
        <v/>
      </c>
      <c r="L89" s="3">
        <v>1</v>
      </c>
      <c r="N89" s="4" t="s">
        <v>530</v>
      </c>
      <c r="O89" s="2"/>
      <c r="P89" s="2"/>
      <c r="Q89" s="2"/>
      <c r="R89" s="2"/>
      <c r="S89" s="1" t="str">
        <f>IFERROR(INDEX(params!$F:$F,MATCH($R89,params!$E:$E,0)),"")</f>
        <v/>
      </c>
      <c r="U89" t="s">
        <v>134</v>
      </c>
    </row>
    <row r="90" spans="1:21" x14ac:dyDescent="0.25">
      <c r="A90">
        <f t="shared" si="2"/>
        <v>89</v>
      </c>
      <c r="B90" s="3">
        <v>89</v>
      </c>
      <c r="C90" s="1" t="str">
        <f t="shared" si="3"/>
        <v>Local Heat Trapping</v>
      </c>
      <c r="D90" s="2" t="s">
        <v>280</v>
      </c>
      <c r="E90" s="3"/>
      <c r="F90">
        <v>0</v>
      </c>
      <c r="G90" s="2" t="s">
        <v>265</v>
      </c>
      <c r="H90" s="2" t="s">
        <v>19</v>
      </c>
      <c r="I90" s="2" t="s">
        <v>433</v>
      </c>
      <c r="J90" s="2" t="s">
        <v>433</v>
      </c>
      <c r="K90" s="1" t="str">
        <f>IFERROR(INDEX(params!$F:$F,MATCH($H90,params!$E:$E,0)),"")&amp;IF(AND($H90&lt;&gt;"",$I90&lt;&gt;""),",","")&amp;IFERROR(INDEX(params!$F:$F,MATCH($I90,params!$E:$E,0)),"")&amp;IF(AND($I90&lt;&gt;"",$J90&lt;&gt;""),",","")&amp;IFERROR(INDEX(params!$F:$F,MATCH($J90,params!$E:$E,0)),"")</f>
        <v/>
      </c>
      <c r="M90" s="4" t="s">
        <v>643</v>
      </c>
      <c r="N90" s="4" t="s">
        <v>531</v>
      </c>
      <c r="O90" s="2"/>
      <c r="P90" s="2"/>
      <c r="Q90" s="2"/>
      <c r="R90" s="2"/>
      <c r="S90" s="1" t="str">
        <f>IFERROR(INDEX(params!$F:$F,MATCH($R90,params!$E:$E,0)),"")</f>
        <v/>
      </c>
      <c r="U90" t="s">
        <v>135</v>
      </c>
    </row>
    <row r="91" spans="1:21" x14ac:dyDescent="0.25">
      <c r="A91">
        <f t="shared" si="2"/>
        <v>90</v>
      </c>
      <c r="B91" s="3">
        <v>90</v>
      </c>
      <c r="C91" s="1" t="str">
        <f t="shared" si="3"/>
        <v>Mangrove</v>
      </c>
      <c r="D91" s="2" t="s">
        <v>280</v>
      </c>
      <c r="E91" s="3"/>
      <c r="F91">
        <v>12</v>
      </c>
      <c r="G91" s="2" t="s">
        <v>265</v>
      </c>
      <c r="H91" s="2" t="s">
        <v>16</v>
      </c>
      <c r="I91" s="2" t="s">
        <v>19</v>
      </c>
      <c r="J91" s="2" t="s">
        <v>433</v>
      </c>
      <c r="K91" s="1" t="str">
        <f>IFERROR(INDEX(params!$F:$F,MATCH($H91,params!$E:$E,0)),"")&amp;IF(AND($H91&lt;&gt;"",$I91&lt;&gt;""),",","")&amp;IFERROR(INDEX(params!$F:$F,MATCH($I91,params!$E:$E,0)),"")&amp;IF(AND($I91&lt;&gt;"",$J91&lt;&gt;""),",","")&amp;IFERROR(INDEX(params!$F:$F,MATCH($J91,params!$E:$E,0)),"")</f>
        <v>7,</v>
      </c>
      <c r="L91" s="3">
        <v>1</v>
      </c>
      <c r="M91" s="4" t="s">
        <v>641</v>
      </c>
      <c r="N91" s="4" t="s">
        <v>532</v>
      </c>
      <c r="O91" s="2"/>
      <c r="P91" s="2"/>
      <c r="Q91" s="2"/>
      <c r="R91" s="2"/>
      <c r="S91" s="1" t="str">
        <f>IFERROR(INDEX(params!$F:$F,MATCH($R91,params!$E:$E,0)),"")</f>
        <v/>
      </c>
      <c r="U91" t="s">
        <v>136</v>
      </c>
    </row>
    <row r="92" spans="1:21" ht="30" x14ac:dyDescent="0.25">
      <c r="A92">
        <f t="shared" si="2"/>
        <v>91</v>
      </c>
      <c r="B92" s="3">
        <v>91</v>
      </c>
      <c r="C92" s="1" t="str">
        <f t="shared" si="3"/>
        <v>Nitrogen-Rich Asteroid</v>
      </c>
      <c r="D92" s="2" t="s">
        <v>280</v>
      </c>
      <c r="E92" s="3"/>
      <c r="F92">
        <v>30</v>
      </c>
      <c r="G92" s="2" t="s">
        <v>265</v>
      </c>
      <c r="H92" s="2" t="s">
        <v>12</v>
      </c>
      <c r="I92" s="2" t="s">
        <v>19</v>
      </c>
      <c r="J92" s="2" t="s">
        <v>433</v>
      </c>
      <c r="K92" s="1" t="str">
        <f>IFERROR(INDEX(params!$F:$F,MATCH($H92,params!$E:$E,0)),"")&amp;IF(AND($H92&lt;&gt;"",$I92&lt;&gt;""),",","")&amp;IFERROR(INDEX(params!$F:$F,MATCH($I92,params!$E:$E,0)),"")&amp;IF(AND($I92&lt;&gt;"",$J92&lt;&gt;""),",","")&amp;IFERROR(INDEX(params!$F:$F,MATCH($J92,params!$E:$E,0)),"")</f>
        <v>2,</v>
      </c>
      <c r="N92" s="4" t="s">
        <v>533</v>
      </c>
      <c r="O92" s="2"/>
      <c r="P92" s="2"/>
      <c r="Q92" s="2"/>
      <c r="R92" s="2"/>
      <c r="S92" s="1" t="str">
        <f>IFERROR(INDEX(params!$F:$F,MATCH($R92,params!$E:$E,0)),"")</f>
        <v/>
      </c>
      <c r="U92" t="s">
        <v>137</v>
      </c>
    </row>
    <row r="93" spans="1:21" x14ac:dyDescent="0.25">
      <c r="A93">
        <f t="shared" si="2"/>
        <v>92</v>
      </c>
      <c r="B93" s="3">
        <v>92</v>
      </c>
      <c r="C93" s="1" t="str">
        <f t="shared" si="3"/>
        <v>Permafrost Extraction</v>
      </c>
      <c r="D93" s="2" t="s">
        <v>280</v>
      </c>
      <c r="E93" s="3"/>
      <c r="F93">
        <v>8</v>
      </c>
      <c r="G93" s="2" t="s">
        <v>265</v>
      </c>
      <c r="H93" s="2" t="s">
        <v>19</v>
      </c>
      <c r="I93" s="2" t="s">
        <v>433</v>
      </c>
      <c r="J93" s="2" t="s">
        <v>433</v>
      </c>
      <c r="K93" s="1" t="str">
        <f>IFERROR(INDEX(params!$F:$F,MATCH($H93,params!$E:$E,0)),"")&amp;IF(AND($H93&lt;&gt;"",$I93&lt;&gt;""),",","")&amp;IFERROR(INDEX(params!$F:$F,MATCH($I93,params!$E:$E,0)),"")&amp;IF(AND($I93&lt;&gt;"",$J93&lt;&gt;""),",","")&amp;IFERROR(INDEX(params!$F:$F,MATCH($J93,params!$E:$E,0)),"")</f>
        <v/>
      </c>
      <c r="M93" s="4" t="s">
        <v>631</v>
      </c>
      <c r="N93" s="4" t="s">
        <v>514</v>
      </c>
      <c r="O93" s="2"/>
      <c r="P93" s="2"/>
      <c r="Q93" s="2"/>
      <c r="R93" s="2"/>
      <c r="S93" s="1" t="str">
        <f>IFERROR(INDEX(params!$F:$F,MATCH($R93,params!$E:$E,0)),"")</f>
        <v/>
      </c>
      <c r="U93" t="s">
        <v>138</v>
      </c>
    </row>
    <row r="94" spans="1:21" x14ac:dyDescent="0.25">
      <c r="A94">
        <f t="shared" si="2"/>
        <v>93</v>
      </c>
      <c r="B94" s="3">
        <v>93</v>
      </c>
      <c r="C94" s="1" t="str">
        <f t="shared" si="3"/>
        <v>Phobos Falls</v>
      </c>
      <c r="D94" s="2" t="s">
        <v>280</v>
      </c>
      <c r="E94" s="3"/>
      <c r="F94">
        <v>32</v>
      </c>
      <c r="G94" s="2" t="s">
        <v>265</v>
      </c>
      <c r="H94" s="2" t="s">
        <v>12</v>
      </c>
      <c r="I94" s="2" t="s">
        <v>19</v>
      </c>
      <c r="J94" s="2" t="s">
        <v>433</v>
      </c>
      <c r="K94" s="1" t="str">
        <f>IFERROR(INDEX(params!$F:$F,MATCH($H94,params!$E:$E,0)),"")&amp;IF(AND($H94&lt;&gt;"",$I94&lt;&gt;""),",","")&amp;IFERROR(INDEX(params!$F:$F,MATCH($I94,params!$E:$E,0)),"")&amp;IF(AND($I94&lt;&gt;"",$J94&lt;&gt;""),",","")&amp;IFERROR(INDEX(params!$F:$F,MATCH($J94,params!$E:$E,0)),"")</f>
        <v>2,</v>
      </c>
      <c r="N94" s="4" t="s">
        <v>534</v>
      </c>
      <c r="O94" s="2"/>
      <c r="P94" s="2"/>
      <c r="Q94" s="2"/>
      <c r="R94" s="2"/>
      <c r="S94" s="1" t="str">
        <f>IFERROR(INDEX(params!$F:$F,MATCH($R94,params!$E:$E,0)),"")</f>
        <v/>
      </c>
      <c r="U94" t="s">
        <v>139</v>
      </c>
    </row>
    <row r="95" spans="1:21" x14ac:dyDescent="0.25">
      <c r="A95">
        <f t="shared" si="2"/>
        <v>94</v>
      </c>
      <c r="B95" s="3">
        <v>94</v>
      </c>
      <c r="C95" s="1" t="str">
        <f t="shared" si="3"/>
        <v>Plantation</v>
      </c>
      <c r="D95" s="2" t="s">
        <v>280</v>
      </c>
      <c r="E95" s="3"/>
      <c r="F95">
        <v>22</v>
      </c>
      <c r="G95" s="2" t="s">
        <v>265</v>
      </c>
      <c r="H95" s="2" t="s">
        <v>16</v>
      </c>
      <c r="I95" s="2" t="s">
        <v>19</v>
      </c>
      <c r="J95" s="2" t="s">
        <v>433</v>
      </c>
      <c r="K95" s="1" t="str">
        <f>IFERROR(INDEX(params!$F:$F,MATCH($H95,params!$E:$E,0)),"")&amp;IF(AND($H95&lt;&gt;"",$I95&lt;&gt;""),",","")&amp;IFERROR(INDEX(params!$F:$F,MATCH($I95,params!$E:$E,0)),"")&amp;IF(AND($I95&lt;&gt;"",$J95&lt;&gt;""),",","")&amp;IFERROR(INDEX(params!$F:$F,MATCH($J95,params!$E:$E,0)),"")</f>
        <v>7,</v>
      </c>
      <c r="L95" s="3">
        <v>1</v>
      </c>
      <c r="M95" s="4" t="s">
        <v>636</v>
      </c>
      <c r="N95" s="4" t="s">
        <v>535</v>
      </c>
      <c r="O95" s="2"/>
      <c r="P95" s="2"/>
      <c r="Q95" s="2"/>
      <c r="R95" s="2"/>
      <c r="S95" s="1" t="str">
        <f>IFERROR(INDEX(params!$F:$F,MATCH($R95,params!$E:$E,0)),"")</f>
        <v/>
      </c>
      <c r="U95" t="s">
        <v>140</v>
      </c>
    </row>
    <row r="96" spans="1:21" x14ac:dyDescent="0.25">
      <c r="A96">
        <f t="shared" si="2"/>
        <v>95</v>
      </c>
      <c r="B96" s="3">
        <v>95</v>
      </c>
      <c r="C96" s="1" t="str">
        <f t="shared" si="3"/>
        <v>Release of Inert Gases</v>
      </c>
      <c r="D96" s="2" t="s">
        <v>280</v>
      </c>
      <c r="E96" s="3"/>
      <c r="F96">
        <v>16</v>
      </c>
      <c r="G96" s="2" t="s">
        <v>265</v>
      </c>
      <c r="H96" s="2" t="s">
        <v>19</v>
      </c>
      <c r="I96" s="2" t="s">
        <v>433</v>
      </c>
      <c r="J96" s="2" t="s">
        <v>433</v>
      </c>
      <c r="K96" s="1" t="str">
        <f>IFERROR(INDEX(params!$F:$F,MATCH($H96,params!$E:$E,0)),"")&amp;IF(AND($H96&lt;&gt;"",$I96&lt;&gt;""),",","")&amp;IFERROR(INDEX(params!$F:$F,MATCH($I96,params!$E:$E,0)),"")&amp;IF(AND($I96&lt;&gt;"",$J96&lt;&gt;""),",","")&amp;IFERROR(INDEX(params!$F:$F,MATCH($J96,params!$E:$E,0)),"")</f>
        <v/>
      </c>
      <c r="N96" s="4" t="s">
        <v>536</v>
      </c>
      <c r="O96" s="2"/>
      <c r="P96" s="2"/>
      <c r="Q96" s="2"/>
      <c r="R96" s="2"/>
      <c r="S96" s="1" t="str">
        <f>IFERROR(INDEX(params!$F:$F,MATCH($R96,params!$E:$E,0)),"")</f>
        <v/>
      </c>
      <c r="U96" t="s">
        <v>141</v>
      </c>
    </row>
    <row r="97" spans="1:21" x14ac:dyDescent="0.25">
      <c r="A97">
        <f t="shared" si="2"/>
        <v>96</v>
      </c>
      <c r="B97" s="3">
        <v>96</v>
      </c>
      <c r="C97" s="1" t="str">
        <f t="shared" si="3"/>
        <v>Research</v>
      </c>
      <c r="D97" s="2" t="s">
        <v>280</v>
      </c>
      <c r="E97" s="3"/>
      <c r="F97">
        <v>5</v>
      </c>
      <c r="G97" s="2" t="s">
        <v>265</v>
      </c>
      <c r="H97" s="2" t="s">
        <v>10</v>
      </c>
      <c r="I97" s="2" t="s">
        <v>10</v>
      </c>
      <c r="J97" s="2" t="s">
        <v>19</v>
      </c>
      <c r="K97" s="1" t="str">
        <f>IFERROR(INDEX(params!$F:$F,MATCH($H97,params!$E:$E,0)),"")&amp;IF(AND($H97&lt;&gt;"",$I97&lt;&gt;""),",","")&amp;IFERROR(INDEX(params!$F:$F,MATCH($I97,params!$E:$E,0)),"")&amp;IF(AND($I97&lt;&gt;"",$J97&lt;&gt;""),",","")&amp;IFERROR(INDEX(params!$F:$F,MATCH($J97,params!$E:$E,0)),"")</f>
        <v>3,3,</v>
      </c>
      <c r="N97" s="4" t="s">
        <v>537</v>
      </c>
      <c r="O97" s="2"/>
      <c r="P97" s="2"/>
      <c r="Q97" s="2"/>
      <c r="R97" s="2"/>
      <c r="S97" s="1" t="str">
        <f>IFERROR(INDEX(params!$F:$F,MATCH($R97,params!$E:$E,0)),"")</f>
        <v/>
      </c>
      <c r="U97" t="s">
        <v>142</v>
      </c>
    </row>
    <row r="98" spans="1:21" ht="45" x14ac:dyDescent="0.25">
      <c r="A98">
        <f t="shared" si="2"/>
        <v>97</v>
      </c>
      <c r="B98" s="3">
        <v>97</v>
      </c>
      <c r="C98" s="1" t="str">
        <f t="shared" si="3"/>
        <v>Special Design</v>
      </c>
      <c r="D98" s="2" t="s">
        <v>280</v>
      </c>
      <c r="E98" s="3"/>
      <c r="F98">
        <v>3</v>
      </c>
      <c r="G98" s="2" t="s">
        <v>265</v>
      </c>
      <c r="H98" s="2" t="s">
        <v>19</v>
      </c>
      <c r="I98" s="2" t="s">
        <v>433</v>
      </c>
      <c r="J98" s="2" t="s">
        <v>433</v>
      </c>
      <c r="K98" s="1" t="str">
        <f>IFERROR(INDEX(params!$F:$F,MATCH($H98,params!$E:$E,0)),"")&amp;IF(AND($H98&lt;&gt;"",$I98&lt;&gt;""),",","")&amp;IFERROR(INDEX(params!$F:$F,MATCH($I98,params!$E:$E,0)),"")&amp;IF(AND($I98&lt;&gt;"",$J98&lt;&gt;""),",","")&amp;IFERROR(INDEX(params!$F:$F,MATCH($J98,params!$E:$E,0)),"")</f>
        <v/>
      </c>
      <c r="N98" s="4" t="s">
        <v>538</v>
      </c>
      <c r="O98" s="2"/>
      <c r="P98" s="2"/>
      <c r="Q98" s="2"/>
      <c r="R98" s="2"/>
      <c r="S98" s="1" t="str">
        <f>IFERROR(INDEX(params!$F:$F,MATCH($R98,params!$E:$E,0)),"")</f>
        <v/>
      </c>
      <c r="U98" t="s">
        <v>143</v>
      </c>
    </row>
    <row r="99" spans="1:21" x14ac:dyDescent="0.25">
      <c r="A99">
        <f t="shared" si="2"/>
        <v>98</v>
      </c>
      <c r="B99" s="3">
        <v>98</v>
      </c>
      <c r="C99" s="1" t="str">
        <f t="shared" si="3"/>
        <v>Subterranean Reservoir</v>
      </c>
      <c r="D99" s="2" t="s">
        <v>280</v>
      </c>
      <c r="E99" s="3"/>
      <c r="F99">
        <v>10</v>
      </c>
      <c r="G99" s="2" t="s">
        <v>265</v>
      </c>
      <c r="H99" s="2" t="s">
        <v>19</v>
      </c>
      <c r="I99" s="2" t="s">
        <v>433</v>
      </c>
      <c r="J99" s="2" t="s">
        <v>433</v>
      </c>
      <c r="K99" s="1" t="str">
        <f>IFERROR(INDEX(params!$F:$F,MATCH($H99,params!$E:$E,0)),"")&amp;IF(AND($H99&lt;&gt;"",$I99&lt;&gt;""),",","")&amp;IFERROR(INDEX(params!$F:$F,MATCH($I99,params!$E:$E,0)),"")&amp;IF(AND($I99&lt;&gt;"",$J99&lt;&gt;""),",","")&amp;IFERROR(INDEX(params!$F:$F,MATCH($J99,params!$E:$E,0)),"")</f>
        <v/>
      </c>
      <c r="N99" s="4" t="s">
        <v>514</v>
      </c>
      <c r="O99" s="2"/>
      <c r="P99" s="2"/>
      <c r="Q99" s="2"/>
      <c r="R99" s="2"/>
      <c r="S99" s="1" t="str">
        <f>IFERROR(INDEX(params!$F:$F,MATCH($R99,params!$E:$E,0)),"")</f>
        <v/>
      </c>
      <c r="U99" t="s">
        <v>144</v>
      </c>
    </row>
    <row r="100" spans="1:21" x14ac:dyDescent="0.25">
      <c r="A100">
        <f t="shared" si="2"/>
        <v>99</v>
      </c>
      <c r="B100" s="3">
        <v>99</v>
      </c>
      <c r="C100" s="1" t="str">
        <f t="shared" si="3"/>
        <v>Technology Demonstration</v>
      </c>
      <c r="D100" s="2" t="s">
        <v>280</v>
      </c>
      <c r="E100" s="3"/>
      <c r="F100">
        <v>17</v>
      </c>
      <c r="G100" s="2" t="s">
        <v>265</v>
      </c>
      <c r="H100" s="2" t="s">
        <v>10</v>
      </c>
      <c r="I100" s="2" t="s">
        <v>12</v>
      </c>
      <c r="J100" s="2" t="s">
        <v>19</v>
      </c>
      <c r="K100" s="1" t="str">
        <f>IFERROR(INDEX(params!$F:$F,MATCH($H100,params!$E:$E,0)),"")&amp;IF(AND($H100&lt;&gt;"",$I100&lt;&gt;""),",","")&amp;IFERROR(INDEX(params!$F:$F,MATCH($I100,params!$E:$E,0)),"")&amp;IF(AND($I100&lt;&gt;"",$J100&lt;&gt;""),",","")&amp;IFERROR(INDEX(params!$F:$F,MATCH($J100,params!$E:$E,0)),"")</f>
        <v>3,2,</v>
      </c>
      <c r="L100" s="3">
        <v>1</v>
      </c>
      <c r="N100" s="4" t="s">
        <v>539</v>
      </c>
      <c r="O100" s="2"/>
      <c r="P100" s="2"/>
      <c r="Q100" s="2"/>
      <c r="R100" s="2"/>
      <c r="S100" s="1" t="str">
        <f>IFERROR(INDEX(params!$F:$F,MATCH($R100,params!$E:$E,0)),"")</f>
        <v/>
      </c>
      <c r="U100" t="s">
        <v>145</v>
      </c>
    </row>
    <row r="101" spans="1:21" ht="30" x14ac:dyDescent="0.25">
      <c r="A101">
        <f t="shared" si="2"/>
        <v>100</v>
      </c>
      <c r="B101" s="3">
        <v>100</v>
      </c>
      <c r="C101" s="1" t="str">
        <f t="shared" si="3"/>
        <v>Terraforming Ganymede</v>
      </c>
      <c r="D101" s="2" t="s">
        <v>280</v>
      </c>
      <c r="E101" s="3"/>
      <c r="F101">
        <v>28</v>
      </c>
      <c r="G101" s="2" t="s">
        <v>265</v>
      </c>
      <c r="H101" s="2" t="s">
        <v>12</v>
      </c>
      <c r="I101" s="2" t="s">
        <v>15</v>
      </c>
      <c r="J101" s="2" t="s">
        <v>19</v>
      </c>
      <c r="K101" s="1" t="str">
        <f>IFERROR(INDEX(params!$F:$F,MATCH($H101,params!$E:$E,0)),"")&amp;IF(AND($H101&lt;&gt;"",$I101&lt;&gt;""),",","")&amp;IFERROR(INDEX(params!$F:$F,MATCH($I101,params!$E:$E,0)),"")&amp;IF(AND($I101&lt;&gt;"",$J101&lt;&gt;""),",","")&amp;IFERROR(INDEX(params!$F:$F,MATCH($J101,params!$E:$E,0)),"")</f>
        <v>2,6,</v>
      </c>
      <c r="L101" s="3">
        <v>2</v>
      </c>
      <c r="N101" s="4" t="s">
        <v>540</v>
      </c>
      <c r="O101" s="2"/>
      <c r="P101" s="2"/>
      <c r="Q101" s="2"/>
      <c r="R101" s="2"/>
      <c r="S101" s="1" t="str">
        <f>IFERROR(INDEX(params!$F:$F,MATCH($R101,params!$E:$E,0)),"")</f>
        <v/>
      </c>
      <c r="U101" t="s">
        <v>146</v>
      </c>
    </row>
    <row r="102" spans="1:21" x14ac:dyDescent="0.25">
      <c r="A102">
        <f t="shared" si="2"/>
        <v>101</v>
      </c>
      <c r="B102" s="3">
        <v>101</v>
      </c>
      <c r="C102" s="1" t="str">
        <f t="shared" si="3"/>
        <v>Towing a Comet</v>
      </c>
      <c r="D102" s="2" t="s">
        <v>280</v>
      </c>
      <c r="E102" s="3"/>
      <c r="F102">
        <v>22</v>
      </c>
      <c r="G102" s="2" t="s">
        <v>265</v>
      </c>
      <c r="H102" s="2" t="s">
        <v>12</v>
      </c>
      <c r="I102" s="2" t="s">
        <v>19</v>
      </c>
      <c r="J102" s="2" t="s">
        <v>433</v>
      </c>
      <c r="K102" s="1" t="str">
        <f>IFERROR(INDEX(params!$F:$F,MATCH($H102,params!$E:$E,0)),"")&amp;IF(AND($H102&lt;&gt;"",$I102&lt;&gt;""),",","")&amp;IFERROR(INDEX(params!$F:$F,MATCH($I102,params!$E:$E,0)),"")&amp;IF(AND($I102&lt;&gt;"",$J102&lt;&gt;""),",","")&amp;IFERROR(INDEX(params!$F:$F,MATCH($J102,params!$E:$E,0)),"")</f>
        <v>2,</v>
      </c>
      <c r="L102" s="3">
        <v>1</v>
      </c>
      <c r="N102" s="4" t="s">
        <v>541</v>
      </c>
      <c r="O102" s="2"/>
      <c r="P102" s="2"/>
      <c r="Q102" s="2"/>
      <c r="R102" s="2"/>
      <c r="S102" s="1" t="str">
        <f>IFERROR(INDEX(params!$F:$F,MATCH($R102,params!$E:$E,0)),"")</f>
        <v/>
      </c>
      <c r="U102" t="s">
        <v>147</v>
      </c>
    </row>
    <row r="103" spans="1:21" ht="30" x14ac:dyDescent="0.25">
      <c r="A103">
        <f t="shared" si="2"/>
        <v>102</v>
      </c>
      <c r="B103" s="3">
        <v>102</v>
      </c>
      <c r="C103" s="1" t="str">
        <f t="shared" si="3"/>
        <v>Work Crews</v>
      </c>
      <c r="D103" s="2" t="s">
        <v>280</v>
      </c>
      <c r="E103" s="3"/>
      <c r="F103">
        <v>5</v>
      </c>
      <c r="G103" s="2" t="s">
        <v>265</v>
      </c>
      <c r="H103" s="2" t="s">
        <v>19</v>
      </c>
      <c r="I103" s="2" t="s">
        <v>433</v>
      </c>
      <c r="J103" s="2" t="s">
        <v>433</v>
      </c>
      <c r="K103" s="1" t="str">
        <f>IFERROR(INDEX(params!$F:$F,MATCH($H103,params!$E:$E,0)),"")&amp;IF(AND($H103&lt;&gt;"",$I103&lt;&gt;""),",","")&amp;IFERROR(INDEX(params!$F:$F,MATCH($I103,params!$E:$E,0)),"")&amp;IF(AND($I103&lt;&gt;"",$J103&lt;&gt;""),",","")&amp;IFERROR(INDEX(params!$F:$F,MATCH($J103,params!$E:$E,0)),"")</f>
        <v/>
      </c>
      <c r="N103" s="4" t="s">
        <v>542</v>
      </c>
      <c r="O103" s="2"/>
      <c r="P103" s="2"/>
      <c r="Q103" s="2"/>
      <c r="R103" s="2"/>
      <c r="S103" s="1" t="str">
        <f>IFERROR(INDEX(params!$F:$F,MATCH($R103,params!$E:$E,0)),"")</f>
        <v/>
      </c>
      <c r="U103" t="s">
        <v>148</v>
      </c>
    </row>
    <row r="104" spans="1:21" x14ac:dyDescent="0.25">
      <c r="A104">
        <f t="shared" si="2"/>
        <v>103</v>
      </c>
      <c r="B104" s="3">
        <v>103</v>
      </c>
      <c r="C104" s="1" t="str">
        <f t="shared" si="3"/>
        <v>Acquired Company</v>
      </c>
      <c r="D104" s="2" t="s">
        <v>280</v>
      </c>
      <c r="E104" s="3" t="s">
        <v>444</v>
      </c>
      <c r="F104">
        <v>11</v>
      </c>
      <c r="G104" s="2" t="s">
        <v>266</v>
      </c>
      <c r="H104" s="2" t="s">
        <v>11</v>
      </c>
      <c r="I104" s="2" t="s">
        <v>14</v>
      </c>
      <c r="J104" s="2" t="s">
        <v>433</v>
      </c>
      <c r="K104" s="1" t="str">
        <f>IFERROR(INDEX(params!$F:$F,MATCH($H104,params!$E:$E,0)),"")&amp;IF(AND($H104&lt;&gt;"",$I104&lt;&gt;""),",","")&amp;IFERROR(INDEX(params!$F:$F,MATCH($I104,params!$E:$E,0)),"")&amp;IF(AND($I104&lt;&gt;"",$J104&lt;&gt;""),",","")&amp;IFERROR(INDEX(params!$F:$F,MATCH($J104,params!$E:$E,0)),"")</f>
        <v>1,5</v>
      </c>
      <c r="N104" s="4" t="s">
        <v>543</v>
      </c>
      <c r="O104" s="2"/>
      <c r="P104" s="2"/>
      <c r="Q104" s="2"/>
      <c r="R104" s="2"/>
      <c r="S104" s="1" t="str">
        <f>IFERROR(INDEX(params!$F:$F,MATCH($R104,params!$E:$E,0)),"")</f>
        <v/>
      </c>
      <c r="U104" t="s">
        <v>149</v>
      </c>
    </row>
    <row r="105" spans="1:21" x14ac:dyDescent="0.25">
      <c r="A105">
        <f t="shared" si="2"/>
        <v>104</v>
      </c>
      <c r="B105" s="3">
        <v>104</v>
      </c>
      <c r="C105" s="1" t="str">
        <f t="shared" si="3"/>
        <v>Adapted Lichen</v>
      </c>
      <c r="D105" s="2" t="s">
        <v>280</v>
      </c>
      <c r="E105" s="3" t="s">
        <v>444</v>
      </c>
      <c r="F105">
        <v>6</v>
      </c>
      <c r="G105" s="2" t="s">
        <v>266</v>
      </c>
      <c r="H105" s="2" t="s">
        <v>18</v>
      </c>
      <c r="I105" s="2" t="s">
        <v>16</v>
      </c>
      <c r="J105" s="2" t="s">
        <v>433</v>
      </c>
      <c r="K105" s="1" t="str">
        <f>IFERROR(INDEX(params!$F:$F,MATCH($H105,params!$E:$E,0)),"")&amp;IF(AND($H105&lt;&gt;"",$I105&lt;&gt;""),",","")&amp;IFERROR(INDEX(params!$F:$F,MATCH($I105,params!$E:$E,0)),"")&amp;IF(AND($I105&lt;&gt;"",$J105&lt;&gt;""),",","")&amp;IFERROR(INDEX(params!$F:$F,MATCH($J105,params!$E:$E,0)),"")</f>
        <v>9,7</v>
      </c>
      <c r="N105" s="4" t="s">
        <v>544</v>
      </c>
      <c r="O105" s="2"/>
      <c r="P105" s="2"/>
      <c r="Q105" s="2"/>
      <c r="R105" s="2"/>
      <c r="S105" s="1" t="str">
        <f>IFERROR(INDEX(params!$F:$F,MATCH($R105,params!$E:$E,0)),"")</f>
        <v/>
      </c>
      <c r="U105" t="s">
        <v>150</v>
      </c>
    </row>
    <row r="106" spans="1:21" x14ac:dyDescent="0.25">
      <c r="A106">
        <f t="shared" si="2"/>
        <v>105</v>
      </c>
      <c r="B106" s="3">
        <v>105</v>
      </c>
      <c r="C106" s="1" t="str">
        <f t="shared" si="3"/>
        <v>Aerated Magma</v>
      </c>
      <c r="D106" s="2" t="s">
        <v>280</v>
      </c>
      <c r="E106" s="3" t="s">
        <v>444</v>
      </c>
      <c r="F106">
        <v>18</v>
      </c>
      <c r="G106" s="2" t="s">
        <v>266</v>
      </c>
      <c r="H106" s="2" t="s">
        <v>13</v>
      </c>
      <c r="I106" s="2" t="s">
        <v>433</v>
      </c>
      <c r="J106" s="2" t="s">
        <v>433</v>
      </c>
      <c r="K106" s="1" t="str">
        <f>IFERROR(INDEX(params!$F:$F,MATCH($H106,params!$E:$E,0)),"")&amp;IF(AND($H106&lt;&gt;"",$I106&lt;&gt;""),",","")&amp;IFERROR(INDEX(params!$F:$F,MATCH($I106,params!$E:$E,0)),"")&amp;IF(AND($I106&lt;&gt;"",$J106&lt;&gt;""),",","")&amp;IFERROR(INDEX(params!$F:$F,MATCH($J106,params!$E:$E,0)),"")</f>
        <v>4</v>
      </c>
      <c r="L106" s="3">
        <v>1</v>
      </c>
      <c r="M106" s="4" t="s">
        <v>632</v>
      </c>
      <c r="N106" s="4" t="s">
        <v>545</v>
      </c>
      <c r="O106" s="2"/>
      <c r="P106" s="2"/>
      <c r="Q106" s="2"/>
      <c r="R106" s="2"/>
      <c r="S106" s="1" t="str">
        <f>IFERROR(INDEX(params!$F:$F,MATCH($R106,params!$E:$E,0)),"")</f>
        <v/>
      </c>
      <c r="U106" t="s">
        <v>151</v>
      </c>
    </row>
    <row r="107" spans="1:21" ht="30" x14ac:dyDescent="0.25">
      <c r="A107">
        <f t="shared" si="2"/>
        <v>106</v>
      </c>
      <c r="B107" s="3">
        <v>106</v>
      </c>
      <c r="C107" s="1" t="str">
        <f t="shared" si="3"/>
        <v>Airborne Radiation</v>
      </c>
      <c r="D107" s="2" t="s">
        <v>280</v>
      </c>
      <c r="E107" s="3" t="s">
        <v>444</v>
      </c>
      <c r="F107">
        <v>15</v>
      </c>
      <c r="G107" s="2" t="s">
        <v>266</v>
      </c>
      <c r="H107" s="2" t="s">
        <v>14</v>
      </c>
      <c r="I107" s="2" t="s">
        <v>433</v>
      </c>
      <c r="J107" s="2" t="s">
        <v>433</v>
      </c>
      <c r="K107" s="1" t="str">
        <f>IFERROR(INDEX(params!$F:$F,MATCH($H107,params!$E:$E,0)),"")&amp;IF(AND($H107&lt;&gt;"",$I107&lt;&gt;""),",","")&amp;IFERROR(INDEX(params!$F:$F,MATCH($I107,params!$E:$E,0)),"")&amp;IF(AND($I107&lt;&gt;"",$J107&lt;&gt;""),",","")&amp;IFERROR(INDEX(params!$F:$F,MATCH($J107,params!$E:$E,0)),"")</f>
        <v>5</v>
      </c>
      <c r="M107" s="4" t="s">
        <v>632</v>
      </c>
      <c r="N107" s="4" t="s">
        <v>546</v>
      </c>
      <c r="O107" s="2"/>
      <c r="P107" s="2"/>
      <c r="Q107" s="2"/>
      <c r="R107" s="2"/>
      <c r="S107" s="1" t="str">
        <f>IFERROR(INDEX(params!$F:$F,MATCH($R107,params!$E:$E,0)),"")</f>
        <v/>
      </c>
      <c r="U107" t="s">
        <v>152</v>
      </c>
    </row>
    <row r="108" spans="1:21" x14ac:dyDescent="0.25">
      <c r="A108">
        <f t="shared" si="2"/>
        <v>107</v>
      </c>
      <c r="B108" s="3">
        <v>107</v>
      </c>
      <c r="C108" s="1" t="str">
        <f t="shared" si="3"/>
        <v>Algae</v>
      </c>
      <c r="D108" s="2" t="s">
        <v>280</v>
      </c>
      <c r="E108" s="3" t="s">
        <v>444</v>
      </c>
      <c r="F108">
        <v>9</v>
      </c>
      <c r="G108" s="2" t="s">
        <v>266</v>
      </c>
      <c r="H108" s="2" t="s">
        <v>16</v>
      </c>
      <c r="I108" s="2" t="s">
        <v>433</v>
      </c>
      <c r="J108" s="2" t="s">
        <v>433</v>
      </c>
      <c r="K108" s="1" t="str">
        <f>IFERROR(INDEX(params!$F:$F,MATCH($H108,params!$E:$E,0)),"")&amp;IF(AND($H108&lt;&gt;"",$I108&lt;&gt;""),",","")&amp;IFERROR(INDEX(params!$F:$F,MATCH($I108,params!$E:$E,0)),"")&amp;IF(AND($I108&lt;&gt;"",$J108&lt;&gt;""),",","")&amp;IFERROR(INDEX(params!$F:$F,MATCH($J108,params!$E:$E,0)),"")</f>
        <v>7</v>
      </c>
      <c r="L108" s="3">
        <v>1</v>
      </c>
      <c r="M108" s="4" t="s">
        <v>634</v>
      </c>
      <c r="N108" s="4" t="s">
        <v>547</v>
      </c>
      <c r="O108" s="2"/>
      <c r="P108" s="2"/>
      <c r="Q108" s="2"/>
      <c r="R108" s="2"/>
      <c r="S108" s="1" t="str">
        <f>IFERROR(INDEX(params!$F:$F,MATCH($R108,params!$E:$E,0)),"")</f>
        <v/>
      </c>
      <c r="U108" t="s">
        <v>153</v>
      </c>
    </row>
    <row r="109" spans="1:21" x14ac:dyDescent="0.25">
      <c r="A109">
        <f t="shared" si="2"/>
        <v>108</v>
      </c>
      <c r="B109" s="3">
        <v>108</v>
      </c>
      <c r="C109" s="1" t="str">
        <f t="shared" si="3"/>
        <v>Archaebacteria</v>
      </c>
      <c r="D109" s="2" t="s">
        <v>280</v>
      </c>
      <c r="E109" s="3" t="s">
        <v>444</v>
      </c>
      <c r="F109">
        <v>5</v>
      </c>
      <c r="G109" s="2" t="s">
        <v>266</v>
      </c>
      <c r="H109" s="2" t="s">
        <v>18</v>
      </c>
      <c r="I109" s="2" t="s">
        <v>433</v>
      </c>
      <c r="J109" s="2" t="s">
        <v>433</v>
      </c>
      <c r="K109" s="1" t="str">
        <f>IFERROR(INDEX(params!$F:$F,MATCH($H109,params!$E:$E,0)),"")&amp;IF(AND($H109&lt;&gt;"",$I109&lt;&gt;""),",","")&amp;IFERROR(INDEX(params!$F:$F,MATCH($I109,params!$E:$E,0)),"")&amp;IF(AND($I109&lt;&gt;"",$J109&lt;&gt;""),",","")&amp;IFERROR(INDEX(params!$F:$F,MATCH($J109,params!$E:$E,0)),"")</f>
        <v>9</v>
      </c>
      <c r="M109" s="4" t="s">
        <v>633</v>
      </c>
      <c r="N109" s="4" t="s">
        <v>544</v>
      </c>
      <c r="O109" s="2"/>
      <c r="P109" s="2"/>
      <c r="Q109" s="2"/>
      <c r="R109" s="2"/>
      <c r="S109" s="1" t="str">
        <f>IFERROR(INDEX(params!$F:$F,MATCH($R109,params!$E:$E,0)),"")</f>
        <v/>
      </c>
      <c r="U109" t="s">
        <v>154</v>
      </c>
    </row>
    <row r="110" spans="1:21" x14ac:dyDescent="0.25">
      <c r="A110">
        <f t="shared" si="2"/>
        <v>109</v>
      </c>
      <c r="B110" s="3">
        <v>109</v>
      </c>
      <c r="C110" s="1" t="str">
        <f t="shared" si="3"/>
        <v>Artificial Photosynthesis</v>
      </c>
      <c r="D110" s="2" t="s">
        <v>280</v>
      </c>
      <c r="E110" s="3" t="s">
        <v>444</v>
      </c>
      <c r="F110">
        <v>11</v>
      </c>
      <c r="G110" s="2" t="s">
        <v>266</v>
      </c>
      <c r="H110" s="2" t="s">
        <v>10</v>
      </c>
      <c r="I110" s="2" t="s">
        <v>433</v>
      </c>
      <c r="J110" s="2" t="s">
        <v>433</v>
      </c>
      <c r="K110" s="1" t="str">
        <f>IFERROR(INDEX(params!$F:$F,MATCH($H110,params!$E:$E,0)),"")&amp;IF(AND($H110&lt;&gt;"",$I110&lt;&gt;""),",","")&amp;IFERROR(INDEX(params!$F:$F,MATCH($I110,params!$E:$E,0)),"")&amp;IF(AND($I110&lt;&gt;"",$J110&lt;&gt;""),",","")&amp;IFERROR(INDEX(params!$F:$F,MATCH($J110,params!$E:$E,0)),"")</f>
        <v>3</v>
      </c>
      <c r="L110" s="3">
        <v>1</v>
      </c>
      <c r="N110" s="4" t="s">
        <v>548</v>
      </c>
      <c r="O110" s="2"/>
      <c r="P110" s="2"/>
      <c r="Q110" s="2"/>
      <c r="R110" s="2"/>
      <c r="S110" s="1" t="str">
        <f>IFERROR(INDEX(params!$F:$F,MATCH($R110,params!$E:$E,0)),"")</f>
        <v/>
      </c>
      <c r="U110" t="s">
        <v>155</v>
      </c>
    </row>
    <row r="111" spans="1:21" x14ac:dyDescent="0.25">
      <c r="A111">
        <f t="shared" si="2"/>
        <v>110</v>
      </c>
      <c r="B111" s="3">
        <v>110</v>
      </c>
      <c r="C111" s="1" t="str">
        <f t="shared" si="3"/>
        <v>Asteroid Mining</v>
      </c>
      <c r="D111" s="2" t="s">
        <v>280</v>
      </c>
      <c r="E111" s="3" t="s">
        <v>439</v>
      </c>
      <c r="F111">
        <v>28</v>
      </c>
      <c r="G111" s="2" t="s">
        <v>266</v>
      </c>
      <c r="H111" s="2" t="s">
        <v>12</v>
      </c>
      <c r="I111" s="2" t="s">
        <v>15</v>
      </c>
      <c r="J111" s="2" t="s">
        <v>433</v>
      </c>
      <c r="K111" s="1" t="str">
        <f>IFERROR(INDEX(params!$F:$F,MATCH($H111,params!$E:$E,0)),"")&amp;IF(AND($H111&lt;&gt;"",$I111&lt;&gt;""),",","")&amp;IFERROR(INDEX(params!$F:$F,MATCH($I111,params!$E:$E,0)),"")&amp;IF(AND($I111&lt;&gt;"",$J111&lt;&gt;""),",","")&amp;IFERROR(INDEX(params!$F:$F,MATCH($J111,params!$E:$E,0)),"")</f>
        <v>2,6</v>
      </c>
      <c r="N111" s="4" t="s">
        <v>549</v>
      </c>
      <c r="O111" s="2"/>
      <c r="P111" s="2"/>
      <c r="Q111" s="2"/>
      <c r="R111" s="2"/>
      <c r="S111" s="1" t="str">
        <f>IFERROR(INDEX(params!$F:$F,MATCH($R111,params!$E:$E,0)),"")</f>
        <v/>
      </c>
      <c r="U111" t="s">
        <v>156</v>
      </c>
    </row>
    <row r="112" spans="1:21" x14ac:dyDescent="0.25">
      <c r="A112">
        <f t="shared" si="2"/>
        <v>111</v>
      </c>
      <c r="B112" s="3">
        <v>111</v>
      </c>
      <c r="C112" s="1" t="str">
        <f t="shared" si="3"/>
        <v>Asteroid Mining Consortium</v>
      </c>
      <c r="D112" s="2" t="s">
        <v>280</v>
      </c>
      <c r="E112" s="3" t="s">
        <v>439</v>
      </c>
      <c r="F112">
        <v>6</v>
      </c>
      <c r="G112" s="2" t="s">
        <v>266</v>
      </c>
      <c r="H112" s="2"/>
      <c r="I112" s="2" t="s">
        <v>433</v>
      </c>
      <c r="J112" s="2" t="s">
        <v>433</v>
      </c>
      <c r="K112" s="1" t="str">
        <f>IFERROR(INDEX(params!$F:$F,MATCH($H112,params!$E:$E,0)),"")&amp;IF(AND($H112&lt;&gt;"",$I112&lt;&gt;""),",","")&amp;IFERROR(INDEX(params!$F:$F,MATCH($I112,params!$E:$E,0)),"")&amp;IF(AND($I112&lt;&gt;"",$J112&lt;&gt;""),",","")&amp;IFERROR(INDEX(params!$F:$F,MATCH($J112,params!$E:$E,0)),"")</f>
        <v/>
      </c>
      <c r="N112" s="4" t="s">
        <v>550</v>
      </c>
      <c r="O112" s="2"/>
      <c r="P112" s="2"/>
      <c r="Q112" s="2"/>
      <c r="R112" s="2"/>
      <c r="S112" s="1" t="str">
        <f>IFERROR(INDEX(params!$F:$F,MATCH($R112,params!$E:$E,0)),"")</f>
        <v/>
      </c>
      <c r="U112" t="s">
        <v>157</v>
      </c>
    </row>
    <row r="113" spans="1:21" ht="30" x14ac:dyDescent="0.25">
      <c r="A113">
        <f t="shared" si="2"/>
        <v>112</v>
      </c>
      <c r="B113" s="3">
        <v>112</v>
      </c>
      <c r="C113" s="1" t="str">
        <f t="shared" si="3"/>
        <v>Astrofarm</v>
      </c>
      <c r="D113" s="2" t="s">
        <v>280</v>
      </c>
      <c r="E113" s="3" t="s">
        <v>444</v>
      </c>
      <c r="F113">
        <v>21</v>
      </c>
      <c r="G113" s="2" t="s">
        <v>266</v>
      </c>
      <c r="H113" s="2" t="s">
        <v>12</v>
      </c>
      <c r="I113" s="2" t="s">
        <v>433</v>
      </c>
      <c r="J113" s="2" t="s">
        <v>433</v>
      </c>
      <c r="K113" s="1" t="str">
        <f>IFERROR(INDEX(params!$F:$F,MATCH($H113,params!$E:$E,0)),"")&amp;IF(AND($H113&lt;&gt;"",$I113&lt;&gt;""),",","")&amp;IFERROR(INDEX(params!$F:$F,MATCH($I113,params!$E:$E,0)),"")&amp;IF(AND($I113&lt;&gt;"",$J113&lt;&gt;""),",","")&amp;IFERROR(INDEX(params!$F:$F,MATCH($J113,params!$E:$E,0)),"")</f>
        <v>2</v>
      </c>
      <c r="N113" s="4" t="s">
        <v>551</v>
      </c>
      <c r="O113" s="2"/>
      <c r="P113" s="2"/>
      <c r="Q113" s="2"/>
      <c r="R113" s="2"/>
      <c r="S113" s="1" t="str">
        <f>IFERROR(INDEX(params!$F:$F,MATCH($R113,params!$E:$E,0)),"")</f>
        <v/>
      </c>
      <c r="U113" t="s">
        <v>158</v>
      </c>
    </row>
    <row r="114" spans="1:21" ht="30" x14ac:dyDescent="0.25">
      <c r="A114">
        <f t="shared" si="2"/>
        <v>113</v>
      </c>
      <c r="B114" s="3">
        <v>113</v>
      </c>
      <c r="C114" s="1" t="str">
        <f t="shared" si="3"/>
        <v>Atospheric Insulators</v>
      </c>
      <c r="D114" s="2" t="s">
        <v>280</v>
      </c>
      <c r="E114" s="3" t="s">
        <v>444</v>
      </c>
      <c r="F114">
        <v>10</v>
      </c>
      <c r="G114" s="2" t="s">
        <v>266</v>
      </c>
      <c r="H114" s="2" t="s">
        <v>12</v>
      </c>
      <c r="I114" s="2" t="s">
        <v>14</v>
      </c>
      <c r="J114" s="2" t="s">
        <v>433</v>
      </c>
      <c r="K114" s="1" t="str">
        <f>IFERROR(INDEX(params!$F:$F,MATCH($H114,params!$E:$E,0)),"")&amp;IF(AND($H114&lt;&gt;"",$I114&lt;&gt;""),",","")&amp;IFERROR(INDEX(params!$F:$F,MATCH($I114,params!$E:$E,0)),"")&amp;IF(AND($I114&lt;&gt;"",$J114&lt;&gt;""),",","")&amp;IFERROR(INDEX(params!$F:$F,MATCH($J114,params!$E:$E,0)),"")</f>
        <v>2,5</v>
      </c>
      <c r="L114" s="3" t="s">
        <v>278</v>
      </c>
      <c r="N114" s="4" t="s">
        <v>552</v>
      </c>
      <c r="O114" s="2"/>
      <c r="P114" s="2"/>
      <c r="Q114" s="2"/>
      <c r="R114" s="2"/>
      <c r="S114" s="1" t="str">
        <f>IFERROR(INDEX(params!$F:$F,MATCH($R114,params!$E:$E,0)),"")</f>
        <v/>
      </c>
      <c r="U114" t="s">
        <v>159</v>
      </c>
    </row>
    <row r="115" spans="1:21" ht="30" x14ac:dyDescent="0.25">
      <c r="A115">
        <f t="shared" si="2"/>
        <v>114</v>
      </c>
      <c r="B115" s="3">
        <v>114</v>
      </c>
      <c r="C115" s="1" t="str">
        <f t="shared" si="3"/>
        <v>Automated Factories</v>
      </c>
      <c r="D115" s="2" t="s">
        <v>280</v>
      </c>
      <c r="E115" s="3" t="s">
        <v>444</v>
      </c>
      <c r="F115">
        <v>18</v>
      </c>
      <c r="G115" s="2" t="s">
        <v>266</v>
      </c>
      <c r="H115" s="2" t="s">
        <v>11</v>
      </c>
      <c r="I115" s="2" t="s">
        <v>433</v>
      </c>
      <c r="J115" s="2" t="s">
        <v>433</v>
      </c>
      <c r="K115" s="1" t="str">
        <f>IFERROR(INDEX(params!$F:$F,MATCH($H115,params!$E:$E,0)),"")&amp;IF(AND($H115&lt;&gt;"",$I115&lt;&gt;""),",","")&amp;IFERROR(INDEX(params!$F:$F,MATCH($I115,params!$E:$E,0)),"")&amp;IF(AND($I115&lt;&gt;"",$J115&lt;&gt;""),",","")&amp;IFERROR(INDEX(params!$F:$F,MATCH($J115,params!$E:$E,0)),"")</f>
        <v>1</v>
      </c>
      <c r="N115" s="4" t="s">
        <v>553</v>
      </c>
      <c r="O115" s="2"/>
      <c r="P115" s="2"/>
      <c r="Q115" s="2"/>
      <c r="R115" s="2"/>
      <c r="S115" s="1" t="str">
        <f>IFERROR(INDEX(params!$F:$F,MATCH($R115,params!$E:$E,0)),"")</f>
        <v/>
      </c>
      <c r="U115" t="s">
        <v>160</v>
      </c>
    </row>
    <row r="116" spans="1:21" x14ac:dyDescent="0.25">
      <c r="A116">
        <f t="shared" si="2"/>
        <v>115</v>
      </c>
      <c r="B116" s="3">
        <v>115</v>
      </c>
      <c r="C116" s="1" t="str">
        <f t="shared" si="3"/>
        <v>Balanced Portfolios</v>
      </c>
      <c r="D116" s="2" t="s">
        <v>280</v>
      </c>
      <c r="E116" s="3" t="s">
        <v>444</v>
      </c>
      <c r="F116">
        <v>8</v>
      </c>
      <c r="G116" s="2" t="s">
        <v>266</v>
      </c>
      <c r="H116" s="2" t="s">
        <v>10</v>
      </c>
      <c r="I116" s="2" t="s">
        <v>433</v>
      </c>
      <c r="J116" s="2" t="s">
        <v>433</v>
      </c>
      <c r="K116" s="1" t="str">
        <f>IFERROR(INDEX(params!$F:$F,MATCH($H116,params!$E:$E,0)),"")&amp;IF(AND($H116&lt;&gt;"",$I116&lt;&gt;""),",","")&amp;IFERROR(INDEX(params!$F:$F,MATCH($I116,params!$E:$E,0)),"")&amp;IF(AND($I116&lt;&gt;"",$J116&lt;&gt;""),",","")&amp;IFERROR(INDEX(params!$F:$F,MATCH($J116,params!$E:$E,0)),"")</f>
        <v>3</v>
      </c>
      <c r="M116" s="4" t="s">
        <v>642</v>
      </c>
      <c r="N116" s="4" t="e">
        <v>#N/A</v>
      </c>
      <c r="O116" s="2"/>
      <c r="P116" s="2"/>
      <c r="Q116" s="2"/>
      <c r="R116" s="2"/>
      <c r="S116" s="1" t="str">
        <f>IFERROR(INDEX(params!$F:$F,MATCH($R116,params!$E:$E,0)),"")</f>
        <v/>
      </c>
      <c r="U116" t="s">
        <v>360</v>
      </c>
    </row>
    <row r="117" spans="1:21" x14ac:dyDescent="0.25">
      <c r="A117">
        <f t="shared" si="2"/>
        <v>116</v>
      </c>
      <c r="B117" s="3">
        <v>116</v>
      </c>
      <c r="C117" s="1" t="str">
        <f t="shared" si="3"/>
        <v>Beam from a Thorium Asteroid</v>
      </c>
      <c r="D117" s="2" t="s">
        <v>280</v>
      </c>
      <c r="E117" s="3" t="s">
        <v>444</v>
      </c>
      <c r="F117">
        <v>23</v>
      </c>
      <c r="G117" s="2" t="s">
        <v>266</v>
      </c>
      <c r="H117" s="2" t="s">
        <v>12</v>
      </c>
      <c r="I117" s="2" t="s">
        <v>15</v>
      </c>
      <c r="J117" s="2" t="s">
        <v>13</v>
      </c>
      <c r="K117" s="1" t="str">
        <f>IFERROR(INDEX(params!$F:$F,MATCH($H117,params!$E:$E,0)),"")&amp;IF(AND($H117&lt;&gt;"",$I117&lt;&gt;""),",","")&amp;IFERROR(INDEX(params!$F:$F,MATCH($I117,params!$E:$E,0)),"")&amp;IF(AND($I117&lt;&gt;"",$J117&lt;&gt;""),",","")&amp;IFERROR(INDEX(params!$F:$F,MATCH($J117,params!$E:$E,0)),"")</f>
        <v>2,6,4</v>
      </c>
      <c r="L117" s="3">
        <v>1</v>
      </c>
      <c r="M117" s="4" t="s">
        <v>644</v>
      </c>
      <c r="N117" s="4" t="s">
        <v>554</v>
      </c>
      <c r="O117" s="2"/>
      <c r="P117" s="2"/>
      <c r="Q117" s="2"/>
      <c r="R117" s="2"/>
      <c r="S117" s="1" t="str">
        <f>IFERROR(INDEX(params!$F:$F,MATCH($R117,params!$E:$E,0)),"")</f>
        <v/>
      </c>
      <c r="U117" t="s">
        <v>161</v>
      </c>
    </row>
    <row r="118" spans="1:21" x14ac:dyDescent="0.25">
      <c r="A118">
        <f t="shared" si="2"/>
        <v>117</v>
      </c>
      <c r="B118" s="3">
        <v>117</v>
      </c>
      <c r="C118" s="1" t="str">
        <f t="shared" si="3"/>
        <v>Biomass Combustors</v>
      </c>
      <c r="D118" s="2" t="s">
        <v>280</v>
      </c>
      <c r="E118" s="3" t="s">
        <v>444</v>
      </c>
      <c r="F118">
        <v>15</v>
      </c>
      <c r="G118" s="2" t="s">
        <v>266</v>
      </c>
      <c r="H118" s="2" t="s">
        <v>11</v>
      </c>
      <c r="I118" s="2" t="s">
        <v>13</v>
      </c>
      <c r="J118" s="2" t="s">
        <v>433</v>
      </c>
      <c r="K118" s="1" t="str">
        <f>IFERROR(INDEX(params!$F:$F,MATCH($H118,params!$E:$E,0)),"")&amp;IF(AND($H118&lt;&gt;"",$I118&lt;&gt;""),",","")&amp;IFERROR(INDEX(params!$F:$F,MATCH($I118,params!$E:$E,0)),"")&amp;IF(AND($I118&lt;&gt;"",$J118&lt;&gt;""),",","")&amp;IFERROR(INDEX(params!$F:$F,MATCH($J118,params!$E:$E,0)),"")</f>
        <v>1,4</v>
      </c>
      <c r="M118" s="4" t="s">
        <v>645</v>
      </c>
      <c r="N118" s="4" t="s">
        <v>555</v>
      </c>
      <c r="O118" s="2"/>
      <c r="P118" s="2"/>
      <c r="Q118" s="2"/>
      <c r="R118" s="2"/>
      <c r="S118" s="1" t="str">
        <f>IFERROR(INDEX(params!$F:$F,MATCH($R118,params!$E:$E,0)),"")</f>
        <v/>
      </c>
      <c r="U118" t="s">
        <v>162</v>
      </c>
    </row>
    <row r="119" spans="1:21" ht="30" x14ac:dyDescent="0.25">
      <c r="A119">
        <f t="shared" si="2"/>
        <v>118</v>
      </c>
      <c r="B119" s="3">
        <v>118</v>
      </c>
      <c r="C119" s="1" t="str">
        <f t="shared" si="3"/>
        <v>Biothermal Power</v>
      </c>
      <c r="D119" s="2" t="s">
        <v>280</v>
      </c>
      <c r="E119" s="3" t="s">
        <v>444</v>
      </c>
      <c r="F119">
        <v>18</v>
      </c>
      <c r="G119" s="2" t="s">
        <v>266</v>
      </c>
      <c r="H119" s="2" t="s">
        <v>12</v>
      </c>
      <c r="I119" s="2" t="s">
        <v>13</v>
      </c>
      <c r="J119" s="2" t="s">
        <v>433</v>
      </c>
      <c r="K119" s="1" t="str">
        <f>IFERROR(INDEX(params!$F:$F,MATCH($H119,params!$E:$E,0)),"")&amp;IF(AND($H119&lt;&gt;"",$I119&lt;&gt;""),",","")&amp;IFERROR(INDEX(params!$F:$F,MATCH($I119,params!$E:$E,0)),"")&amp;IF(AND($I119&lt;&gt;"",$J119&lt;&gt;""),",","")&amp;IFERROR(INDEX(params!$F:$F,MATCH($J119,params!$E:$E,0)),"")</f>
        <v>2,4</v>
      </c>
      <c r="N119" s="4" t="s">
        <v>556</v>
      </c>
      <c r="O119" s="2"/>
      <c r="P119" s="2"/>
      <c r="Q119" s="2"/>
      <c r="R119" s="2"/>
      <c r="S119" s="1" t="str">
        <f>IFERROR(INDEX(params!$F:$F,MATCH($R119,params!$E:$E,0)),"")</f>
        <v/>
      </c>
      <c r="U119" t="s">
        <v>163</v>
      </c>
    </row>
    <row r="120" spans="1:21" x14ac:dyDescent="0.25">
      <c r="A120">
        <f t="shared" si="2"/>
        <v>119</v>
      </c>
      <c r="B120" s="3">
        <v>119</v>
      </c>
      <c r="C120" s="1" t="str">
        <f t="shared" si="3"/>
        <v>Blueprints</v>
      </c>
      <c r="D120" s="2" t="s">
        <v>280</v>
      </c>
      <c r="E120" s="3" t="s">
        <v>444</v>
      </c>
      <c r="F120">
        <v>17</v>
      </c>
      <c r="G120" s="2" t="s">
        <v>266</v>
      </c>
      <c r="H120" s="2" t="s">
        <v>14</v>
      </c>
      <c r="I120" s="2" t="s">
        <v>433</v>
      </c>
      <c r="J120" s="2" t="s">
        <v>433</v>
      </c>
      <c r="K120" s="1" t="str">
        <f>IFERROR(INDEX(params!$F:$F,MATCH($H120,params!$E:$E,0)),"")&amp;IF(AND($H120&lt;&gt;"",$I120&lt;&gt;""),",","")&amp;IFERROR(INDEX(params!$F:$F,MATCH($I120,params!$E:$E,0)),"")&amp;IF(AND($I120&lt;&gt;"",$J120&lt;&gt;""),",","")&amp;IFERROR(INDEX(params!$F:$F,MATCH($J120,params!$E:$E,0)),"")</f>
        <v>5</v>
      </c>
      <c r="N120" s="4" t="s">
        <v>557</v>
      </c>
      <c r="O120" s="2"/>
      <c r="P120" s="2"/>
      <c r="Q120" s="2"/>
      <c r="R120" s="2"/>
      <c r="S120" s="1" t="str">
        <f>IFERROR(INDEX(params!$F:$F,MATCH($R120,params!$E:$E,0)),"")</f>
        <v/>
      </c>
      <c r="U120" t="s">
        <v>164</v>
      </c>
    </row>
    <row r="121" spans="1:21" x14ac:dyDescent="0.25">
      <c r="A121">
        <f t="shared" si="2"/>
        <v>120</v>
      </c>
      <c r="B121" s="3">
        <v>120</v>
      </c>
      <c r="C121" s="1" t="str">
        <f t="shared" si="3"/>
        <v>Building Industries</v>
      </c>
      <c r="D121" s="2" t="s">
        <v>280</v>
      </c>
      <c r="E121" s="3" t="s">
        <v>439</v>
      </c>
      <c r="F121">
        <v>6</v>
      </c>
      <c r="G121" s="2" t="s">
        <v>266</v>
      </c>
      <c r="H121" s="2" t="s">
        <v>11</v>
      </c>
      <c r="I121" s="2" t="s">
        <v>433</v>
      </c>
      <c r="J121" s="2" t="s">
        <v>433</v>
      </c>
      <c r="K121" s="1" t="str">
        <f>IFERROR(INDEX(params!$F:$F,MATCH($H121,params!$E:$E,0)),"")&amp;IF(AND($H121&lt;&gt;"",$I121&lt;&gt;""),",","")&amp;IFERROR(INDEX(params!$F:$F,MATCH($I121,params!$E:$E,0)),"")&amp;IF(AND($I121&lt;&gt;"",$J121&lt;&gt;""),",","")&amp;IFERROR(INDEX(params!$F:$F,MATCH($J121,params!$E:$E,0)),"")</f>
        <v>1</v>
      </c>
      <c r="M121" s="4" t="s">
        <v>646</v>
      </c>
      <c r="N121" s="4" t="s">
        <v>558</v>
      </c>
      <c r="O121" s="2"/>
      <c r="P121" s="2"/>
      <c r="Q121" s="2"/>
      <c r="R121" s="2"/>
      <c r="S121" s="1" t="str">
        <f>IFERROR(INDEX(params!$F:$F,MATCH($R121,params!$E:$E,0)),"")</f>
        <v/>
      </c>
      <c r="U121" t="s">
        <v>165</v>
      </c>
    </row>
    <row r="122" spans="1:21" x14ac:dyDescent="0.25">
      <c r="A122">
        <f t="shared" si="2"/>
        <v>121</v>
      </c>
      <c r="B122" s="3">
        <v>121</v>
      </c>
      <c r="C122" s="1" t="str">
        <f t="shared" si="3"/>
        <v>Bushes</v>
      </c>
      <c r="D122" s="2" t="s">
        <v>280</v>
      </c>
      <c r="E122" s="3" t="s">
        <v>444</v>
      </c>
      <c r="F122">
        <v>13</v>
      </c>
      <c r="G122" s="2" t="s">
        <v>266</v>
      </c>
      <c r="H122" s="2" t="s">
        <v>16</v>
      </c>
      <c r="I122" s="2" t="s">
        <v>433</v>
      </c>
      <c r="J122" s="2" t="s">
        <v>433</v>
      </c>
      <c r="K122" s="1" t="str">
        <f>IFERROR(INDEX(params!$F:$F,MATCH($H122,params!$E:$E,0)),"")&amp;IF(AND($H122&lt;&gt;"",$I122&lt;&gt;""),",","")&amp;IFERROR(INDEX(params!$F:$F,MATCH($I122,params!$E:$E,0)),"")&amp;IF(AND($I122&lt;&gt;"",$J122&lt;&gt;""),",","")&amp;IFERROR(INDEX(params!$F:$F,MATCH($J122,params!$E:$E,0)),"")</f>
        <v>7</v>
      </c>
      <c r="M122" s="4" t="s">
        <v>629</v>
      </c>
      <c r="N122" s="4" t="s">
        <v>559</v>
      </c>
      <c r="O122" s="2"/>
      <c r="P122" s="2"/>
      <c r="Q122" s="2"/>
      <c r="R122" s="2"/>
      <c r="S122" s="1" t="str">
        <f>IFERROR(INDEX(params!$F:$F,MATCH($R122,params!$E:$E,0)),"")</f>
        <v/>
      </c>
      <c r="U122" t="s">
        <v>166</v>
      </c>
    </row>
    <row r="123" spans="1:21" x14ac:dyDescent="0.25">
      <c r="A123">
        <f t="shared" si="2"/>
        <v>122</v>
      </c>
      <c r="B123" s="3">
        <v>122</v>
      </c>
      <c r="C123" s="1" t="str">
        <f t="shared" si="3"/>
        <v>Callisto Penal Mines</v>
      </c>
      <c r="D123" s="2" t="s">
        <v>280</v>
      </c>
      <c r="E123" s="3" t="s">
        <v>444</v>
      </c>
      <c r="F123">
        <v>20</v>
      </c>
      <c r="G123" s="2" t="s">
        <v>266</v>
      </c>
      <c r="H123" s="2" t="s">
        <v>11</v>
      </c>
      <c r="I123" s="2" t="s">
        <v>12</v>
      </c>
      <c r="J123" s="2" t="s">
        <v>15</v>
      </c>
      <c r="K123" s="1" t="str">
        <f>IFERROR(INDEX(params!$F:$F,MATCH($H123,params!$E:$E,0)),"")&amp;IF(AND($H123&lt;&gt;"",$I123&lt;&gt;""),",","")&amp;IFERROR(INDEX(params!$F:$F,MATCH($I123,params!$E:$E,0)),"")&amp;IF(AND($I123&lt;&gt;"",$J123&lt;&gt;""),",","")&amp;IFERROR(INDEX(params!$F:$F,MATCH($J123,params!$E:$E,0)),"")</f>
        <v>1,2,6</v>
      </c>
      <c r="N123" s="4" t="s">
        <v>543</v>
      </c>
      <c r="O123" s="2"/>
      <c r="P123" s="2"/>
      <c r="Q123" s="2"/>
      <c r="R123" s="2"/>
      <c r="S123" s="1" t="str">
        <f>IFERROR(INDEX(params!$F:$F,MATCH($R123,params!$E:$E,0)),"")</f>
        <v/>
      </c>
      <c r="U123" t="s">
        <v>167</v>
      </c>
    </row>
    <row r="124" spans="1:21" ht="30" x14ac:dyDescent="0.25">
      <c r="A124">
        <f t="shared" si="2"/>
        <v>123</v>
      </c>
      <c r="B124" s="3">
        <v>123</v>
      </c>
      <c r="C124" s="1" t="str">
        <f t="shared" si="3"/>
        <v>Cartel</v>
      </c>
      <c r="D124" s="2" t="s">
        <v>280</v>
      </c>
      <c r="E124" s="3" t="s">
        <v>444</v>
      </c>
      <c r="F124">
        <v>6</v>
      </c>
      <c r="G124" s="2" t="s">
        <v>266</v>
      </c>
      <c r="H124" s="2" t="s">
        <v>14</v>
      </c>
      <c r="I124" s="2" t="s">
        <v>433</v>
      </c>
      <c r="J124" s="2" t="s">
        <v>433</v>
      </c>
      <c r="K124" s="1" t="str">
        <f>IFERROR(INDEX(params!$F:$F,MATCH($H124,params!$E:$E,0)),"")&amp;IF(AND($H124&lt;&gt;"",$I124&lt;&gt;""),",","")&amp;IFERROR(INDEX(params!$F:$F,MATCH($I124,params!$E:$E,0)),"")&amp;IF(AND($I124&lt;&gt;"",$J124&lt;&gt;""),",","")&amp;IFERROR(INDEX(params!$F:$F,MATCH($J124,params!$E:$E,0)),"")</f>
        <v>5</v>
      </c>
      <c r="N124" s="4" t="s">
        <v>560</v>
      </c>
      <c r="O124" s="2"/>
      <c r="P124" s="2"/>
      <c r="Q124" s="2"/>
      <c r="R124" s="2"/>
      <c r="S124" s="1" t="str">
        <f>IFERROR(INDEX(params!$F:$F,MATCH($R124,params!$E:$E,0)),"")</f>
        <v/>
      </c>
      <c r="U124" t="s">
        <v>168</v>
      </c>
    </row>
    <row r="125" spans="1:21" x14ac:dyDescent="0.25">
      <c r="A125">
        <f t="shared" si="2"/>
        <v>124</v>
      </c>
      <c r="B125" s="3">
        <v>124</v>
      </c>
      <c r="C125" s="1" t="str">
        <f t="shared" si="3"/>
        <v>Coal Imports</v>
      </c>
      <c r="D125" s="2" t="s">
        <v>280</v>
      </c>
      <c r="E125" s="3" t="s">
        <v>444</v>
      </c>
      <c r="F125">
        <v>13</v>
      </c>
      <c r="G125" s="2" t="s">
        <v>266</v>
      </c>
      <c r="H125" s="2" t="s">
        <v>11</v>
      </c>
      <c r="I125" s="2" t="s">
        <v>433</v>
      </c>
      <c r="J125" s="2" t="s">
        <v>433</v>
      </c>
      <c r="K125" s="1" t="str">
        <f>IFERROR(INDEX(params!$F:$F,MATCH($H125,params!$E:$E,0)),"")&amp;IF(AND($H125&lt;&gt;"",$I125&lt;&gt;""),",","")&amp;IFERROR(INDEX(params!$F:$F,MATCH($I125,params!$E:$E,0)),"")&amp;IF(AND($I125&lt;&gt;"",$J125&lt;&gt;""),",","")&amp;IFERROR(INDEX(params!$F:$F,MATCH($J125,params!$E:$E,0)),"")</f>
        <v>1</v>
      </c>
      <c r="N125" s="4" t="s">
        <v>561</v>
      </c>
      <c r="O125" s="2"/>
      <c r="P125" s="2"/>
      <c r="Q125" s="2"/>
      <c r="R125" s="2"/>
      <c r="S125" s="1" t="str">
        <f>IFERROR(INDEX(params!$F:$F,MATCH($R125,params!$E:$E,0)),"")</f>
        <v/>
      </c>
      <c r="U125" t="s">
        <v>169</v>
      </c>
    </row>
    <row r="126" spans="1:21" x14ac:dyDescent="0.25">
      <c r="A126">
        <f t="shared" si="2"/>
        <v>125</v>
      </c>
      <c r="B126" s="3">
        <v>125</v>
      </c>
      <c r="C126" s="1" t="str">
        <f t="shared" si="3"/>
        <v>Commercial District</v>
      </c>
      <c r="D126" s="2" t="s">
        <v>280</v>
      </c>
      <c r="E126" s="3" t="s">
        <v>444</v>
      </c>
      <c r="F126">
        <v>25</v>
      </c>
      <c r="G126" s="2" t="s">
        <v>266</v>
      </c>
      <c r="H126" s="2" t="s">
        <v>11</v>
      </c>
      <c r="I126" s="2" t="s">
        <v>433</v>
      </c>
      <c r="J126" s="2" t="s">
        <v>433</v>
      </c>
      <c r="K126" s="1" t="str">
        <f>IFERROR(INDEX(params!$F:$F,MATCH($H126,params!$E:$E,0)),"")&amp;IF(AND($H126&lt;&gt;"",$I126&lt;&gt;""),",","")&amp;IFERROR(INDEX(params!$F:$F,MATCH($I126,params!$E:$E,0)),"")&amp;IF(AND($I126&lt;&gt;"",$J126&lt;&gt;""),",","")&amp;IFERROR(INDEX(params!$F:$F,MATCH($J126,params!$E:$E,0)),"")</f>
        <v>1</v>
      </c>
      <c r="N126" s="4" t="s">
        <v>562</v>
      </c>
      <c r="O126" s="2"/>
      <c r="P126" s="2"/>
      <c r="Q126" s="2"/>
      <c r="R126" s="2"/>
      <c r="S126" s="1" t="str">
        <f>IFERROR(INDEX(params!$F:$F,MATCH($R126,params!$E:$E,0)),"")</f>
        <v/>
      </c>
      <c r="U126" t="s">
        <v>170</v>
      </c>
    </row>
    <row r="127" spans="1:21" ht="30" x14ac:dyDescent="0.25">
      <c r="A127">
        <f t="shared" si="2"/>
        <v>126</v>
      </c>
      <c r="B127" s="3">
        <v>126</v>
      </c>
      <c r="C127" s="1" t="str">
        <f t="shared" si="3"/>
        <v>Deep Well Heating</v>
      </c>
      <c r="D127" s="2" t="s">
        <v>280</v>
      </c>
      <c r="E127" s="3" t="s">
        <v>444</v>
      </c>
      <c r="F127">
        <v>14</v>
      </c>
      <c r="G127" s="2" t="s">
        <v>266</v>
      </c>
      <c r="H127" s="2" t="s">
        <v>11</v>
      </c>
      <c r="I127" s="2" t="s">
        <v>13</v>
      </c>
      <c r="J127" s="2" t="s">
        <v>433</v>
      </c>
      <c r="K127" s="1" t="str">
        <f>IFERROR(INDEX(params!$F:$F,MATCH($H127,params!$E:$E,0)),"")&amp;IF(AND($H127&lt;&gt;"",$I127&lt;&gt;""),",","")&amp;IFERROR(INDEX(params!$F:$F,MATCH($I127,params!$E:$E,0)),"")&amp;IF(AND($I127&lt;&gt;"",$J127&lt;&gt;""),",","")&amp;IFERROR(INDEX(params!$F:$F,MATCH($J127,params!$E:$E,0)),"")</f>
        <v>1,4</v>
      </c>
      <c r="N127" s="4" t="s">
        <v>563</v>
      </c>
      <c r="O127" s="2"/>
      <c r="P127" s="2"/>
      <c r="Q127" s="2"/>
      <c r="R127" s="2"/>
      <c r="S127" s="1" t="str">
        <f>IFERROR(INDEX(params!$F:$F,MATCH($R127,params!$E:$E,0)),"")</f>
        <v/>
      </c>
      <c r="U127" t="s">
        <v>171</v>
      </c>
    </row>
    <row r="128" spans="1:21" x14ac:dyDescent="0.25">
      <c r="A128">
        <f t="shared" si="2"/>
        <v>127</v>
      </c>
      <c r="B128" s="3">
        <v>127</v>
      </c>
      <c r="C128" s="1" t="str">
        <f t="shared" si="3"/>
        <v>Designed Microorganisms</v>
      </c>
      <c r="D128" s="2" t="s">
        <v>280</v>
      </c>
      <c r="E128" s="3" t="s">
        <v>444</v>
      </c>
      <c r="F128">
        <v>15</v>
      </c>
      <c r="G128" s="2" t="s">
        <v>266</v>
      </c>
      <c r="H128" s="2" t="s">
        <v>10</v>
      </c>
      <c r="I128" s="2" t="s">
        <v>18</v>
      </c>
      <c r="J128" s="2" t="s">
        <v>433</v>
      </c>
      <c r="K128" s="1" t="str">
        <f>IFERROR(INDEX(params!$F:$F,MATCH($H128,params!$E:$E,0)),"")&amp;IF(AND($H128&lt;&gt;"",$I128&lt;&gt;""),",","")&amp;IFERROR(INDEX(params!$F:$F,MATCH($I128,params!$E:$E,0)),"")&amp;IF(AND($I128&lt;&gt;"",$J128&lt;&gt;""),",","")&amp;IFERROR(INDEX(params!$F:$F,MATCH($J128,params!$E:$E,0)),"")</f>
        <v>3,9</v>
      </c>
      <c r="M128" s="4" t="s">
        <v>647</v>
      </c>
      <c r="N128" s="4" t="s">
        <v>547</v>
      </c>
      <c r="O128" s="2"/>
      <c r="P128" s="2"/>
      <c r="Q128" s="2"/>
      <c r="R128" s="2"/>
      <c r="S128" s="1" t="str">
        <f>IFERROR(INDEX(params!$F:$F,MATCH($R128,params!$E:$E,0)),"")</f>
        <v/>
      </c>
      <c r="U128" t="s">
        <v>172</v>
      </c>
    </row>
    <row r="129" spans="1:21" ht="30" x14ac:dyDescent="0.25">
      <c r="A129">
        <f t="shared" si="2"/>
        <v>128</v>
      </c>
      <c r="B129" s="3">
        <v>128</v>
      </c>
      <c r="C129" s="1" t="str">
        <f t="shared" si="3"/>
        <v>Diversified Interests</v>
      </c>
      <c r="D129" s="2" t="s">
        <v>280</v>
      </c>
      <c r="E129" s="3" t="s">
        <v>444</v>
      </c>
      <c r="F129">
        <v>15</v>
      </c>
      <c r="G129" s="2" t="s">
        <v>266</v>
      </c>
      <c r="H129" s="2" t="s">
        <v>16</v>
      </c>
      <c r="I129" s="2" t="s">
        <v>433</v>
      </c>
      <c r="J129" s="2" t="s">
        <v>433</v>
      </c>
      <c r="K129" s="1" t="str">
        <f>IFERROR(INDEX(params!$F:$F,MATCH($H129,params!$E:$E,0)),"")&amp;IF(AND($H129&lt;&gt;"",$I129&lt;&gt;""),",","")&amp;IFERROR(INDEX(params!$F:$F,MATCH($I129,params!$E:$E,0)),"")&amp;IF(AND($I129&lt;&gt;"",$J129&lt;&gt;""),",","")&amp;IFERROR(INDEX(params!$F:$F,MATCH($J129,params!$E:$E,0)),"")</f>
        <v>7</v>
      </c>
      <c r="N129" s="4" t="s">
        <v>564</v>
      </c>
      <c r="O129" s="2"/>
      <c r="P129" s="2"/>
      <c r="Q129" s="2"/>
      <c r="R129" s="2"/>
      <c r="S129" s="1" t="str">
        <f>IFERROR(INDEX(params!$F:$F,MATCH($R129,params!$E:$E,0)),"")</f>
        <v/>
      </c>
      <c r="U129" t="s">
        <v>173</v>
      </c>
    </row>
    <row r="130" spans="1:21" x14ac:dyDescent="0.25">
      <c r="A130">
        <f t="shared" si="2"/>
        <v>129</v>
      </c>
      <c r="B130" s="3">
        <v>129</v>
      </c>
      <c r="C130" s="1" t="str">
        <f t="shared" si="3"/>
        <v>Dusty Quarry</v>
      </c>
      <c r="D130" s="2" t="s">
        <v>280</v>
      </c>
      <c r="E130" s="3" t="s">
        <v>439</v>
      </c>
      <c r="F130">
        <v>2</v>
      </c>
      <c r="G130" s="2" t="s">
        <v>266</v>
      </c>
      <c r="H130" s="2"/>
      <c r="I130" s="2" t="s">
        <v>433</v>
      </c>
      <c r="J130" s="2" t="s">
        <v>433</v>
      </c>
      <c r="K130" s="1" t="str">
        <f>IFERROR(INDEX(params!$F:$F,MATCH($H130,params!$E:$E,0)),"")&amp;IF(AND($H130&lt;&gt;"",$I130&lt;&gt;""),",","")&amp;IFERROR(INDEX(params!$F:$F,MATCH($I130,params!$E:$E,0)),"")&amp;IF(AND($I130&lt;&gt;"",$J130&lt;&gt;""),",","")&amp;IFERROR(INDEX(params!$F:$F,MATCH($J130,params!$E:$E,0)),"")</f>
        <v/>
      </c>
      <c r="M130" s="4" t="s">
        <v>648</v>
      </c>
      <c r="N130" s="4" t="s">
        <v>565</v>
      </c>
      <c r="O130" s="2"/>
      <c r="P130" s="2"/>
      <c r="Q130" s="2"/>
      <c r="R130" s="2"/>
      <c r="S130" s="1" t="str">
        <f>IFERROR(INDEX(params!$F:$F,MATCH($R130,params!$E:$E,0)),"")</f>
        <v/>
      </c>
      <c r="U130" t="s">
        <v>174</v>
      </c>
    </row>
    <row r="131" spans="1:21" x14ac:dyDescent="0.25">
      <c r="A131">
        <f t="shared" ref="A131:A194" si="4">SUM(A130,1)</f>
        <v>130</v>
      </c>
      <c r="B131" s="3">
        <v>130</v>
      </c>
      <c r="C131" s="1" t="str">
        <f t="shared" ref="C131:C194" si="5">$U131</f>
        <v>Economic Growth</v>
      </c>
      <c r="D131" s="2" t="s">
        <v>280</v>
      </c>
      <c r="E131" s="3" t="s">
        <v>444</v>
      </c>
      <c r="F131">
        <v>10</v>
      </c>
      <c r="G131" s="2" t="s">
        <v>266</v>
      </c>
      <c r="H131" s="2" t="s">
        <v>11</v>
      </c>
      <c r="I131" s="2" t="s">
        <v>433</v>
      </c>
      <c r="J131" s="2" t="s">
        <v>433</v>
      </c>
      <c r="K131" s="1" t="str">
        <f>IFERROR(INDEX(params!$F:$F,MATCH($H131,params!$E:$E,0)),"")&amp;IF(AND($H131&lt;&gt;"",$I131&lt;&gt;""),",","")&amp;IFERROR(INDEX(params!$F:$F,MATCH($I131,params!$E:$E,0)),"")&amp;IF(AND($I131&lt;&gt;"",$J131&lt;&gt;""),",","")&amp;IFERROR(INDEX(params!$F:$F,MATCH($J131,params!$E:$E,0)),"")</f>
        <v>1</v>
      </c>
      <c r="N131" s="4" t="s">
        <v>566</v>
      </c>
      <c r="O131" s="2"/>
      <c r="P131" s="2"/>
      <c r="Q131" s="2"/>
      <c r="R131" s="2"/>
      <c r="S131" s="1" t="str">
        <f>IFERROR(INDEX(params!$F:$F,MATCH($R131,params!$E:$E,0)),"")</f>
        <v/>
      </c>
      <c r="U131" t="s">
        <v>175</v>
      </c>
    </row>
    <row r="132" spans="1:21" x14ac:dyDescent="0.25">
      <c r="A132">
        <f t="shared" si="4"/>
        <v>131</v>
      </c>
      <c r="B132" s="3">
        <v>131</v>
      </c>
      <c r="C132" s="1" t="str">
        <f t="shared" si="5"/>
        <v>Energy Storage</v>
      </c>
      <c r="D132" s="2" t="s">
        <v>280</v>
      </c>
      <c r="E132" s="3" t="s">
        <v>444</v>
      </c>
      <c r="F132">
        <v>18</v>
      </c>
      <c r="G132" s="2" t="s">
        <v>266</v>
      </c>
      <c r="H132" s="2" t="s">
        <v>13</v>
      </c>
      <c r="I132" s="2" t="s">
        <v>433</v>
      </c>
      <c r="J132" s="2" t="s">
        <v>433</v>
      </c>
      <c r="K132" s="1" t="str">
        <f>IFERROR(INDEX(params!$F:$F,MATCH($H132,params!$E:$E,0)),"")&amp;IF(AND($H132&lt;&gt;"",$I132&lt;&gt;""),",","")&amp;IFERROR(INDEX(params!$F:$F,MATCH($I132,params!$E:$E,0)),"")&amp;IF(AND($I132&lt;&gt;"",$J132&lt;&gt;""),",","")&amp;IFERROR(INDEX(params!$F:$F,MATCH($J132,params!$E:$E,0)),"")</f>
        <v>4</v>
      </c>
      <c r="M132" s="4" t="s">
        <v>649</v>
      </c>
      <c r="N132" s="4" t="s">
        <v>567</v>
      </c>
      <c r="O132" s="2"/>
      <c r="P132" s="2"/>
      <c r="Q132" s="2"/>
      <c r="R132" s="2"/>
      <c r="S132" s="1" t="str">
        <f>IFERROR(INDEX(params!$F:$F,MATCH($R132,params!$E:$E,0)),"")</f>
        <v/>
      </c>
      <c r="U132" t="s">
        <v>176</v>
      </c>
    </row>
    <row r="133" spans="1:21" ht="30" x14ac:dyDescent="0.25">
      <c r="A133">
        <f t="shared" si="4"/>
        <v>132</v>
      </c>
      <c r="B133" s="3">
        <v>132</v>
      </c>
      <c r="C133" s="1" t="str">
        <f t="shared" si="5"/>
        <v>Eos Chasma National Park</v>
      </c>
      <c r="D133" s="2" t="s">
        <v>280</v>
      </c>
      <c r="E133" s="3" t="s">
        <v>444</v>
      </c>
      <c r="F133">
        <v>16</v>
      </c>
      <c r="G133" s="2" t="s">
        <v>266</v>
      </c>
      <c r="H133" s="2" t="s">
        <v>11</v>
      </c>
      <c r="I133" s="2" t="s">
        <v>16</v>
      </c>
      <c r="J133" s="2" t="s">
        <v>433</v>
      </c>
      <c r="K133" s="1" t="str">
        <f>IFERROR(INDEX(params!$F:$F,MATCH($H133,params!$E:$E,0)),"")&amp;IF(AND($H133&lt;&gt;"",$I133&lt;&gt;""),",","")&amp;IFERROR(INDEX(params!$F:$F,MATCH($I133,params!$E:$E,0)),"")&amp;IF(AND($I133&lt;&gt;"",$J133&lt;&gt;""),",","")&amp;IFERROR(INDEX(params!$F:$F,MATCH($J133,params!$E:$E,0)),"")</f>
        <v>1,7</v>
      </c>
      <c r="M133" s="4" t="s">
        <v>629</v>
      </c>
      <c r="N133" s="4" t="s">
        <v>568</v>
      </c>
      <c r="O133" s="2"/>
      <c r="P133" s="2"/>
      <c r="Q133" s="2"/>
      <c r="R133" s="2"/>
      <c r="S133" s="1" t="str">
        <f>IFERROR(INDEX(params!$F:$F,MATCH($R133,params!$E:$E,0)),"")</f>
        <v/>
      </c>
      <c r="U133" t="s">
        <v>177</v>
      </c>
    </row>
    <row r="134" spans="1:21" ht="30" x14ac:dyDescent="0.25">
      <c r="A134">
        <f t="shared" si="4"/>
        <v>133</v>
      </c>
      <c r="B134" s="3">
        <v>133</v>
      </c>
      <c r="C134" s="1" t="str">
        <f t="shared" si="5"/>
        <v>Farming</v>
      </c>
      <c r="D134" s="2" t="s">
        <v>280</v>
      </c>
      <c r="E134" s="3" t="s">
        <v>444</v>
      </c>
      <c r="F134">
        <v>20</v>
      </c>
      <c r="G134" s="2" t="s">
        <v>266</v>
      </c>
      <c r="H134" s="2" t="s">
        <v>16</v>
      </c>
      <c r="I134" s="2" t="s">
        <v>433</v>
      </c>
      <c r="J134" s="2" t="s">
        <v>433</v>
      </c>
      <c r="K134" s="1" t="str">
        <f>IFERROR(INDEX(params!$F:$F,MATCH($H134,params!$E:$E,0)),"")&amp;IF(AND($H134&lt;&gt;"",$I134&lt;&gt;""),",","")&amp;IFERROR(INDEX(params!$F:$F,MATCH($I134,params!$E:$E,0)),"")&amp;IF(AND($I134&lt;&gt;"",$J134&lt;&gt;""),",","")&amp;IFERROR(INDEX(params!$F:$F,MATCH($J134,params!$E:$E,0)),"")</f>
        <v>7</v>
      </c>
      <c r="M134" s="4" t="s">
        <v>641</v>
      </c>
      <c r="N134" s="4" t="s">
        <v>569</v>
      </c>
      <c r="O134" s="2"/>
      <c r="P134" s="2"/>
      <c r="Q134" s="2"/>
      <c r="R134" s="2"/>
      <c r="S134" s="1" t="str">
        <f>IFERROR(INDEX(params!$F:$F,MATCH($R134,params!$E:$E,0)),"")</f>
        <v/>
      </c>
      <c r="U134" t="s">
        <v>178</v>
      </c>
    </row>
    <row r="135" spans="1:21" x14ac:dyDescent="0.25">
      <c r="A135">
        <f t="shared" si="4"/>
        <v>134</v>
      </c>
      <c r="B135" s="3">
        <v>134</v>
      </c>
      <c r="C135" s="1" t="str">
        <f t="shared" si="5"/>
        <v>Food Factory</v>
      </c>
      <c r="D135" s="2" t="s">
        <v>280</v>
      </c>
      <c r="E135" s="3" t="s">
        <v>444</v>
      </c>
      <c r="F135">
        <v>9</v>
      </c>
      <c r="G135" s="2" t="s">
        <v>266</v>
      </c>
      <c r="H135" s="2" t="s">
        <v>11</v>
      </c>
      <c r="I135" s="2" t="s">
        <v>433</v>
      </c>
      <c r="J135" s="2" t="s">
        <v>433</v>
      </c>
      <c r="K135" s="1" t="str">
        <f>IFERROR(INDEX(params!$F:$F,MATCH($H135,params!$E:$E,0)),"")&amp;IF(AND($H135&lt;&gt;"",$I135&lt;&gt;""),",","")&amp;IFERROR(INDEX(params!$F:$F,MATCH($I135,params!$E:$E,0)),"")&amp;IF(AND($I135&lt;&gt;"",$J135&lt;&gt;""),",","")&amp;IFERROR(INDEX(params!$F:$F,MATCH($J135,params!$E:$E,0)),"")</f>
        <v>1</v>
      </c>
      <c r="M135" s="4" t="s">
        <v>645</v>
      </c>
      <c r="N135" s="4" t="s">
        <v>562</v>
      </c>
      <c r="O135" s="2"/>
      <c r="P135" s="2"/>
      <c r="Q135" s="2"/>
      <c r="R135" s="2"/>
      <c r="S135" s="1" t="str">
        <f>IFERROR(INDEX(params!$F:$F,MATCH($R135,params!$E:$E,0)),"")</f>
        <v/>
      </c>
      <c r="U135" t="s">
        <v>179</v>
      </c>
    </row>
    <row r="136" spans="1:21" ht="30" x14ac:dyDescent="0.25">
      <c r="A136">
        <f t="shared" si="4"/>
        <v>135</v>
      </c>
      <c r="B136" s="3">
        <v>135</v>
      </c>
      <c r="C136" s="1" t="str">
        <f t="shared" si="5"/>
        <v>Fuel Factory</v>
      </c>
      <c r="D136" s="2" t="s">
        <v>280</v>
      </c>
      <c r="E136" s="3" t="s">
        <v>444</v>
      </c>
      <c r="F136">
        <v>9</v>
      </c>
      <c r="G136" s="2" t="s">
        <v>266</v>
      </c>
      <c r="H136" s="2" t="s">
        <v>11</v>
      </c>
      <c r="I136" s="2" t="s">
        <v>433</v>
      </c>
      <c r="J136" s="2" t="s">
        <v>433</v>
      </c>
      <c r="K136" s="1" t="str">
        <f>IFERROR(INDEX(params!$F:$F,MATCH($H136,params!$E:$E,0)),"")&amp;IF(AND($H136&lt;&gt;"",$I136&lt;&gt;""),",","")&amp;IFERROR(INDEX(params!$F:$F,MATCH($I136,params!$E:$E,0)),"")&amp;IF(AND($I136&lt;&gt;"",$J136&lt;&gt;""),",","")&amp;IFERROR(INDEX(params!$F:$F,MATCH($J136,params!$E:$E,0)),"")</f>
        <v>1</v>
      </c>
      <c r="M136" s="4" t="s">
        <v>643</v>
      </c>
      <c r="N136" s="4" t="s">
        <v>570</v>
      </c>
      <c r="O136" s="2"/>
      <c r="P136" s="2"/>
      <c r="Q136" s="2"/>
      <c r="R136" s="2"/>
      <c r="S136" s="1" t="str">
        <f>IFERROR(INDEX(params!$F:$F,MATCH($R136,params!$E:$E,0)),"")</f>
        <v/>
      </c>
      <c r="U136" t="s">
        <v>180</v>
      </c>
    </row>
    <row r="137" spans="1:21" x14ac:dyDescent="0.25">
      <c r="A137">
        <f t="shared" si="4"/>
        <v>136</v>
      </c>
      <c r="B137" s="3">
        <v>136</v>
      </c>
      <c r="C137" s="1" t="str">
        <f t="shared" si="5"/>
        <v>Fueled Generators</v>
      </c>
      <c r="D137" s="2" t="s">
        <v>280</v>
      </c>
      <c r="E137" s="3" t="s">
        <v>444</v>
      </c>
      <c r="F137">
        <v>4</v>
      </c>
      <c r="G137" s="2" t="s">
        <v>266</v>
      </c>
      <c r="H137" s="2" t="s">
        <v>11</v>
      </c>
      <c r="I137" s="2" t="s">
        <v>13</v>
      </c>
      <c r="J137" s="2" t="s">
        <v>433</v>
      </c>
      <c r="K137" s="1" t="str">
        <f>IFERROR(INDEX(params!$F:$F,MATCH($H137,params!$E:$E,0)),"")&amp;IF(AND($H137&lt;&gt;"",$I137&lt;&gt;""),",","")&amp;IFERROR(INDEX(params!$F:$F,MATCH($I137,params!$E:$E,0)),"")&amp;IF(AND($I137&lt;&gt;"",$J137&lt;&gt;""),",","")&amp;IFERROR(INDEX(params!$F:$F,MATCH($J137,params!$E:$E,0)),"")</f>
        <v>1,4</v>
      </c>
      <c r="M137" s="4" t="s">
        <v>642</v>
      </c>
      <c r="N137" s="4" t="s">
        <v>571</v>
      </c>
      <c r="O137" s="2"/>
      <c r="P137" s="2"/>
      <c r="Q137" s="2"/>
      <c r="R137" s="2"/>
      <c r="S137" s="1" t="str">
        <f>IFERROR(INDEX(params!$F:$F,MATCH($R137,params!$E:$E,0)),"")</f>
        <v/>
      </c>
      <c r="U137" t="s">
        <v>181</v>
      </c>
    </row>
    <row r="138" spans="1:21" x14ac:dyDescent="0.25">
      <c r="A138">
        <f t="shared" si="4"/>
        <v>137</v>
      </c>
      <c r="B138" s="3">
        <v>137</v>
      </c>
      <c r="C138" s="1" t="str">
        <f t="shared" si="5"/>
        <v>Fusion Power</v>
      </c>
      <c r="D138" s="2" t="s">
        <v>280</v>
      </c>
      <c r="E138" s="3" t="s">
        <v>444</v>
      </c>
      <c r="F138">
        <v>7</v>
      </c>
      <c r="G138" s="2" t="s">
        <v>266</v>
      </c>
      <c r="H138" s="2" t="s">
        <v>10</v>
      </c>
      <c r="I138" s="2" t="s">
        <v>11</v>
      </c>
      <c r="J138" s="2" t="s">
        <v>13</v>
      </c>
      <c r="K138" s="1" t="str">
        <f>IFERROR(INDEX(params!$F:$F,MATCH($H138,params!$E:$E,0)),"")&amp;IF(AND($H138&lt;&gt;"",$I138&lt;&gt;""),",","")&amp;IFERROR(INDEX(params!$F:$F,MATCH($I138,params!$E:$E,0)),"")&amp;IF(AND($I138&lt;&gt;"",$J138&lt;&gt;""),",","")&amp;IFERROR(INDEX(params!$F:$F,MATCH($J138,params!$E:$E,0)),"")</f>
        <v>3,1,4</v>
      </c>
      <c r="M138" s="4" t="s">
        <v>650</v>
      </c>
      <c r="N138" s="4" t="s">
        <v>543</v>
      </c>
      <c r="O138" s="2"/>
      <c r="P138" s="2"/>
      <c r="Q138" s="2"/>
      <c r="R138" s="2"/>
      <c r="S138" s="1" t="str">
        <f>IFERROR(INDEX(params!$F:$F,MATCH($R138,params!$E:$E,0)),"")</f>
        <v/>
      </c>
      <c r="U138" t="s">
        <v>182</v>
      </c>
    </row>
    <row r="139" spans="1:21" x14ac:dyDescent="0.25">
      <c r="A139">
        <f t="shared" si="4"/>
        <v>138</v>
      </c>
      <c r="B139" s="3">
        <v>138</v>
      </c>
      <c r="C139" s="1" t="str">
        <f t="shared" si="5"/>
        <v>Ganymede Shipyard</v>
      </c>
      <c r="D139" s="2" t="s">
        <v>280</v>
      </c>
      <c r="E139" s="3" t="s">
        <v>439</v>
      </c>
      <c r="F139">
        <v>17</v>
      </c>
      <c r="G139" s="2" t="s">
        <v>266</v>
      </c>
      <c r="H139" s="2" t="s">
        <v>12</v>
      </c>
      <c r="I139" s="2" t="s">
        <v>15</v>
      </c>
      <c r="J139" s="2" t="s">
        <v>433</v>
      </c>
      <c r="K139" s="1" t="str">
        <f>IFERROR(INDEX(params!$F:$F,MATCH($H139,params!$E:$E,0)),"")&amp;IF(AND($H139&lt;&gt;"",$I139&lt;&gt;""),",","")&amp;IFERROR(INDEX(params!$F:$F,MATCH($I139,params!$E:$E,0)),"")&amp;IF(AND($I139&lt;&gt;"",$J139&lt;&gt;""),",","")&amp;IFERROR(INDEX(params!$F:$F,MATCH($J139,params!$E:$E,0)),"")</f>
        <v>2,6</v>
      </c>
      <c r="N139" s="4" t="s">
        <v>549</v>
      </c>
      <c r="O139" s="2"/>
      <c r="P139" s="2"/>
      <c r="Q139" s="2"/>
      <c r="R139" s="2"/>
      <c r="S139" s="1" t="str">
        <f>IFERROR(INDEX(params!$F:$F,MATCH($R139,params!$E:$E,0)),"")</f>
        <v/>
      </c>
      <c r="U139" t="s">
        <v>183</v>
      </c>
    </row>
    <row r="140" spans="1:21" x14ac:dyDescent="0.25">
      <c r="A140">
        <f t="shared" si="4"/>
        <v>139</v>
      </c>
      <c r="B140" s="3">
        <v>139</v>
      </c>
      <c r="C140" s="1" t="str">
        <f t="shared" si="5"/>
        <v>Gene Repair</v>
      </c>
      <c r="D140" s="2" t="s">
        <v>280</v>
      </c>
      <c r="E140" s="3" t="s">
        <v>444</v>
      </c>
      <c r="F140">
        <v>15</v>
      </c>
      <c r="G140" s="2" t="s">
        <v>266</v>
      </c>
      <c r="H140" s="2" t="s">
        <v>10</v>
      </c>
      <c r="I140" s="2" t="s">
        <v>433</v>
      </c>
      <c r="J140" s="2" t="s">
        <v>433</v>
      </c>
      <c r="K140" s="1" t="str">
        <f>IFERROR(INDEX(params!$F:$F,MATCH($H140,params!$E:$E,0)),"")&amp;IF(AND($H140&lt;&gt;"",$I140&lt;&gt;""),",","")&amp;IFERROR(INDEX(params!$F:$F,MATCH($I140,params!$E:$E,0)),"")&amp;IF(AND($I140&lt;&gt;"",$J140&lt;&gt;""),",","")&amp;IFERROR(INDEX(params!$F:$F,MATCH($J140,params!$E:$E,0)),"")</f>
        <v>3</v>
      </c>
      <c r="M140" s="4" t="s">
        <v>651</v>
      </c>
      <c r="N140" s="4" t="s">
        <v>572</v>
      </c>
      <c r="O140" s="2"/>
      <c r="P140" s="2"/>
      <c r="Q140" s="2"/>
      <c r="R140" s="2"/>
      <c r="S140" s="1" t="str">
        <f>IFERROR(INDEX(params!$F:$F,MATCH($R140,params!$E:$E,0)),"")</f>
        <v/>
      </c>
      <c r="U140" t="s">
        <v>184</v>
      </c>
    </row>
    <row r="141" spans="1:21" x14ac:dyDescent="0.25">
      <c r="A141">
        <f t="shared" si="4"/>
        <v>140</v>
      </c>
      <c r="B141" s="3">
        <v>140</v>
      </c>
      <c r="C141" s="1" t="str">
        <f t="shared" si="5"/>
        <v>Geothermal Power</v>
      </c>
      <c r="D141" s="2" t="s">
        <v>280</v>
      </c>
      <c r="E141" s="3" t="s">
        <v>444</v>
      </c>
      <c r="F141">
        <v>8</v>
      </c>
      <c r="G141" s="2" t="s">
        <v>266</v>
      </c>
      <c r="H141" s="2" t="s">
        <v>11</v>
      </c>
      <c r="I141" s="2" t="s">
        <v>13</v>
      </c>
      <c r="J141" s="2" t="s">
        <v>433</v>
      </c>
      <c r="K141" s="1" t="str">
        <f>IFERROR(INDEX(params!$F:$F,MATCH($H141,params!$E:$E,0)),"")&amp;IF(AND($H141&lt;&gt;"",$I141&lt;&gt;""),",","")&amp;IFERROR(INDEX(params!$F:$F,MATCH($I141,params!$E:$E,0)),"")&amp;IF(AND($I141&lt;&gt;"",$J141&lt;&gt;""),",","")&amp;IFERROR(INDEX(params!$F:$F,MATCH($J141,params!$E:$E,0)),"")</f>
        <v>1,4</v>
      </c>
      <c r="N141" s="4" t="s">
        <v>571</v>
      </c>
      <c r="O141" s="2"/>
      <c r="P141" s="2"/>
      <c r="Q141" s="2"/>
      <c r="R141" s="2"/>
      <c r="S141" s="1" t="str">
        <f>IFERROR(INDEX(params!$F:$F,MATCH($R141,params!$E:$E,0)),"")</f>
        <v/>
      </c>
      <c r="U141" t="s">
        <v>185</v>
      </c>
    </row>
    <row r="142" spans="1:21" x14ac:dyDescent="0.25">
      <c r="A142">
        <f t="shared" si="4"/>
        <v>141</v>
      </c>
      <c r="B142" s="3">
        <v>141</v>
      </c>
      <c r="C142" s="1" t="str">
        <f t="shared" si="5"/>
        <v>Giant Space Mirror</v>
      </c>
      <c r="D142" s="2" t="s">
        <v>280</v>
      </c>
      <c r="E142" s="3" t="s">
        <v>444</v>
      </c>
      <c r="F142">
        <v>13</v>
      </c>
      <c r="G142" s="2" t="s">
        <v>266</v>
      </c>
      <c r="H142" s="2" t="s">
        <v>12</v>
      </c>
      <c r="I142" s="2" t="s">
        <v>13</v>
      </c>
      <c r="J142" s="2" t="s">
        <v>433</v>
      </c>
      <c r="K142" s="1" t="str">
        <f>IFERROR(INDEX(params!$F:$F,MATCH($H142,params!$E:$E,0)),"")&amp;IF(AND($H142&lt;&gt;"",$I142&lt;&gt;""),",","")&amp;IFERROR(INDEX(params!$F:$F,MATCH($I142,params!$E:$E,0)),"")&amp;IF(AND($I142&lt;&gt;"",$J142&lt;&gt;""),",","")&amp;IFERROR(INDEX(params!$F:$F,MATCH($J142,params!$E:$E,0)),"")</f>
        <v>2,4</v>
      </c>
      <c r="N142" s="4" t="s">
        <v>561</v>
      </c>
      <c r="O142" s="2"/>
      <c r="P142" s="2"/>
      <c r="Q142" s="2"/>
      <c r="R142" s="2"/>
      <c r="S142" s="1" t="str">
        <f>IFERROR(INDEX(params!$F:$F,MATCH($R142,params!$E:$E,0)),"")</f>
        <v/>
      </c>
      <c r="U142" t="s">
        <v>186</v>
      </c>
    </row>
    <row r="143" spans="1:21" x14ac:dyDescent="0.25">
      <c r="A143">
        <f t="shared" si="4"/>
        <v>142</v>
      </c>
      <c r="B143" s="3">
        <v>142</v>
      </c>
      <c r="C143" s="1" t="str">
        <f t="shared" si="5"/>
        <v>Grass</v>
      </c>
      <c r="D143" s="2" t="s">
        <v>280</v>
      </c>
      <c r="E143" s="3" t="s">
        <v>444</v>
      </c>
      <c r="F143">
        <v>9</v>
      </c>
      <c r="G143" s="2" t="s">
        <v>266</v>
      </c>
      <c r="H143" s="2" t="s">
        <v>16</v>
      </c>
      <c r="I143" s="2" t="s">
        <v>433</v>
      </c>
      <c r="J143" s="2" t="s">
        <v>433</v>
      </c>
      <c r="K143" s="1" t="str">
        <f>IFERROR(INDEX(params!$F:$F,MATCH($H143,params!$E:$E,0)),"")&amp;IF(AND($H143&lt;&gt;"",$I143&lt;&gt;""),",","")&amp;IFERROR(INDEX(params!$F:$F,MATCH($I143,params!$E:$E,0)),"")&amp;IF(AND($I143&lt;&gt;"",$J143&lt;&gt;""),",","")&amp;IFERROR(INDEX(params!$F:$F,MATCH($J143,params!$E:$E,0)),"")</f>
        <v>7</v>
      </c>
      <c r="M143" s="4" t="s">
        <v>629</v>
      </c>
      <c r="N143" s="4" t="s">
        <v>573</v>
      </c>
      <c r="O143" s="2"/>
      <c r="P143" s="2"/>
      <c r="Q143" s="2"/>
      <c r="R143" s="2"/>
      <c r="S143" s="1" t="str">
        <f>IFERROR(INDEX(params!$F:$F,MATCH($R143,params!$E:$E,0)),"")</f>
        <v/>
      </c>
      <c r="U143" t="s">
        <v>187</v>
      </c>
    </row>
    <row r="144" spans="1:21" x14ac:dyDescent="0.25">
      <c r="A144">
        <f t="shared" si="4"/>
        <v>143</v>
      </c>
      <c r="B144" s="3">
        <v>143</v>
      </c>
      <c r="C144" s="1" t="str">
        <f t="shared" si="5"/>
        <v>Great Dam</v>
      </c>
      <c r="D144" s="2" t="s">
        <v>280</v>
      </c>
      <c r="E144" s="3" t="s">
        <v>444</v>
      </c>
      <c r="F144">
        <v>12</v>
      </c>
      <c r="G144" s="2" t="s">
        <v>266</v>
      </c>
      <c r="H144" s="2" t="s">
        <v>11</v>
      </c>
      <c r="I144" s="2" t="s">
        <v>13</v>
      </c>
      <c r="J144" s="2" t="s">
        <v>433</v>
      </c>
      <c r="K144" s="1" t="str">
        <f>IFERROR(INDEX(params!$F:$F,MATCH($H144,params!$E:$E,0)),"")&amp;IF(AND($H144&lt;&gt;"",$I144&lt;&gt;""),",","")&amp;IFERROR(INDEX(params!$F:$F,MATCH($I144,params!$E:$E,0)),"")&amp;IF(AND($I144&lt;&gt;"",$J144&lt;&gt;""),",","")&amp;IFERROR(INDEX(params!$F:$F,MATCH($J144,params!$E:$E,0)),"")</f>
        <v>1,4</v>
      </c>
      <c r="M144" s="4" t="s">
        <v>652</v>
      </c>
      <c r="N144" s="4" t="s">
        <v>571</v>
      </c>
      <c r="O144" s="2"/>
      <c r="P144" s="2"/>
      <c r="Q144" s="2"/>
      <c r="R144" s="2"/>
      <c r="S144" s="1" t="str">
        <f>IFERROR(INDEX(params!$F:$F,MATCH($R144,params!$E:$E,0)),"")</f>
        <v/>
      </c>
      <c r="U144" t="s">
        <v>188</v>
      </c>
    </row>
    <row r="145" spans="1:21" x14ac:dyDescent="0.25">
      <c r="A145">
        <f t="shared" si="4"/>
        <v>144</v>
      </c>
      <c r="B145" s="3">
        <v>144</v>
      </c>
      <c r="C145" s="1" t="str">
        <f t="shared" si="5"/>
        <v>Great Escarpment Consortium</v>
      </c>
      <c r="D145" s="2" t="s">
        <v>280</v>
      </c>
      <c r="E145" s="3" t="s">
        <v>439</v>
      </c>
      <c r="F145">
        <v>3</v>
      </c>
      <c r="G145" s="2" t="s">
        <v>266</v>
      </c>
      <c r="H145" s="2"/>
      <c r="I145" s="2" t="s">
        <v>433</v>
      </c>
      <c r="J145" s="2" t="s">
        <v>433</v>
      </c>
      <c r="K145" s="1" t="str">
        <f>IFERROR(INDEX(params!$F:$F,MATCH($H145,params!$E:$E,0)),"")&amp;IF(AND($H145&lt;&gt;"",$I145&lt;&gt;""),",","")&amp;IFERROR(INDEX(params!$F:$F,MATCH($I145,params!$E:$E,0)),"")&amp;IF(AND($I145&lt;&gt;"",$J145&lt;&gt;""),",","")&amp;IFERROR(INDEX(params!$F:$F,MATCH($J145,params!$E:$E,0)),"")</f>
        <v/>
      </c>
      <c r="N145" s="4" t="s">
        <v>565</v>
      </c>
      <c r="O145" s="2"/>
      <c r="P145" s="2"/>
      <c r="Q145" s="2"/>
      <c r="R145" s="2"/>
      <c r="S145" s="1" t="str">
        <f>IFERROR(INDEX(params!$F:$F,MATCH($R145,params!$E:$E,0)),"")</f>
        <v/>
      </c>
      <c r="U145" t="s">
        <v>189</v>
      </c>
    </row>
    <row r="146" spans="1:21" x14ac:dyDescent="0.25">
      <c r="A146">
        <f t="shared" si="4"/>
        <v>145</v>
      </c>
      <c r="B146" s="3">
        <v>145</v>
      </c>
      <c r="C146" s="1" t="str">
        <f t="shared" si="5"/>
        <v>Heather</v>
      </c>
      <c r="D146" s="2" t="s">
        <v>280</v>
      </c>
      <c r="E146" s="3" t="s">
        <v>444</v>
      </c>
      <c r="F146">
        <v>14</v>
      </c>
      <c r="G146" s="2" t="s">
        <v>266</v>
      </c>
      <c r="H146" s="2" t="s">
        <v>16</v>
      </c>
      <c r="I146" s="2" t="s">
        <v>433</v>
      </c>
      <c r="J146" s="2" t="s">
        <v>433</v>
      </c>
      <c r="K146" s="1" t="str">
        <f>IFERROR(INDEX(params!$F:$F,MATCH($H146,params!$E:$E,0)),"")&amp;IF(AND($H146&lt;&gt;"",$I146&lt;&gt;""),",","")&amp;IFERROR(INDEX(params!$F:$F,MATCH($I146,params!$E:$E,0)),"")&amp;IF(AND($I146&lt;&gt;"",$J146&lt;&gt;""),",","")&amp;IFERROR(INDEX(params!$F:$F,MATCH($J146,params!$E:$E,0)),"")</f>
        <v>7</v>
      </c>
      <c r="N146" s="4" t="s">
        <v>574</v>
      </c>
      <c r="O146" s="2"/>
      <c r="P146" s="2"/>
      <c r="Q146" s="2"/>
      <c r="R146" s="2"/>
      <c r="S146" s="1" t="str">
        <f>IFERROR(INDEX(params!$F:$F,MATCH($R146,params!$E:$E,0)),"")</f>
        <v/>
      </c>
      <c r="U146" t="s">
        <v>190</v>
      </c>
    </row>
    <row r="147" spans="1:21" ht="30" x14ac:dyDescent="0.25">
      <c r="A147">
        <f t="shared" si="4"/>
        <v>146</v>
      </c>
      <c r="B147" s="3">
        <v>146</v>
      </c>
      <c r="C147" s="1" t="str">
        <f t="shared" si="5"/>
        <v>Immigration Shuttles</v>
      </c>
      <c r="D147" s="2" t="s">
        <v>280</v>
      </c>
      <c r="E147" s="3" t="s">
        <v>444</v>
      </c>
      <c r="F147">
        <v>20</v>
      </c>
      <c r="G147" s="2" t="s">
        <v>266</v>
      </c>
      <c r="H147" s="2" t="s">
        <v>12</v>
      </c>
      <c r="I147" s="2" t="s">
        <v>14</v>
      </c>
      <c r="J147" s="2" t="s">
        <v>433</v>
      </c>
      <c r="K147" s="1" t="str">
        <f>IFERROR(INDEX(params!$F:$F,MATCH($H147,params!$E:$E,0)),"")&amp;IF(AND($H147&lt;&gt;"",$I147&lt;&gt;""),",","")&amp;IFERROR(INDEX(params!$F:$F,MATCH($I147,params!$E:$E,0)),"")&amp;IF(AND($I147&lt;&gt;"",$J147&lt;&gt;""),",","")&amp;IFERROR(INDEX(params!$F:$F,MATCH($J147,params!$E:$E,0)),"")</f>
        <v>2,5</v>
      </c>
      <c r="N147" s="4" t="s">
        <v>575</v>
      </c>
      <c r="O147" s="2"/>
      <c r="P147" s="2"/>
      <c r="Q147" s="2"/>
      <c r="R147" s="2"/>
      <c r="S147" s="1" t="str">
        <f>IFERROR(INDEX(params!$F:$F,MATCH($R147,params!$E:$E,0)),"")</f>
        <v/>
      </c>
      <c r="U147" t="s">
        <v>191</v>
      </c>
    </row>
    <row r="148" spans="1:21" x14ac:dyDescent="0.25">
      <c r="A148">
        <f t="shared" si="4"/>
        <v>147</v>
      </c>
      <c r="B148" s="3">
        <v>147</v>
      </c>
      <c r="C148" s="1" t="str">
        <f t="shared" si="5"/>
        <v>Import of Advanced GHG</v>
      </c>
      <c r="D148" s="2" t="s">
        <v>280</v>
      </c>
      <c r="E148" s="3" t="s">
        <v>444</v>
      </c>
      <c r="F148">
        <v>8</v>
      </c>
      <c r="G148" s="2" t="s">
        <v>266</v>
      </c>
      <c r="H148" s="2" t="s">
        <v>12</v>
      </c>
      <c r="I148" s="2" t="s">
        <v>14</v>
      </c>
      <c r="J148" s="2" t="s">
        <v>433</v>
      </c>
      <c r="K148" s="1" t="str">
        <f>IFERROR(INDEX(params!$F:$F,MATCH($H148,params!$E:$E,0)),"")&amp;IF(AND($H148&lt;&gt;"",$I148&lt;&gt;""),",","")&amp;IFERROR(INDEX(params!$F:$F,MATCH($I148,params!$E:$E,0)),"")&amp;IF(AND($I148&lt;&gt;"",$J148&lt;&gt;""),",","")&amp;IFERROR(INDEX(params!$F:$F,MATCH($J148,params!$E:$E,0)),"")</f>
        <v>2,5</v>
      </c>
      <c r="N148" s="4" t="s">
        <v>571</v>
      </c>
      <c r="O148" s="2"/>
      <c r="P148" s="2"/>
      <c r="Q148" s="2"/>
      <c r="R148" s="2"/>
      <c r="S148" s="1" t="str">
        <f>IFERROR(INDEX(params!$F:$F,MATCH($R148,params!$E:$E,0)),"")</f>
        <v/>
      </c>
      <c r="U148" t="s">
        <v>192</v>
      </c>
    </row>
    <row r="149" spans="1:21" x14ac:dyDescent="0.25">
      <c r="A149">
        <f t="shared" si="4"/>
        <v>148</v>
      </c>
      <c r="B149" s="3">
        <v>148</v>
      </c>
      <c r="C149" s="1" t="str">
        <f t="shared" si="5"/>
        <v>Imported GHG</v>
      </c>
      <c r="D149" s="2" t="s">
        <v>280</v>
      </c>
      <c r="E149" s="3" t="s">
        <v>444</v>
      </c>
      <c r="F149">
        <v>8</v>
      </c>
      <c r="G149" s="2" t="s">
        <v>266</v>
      </c>
      <c r="H149" s="2" t="s">
        <v>14</v>
      </c>
      <c r="I149" s="2" t="s">
        <v>433</v>
      </c>
      <c r="J149" s="2" t="s">
        <v>433</v>
      </c>
      <c r="K149" s="1" t="str">
        <f>IFERROR(INDEX(params!$F:$F,MATCH($H149,params!$E:$E,0)),"")&amp;IF(AND($H149&lt;&gt;"",$I149&lt;&gt;""),",","")&amp;IFERROR(INDEX(params!$F:$F,MATCH($I149,params!$E:$E,0)),"")&amp;IF(AND($I149&lt;&gt;"",$J149&lt;&gt;""),",","")&amp;IFERROR(INDEX(params!$F:$F,MATCH($J149,params!$E:$E,0)),"")</f>
        <v>5</v>
      </c>
      <c r="N149" s="4" t="s">
        <v>576</v>
      </c>
      <c r="O149" s="2"/>
      <c r="P149" s="2"/>
      <c r="Q149" s="2"/>
      <c r="R149" s="2"/>
      <c r="S149" s="1" t="str">
        <f>IFERROR(INDEX(params!$F:$F,MATCH($R149,params!$E:$E,0)),"")</f>
        <v/>
      </c>
      <c r="U149" t="s">
        <v>193</v>
      </c>
    </row>
    <row r="150" spans="1:21" ht="30" x14ac:dyDescent="0.25">
      <c r="A150">
        <f t="shared" si="4"/>
        <v>149</v>
      </c>
      <c r="B150" s="3">
        <v>149</v>
      </c>
      <c r="C150" s="1" t="str">
        <f t="shared" si="5"/>
        <v>Industrial Center</v>
      </c>
      <c r="D150" s="2" t="s">
        <v>280</v>
      </c>
      <c r="E150" s="3" t="s">
        <v>444</v>
      </c>
      <c r="F150">
        <v>15</v>
      </c>
      <c r="G150" s="2" t="s">
        <v>266</v>
      </c>
      <c r="H150" s="2" t="s">
        <v>11</v>
      </c>
      <c r="I150" s="2" t="s">
        <v>433</v>
      </c>
      <c r="J150" s="2" t="s">
        <v>433</v>
      </c>
      <c r="K150" s="1" t="str">
        <f>IFERROR(INDEX(params!$F:$F,MATCH($H150,params!$E:$E,0)),"")&amp;IF(AND($H150&lt;&gt;"",$I150&lt;&gt;""),",","")&amp;IFERROR(INDEX(params!$F:$F,MATCH($I150,params!$E:$E,0)),"")&amp;IF(AND($I150&lt;&gt;"",$J150&lt;&gt;""),",","")&amp;IFERROR(INDEX(params!$F:$F,MATCH($J150,params!$E:$E,0)),"")</f>
        <v>1</v>
      </c>
      <c r="N150" s="4" t="s">
        <v>577</v>
      </c>
      <c r="O150" s="2"/>
      <c r="P150" s="2"/>
      <c r="Q150" s="2"/>
      <c r="R150" s="2"/>
      <c r="S150" s="1" t="str">
        <f>IFERROR(INDEX(params!$F:$F,MATCH($R150,params!$E:$E,0)),"")</f>
        <v/>
      </c>
      <c r="U150" t="s">
        <v>194</v>
      </c>
    </row>
    <row r="151" spans="1:21" x14ac:dyDescent="0.25">
      <c r="A151">
        <f t="shared" si="4"/>
        <v>150</v>
      </c>
      <c r="B151" s="3">
        <v>150</v>
      </c>
      <c r="C151" s="1" t="str">
        <f t="shared" si="5"/>
        <v>Industiral Farming</v>
      </c>
      <c r="D151" s="2" t="s">
        <v>280</v>
      </c>
      <c r="E151" s="3" t="s">
        <v>444</v>
      </c>
      <c r="F151">
        <v>19</v>
      </c>
      <c r="G151" s="2" t="s">
        <v>266</v>
      </c>
      <c r="H151" s="2" t="s">
        <v>11</v>
      </c>
      <c r="I151" s="2" t="s">
        <v>433</v>
      </c>
      <c r="J151" s="2" t="s">
        <v>433</v>
      </c>
      <c r="K151" s="1" t="str">
        <f>IFERROR(INDEX(params!$F:$F,MATCH($H151,params!$E:$E,0)),"")&amp;IF(AND($H151&lt;&gt;"",$I151&lt;&gt;""),",","")&amp;IFERROR(INDEX(params!$F:$F,MATCH($I151,params!$E:$E,0)),"")&amp;IF(AND($I151&lt;&gt;"",$J151&lt;&gt;""),",","")&amp;IFERROR(INDEX(params!$F:$F,MATCH($J151,params!$E:$E,0)),"")</f>
        <v>1</v>
      </c>
      <c r="N151" s="4" t="s">
        <v>578</v>
      </c>
      <c r="O151" s="2"/>
      <c r="P151" s="2"/>
      <c r="Q151" s="2"/>
      <c r="R151" s="2"/>
      <c r="S151" s="1" t="str">
        <f>IFERROR(INDEX(params!$F:$F,MATCH($R151,params!$E:$E,0)),"")</f>
        <v/>
      </c>
      <c r="U151" t="s">
        <v>195</v>
      </c>
    </row>
    <row r="152" spans="1:21" ht="30" x14ac:dyDescent="0.25">
      <c r="A152">
        <f t="shared" si="4"/>
        <v>151</v>
      </c>
      <c r="B152" s="3">
        <v>151</v>
      </c>
      <c r="C152" s="1" t="str">
        <f t="shared" si="5"/>
        <v>Industrial Microbes</v>
      </c>
      <c r="D152" s="2" t="s">
        <v>280</v>
      </c>
      <c r="E152" s="3" t="s">
        <v>445</v>
      </c>
      <c r="F152">
        <v>9</v>
      </c>
      <c r="G152" s="2" t="s">
        <v>266</v>
      </c>
      <c r="H152" s="2" t="s">
        <v>11</v>
      </c>
      <c r="I152" s="2" t="s">
        <v>18</v>
      </c>
      <c r="J152" s="2" t="s">
        <v>433</v>
      </c>
      <c r="K152" s="1" t="str">
        <f>IFERROR(INDEX(params!$F:$F,MATCH($H152,params!$E:$E,0)),"")&amp;IF(AND($H152&lt;&gt;"",$I152&lt;&gt;""),",","")&amp;IFERROR(INDEX(params!$F:$F,MATCH($I152,params!$E:$E,0)),"")&amp;IF(AND($I152&lt;&gt;"",$J152&lt;&gt;""),",","")&amp;IFERROR(INDEX(params!$F:$F,MATCH($J152,params!$E:$E,0)),"")</f>
        <v>1,9</v>
      </c>
      <c r="N152" s="4" t="s">
        <v>579</v>
      </c>
      <c r="O152" s="2"/>
      <c r="P152" s="2"/>
      <c r="Q152" s="2"/>
      <c r="R152" s="2"/>
      <c r="S152" s="1" t="str">
        <f>IFERROR(INDEX(params!$F:$F,MATCH($R152,params!$E:$E,0)),"")</f>
        <v/>
      </c>
      <c r="U152" t="s">
        <v>196</v>
      </c>
    </row>
    <row r="153" spans="1:21" ht="30" x14ac:dyDescent="0.25">
      <c r="A153">
        <f t="shared" si="4"/>
        <v>152</v>
      </c>
      <c r="B153" s="3">
        <v>152</v>
      </c>
      <c r="C153" s="1" t="str">
        <f t="shared" si="5"/>
        <v>Insects</v>
      </c>
      <c r="D153" s="2" t="s">
        <v>280</v>
      </c>
      <c r="E153" s="3" t="s">
        <v>444</v>
      </c>
      <c r="F153">
        <v>10</v>
      </c>
      <c r="G153" s="2" t="s">
        <v>266</v>
      </c>
      <c r="H153" s="2" t="s">
        <v>18</v>
      </c>
      <c r="I153" s="2" t="s">
        <v>433</v>
      </c>
      <c r="J153" s="2" t="s">
        <v>433</v>
      </c>
      <c r="K153" s="1" t="str">
        <f>IFERROR(INDEX(params!$F:$F,MATCH($H153,params!$E:$E,0)),"")&amp;IF(AND($H153&lt;&gt;"",$I153&lt;&gt;""),",","")&amp;IFERROR(INDEX(params!$F:$F,MATCH($I153,params!$E:$E,0)),"")&amp;IF(AND($I153&lt;&gt;"",$J153&lt;&gt;""),",","")&amp;IFERROR(INDEX(params!$F:$F,MATCH($J153,params!$E:$E,0)),"")</f>
        <v>9</v>
      </c>
      <c r="N153" s="4" t="s">
        <v>580</v>
      </c>
      <c r="O153" s="2"/>
      <c r="P153" s="2"/>
      <c r="Q153" s="2"/>
      <c r="R153" s="2"/>
      <c r="S153" s="1" t="str">
        <f>IFERROR(INDEX(params!$F:$F,MATCH($R153,params!$E:$E,0)),"")</f>
        <v/>
      </c>
      <c r="U153" t="s">
        <v>197</v>
      </c>
    </row>
    <row r="154" spans="1:21" ht="45" x14ac:dyDescent="0.25">
      <c r="A154">
        <f t="shared" si="4"/>
        <v>153</v>
      </c>
      <c r="B154" s="3">
        <v>153</v>
      </c>
      <c r="C154" s="1" t="str">
        <f t="shared" si="5"/>
        <v>Io Mining Industries</v>
      </c>
      <c r="D154" s="2" t="s">
        <v>280</v>
      </c>
      <c r="E154" s="3" t="s">
        <v>445</v>
      </c>
      <c r="F154">
        <v>37</v>
      </c>
      <c r="G154" s="2" t="s">
        <v>266</v>
      </c>
      <c r="H154" s="2" t="s">
        <v>11</v>
      </c>
      <c r="I154" s="2" t="s">
        <v>12</v>
      </c>
      <c r="J154" s="2" t="s">
        <v>15</v>
      </c>
      <c r="K154" s="1" t="str">
        <f>IFERROR(INDEX(params!$F:$F,MATCH($H154,params!$E:$E,0)),"")&amp;IF(AND($H154&lt;&gt;"",$I154&lt;&gt;""),",","")&amp;IFERROR(INDEX(params!$F:$F,MATCH($I154,params!$E:$E,0)),"")&amp;IF(AND($I154&lt;&gt;"",$J154&lt;&gt;""),",","")&amp;IFERROR(INDEX(params!$F:$F,MATCH($J154,params!$E:$E,0)),"")</f>
        <v>1,2,6</v>
      </c>
      <c r="N154" s="4" t="s">
        <v>581</v>
      </c>
      <c r="O154" s="2"/>
      <c r="P154" s="2"/>
      <c r="Q154" s="2"/>
      <c r="R154" s="2"/>
      <c r="S154" s="1" t="str">
        <f>IFERROR(INDEX(params!$F:$F,MATCH($R154,params!$E:$E,0)),"")</f>
        <v/>
      </c>
      <c r="U154" t="s">
        <v>198</v>
      </c>
    </row>
    <row r="155" spans="1:21" ht="30" x14ac:dyDescent="0.25">
      <c r="A155">
        <f t="shared" si="4"/>
        <v>154</v>
      </c>
      <c r="B155" s="3">
        <v>154</v>
      </c>
      <c r="C155" s="1" t="str">
        <f t="shared" si="5"/>
        <v>Kelp Farming</v>
      </c>
      <c r="D155" s="2" t="s">
        <v>280</v>
      </c>
      <c r="E155" s="3" t="s">
        <v>444</v>
      </c>
      <c r="F155">
        <v>17</v>
      </c>
      <c r="G155" s="2" t="s">
        <v>266</v>
      </c>
      <c r="H155" s="2"/>
      <c r="I155" s="2" t="s">
        <v>433</v>
      </c>
      <c r="J155" s="2" t="s">
        <v>433</v>
      </c>
      <c r="K155" s="1" t="str">
        <f>IFERROR(INDEX(params!$F:$F,MATCH($H155,params!$E:$E,0)),"")&amp;IF(AND($H155&lt;&gt;"",$I155&lt;&gt;""),",","")&amp;IFERROR(INDEX(params!$F:$F,MATCH($I155,params!$E:$E,0)),"")&amp;IF(AND($I155&lt;&gt;"",$J155&lt;&gt;""),",","")&amp;IFERROR(INDEX(params!$F:$F,MATCH($J155,params!$E:$E,0)),"")</f>
        <v/>
      </c>
      <c r="M155" s="4" t="s">
        <v>653</v>
      </c>
      <c r="N155" s="4" t="s">
        <v>582</v>
      </c>
      <c r="O155" s="2"/>
      <c r="P155" s="2"/>
      <c r="Q155" s="2"/>
      <c r="R155" s="2"/>
      <c r="S155" s="1" t="str">
        <f>IFERROR(INDEX(params!$F:$F,MATCH($R155,params!$E:$E,0)),"")</f>
        <v/>
      </c>
      <c r="U155" t="s">
        <v>199</v>
      </c>
    </row>
    <row r="156" spans="1:21" x14ac:dyDescent="0.25">
      <c r="A156">
        <f t="shared" si="4"/>
        <v>155</v>
      </c>
      <c r="B156" s="3">
        <v>155</v>
      </c>
      <c r="C156" s="1" t="str">
        <f t="shared" si="5"/>
        <v>Lichen</v>
      </c>
      <c r="D156" s="2" t="s">
        <v>280</v>
      </c>
      <c r="E156" s="3" t="s">
        <v>444</v>
      </c>
      <c r="F156">
        <v>5</v>
      </c>
      <c r="G156" s="2" t="s">
        <v>266</v>
      </c>
      <c r="H156" s="2" t="s">
        <v>16</v>
      </c>
      <c r="I156" s="2" t="s">
        <v>433</v>
      </c>
      <c r="J156" s="2" t="s">
        <v>433</v>
      </c>
      <c r="K156" s="1" t="str">
        <f>IFERROR(INDEX(params!$F:$F,MATCH($H156,params!$E:$E,0)),"")&amp;IF(AND($H156&lt;&gt;"",$I156&lt;&gt;""),",","")&amp;IFERROR(INDEX(params!$F:$F,MATCH($I156,params!$E:$E,0)),"")&amp;IF(AND($I156&lt;&gt;"",$J156&lt;&gt;""),",","")&amp;IFERROR(INDEX(params!$F:$F,MATCH($J156,params!$E:$E,0)),"")</f>
        <v>7</v>
      </c>
      <c r="N156" s="4" t="s">
        <v>544</v>
      </c>
      <c r="O156" s="2"/>
      <c r="P156" s="2"/>
      <c r="Q156" s="2"/>
      <c r="R156" s="2"/>
      <c r="S156" s="1" t="str">
        <f>IFERROR(INDEX(params!$F:$F,MATCH($R156,params!$E:$E,0)),"")</f>
        <v/>
      </c>
      <c r="U156" t="s">
        <v>200</v>
      </c>
    </row>
    <row r="157" spans="1:21" ht="30" x14ac:dyDescent="0.25">
      <c r="A157">
        <f t="shared" si="4"/>
        <v>156</v>
      </c>
      <c r="B157" s="3">
        <v>156</v>
      </c>
      <c r="C157" s="1" t="str">
        <f t="shared" si="5"/>
        <v>Lightning Harvest</v>
      </c>
      <c r="D157" s="2" t="s">
        <v>280</v>
      </c>
      <c r="E157" s="3" t="s">
        <v>444</v>
      </c>
      <c r="F157">
        <v>13</v>
      </c>
      <c r="G157" s="2" t="s">
        <v>266</v>
      </c>
      <c r="H157" s="2" t="s">
        <v>10</v>
      </c>
      <c r="I157" s="2" t="s">
        <v>13</v>
      </c>
      <c r="J157" s="2" t="s">
        <v>433</v>
      </c>
      <c r="K157" s="1" t="str">
        <f>IFERROR(INDEX(params!$F:$F,MATCH($H157,params!$E:$E,0)),"")&amp;IF(AND($H157&lt;&gt;"",$I157&lt;&gt;""),",","")&amp;IFERROR(INDEX(params!$F:$F,MATCH($I157,params!$E:$E,0)),"")&amp;IF(AND($I157&lt;&gt;"",$J157&lt;&gt;""),",","")&amp;IFERROR(INDEX(params!$F:$F,MATCH($J157,params!$E:$E,0)),"")</f>
        <v>3,4</v>
      </c>
      <c r="N157" s="4" t="s">
        <v>583</v>
      </c>
      <c r="O157" s="2"/>
      <c r="P157" s="2"/>
      <c r="Q157" s="2"/>
      <c r="R157" s="2"/>
      <c r="S157" s="1" t="str">
        <f>IFERROR(INDEX(params!$F:$F,MATCH($R157,params!$E:$E,0)),"")</f>
        <v/>
      </c>
      <c r="U157" t="s">
        <v>201</v>
      </c>
    </row>
    <row r="158" spans="1:21" x14ac:dyDescent="0.25">
      <c r="A158">
        <f t="shared" si="4"/>
        <v>157</v>
      </c>
      <c r="B158" s="3">
        <v>157</v>
      </c>
      <c r="C158" s="1" t="str">
        <f t="shared" si="5"/>
        <v>Low-Atmo Shields</v>
      </c>
      <c r="D158" s="2" t="s">
        <v>280</v>
      </c>
      <c r="E158" s="3" t="s">
        <v>444</v>
      </c>
      <c r="F158">
        <v>9</v>
      </c>
      <c r="G158" s="2" t="s">
        <v>266</v>
      </c>
      <c r="H158" s="2" t="s">
        <v>11</v>
      </c>
      <c r="I158" s="2" t="s">
        <v>433</v>
      </c>
      <c r="J158" s="2" t="s">
        <v>433</v>
      </c>
      <c r="K158" s="1" t="str">
        <f>IFERROR(INDEX(params!$F:$F,MATCH($H158,params!$E:$E,0)),"")&amp;IF(AND($H158&lt;&gt;"",$I158&lt;&gt;""),",","")&amp;IFERROR(INDEX(params!$F:$F,MATCH($I158,params!$E:$E,0)),"")&amp;IF(AND($I158&lt;&gt;"",$J158&lt;&gt;""),",","")&amp;IFERROR(INDEX(params!$F:$F,MATCH($J158,params!$E:$E,0)),"")</f>
        <v>1</v>
      </c>
      <c r="M158" s="4" t="s">
        <v>632</v>
      </c>
      <c r="N158" s="4" t="s">
        <v>584</v>
      </c>
      <c r="O158" s="2"/>
      <c r="P158" s="2"/>
      <c r="Q158" s="2"/>
      <c r="R158" s="2"/>
      <c r="S158" s="1" t="str">
        <f>IFERROR(INDEX(params!$F:$F,MATCH($R158,params!$E:$E,0)),"")</f>
        <v/>
      </c>
      <c r="U158" t="s">
        <v>202</v>
      </c>
    </row>
    <row r="159" spans="1:21" x14ac:dyDescent="0.25">
      <c r="A159">
        <f t="shared" si="4"/>
        <v>158</v>
      </c>
      <c r="B159" s="3">
        <v>158</v>
      </c>
      <c r="C159" s="1" t="str">
        <f t="shared" si="5"/>
        <v>Lunar Beam</v>
      </c>
      <c r="D159" s="2" t="s">
        <v>280</v>
      </c>
      <c r="E159" s="3" t="s">
        <v>444</v>
      </c>
      <c r="F159">
        <v>9</v>
      </c>
      <c r="G159" s="2" t="s">
        <v>266</v>
      </c>
      <c r="H159" s="2" t="s">
        <v>14</v>
      </c>
      <c r="I159" s="2" t="s">
        <v>13</v>
      </c>
      <c r="J159" s="2" t="s">
        <v>433</v>
      </c>
      <c r="K159" s="1" t="str">
        <f>IFERROR(INDEX(params!$F:$F,MATCH($H159,params!$E:$E,0)),"")&amp;IF(AND($H159&lt;&gt;"",$I159&lt;&gt;""),",","")&amp;IFERROR(INDEX(params!$F:$F,MATCH($I159,params!$E:$E,0)),"")&amp;IF(AND($I159&lt;&gt;"",$J159&lt;&gt;""),",","")&amp;IFERROR(INDEX(params!$F:$F,MATCH($J159,params!$E:$E,0)),"")</f>
        <v>5,4</v>
      </c>
      <c r="M159" s="4" t="s">
        <v>642</v>
      </c>
      <c r="N159" s="4" t="s">
        <v>585</v>
      </c>
      <c r="O159" s="2"/>
      <c r="P159" s="2"/>
      <c r="Q159" s="2"/>
      <c r="R159" s="2"/>
      <c r="S159" s="1" t="str">
        <f>IFERROR(INDEX(params!$F:$F,MATCH($R159,params!$E:$E,0)),"")</f>
        <v/>
      </c>
      <c r="U159" t="s">
        <v>203</v>
      </c>
    </row>
    <row r="160" spans="1:21" ht="30" x14ac:dyDescent="0.25">
      <c r="A160">
        <f t="shared" si="4"/>
        <v>159</v>
      </c>
      <c r="B160" s="3">
        <v>159</v>
      </c>
      <c r="C160" s="1" t="str">
        <f t="shared" si="5"/>
        <v>Mass Converter</v>
      </c>
      <c r="D160" s="2" t="s">
        <v>280</v>
      </c>
      <c r="E160" s="3" t="s">
        <v>445</v>
      </c>
      <c r="F160">
        <v>20</v>
      </c>
      <c r="G160" s="2" t="s">
        <v>266</v>
      </c>
      <c r="H160" s="2" t="s">
        <v>10</v>
      </c>
      <c r="I160" s="2" t="s">
        <v>11</v>
      </c>
      <c r="J160" s="2" t="s">
        <v>13</v>
      </c>
      <c r="K160" s="1" t="str">
        <f>IFERROR(INDEX(params!$F:$F,MATCH($H160,params!$E:$E,0)),"")&amp;IF(AND($H160&lt;&gt;"",$I160&lt;&gt;""),",","")&amp;IFERROR(INDEX(params!$F:$F,MATCH($I160,params!$E:$E,0)),"")&amp;IF(AND($I160&lt;&gt;"",$J160&lt;&gt;""),",","")&amp;IFERROR(INDEX(params!$F:$F,MATCH($J160,params!$E:$E,0)),"")</f>
        <v>3,1,4</v>
      </c>
      <c r="M160" s="4" t="s">
        <v>636</v>
      </c>
      <c r="N160" s="4" t="s">
        <v>586</v>
      </c>
      <c r="O160" s="2"/>
      <c r="P160" s="2"/>
      <c r="Q160" s="2"/>
      <c r="R160" s="2"/>
      <c r="S160" s="1" t="str">
        <f>IFERROR(INDEX(params!$F:$F,MATCH($R160,params!$E:$E,0)),"")</f>
        <v/>
      </c>
      <c r="U160" t="s">
        <v>204</v>
      </c>
    </row>
    <row r="161" spans="1:21" ht="30" x14ac:dyDescent="0.25">
      <c r="A161">
        <f t="shared" si="4"/>
        <v>160</v>
      </c>
      <c r="B161" s="3">
        <v>160</v>
      </c>
      <c r="C161" s="1" t="str">
        <f t="shared" si="5"/>
        <v>Medical Lab</v>
      </c>
      <c r="D161" s="2" t="s">
        <v>280</v>
      </c>
      <c r="E161" s="3" t="s">
        <v>444</v>
      </c>
      <c r="F161">
        <v>15</v>
      </c>
      <c r="G161" s="2" t="s">
        <v>266</v>
      </c>
      <c r="H161" s="2" t="s">
        <v>11</v>
      </c>
      <c r="I161" s="2" t="s">
        <v>433</v>
      </c>
      <c r="J161" s="2" t="s">
        <v>433</v>
      </c>
      <c r="K161" s="1" t="str">
        <f>IFERROR(INDEX(params!$F:$F,MATCH($H161,params!$E:$E,0)),"")&amp;IF(AND($H161&lt;&gt;"",$I161&lt;&gt;""),",","")&amp;IFERROR(INDEX(params!$F:$F,MATCH($I161,params!$E:$E,0)),"")&amp;IF(AND($I161&lt;&gt;"",$J161&lt;&gt;""),",","")&amp;IFERROR(INDEX(params!$F:$F,MATCH($J161,params!$E:$E,0)),"")</f>
        <v>1</v>
      </c>
      <c r="N161" s="4" t="s">
        <v>587</v>
      </c>
      <c r="O161" s="2"/>
      <c r="P161" s="2"/>
      <c r="Q161" s="2"/>
      <c r="R161" s="2"/>
      <c r="S161" s="1" t="str">
        <f>IFERROR(INDEX(params!$F:$F,MATCH($R161,params!$E:$E,0)),"")</f>
        <v/>
      </c>
      <c r="U161" t="s">
        <v>205</v>
      </c>
    </row>
    <row r="162" spans="1:21" x14ac:dyDescent="0.25">
      <c r="A162">
        <f t="shared" si="4"/>
        <v>161</v>
      </c>
      <c r="B162" s="3">
        <v>161</v>
      </c>
      <c r="C162" s="1" t="str">
        <f t="shared" si="5"/>
        <v>Methane from Titan</v>
      </c>
      <c r="D162" s="2" t="s">
        <v>280</v>
      </c>
      <c r="E162" s="3" t="s">
        <v>444</v>
      </c>
      <c r="F162">
        <v>35</v>
      </c>
      <c r="G162" s="2" t="s">
        <v>266</v>
      </c>
      <c r="H162" s="2" t="s">
        <v>12</v>
      </c>
      <c r="I162" s="2" t="s">
        <v>15</v>
      </c>
      <c r="J162" s="2" t="s">
        <v>433</v>
      </c>
      <c r="K162" s="1" t="str">
        <f>IFERROR(INDEX(params!$F:$F,MATCH($H162,params!$E:$E,0)),"")&amp;IF(AND($H162&lt;&gt;"",$I162&lt;&gt;""),",","")&amp;IFERROR(INDEX(params!$F:$F,MATCH($I162,params!$E:$E,0)),"")&amp;IF(AND($I162&lt;&gt;"",$J162&lt;&gt;""),",","")&amp;IFERROR(INDEX(params!$F:$F,MATCH($J162,params!$E:$E,0)),"")</f>
        <v>2,6</v>
      </c>
      <c r="M162" s="4" t="s">
        <v>632</v>
      </c>
      <c r="N162" s="4" t="s">
        <v>588</v>
      </c>
      <c r="O162" s="2"/>
      <c r="P162" s="2"/>
      <c r="Q162" s="2"/>
      <c r="R162" s="2"/>
      <c r="S162" s="1" t="str">
        <f>IFERROR(INDEX(params!$F:$F,MATCH($R162,params!$E:$E,0)),"")</f>
        <v/>
      </c>
      <c r="U162" t="s">
        <v>206</v>
      </c>
    </row>
    <row r="163" spans="1:21" ht="30" x14ac:dyDescent="0.25">
      <c r="A163">
        <f t="shared" si="4"/>
        <v>162</v>
      </c>
      <c r="B163" s="3">
        <v>162</v>
      </c>
      <c r="C163" s="1" t="str">
        <f t="shared" si="5"/>
        <v>Micro-Mills</v>
      </c>
      <c r="D163" s="2" t="s">
        <v>280</v>
      </c>
      <c r="E163" s="3" t="s">
        <v>445</v>
      </c>
      <c r="F163">
        <v>9</v>
      </c>
      <c r="G163" s="2" t="s">
        <v>266</v>
      </c>
      <c r="H163" s="2" t="s">
        <v>11</v>
      </c>
      <c r="I163" s="2" t="s">
        <v>433</v>
      </c>
      <c r="J163" s="2" t="s">
        <v>433</v>
      </c>
      <c r="K163" s="1" t="str">
        <f>IFERROR(INDEX(params!$F:$F,MATCH($H163,params!$E:$E,0)),"")&amp;IF(AND($H163&lt;&gt;"",$I163&lt;&gt;""),",","")&amp;IFERROR(INDEX(params!$F:$F,MATCH($I163,params!$E:$E,0)),"")&amp;IF(AND($I163&lt;&gt;"",$J163&lt;&gt;""),",","")&amp;IFERROR(INDEX(params!$F:$F,MATCH($J163,params!$E:$E,0)),"")</f>
        <v>1</v>
      </c>
      <c r="N163" s="4" t="s">
        <v>589</v>
      </c>
      <c r="O163" s="2"/>
      <c r="P163" s="2"/>
      <c r="Q163" s="2"/>
      <c r="R163" s="2"/>
      <c r="S163" s="1" t="str">
        <f>IFERROR(INDEX(params!$F:$F,MATCH($R163,params!$E:$E,0)),"")</f>
        <v/>
      </c>
      <c r="U163" t="s">
        <v>207</v>
      </c>
    </row>
    <row r="164" spans="1:21" ht="30" x14ac:dyDescent="0.25">
      <c r="A164">
        <f t="shared" si="4"/>
        <v>163</v>
      </c>
      <c r="B164" s="3">
        <v>163</v>
      </c>
      <c r="C164" s="1" t="str">
        <f t="shared" si="5"/>
        <v>Microprocessors</v>
      </c>
      <c r="D164" s="2" t="s">
        <v>280</v>
      </c>
      <c r="E164" s="3" t="s">
        <v>444</v>
      </c>
      <c r="F164">
        <v>17</v>
      </c>
      <c r="G164" s="2" t="s">
        <v>266</v>
      </c>
      <c r="H164" s="2" t="s">
        <v>11</v>
      </c>
      <c r="I164" s="2" t="s">
        <v>13</v>
      </c>
      <c r="J164" s="2" t="s">
        <v>433</v>
      </c>
      <c r="K164" s="1" t="str">
        <f>IFERROR(INDEX(params!$F:$F,MATCH($H164,params!$E:$E,0)),"")&amp;IF(AND($H164&lt;&gt;"",$I164&lt;&gt;""),",","")&amp;IFERROR(INDEX(params!$F:$F,MATCH($I164,params!$E:$E,0)),"")&amp;IF(AND($I164&lt;&gt;"",$J164&lt;&gt;""),",","")&amp;IFERROR(INDEX(params!$F:$F,MATCH($J164,params!$E:$E,0)),"")</f>
        <v>1,4</v>
      </c>
      <c r="N164" s="4" t="s">
        <v>590</v>
      </c>
      <c r="O164" s="2"/>
      <c r="P164" s="2"/>
      <c r="Q164" s="2"/>
      <c r="R164" s="2"/>
      <c r="S164" s="1" t="str">
        <f>IFERROR(INDEX(params!$F:$F,MATCH($R164,params!$E:$E,0)),"")</f>
        <v/>
      </c>
      <c r="U164" t="s">
        <v>208</v>
      </c>
    </row>
    <row r="165" spans="1:21" x14ac:dyDescent="0.25">
      <c r="A165">
        <f t="shared" si="4"/>
        <v>164</v>
      </c>
      <c r="B165" s="3">
        <v>164</v>
      </c>
      <c r="C165" s="1" t="str">
        <f t="shared" si="5"/>
        <v>Mine</v>
      </c>
      <c r="D165" s="2" t="s">
        <v>280</v>
      </c>
      <c r="E165" s="3" t="s">
        <v>439</v>
      </c>
      <c r="F165">
        <v>10</v>
      </c>
      <c r="G165" s="2" t="s">
        <v>266</v>
      </c>
      <c r="H165" s="2" t="s">
        <v>11</v>
      </c>
      <c r="I165" s="2" t="s">
        <v>433</v>
      </c>
      <c r="J165" s="2" t="s">
        <v>433</v>
      </c>
      <c r="K165" s="1" t="str">
        <f>IFERROR(INDEX(params!$F:$F,MATCH($H165,params!$E:$E,0)),"")&amp;IF(AND($H165&lt;&gt;"",$I165&lt;&gt;""),",","")&amp;IFERROR(INDEX(params!$F:$F,MATCH($I165,params!$E:$E,0)),"")&amp;IF(AND($I165&lt;&gt;"",$J165&lt;&gt;""),",","")&amp;IFERROR(INDEX(params!$F:$F,MATCH($J165,params!$E:$E,0)),"")</f>
        <v>1</v>
      </c>
      <c r="N165" s="4" t="s">
        <v>558</v>
      </c>
      <c r="O165" s="2"/>
      <c r="P165" s="2"/>
      <c r="Q165" s="2"/>
      <c r="R165" s="2"/>
      <c r="S165" s="1" t="str">
        <f>IFERROR(INDEX(params!$F:$F,MATCH($R165,params!$E:$E,0)),"")</f>
        <v/>
      </c>
      <c r="U165" t="s">
        <v>209</v>
      </c>
    </row>
    <row r="166" spans="1:21" ht="30" x14ac:dyDescent="0.25">
      <c r="A166">
        <f t="shared" si="4"/>
        <v>165</v>
      </c>
      <c r="B166" s="3">
        <v>165</v>
      </c>
      <c r="C166" s="1" t="str">
        <f t="shared" si="5"/>
        <v>Miranda Resort</v>
      </c>
      <c r="D166" s="2" t="s">
        <v>280</v>
      </c>
      <c r="E166" s="3" t="s">
        <v>444</v>
      </c>
      <c r="F166">
        <v>15</v>
      </c>
      <c r="G166" s="2" t="s">
        <v>266</v>
      </c>
      <c r="H166" s="2" t="s">
        <v>12</v>
      </c>
      <c r="I166" s="2" t="s">
        <v>14</v>
      </c>
      <c r="J166" s="2" t="s">
        <v>15</v>
      </c>
      <c r="K166" s="1" t="str">
        <f>IFERROR(INDEX(params!$F:$F,MATCH($H166,params!$E:$E,0)),"")&amp;IF(AND($H166&lt;&gt;"",$I166&lt;&gt;""),",","")&amp;IFERROR(INDEX(params!$F:$F,MATCH($I166,params!$E:$E,0)),"")&amp;IF(AND($I166&lt;&gt;"",$J166&lt;&gt;""),",","")&amp;IFERROR(INDEX(params!$F:$F,MATCH($J166,params!$E:$E,0)),"")</f>
        <v>2,5,6</v>
      </c>
      <c r="N166" s="4" t="s">
        <v>560</v>
      </c>
      <c r="O166" s="2"/>
      <c r="P166" s="2"/>
      <c r="Q166" s="2"/>
      <c r="R166" s="2"/>
      <c r="S166" s="1" t="str">
        <f>IFERROR(INDEX(params!$F:$F,MATCH($R166,params!$E:$E,0)),"")</f>
        <v/>
      </c>
      <c r="U166" t="s">
        <v>210</v>
      </c>
    </row>
    <row r="167" spans="1:21" x14ac:dyDescent="0.25">
      <c r="A167">
        <f t="shared" si="4"/>
        <v>166</v>
      </c>
      <c r="B167" s="3">
        <v>166</v>
      </c>
      <c r="C167" s="1" t="str">
        <f t="shared" si="5"/>
        <v>Mohole Area</v>
      </c>
      <c r="D167" s="2" t="s">
        <v>280</v>
      </c>
      <c r="E167" s="3" t="s">
        <v>444</v>
      </c>
      <c r="F167">
        <v>18</v>
      </c>
      <c r="G167" s="2" t="s">
        <v>266</v>
      </c>
      <c r="H167" s="2" t="s">
        <v>11</v>
      </c>
      <c r="I167" s="2" t="s">
        <v>433</v>
      </c>
      <c r="J167" s="2" t="s">
        <v>433</v>
      </c>
      <c r="K167" s="1" t="str">
        <f>IFERROR(INDEX(params!$F:$F,MATCH($H167,params!$E:$E,0)),"")&amp;IF(AND($H167&lt;&gt;"",$I167&lt;&gt;""),",","")&amp;IFERROR(INDEX(params!$F:$F,MATCH($I167,params!$E:$E,0)),"")&amp;IF(AND($I167&lt;&gt;"",$J167&lt;&gt;""),",","")&amp;IFERROR(INDEX(params!$F:$F,MATCH($J167,params!$E:$E,0)),"")</f>
        <v>1</v>
      </c>
      <c r="N167" s="4" t="s">
        <v>585</v>
      </c>
      <c r="O167" s="2"/>
      <c r="P167" s="2"/>
      <c r="Q167" s="2"/>
      <c r="R167" s="2"/>
      <c r="S167" s="1" t="str">
        <f>IFERROR(INDEX(params!$F:$F,MATCH($R167,params!$E:$E,0)),"")</f>
        <v/>
      </c>
      <c r="U167" t="s">
        <v>211</v>
      </c>
    </row>
    <row r="168" spans="1:21" x14ac:dyDescent="0.25">
      <c r="A168">
        <f t="shared" si="4"/>
        <v>167</v>
      </c>
      <c r="B168" s="3">
        <v>167</v>
      </c>
      <c r="C168" s="1" t="str">
        <f t="shared" si="5"/>
        <v>Monocultures</v>
      </c>
      <c r="D168" s="2" t="s">
        <v>280</v>
      </c>
      <c r="E168" s="3" t="s">
        <v>444</v>
      </c>
      <c r="F168">
        <v>6</v>
      </c>
      <c r="G168" s="2" t="s">
        <v>266</v>
      </c>
      <c r="H168" s="2"/>
      <c r="I168" s="2" t="s">
        <v>433</v>
      </c>
      <c r="J168" s="2" t="s">
        <v>433</v>
      </c>
      <c r="K168" s="1" t="str">
        <f>IFERROR(INDEX(params!$F:$F,MATCH($H168,params!$E:$E,0)),"")&amp;IF(AND($H168&lt;&gt;"",$I168&lt;&gt;""),",","")&amp;IFERROR(INDEX(params!$F:$F,MATCH($I168,params!$E:$E,0)),"")&amp;IF(AND($I168&lt;&gt;"",$J168&lt;&gt;""),",","")&amp;IFERROR(INDEX(params!$F:$F,MATCH($J168,params!$E:$E,0)),"")</f>
        <v/>
      </c>
      <c r="M168" s="4" t="s">
        <v>642</v>
      </c>
      <c r="N168" s="4" t="s">
        <v>547</v>
      </c>
      <c r="O168" s="2"/>
      <c r="P168" s="2"/>
      <c r="Q168" s="2"/>
      <c r="R168" s="2"/>
      <c r="S168" s="1" t="str">
        <f>IFERROR(INDEX(params!$F:$F,MATCH($R168,params!$E:$E,0)),"")</f>
        <v/>
      </c>
      <c r="U168" t="s">
        <v>212</v>
      </c>
    </row>
    <row r="169" spans="1:21" x14ac:dyDescent="0.25">
      <c r="A169">
        <f t="shared" si="4"/>
        <v>168</v>
      </c>
      <c r="B169" s="3">
        <v>168</v>
      </c>
      <c r="C169" s="1" t="str">
        <f t="shared" si="5"/>
        <v>Moss</v>
      </c>
      <c r="D169" s="2" t="s">
        <v>280</v>
      </c>
      <c r="E169" s="3" t="s">
        <v>444</v>
      </c>
      <c r="F169">
        <v>3</v>
      </c>
      <c r="G169" s="2" t="s">
        <v>266</v>
      </c>
      <c r="H169" s="2" t="s">
        <v>16</v>
      </c>
      <c r="I169" s="2" t="s">
        <v>433</v>
      </c>
      <c r="J169" s="2" t="s">
        <v>433</v>
      </c>
      <c r="K169" s="1" t="str">
        <f>IFERROR(INDEX(params!$F:$F,MATCH($H169,params!$E:$E,0)),"")&amp;IF(AND($H169&lt;&gt;"",$I169&lt;&gt;""),",","")&amp;IFERROR(INDEX(params!$F:$F,MATCH($I169,params!$E:$E,0)),"")&amp;IF(AND($I169&lt;&gt;"",$J169&lt;&gt;""),",","")&amp;IFERROR(INDEX(params!$F:$F,MATCH($J169,params!$E:$E,0)),"")</f>
        <v>7</v>
      </c>
      <c r="M169" s="4" t="s">
        <v>654</v>
      </c>
      <c r="N169" s="4" t="s">
        <v>544</v>
      </c>
      <c r="O169" s="2"/>
      <c r="P169" s="2"/>
      <c r="Q169" s="2"/>
      <c r="R169" s="2"/>
      <c r="S169" s="1" t="str">
        <f>IFERROR(INDEX(params!$F:$F,MATCH($R169,params!$E:$E,0)),"")</f>
        <v/>
      </c>
      <c r="U169" t="s">
        <v>213</v>
      </c>
    </row>
    <row r="170" spans="1:21" x14ac:dyDescent="0.25">
      <c r="A170">
        <f t="shared" si="4"/>
        <v>169</v>
      </c>
      <c r="B170" s="3">
        <v>169</v>
      </c>
      <c r="C170" s="1" t="str">
        <f t="shared" si="5"/>
        <v>Natural Preserve</v>
      </c>
      <c r="D170" s="2" t="s">
        <v>280</v>
      </c>
      <c r="E170" s="3" t="s">
        <v>444</v>
      </c>
      <c r="F170">
        <v>12</v>
      </c>
      <c r="G170" s="2" t="s">
        <v>266</v>
      </c>
      <c r="H170" s="2" t="s">
        <v>10</v>
      </c>
      <c r="I170" s="2" t="s">
        <v>11</v>
      </c>
      <c r="J170" s="2" t="s">
        <v>433</v>
      </c>
      <c r="K170" s="1" t="str">
        <f>IFERROR(INDEX(params!$F:$F,MATCH($H170,params!$E:$E,0)),"")&amp;IF(AND($H170&lt;&gt;"",$I170&lt;&gt;""),",","")&amp;IFERROR(INDEX(params!$F:$F,MATCH($I170,params!$E:$E,0)),"")&amp;IF(AND($I170&lt;&gt;"",$J170&lt;&gt;""),",","")&amp;IFERROR(INDEX(params!$F:$F,MATCH($J170,params!$E:$E,0)),"")</f>
        <v>3,1</v>
      </c>
      <c r="M170" s="4" t="s">
        <v>632</v>
      </c>
      <c r="N170" s="4" t="s">
        <v>572</v>
      </c>
      <c r="O170" s="2"/>
      <c r="P170" s="2"/>
      <c r="Q170" s="2"/>
      <c r="R170" s="2"/>
      <c r="S170" s="1" t="str">
        <f>IFERROR(INDEX(params!$F:$F,MATCH($R170,params!$E:$E,0)),"")</f>
        <v/>
      </c>
      <c r="U170" t="s">
        <v>214</v>
      </c>
    </row>
    <row r="171" spans="1:21" x14ac:dyDescent="0.25">
      <c r="A171">
        <f t="shared" si="4"/>
        <v>170</v>
      </c>
      <c r="B171" s="3">
        <v>170</v>
      </c>
      <c r="C171" s="1" t="str">
        <f t="shared" si="5"/>
        <v>New Portfolios</v>
      </c>
      <c r="D171" s="2" t="s">
        <v>280</v>
      </c>
      <c r="E171" s="3" t="s">
        <v>444</v>
      </c>
      <c r="F171">
        <v>14</v>
      </c>
      <c r="G171" s="2" t="s">
        <v>266</v>
      </c>
      <c r="H171" s="2" t="s">
        <v>16</v>
      </c>
      <c r="I171" s="2" t="s">
        <v>13</v>
      </c>
      <c r="J171" s="2" t="s">
        <v>433</v>
      </c>
      <c r="K171" s="1" t="str">
        <f>IFERROR(INDEX(params!$F:$F,MATCH($H171,params!$E:$E,0)),"")&amp;IF(AND($H171&lt;&gt;"",$I171&lt;&gt;""),",","")&amp;IFERROR(INDEX(params!$F:$F,MATCH($I171,params!$E:$E,0)),"")&amp;IF(AND($I171&lt;&gt;"",$J171&lt;&gt;""),",","")&amp;IFERROR(INDEX(params!$F:$F,MATCH($J171,params!$E:$E,0)),"")</f>
        <v>7,4</v>
      </c>
      <c r="N171" s="4" t="s">
        <v>591</v>
      </c>
      <c r="O171" s="2"/>
      <c r="P171" s="2"/>
      <c r="Q171" s="2"/>
      <c r="R171" s="2"/>
      <c r="S171" s="1" t="str">
        <f>IFERROR(INDEX(params!$F:$F,MATCH($R171,params!$E:$E,0)),"")</f>
        <v/>
      </c>
      <c r="U171" t="s">
        <v>215</v>
      </c>
    </row>
    <row r="172" spans="1:21" x14ac:dyDescent="0.25">
      <c r="A172">
        <f t="shared" si="4"/>
        <v>171</v>
      </c>
      <c r="B172" s="3">
        <v>171</v>
      </c>
      <c r="C172" s="1" t="str">
        <f t="shared" si="5"/>
        <v>Nitrophilic Moss</v>
      </c>
      <c r="D172" s="2" t="s">
        <v>280</v>
      </c>
      <c r="E172" s="3" t="s">
        <v>444</v>
      </c>
      <c r="F172">
        <v>14</v>
      </c>
      <c r="G172" s="2" t="s">
        <v>266</v>
      </c>
      <c r="H172" s="2" t="s">
        <v>16</v>
      </c>
      <c r="I172" s="2" t="s">
        <v>433</v>
      </c>
      <c r="J172" s="2" t="s">
        <v>433</v>
      </c>
      <c r="K172" s="1" t="str">
        <f>IFERROR(INDEX(params!$F:$F,MATCH($H172,params!$E:$E,0)),"")&amp;IF(AND($H172&lt;&gt;"",$I172&lt;&gt;""),",","")&amp;IFERROR(INDEX(params!$F:$F,MATCH($I172,params!$E:$E,0)),"")&amp;IF(AND($I172&lt;&gt;"",$J172&lt;&gt;""),",","")&amp;IFERROR(INDEX(params!$F:$F,MATCH($J172,params!$E:$E,0)),"")</f>
        <v>7</v>
      </c>
      <c r="N172" s="4" t="s">
        <v>547</v>
      </c>
      <c r="O172" s="2"/>
      <c r="P172" s="2"/>
      <c r="Q172" s="2"/>
      <c r="R172" s="2"/>
      <c r="S172" s="1" t="str">
        <f>IFERROR(INDEX(params!$F:$F,MATCH($R172,params!$E:$E,0)),"")</f>
        <v/>
      </c>
      <c r="U172" t="s">
        <v>216</v>
      </c>
    </row>
    <row r="173" spans="1:21" x14ac:dyDescent="0.25">
      <c r="A173">
        <f t="shared" si="4"/>
        <v>172</v>
      </c>
      <c r="B173" s="3">
        <v>172</v>
      </c>
      <c r="C173" s="1" t="str">
        <f t="shared" si="5"/>
        <v>Noctis Farming</v>
      </c>
      <c r="D173" s="2" t="s">
        <v>280</v>
      </c>
      <c r="E173" s="3" t="s">
        <v>444</v>
      </c>
      <c r="F173">
        <v>13</v>
      </c>
      <c r="G173" s="2" t="s">
        <v>266</v>
      </c>
      <c r="H173" s="2" t="s">
        <v>11</v>
      </c>
      <c r="I173" s="2" t="s">
        <v>16</v>
      </c>
      <c r="J173" s="2" t="s">
        <v>433</v>
      </c>
      <c r="K173" s="1" t="str">
        <f>IFERROR(INDEX(params!$F:$F,MATCH($H173,params!$E:$E,0)),"")&amp;IF(AND($H173&lt;&gt;"",$I173&lt;&gt;""),",","")&amp;IFERROR(INDEX(params!$F:$F,MATCH($I173,params!$E:$E,0)),"")&amp;IF(AND($I173&lt;&gt;"",$J173&lt;&gt;""),",","")&amp;IFERROR(INDEX(params!$F:$F,MATCH($J173,params!$E:$E,0)),"")</f>
        <v>1,7</v>
      </c>
      <c r="M173" s="4" t="s">
        <v>629</v>
      </c>
      <c r="N173" s="4" t="s">
        <v>592</v>
      </c>
      <c r="O173" s="2"/>
      <c r="P173" s="2"/>
      <c r="Q173" s="2"/>
      <c r="R173" s="2"/>
      <c r="S173" s="1" t="str">
        <f>IFERROR(INDEX(params!$F:$F,MATCH($R173,params!$E:$E,0)),"")</f>
        <v/>
      </c>
      <c r="U173" t="s">
        <v>217</v>
      </c>
    </row>
    <row r="174" spans="1:21" x14ac:dyDescent="0.25">
      <c r="A174">
        <f t="shared" si="4"/>
        <v>173</v>
      </c>
      <c r="B174" s="3">
        <v>173</v>
      </c>
      <c r="C174" s="1" t="str">
        <f t="shared" si="5"/>
        <v>Nuclear Plants</v>
      </c>
      <c r="D174" s="2" t="s">
        <v>280</v>
      </c>
      <c r="E174" s="3" t="s">
        <v>444</v>
      </c>
      <c r="F174">
        <v>10</v>
      </c>
      <c r="G174" s="2" t="s">
        <v>266</v>
      </c>
      <c r="H174" s="2" t="s">
        <v>11</v>
      </c>
      <c r="I174" s="2" t="s">
        <v>433</v>
      </c>
      <c r="J174" s="2" t="s">
        <v>433</v>
      </c>
      <c r="K174" s="1" t="str">
        <f>IFERROR(INDEX(params!$F:$F,MATCH($H174,params!$E:$E,0)),"")&amp;IF(AND($H174&lt;&gt;"",$I174&lt;&gt;""),",","")&amp;IFERROR(INDEX(params!$F:$F,MATCH($I174,params!$E:$E,0)),"")&amp;IF(AND($I174&lt;&gt;"",$J174&lt;&gt;""),",","")&amp;IFERROR(INDEX(params!$F:$F,MATCH($J174,params!$E:$E,0)),"")</f>
        <v>1</v>
      </c>
      <c r="N174" s="4" t="s">
        <v>593</v>
      </c>
      <c r="O174" s="2"/>
      <c r="P174" s="2"/>
      <c r="Q174" s="2"/>
      <c r="R174" s="2"/>
      <c r="S174" s="1" t="str">
        <f>IFERROR(INDEX(params!$F:$F,MATCH($R174,params!$E:$E,0)),"")</f>
        <v/>
      </c>
      <c r="U174" t="s">
        <v>218</v>
      </c>
    </row>
    <row r="175" spans="1:21" ht="30" x14ac:dyDescent="0.25">
      <c r="A175">
        <f t="shared" si="4"/>
        <v>174</v>
      </c>
      <c r="B175" s="3">
        <v>174</v>
      </c>
      <c r="C175" s="1" t="str">
        <f t="shared" si="5"/>
        <v>Power Grid</v>
      </c>
      <c r="D175" s="2" t="s">
        <v>280</v>
      </c>
      <c r="E175" s="3" t="s">
        <v>444</v>
      </c>
      <c r="F175">
        <v>8</v>
      </c>
      <c r="G175" s="2" t="s">
        <v>266</v>
      </c>
      <c r="H175" s="2" t="s">
        <v>11</v>
      </c>
      <c r="I175" s="2" t="s">
        <v>13</v>
      </c>
      <c r="J175" s="2" t="s">
        <v>433</v>
      </c>
      <c r="K175" s="1" t="str">
        <f>IFERROR(INDEX(params!$F:$F,MATCH($H175,params!$E:$E,0)),"")&amp;IF(AND($H175&lt;&gt;"",$I175&lt;&gt;""),",","")&amp;IFERROR(INDEX(params!$F:$F,MATCH($I175,params!$E:$E,0)),"")&amp;IF(AND($I175&lt;&gt;"",$J175&lt;&gt;""),",","")&amp;IFERROR(INDEX(params!$F:$F,MATCH($J175,params!$E:$E,0)),"")</f>
        <v>1,4</v>
      </c>
      <c r="N175" s="4" t="s">
        <v>594</v>
      </c>
      <c r="O175" s="2"/>
      <c r="P175" s="2"/>
      <c r="Q175" s="2"/>
      <c r="R175" s="2"/>
      <c r="S175" s="1" t="str">
        <f>IFERROR(INDEX(params!$F:$F,MATCH($R175,params!$E:$E,0)),"")</f>
        <v/>
      </c>
      <c r="U175" t="s">
        <v>219</v>
      </c>
    </row>
    <row r="176" spans="1:21" x14ac:dyDescent="0.25">
      <c r="A176">
        <f t="shared" si="4"/>
        <v>175</v>
      </c>
      <c r="B176" s="3">
        <v>175</v>
      </c>
      <c r="C176" s="1" t="str">
        <f t="shared" si="5"/>
        <v>Power Plant</v>
      </c>
      <c r="D176" s="2" t="s">
        <v>280</v>
      </c>
      <c r="E176" s="3" t="s">
        <v>444</v>
      </c>
      <c r="F176">
        <v>3</v>
      </c>
      <c r="G176" s="2" t="s">
        <v>266</v>
      </c>
      <c r="H176" s="2" t="s">
        <v>11</v>
      </c>
      <c r="I176" s="2" t="s">
        <v>13</v>
      </c>
      <c r="J176" s="2" t="s">
        <v>433</v>
      </c>
      <c r="K176" s="1" t="str">
        <f>IFERROR(INDEX(params!$F:$F,MATCH($H176,params!$E:$E,0)),"")&amp;IF(AND($H176&lt;&gt;"",$I176&lt;&gt;""),",","")&amp;IFERROR(INDEX(params!$F:$F,MATCH($I176,params!$E:$E,0)),"")&amp;IF(AND($I176&lt;&gt;"",$J176&lt;&gt;""),",","")&amp;IFERROR(INDEX(params!$F:$F,MATCH($J176,params!$E:$E,0)),"")</f>
        <v>1,4</v>
      </c>
      <c r="N176" s="4" t="s">
        <v>595</v>
      </c>
      <c r="O176" s="2"/>
      <c r="P176" s="2"/>
      <c r="Q176" s="2"/>
      <c r="R176" s="2"/>
      <c r="S176" s="1" t="str">
        <f>IFERROR(INDEX(params!$F:$F,MATCH($R176,params!$E:$E,0)),"")</f>
        <v/>
      </c>
      <c r="U176" t="s">
        <v>220</v>
      </c>
    </row>
    <row r="177" spans="1:21" x14ac:dyDescent="0.25">
      <c r="A177">
        <f t="shared" si="4"/>
        <v>176</v>
      </c>
      <c r="B177" s="3">
        <v>176</v>
      </c>
      <c r="C177" s="1" t="str">
        <f t="shared" si="5"/>
        <v>Power Supply Consortium</v>
      </c>
      <c r="D177" s="2" t="s">
        <v>280</v>
      </c>
      <c r="E177" s="3" t="s">
        <v>444</v>
      </c>
      <c r="F177">
        <v>12</v>
      </c>
      <c r="G177" s="2" t="s">
        <v>266</v>
      </c>
      <c r="H177" s="2" t="s">
        <v>13</v>
      </c>
      <c r="I177" s="2" t="s">
        <v>433</v>
      </c>
      <c r="J177" s="2" t="s">
        <v>433</v>
      </c>
      <c r="K177" s="1" t="str">
        <f>IFERROR(INDEX(params!$F:$F,MATCH($H177,params!$E:$E,0)),"")&amp;IF(AND($H177&lt;&gt;"",$I177&lt;&gt;""),",","")&amp;IFERROR(INDEX(params!$F:$F,MATCH($I177,params!$E:$E,0)),"")&amp;IF(AND($I177&lt;&gt;"",$J177&lt;&gt;""),",","")&amp;IFERROR(INDEX(params!$F:$F,MATCH($J177,params!$E:$E,0)),"")</f>
        <v>4</v>
      </c>
      <c r="N177" s="4" t="s">
        <v>596</v>
      </c>
      <c r="O177" s="2"/>
      <c r="P177" s="2"/>
      <c r="Q177" s="2"/>
      <c r="R177" s="2"/>
      <c r="S177" s="1" t="str">
        <f>IFERROR(INDEX(params!$F:$F,MATCH($R177,params!$E:$E,0)),"")</f>
        <v/>
      </c>
      <c r="U177" t="s">
        <v>221</v>
      </c>
    </row>
    <row r="178" spans="1:21" ht="30" x14ac:dyDescent="0.25">
      <c r="A178">
        <f t="shared" si="4"/>
        <v>177</v>
      </c>
      <c r="B178" s="3">
        <v>177</v>
      </c>
      <c r="C178" s="1" t="str">
        <f t="shared" si="5"/>
        <v>Protected Valley</v>
      </c>
      <c r="D178" s="2" t="s">
        <v>280</v>
      </c>
      <c r="E178" s="3" t="s">
        <v>444</v>
      </c>
      <c r="F178">
        <v>22</v>
      </c>
      <c r="G178" s="2" t="s">
        <v>266</v>
      </c>
      <c r="H178" s="2" t="s">
        <v>11</v>
      </c>
      <c r="I178" s="2" t="s">
        <v>16</v>
      </c>
      <c r="J178" s="2" t="s">
        <v>433</v>
      </c>
      <c r="K178" s="1" t="str">
        <f>IFERROR(INDEX(params!$F:$F,MATCH($H178,params!$E:$E,0)),"")&amp;IF(AND($H178&lt;&gt;"",$I178&lt;&gt;""),",","")&amp;IFERROR(INDEX(params!$F:$F,MATCH($I178,params!$E:$E,0)),"")&amp;IF(AND($I178&lt;&gt;"",$J178&lt;&gt;""),",","")&amp;IFERROR(INDEX(params!$F:$F,MATCH($J178,params!$E:$E,0)),"")</f>
        <v>1,7</v>
      </c>
      <c r="N178" s="4" t="s">
        <v>597</v>
      </c>
      <c r="O178" s="2"/>
      <c r="P178" s="2"/>
      <c r="Q178" s="2"/>
      <c r="R178" s="2"/>
      <c r="S178" s="1" t="str">
        <f>IFERROR(INDEX(params!$F:$F,MATCH($R178,params!$E:$E,0)),"")</f>
        <v/>
      </c>
      <c r="U178" t="s">
        <v>222</v>
      </c>
    </row>
    <row r="179" spans="1:21" x14ac:dyDescent="0.25">
      <c r="A179">
        <f t="shared" si="4"/>
        <v>178</v>
      </c>
      <c r="B179" s="3">
        <v>178</v>
      </c>
      <c r="C179" s="1" t="str">
        <f t="shared" si="5"/>
        <v>Quantum Extractor</v>
      </c>
      <c r="D179" s="2" t="s">
        <v>280</v>
      </c>
      <c r="E179" s="3" t="s">
        <v>439</v>
      </c>
      <c r="F179">
        <v>16</v>
      </c>
      <c r="G179" s="2" t="s">
        <v>266</v>
      </c>
      <c r="H179" s="2" t="s">
        <v>10</v>
      </c>
      <c r="I179" s="2" t="s">
        <v>11</v>
      </c>
      <c r="J179" s="2" t="s">
        <v>13</v>
      </c>
      <c r="K179" s="1" t="str">
        <f>IFERROR(INDEX(params!$F:$F,MATCH($H179,params!$E:$E,0)),"")&amp;IF(AND($H179&lt;&gt;"",$I179&lt;&gt;""),",","")&amp;IFERROR(INDEX(params!$F:$F,MATCH($I179,params!$E:$E,0)),"")&amp;IF(AND($I179&lt;&gt;"",$J179&lt;&gt;""),",","")&amp;IFERROR(INDEX(params!$F:$F,MATCH($J179,params!$E:$E,0)),"")</f>
        <v>3,1,4</v>
      </c>
      <c r="M179" s="4" t="s">
        <v>651</v>
      </c>
      <c r="N179" s="4" t="s">
        <v>561</v>
      </c>
      <c r="O179" s="2"/>
      <c r="P179" s="2"/>
      <c r="Q179" s="2"/>
      <c r="R179" s="2"/>
      <c r="S179" s="1" t="str">
        <f>IFERROR(INDEX(params!$F:$F,MATCH($R179,params!$E:$E,0)),"")</f>
        <v/>
      </c>
      <c r="U179" t="s">
        <v>223</v>
      </c>
    </row>
    <row r="180" spans="1:21" x14ac:dyDescent="0.25">
      <c r="A180">
        <f t="shared" si="4"/>
        <v>179</v>
      </c>
      <c r="B180" s="3">
        <v>179</v>
      </c>
      <c r="C180" s="1" t="str">
        <f t="shared" si="5"/>
        <v>Rad Suits</v>
      </c>
      <c r="D180" s="2" t="s">
        <v>280</v>
      </c>
      <c r="E180" s="3" t="s">
        <v>444</v>
      </c>
      <c r="F180">
        <v>4</v>
      </c>
      <c r="G180" s="2" t="s">
        <v>266</v>
      </c>
      <c r="H180" s="2"/>
      <c r="I180" s="2" t="s">
        <v>433</v>
      </c>
      <c r="J180" s="2" t="s">
        <v>433</v>
      </c>
      <c r="K180" s="1" t="str">
        <f>IFERROR(INDEX(params!$F:$F,MATCH($H180,params!$E:$E,0)),"")&amp;IF(AND($H180&lt;&gt;"",$I180&lt;&gt;""),",","")&amp;IFERROR(INDEX(params!$F:$F,MATCH($I180,params!$E:$E,0)),"")&amp;IF(AND($I180&lt;&gt;"",$J180&lt;&gt;""),",","")&amp;IFERROR(INDEX(params!$F:$F,MATCH($J180,params!$E:$E,0)),"")</f>
        <v/>
      </c>
      <c r="M180" s="4" t="s">
        <v>652</v>
      </c>
      <c r="N180" s="4" t="s">
        <v>572</v>
      </c>
      <c r="O180" s="2"/>
      <c r="P180" s="2"/>
      <c r="Q180" s="2"/>
      <c r="R180" s="2"/>
      <c r="S180" s="1" t="str">
        <f>IFERROR(INDEX(params!$F:$F,MATCH($R180,params!$E:$E,0)),"")</f>
        <v/>
      </c>
      <c r="U180" t="s">
        <v>224</v>
      </c>
    </row>
    <row r="181" spans="1:21" ht="30" x14ac:dyDescent="0.25">
      <c r="A181">
        <f t="shared" si="4"/>
        <v>180</v>
      </c>
      <c r="B181" s="3">
        <v>180</v>
      </c>
      <c r="C181" s="1" t="str">
        <f t="shared" si="5"/>
        <v>Satellite Farms</v>
      </c>
      <c r="D181" s="2" t="s">
        <v>280</v>
      </c>
      <c r="E181" s="3" t="s">
        <v>444</v>
      </c>
      <c r="F181">
        <v>17</v>
      </c>
      <c r="G181" s="2" t="s">
        <v>266</v>
      </c>
      <c r="H181" s="2" t="s">
        <v>12</v>
      </c>
      <c r="I181" s="2" t="s">
        <v>433</v>
      </c>
      <c r="J181" s="2" t="s">
        <v>433</v>
      </c>
      <c r="K181" s="1" t="str">
        <f>IFERROR(INDEX(params!$F:$F,MATCH($H181,params!$E:$E,0)),"")&amp;IF(AND($H181&lt;&gt;"",$I181&lt;&gt;""),",","")&amp;IFERROR(INDEX(params!$F:$F,MATCH($I181,params!$E:$E,0)),"")&amp;IF(AND($I181&lt;&gt;"",$J181&lt;&gt;""),",","")&amp;IFERROR(INDEX(params!$F:$F,MATCH($J181,params!$E:$E,0)),"")</f>
        <v>2</v>
      </c>
      <c r="N181" s="4" t="s">
        <v>598</v>
      </c>
      <c r="O181" s="2"/>
      <c r="P181" s="2"/>
      <c r="Q181" s="2"/>
      <c r="R181" s="2"/>
      <c r="S181" s="1" t="str">
        <f>IFERROR(INDEX(params!$F:$F,MATCH($R181,params!$E:$E,0)),"")</f>
        <v/>
      </c>
      <c r="U181" t="s">
        <v>225</v>
      </c>
    </row>
    <row r="182" spans="1:21" ht="30" x14ac:dyDescent="0.25">
      <c r="A182">
        <f t="shared" si="4"/>
        <v>181</v>
      </c>
      <c r="B182" s="3">
        <v>181</v>
      </c>
      <c r="C182" s="1" t="str">
        <f t="shared" si="5"/>
        <v>Satellites</v>
      </c>
      <c r="D182" s="2" t="s">
        <v>280</v>
      </c>
      <c r="E182" s="3" t="s">
        <v>444</v>
      </c>
      <c r="F182">
        <v>14</v>
      </c>
      <c r="G182" s="2" t="s">
        <v>266</v>
      </c>
      <c r="H182" s="2" t="s">
        <v>12</v>
      </c>
      <c r="I182" s="2" t="s">
        <v>433</v>
      </c>
      <c r="J182" s="2" t="s">
        <v>433</v>
      </c>
      <c r="K182" s="1" t="str">
        <f>IFERROR(INDEX(params!$F:$F,MATCH($H182,params!$E:$E,0)),"")&amp;IF(AND($H182&lt;&gt;"",$I182&lt;&gt;""),",","")&amp;IFERROR(INDEX(params!$F:$F,MATCH($I182,params!$E:$E,0)),"")&amp;IF(AND($I182&lt;&gt;"",$J182&lt;&gt;""),",","")&amp;IFERROR(INDEX(params!$F:$F,MATCH($J182,params!$E:$E,0)),"")</f>
        <v>2</v>
      </c>
      <c r="N182" s="4" t="s">
        <v>599</v>
      </c>
      <c r="O182" s="2"/>
      <c r="P182" s="2"/>
      <c r="Q182" s="2"/>
      <c r="R182" s="2"/>
      <c r="S182" s="1" t="str">
        <f>IFERROR(INDEX(params!$F:$F,MATCH($R182,params!$E:$E,0)),"")</f>
        <v/>
      </c>
      <c r="U182" t="s">
        <v>226</v>
      </c>
    </row>
    <row r="183" spans="1:21" x14ac:dyDescent="0.25">
      <c r="A183">
        <f t="shared" si="4"/>
        <v>182</v>
      </c>
      <c r="B183" s="3">
        <v>182</v>
      </c>
      <c r="C183" s="1" t="str">
        <f t="shared" si="5"/>
        <v>Slash and Burn Agriculture</v>
      </c>
      <c r="D183" s="2" t="s">
        <v>280</v>
      </c>
      <c r="E183" s="3" t="s">
        <v>444</v>
      </c>
      <c r="F183">
        <v>8</v>
      </c>
      <c r="G183" s="2" t="s">
        <v>266</v>
      </c>
      <c r="H183" s="2" t="s">
        <v>11</v>
      </c>
      <c r="I183" s="2" t="s">
        <v>433</v>
      </c>
      <c r="J183" s="2" t="s">
        <v>433</v>
      </c>
      <c r="K183" s="1" t="str">
        <f>IFERROR(INDEX(params!$F:$F,MATCH($H183,params!$E:$E,0)),"")&amp;IF(AND($H183&lt;&gt;"",$I183&lt;&gt;""),",","")&amp;IFERROR(INDEX(params!$F:$F,MATCH($I183,params!$E:$E,0)),"")&amp;IF(AND($I183&lt;&gt;"",$J183&lt;&gt;""),",","")&amp;IFERROR(INDEX(params!$F:$F,MATCH($J183,params!$E:$E,0)),"")</f>
        <v>1</v>
      </c>
      <c r="N183" s="4" t="s">
        <v>547</v>
      </c>
      <c r="O183" s="2"/>
      <c r="P183" s="2"/>
      <c r="Q183" s="2"/>
      <c r="R183" s="2"/>
      <c r="S183" s="1" t="str">
        <f>IFERROR(INDEX(params!$F:$F,MATCH($R183,params!$E:$E,0)),"")</f>
        <v/>
      </c>
      <c r="U183" t="s">
        <v>227</v>
      </c>
    </row>
    <row r="184" spans="1:21" x14ac:dyDescent="0.25">
      <c r="A184">
        <f t="shared" si="4"/>
        <v>183</v>
      </c>
      <c r="B184" s="3">
        <v>183</v>
      </c>
      <c r="C184" s="1" t="str">
        <f t="shared" si="5"/>
        <v>Smelting</v>
      </c>
      <c r="D184" s="2" t="s">
        <v>280</v>
      </c>
      <c r="E184" s="3" t="s">
        <v>444</v>
      </c>
      <c r="F184">
        <v>28</v>
      </c>
      <c r="G184" s="2" t="s">
        <v>266</v>
      </c>
      <c r="H184" s="2" t="s">
        <v>11</v>
      </c>
      <c r="I184" s="2" t="s">
        <v>13</v>
      </c>
      <c r="J184" s="2" t="s">
        <v>433</v>
      </c>
      <c r="K184" s="1" t="str">
        <f>IFERROR(INDEX(params!$F:$F,MATCH($H184,params!$E:$E,0)),"")&amp;IF(AND($H184&lt;&gt;"",$I184&lt;&gt;""),",","")&amp;IFERROR(INDEX(params!$F:$F,MATCH($I184,params!$E:$E,0)),"")&amp;IF(AND($I184&lt;&gt;"",$J184&lt;&gt;""),",","")&amp;IFERROR(INDEX(params!$F:$F,MATCH($J184,params!$E:$E,0)),"")</f>
        <v>1,4</v>
      </c>
      <c r="N184" s="4" t="s">
        <v>600</v>
      </c>
      <c r="O184" s="2"/>
      <c r="P184" s="2"/>
      <c r="Q184" s="2"/>
      <c r="R184" s="2"/>
      <c r="S184" s="1" t="str">
        <f>IFERROR(INDEX(params!$F:$F,MATCH($R184,params!$E:$E,0)),"")</f>
        <v/>
      </c>
      <c r="U184" t="s">
        <v>228</v>
      </c>
    </row>
    <row r="185" spans="1:21" ht="30" x14ac:dyDescent="0.25">
      <c r="A185">
        <f t="shared" si="4"/>
        <v>184</v>
      </c>
      <c r="B185" s="3">
        <v>184</v>
      </c>
      <c r="C185" s="1" t="str">
        <f t="shared" si="5"/>
        <v>Soil Warming</v>
      </c>
      <c r="D185" s="2" t="s">
        <v>280</v>
      </c>
      <c r="E185" s="3" t="s">
        <v>444</v>
      </c>
      <c r="F185">
        <v>24</v>
      </c>
      <c r="G185" s="2" t="s">
        <v>266</v>
      </c>
      <c r="H185" s="2" t="s">
        <v>16</v>
      </c>
      <c r="I185" s="2" t="s">
        <v>433</v>
      </c>
      <c r="J185" s="2" t="s">
        <v>433</v>
      </c>
      <c r="K185" s="1" t="str">
        <f>IFERROR(INDEX(params!$F:$F,MATCH($H185,params!$E:$E,0)),"")&amp;IF(AND($H185&lt;&gt;"",$I185&lt;&gt;""),",","")&amp;IFERROR(INDEX(params!$F:$F,MATCH($I185,params!$E:$E,0)),"")&amp;IF(AND($I185&lt;&gt;"",$J185&lt;&gt;""),",","")&amp;IFERROR(INDEX(params!$F:$F,MATCH($J185,params!$E:$E,0)),"")</f>
        <v>7</v>
      </c>
      <c r="N185" s="4" t="s">
        <v>601</v>
      </c>
      <c r="O185" s="2"/>
      <c r="P185" s="2"/>
      <c r="Q185" s="2"/>
      <c r="R185" s="2"/>
      <c r="S185" s="1" t="str">
        <f>IFERROR(INDEX(params!$F:$F,MATCH($R185,params!$E:$E,0)),"")</f>
        <v/>
      </c>
      <c r="U185" t="s">
        <v>229</v>
      </c>
    </row>
    <row r="186" spans="1:21" x14ac:dyDescent="0.25">
      <c r="A186">
        <f t="shared" si="4"/>
        <v>185</v>
      </c>
      <c r="B186" s="3">
        <v>185</v>
      </c>
      <c r="C186" s="1" t="str">
        <f t="shared" si="5"/>
        <v>Solar Power</v>
      </c>
      <c r="D186" s="2" t="s">
        <v>280</v>
      </c>
      <c r="E186" s="3" t="s">
        <v>444</v>
      </c>
      <c r="F186">
        <v>10</v>
      </c>
      <c r="G186" s="2" t="s">
        <v>266</v>
      </c>
      <c r="H186" s="2" t="s">
        <v>11</v>
      </c>
      <c r="I186" s="2" t="s">
        <v>13</v>
      </c>
      <c r="J186" s="2" t="s">
        <v>433</v>
      </c>
      <c r="K186" s="1" t="str">
        <f>IFERROR(INDEX(params!$F:$F,MATCH($H186,params!$E:$E,0)),"")&amp;IF(AND($H186&lt;&gt;"",$I186&lt;&gt;""),",","")&amp;IFERROR(INDEX(params!$F:$F,MATCH($I186,params!$E:$E,0)),"")&amp;IF(AND($I186&lt;&gt;"",$J186&lt;&gt;""),",","")&amp;IFERROR(INDEX(params!$F:$F,MATCH($J186,params!$E:$E,0)),"")</f>
        <v>1,4</v>
      </c>
      <c r="N186" s="4" t="s">
        <v>595</v>
      </c>
      <c r="O186" s="2"/>
      <c r="P186" s="2"/>
      <c r="Q186" s="2"/>
      <c r="R186" s="2"/>
      <c r="S186" s="1" t="str">
        <f>IFERROR(INDEX(params!$F:$F,MATCH($R186,params!$E:$E,0)),"")</f>
        <v/>
      </c>
      <c r="U186" t="s">
        <v>230</v>
      </c>
    </row>
    <row r="187" spans="1:21" ht="30" x14ac:dyDescent="0.25">
      <c r="A187">
        <f t="shared" si="4"/>
        <v>186</v>
      </c>
      <c r="B187" s="3">
        <v>186</v>
      </c>
      <c r="C187" s="1" t="str">
        <f t="shared" si="5"/>
        <v>Solar Trapping</v>
      </c>
      <c r="D187" s="2" t="s">
        <v>280</v>
      </c>
      <c r="E187" s="3" t="s">
        <v>444</v>
      </c>
      <c r="F187">
        <v>10</v>
      </c>
      <c r="G187" s="2" t="s">
        <v>266</v>
      </c>
      <c r="H187" s="2" t="s">
        <v>11</v>
      </c>
      <c r="I187" s="2" t="s">
        <v>433</v>
      </c>
      <c r="J187" s="2" t="s">
        <v>433</v>
      </c>
      <c r="K187" s="1" t="str">
        <f>IFERROR(INDEX(params!$F:$F,MATCH($H187,params!$E:$E,0)),"")&amp;IF(AND($H187&lt;&gt;"",$I187&lt;&gt;""),",","")&amp;IFERROR(INDEX(params!$F:$F,MATCH($I187,params!$E:$E,0)),"")&amp;IF(AND($I187&lt;&gt;"",$J187&lt;&gt;""),",","")&amp;IFERROR(INDEX(params!$F:$F,MATCH($J187,params!$E:$E,0)),"")</f>
        <v>1</v>
      </c>
      <c r="N187" s="4" t="s">
        <v>602</v>
      </c>
      <c r="O187" s="2"/>
      <c r="P187" s="2"/>
      <c r="Q187" s="2"/>
      <c r="R187" s="2"/>
      <c r="S187" s="1" t="str">
        <f>IFERROR(INDEX(params!$F:$F,MATCH($R187,params!$E:$E,0)),"")</f>
        <v/>
      </c>
      <c r="U187" t="s">
        <v>231</v>
      </c>
    </row>
    <row r="188" spans="1:21" x14ac:dyDescent="0.25">
      <c r="A188">
        <f t="shared" si="4"/>
        <v>187</v>
      </c>
      <c r="B188" s="3">
        <v>187</v>
      </c>
      <c r="C188" s="1" t="str">
        <f t="shared" si="5"/>
        <v>Soletta</v>
      </c>
      <c r="D188" s="2" t="s">
        <v>280</v>
      </c>
      <c r="E188" s="3" t="s">
        <v>444</v>
      </c>
      <c r="F188">
        <v>30</v>
      </c>
      <c r="G188" s="2" t="s">
        <v>266</v>
      </c>
      <c r="H188" s="2" t="s">
        <v>12</v>
      </c>
      <c r="I188" s="2" t="s">
        <v>433</v>
      </c>
      <c r="J188" s="2" t="s">
        <v>433</v>
      </c>
      <c r="K188" s="1" t="str">
        <f>IFERROR(INDEX(params!$F:$F,MATCH($H188,params!$E:$E,0)),"")&amp;IF(AND($H188&lt;&gt;"",$I188&lt;&gt;""),",","")&amp;IFERROR(INDEX(params!$F:$F,MATCH($I188,params!$E:$E,0)),"")&amp;IF(AND($I188&lt;&gt;"",$J188&lt;&gt;""),",","")&amp;IFERROR(INDEX(params!$F:$F,MATCH($J188,params!$E:$E,0)),"")</f>
        <v>2</v>
      </c>
      <c r="N188" s="4" t="s">
        <v>555</v>
      </c>
      <c r="O188" s="2"/>
      <c r="P188" s="2"/>
      <c r="Q188" s="2"/>
      <c r="R188" s="2"/>
      <c r="S188" s="1" t="str">
        <f>IFERROR(INDEX(params!$F:$F,MATCH($R188,params!$E:$E,0)),"")</f>
        <v/>
      </c>
      <c r="U188" t="s">
        <v>232</v>
      </c>
    </row>
    <row r="189" spans="1:21" ht="30" x14ac:dyDescent="0.25">
      <c r="A189">
        <f t="shared" si="4"/>
        <v>188</v>
      </c>
      <c r="B189" s="3">
        <v>188</v>
      </c>
      <c r="C189" s="1" t="str">
        <f t="shared" si="5"/>
        <v>Space Heaters</v>
      </c>
      <c r="D189" s="2" t="s">
        <v>280</v>
      </c>
      <c r="E189" s="3" t="s">
        <v>444</v>
      </c>
      <c r="F189">
        <v>11</v>
      </c>
      <c r="G189" s="2" t="s">
        <v>266</v>
      </c>
      <c r="H189" s="2" t="s">
        <v>11</v>
      </c>
      <c r="I189" s="2" t="s">
        <v>433</v>
      </c>
      <c r="J189" s="2" t="s">
        <v>433</v>
      </c>
      <c r="K189" s="1" t="str">
        <f>IFERROR(INDEX(params!$F:$F,MATCH($H189,params!$E:$E,0)),"")&amp;IF(AND($H189&lt;&gt;"",$I189&lt;&gt;""),",","")&amp;IFERROR(INDEX(params!$F:$F,MATCH($I189,params!$E:$E,0)),"")&amp;IF(AND($I189&lt;&gt;"",$J189&lt;&gt;""),",","")&amp;IFERROR(INDEX(params!$F:$F,MATCH($J189,params!$E:$E,0)),"")</f>
        <v>1</v>
      </c>
      <c r="N189" s="4" t="s">
        <v>603</v>
      </c>
      <c r="O189" s="2"/>
      <c r="P189" s="2"/>
      <c r="Q189" s="2"/>
      <c r="R189" s="2"/>
      <c r="S189" s="1" t="str">
        <f>IFERROR(INDEX(params!$F:$F,MATCH($R189,params!$E:$E,0)),"")</f>
        <v/>
      </c>
      <c r="U189" t="s">
        <v>233</v>
      </c>
    </row>
    <row r="190" spans="1:21" x14ac:dyDescent="0.25">
      <c r="A190">
        <f t="shared" si="4"/>
        <v>189</v>
      </c>
      <c r="B190" s="3">
        <v>189</v>
      </c>
      <c r="C190" s="1" t="str">
        <f t="shared" si="5"/>
        <v>Space Station</v>
      </c>
      <c r="D190" s="2" t="s">
        <v>280</v>
      </c>
      <c r="E190" s="3" t="s">
        <v>439</v>
      </c>
      <c r="F190">
        <v>14</v>
      </c>
      <c r="G190" s="2" t="s">
        <v>266</v>
      </c>
      <c r="H190" s="2" t="s">
        <v>12</v>
      </c>
      <c r="I190" s="2" t="s">
        <v>433</v>
      </c>
      <c r="J190" s="2" t="s">
        <v>433</v>
      </c>
      <c r="K190" s="1" t="str">
        <f>IFERROR(INDEX(params!$F:$F,MATCH($H190,params!$E:$E,0)),"")&amp;IF(AND($H190&lt;&gt;"",$I190&lt;&gt;""),",","")&amp;IFERROR(INDEX(params!$F:$F,MATCH($I190,params!$E:$E,0)),"")&amp;IF(AND($I190&lt;&gt;"",$J190&lt;&gt;""),",","")&amp;IFERROR(INDEX(params!$F:$F,MATCH($J190,params!$E:$E,0)),"")</f>
        <v>2</v>
      </c>
      <c r="N190" s="4" t="s">
        <v>604</v>
      </c>
      <c r="O190" s="2"/>
      <c r="P190" s="2"/>
      <c r="Q190" s="2"/>
      <c r="R190" s="2"/>
      <c r="S190" s="1" t="str">
        <f>IFERROR(INDEX(params!$F:$F,MATCH($R190,params!$E:$E,0)),"")</f>
        <v/>
      </c>
      <c r="U190" t="s">
        <v>234</v>
      </c>
    </row>
    <row r="191" spans="1:21" x14ac:dyDescent="0.25">
      <c r="A191">
        <f t="shared" si="4"/>
        <v>190</v>
      </c>
      <c r="B191" s="3">
        <v>190</v>
      </c>
      <c r="C191" s="1" t="str">
        <f t="shared" si="5"/>
        <v>Sponsors</v>
      </c>
      <c r="D191" s="2" t="s">
        <v>280</v>
      </c>
      <c r="E191" s="3" t="s">
        <v>444</v>
      </c>
      <c r="F191">
        <v>5</v>
      </c>
      <c r="G191" s="2" t="s">
        <v>266</v>
      </c>
      <c r="H191" s="2" t="s">
        <v>14</v>
      </c>
      <c r="I191" s="2" t="s">
        <v>433</v>
      </c>
      <c r="J191" s="2" t="s">
        <v>433</v>
      </c>
      <c r="K191" s="1" t="str">
        <f>IFERROR(INDEX(params!$F:$F,MATCH($H191,params!$E:$E,0)),"")&amp;IF(AND($H191&lt;&gt;"",$I191&lt;&gt;""),",","")&amp;IFERROR(INDEX(params!$F:$F,MATCH($I191,params!$E:$E,0)),"")&amp;IF(AND($I191&lt;&gt;"",$J191&lt;&gt;""),",","")&amp;IFERROR(INDEX(params!$F:$F,MATCH($J191,params!$E:$E,0)),"")</f>
        <v>5</v>
      </c>
      <c r="N191" s="4" t="s">
        <v>572</v>
      </c>
      <c r="O191" s="2"/>
      <c r="P191" s="2"/>
      <c r="Q191" s="2"/>
      <c r="R191" s="2"/>
      <c r="S191" s="1" t="str">
        <f>IFERROR(INDEX(params!$F:$F,MATCH($R191,params!$E:$E,0)),"")</f>
        <v/>
      </c>
      <c r="U191" t="s">
        <v>235</v>
      </c>
    </row>
    <row r="192" spans="1:21" ht="30" x14ac:dyDescent="0.25">
      <c r="A192">
        <f t="shared" si="4"/>
        <v>191</v>
      </c>
      <c r="B192" s="3">
        <v>191</v>
      </c>
      <c r="C192" s="1" t="str">
        <f t="shared" si="5"/>
        <v>Strip Mine</v>
      </c>
      <c r="D192" s="2" t="s">
        <v>280</v>
      </c>
      <c r="E192" s="3" t="s">
        <v>439</v>
      </c>
      <c r="F192">
        <v>12</v>
      </c>
      <c r="G192" s="2" t="s">
        <v>266</v>
      </c>
      <c r="H192" s="2" t="s">
        <v>11</v>
      </c>
      <c r="I192" s="2" t="s">
        <v>433</v>
      </c>
      <c r="J192" s="2" t="s">
        <v>433</v>
      </c>
      <c r="K192" s="1" t="str">
        <f>IFERROR(INDEX(params!$F:$F,MATCH($H192,params!$E:$E,0)),"")&amp;IF(AND($H192&lt;&gt;"",$I192&lt;&gt;""),",","")&amp;IFERROR(INDEX(params!$F:$F,MATCH($I192,params!$E:$E,0)),"")&amp;IF(AND($I192&lt;&gt;"",$J192&lt;&gt;""),",","")&amp;IFERROR(INDEX(params!$F:$F,MATCH($J192,params!$E:$E,0)),"")</f>
        <v>1</v>
      </c>
      <c r="M192" s="4" t="s">
        <v>642</v>
      </c>
      <c r="N192" s="4" t="s">
        <v>605</v>
      </c>
      <c r="O192" s="2"/>
      <c r="P192" s="2"/>
      <c r="Q192" s="2"/>
      <c r="R192" s="2"/>
      <c r="S192" s="1" t="str">
        <f>IFERROR(INDEX(params!$F:$F,MATCH($R192,params!$E:$E,0)),"")</f>
        <v/>
      </c>
      <c r="U192" t="s">
        <v>236</v>
      </c>
    </row>
    <row r="193" spans="1:21" ht="30" x14ac:dyDescent="0.25">
      <c r="A193">
        <f t="shared" si="4"/>
        <v>192</v>
      </c>
      <c r="B193" s="3">
        <v>192</v>
      </c>
      <c r="C193" s="1" t="str">
        <f t="shared" si="5"/>
        <v>Surface Mines</v>
      </c>
      <c r="D193" s="2" t="s">
        <v>280</v>
      </c>
      <c r="E193" s="3" t="s">
        <v>439</v>
      </c>
      <c r="F193">
        <v>13</v>
      </c>
      <c r="G193" s="2" t="s">
        <v>266</v>
      </c>
      <c r="H193" s="2" t="s">
        <v>11</v>
      </c>
      <c r="I193" s="2" t="s">
        <v>433</v>
      </c>
      <c r="J193" s="2" t="s">
        <v>433</v>
      </c>
      <c r="K193" s="1" t="str">
        <f>IFERROR(INDEX(params!$F:$F,MATCH($H193,params!$E:$E,0)),"")&amp;IF(AND($H193&lt;&gt;"",$I193&lt;&gt;""),",","")&amp;IFERROR(INDEX(params!$F:$F,MATCH($I193,params!$E:$E,0)),"")&amp;IF(AND($I193&lt;&gt;"",$J193&lt;&gt;""),",","")&amp;IFERROR(INDEX(params!$F:$F,MATCH($J193,params!$E:$E,0)),"")</f>
        <v>1</v>
      </c>
      <c r="N193" s="4" t="s">
        <v>606</v>
      </c>
      <c r="O193" s="2"/>
      <c r="P193" s="2"/>
      <c r="Q193" s="2"/>
      <c r="R193" s="2"/>
      <c r="S193" s="1" t="str">
        <f>IFERROR(INDEX(params!$F:$F,MATCH($R193,params!$E:$E,0)),"")</f>
        <v/>
      </c>
      <c r="U193" t="s">
        <v>237</v>
      </c>
    </row>
    <row r="194" spans="1:21" x14ac:dyDescent="0.25">
      <c r="A194">
        <f t="shared" si="4"/>
        <v>193</v>
      </c>
      <c r="B194" s="3">
        <v>193</v>
      </c>
      <c r="C194" s="1" t="str">
        <f t="shared" si="5"/>
        <v>Tectonic Stress Power</v>
      </c>
      <c r="D194" s="2" t="s">
        <v>280</v>
      </c>
      <c r="E194" s="3" t="s">
        <v>444</v>
      </c>
      <c r="F194">
        <v>20</v>
      </c>
      <c r="G194" s="2" t="s">
        <v>266</v>
      </c>
      <c r="H194" s="2" t="s">
        <v>11</v>
      </c>
      <c r="I194" s="2" t="s">
        <v>13</v>
      </c>
      <c r="J194" s="2" t="s">
        <v>433</v>
      </c>
      <c r="K194" s="1" t="str">
        <f>IFERROR(INDEX(params!$F:$F,MATCH($H194,params!$E:$E,0)),"")&amp;IF(AND($H194&lt;&gt;"",$I194&lt;&gt;""),",","")&amp;IFERROR(INDEX(params!$F:$F,MATCH($I194,params!$E:$E,0)),"")&amp;IF(AND($I194&lt;&gt;"",$J194&lt;&gt;""),",","")&amp;IFERROR(INDEX(params!$F:$F,MATCH($J194,params!$E:$E,0)),"")</f>
        <v>1,4</v>
      </c>
      <c r="N194" s="4" t="s">
        <v>561</v>
      </c>
      <c r="O194" s="2"/>
      <c r="P194" s="2"/>
      <c r="Q194" s="2"/>
      <c r="R194" s="2"/>
      <c r="S194" s="1" t="str">
        <f>IFERROR(INDEX(params!$F:$F,MATCH($R194,params!$E:$E,0)),"")</f>
        <v/>
      </c>
      <c r="U194" t="s">
        <v>238</v>
      </c>
    </row>
    <row r="195" spans="1:21" x14ac:dyDescent="0.25">
      <c r="A195">
        <f t="shared" ref="A195:A220" si="6">SUM(A194,1)</f>
        <v>194</v>
      </c>
      <c r="B195" s="3">
        <v>194</v>
      </c>
      <c r="C195" s="1" t="str">
        <f t="shared" ref="C195:C226" si="7">$U195</f>
        <v>Titanium Mine</v>
      </c>
      <c r="D195" s="2" t="s">
        <v>280</v>
      </c>
      <c r="E195" s="3" t="s">
        <v>439</v>
      </c>
      <c r="F195">
        <v>7</v>
      </c>
      <c r="G195" s="2" t="s">
        <v>266</v>
      </c>
      <c r="H195" s="2" t="s">
        <v>11</v>
      </c>
      <c r="I195" s="2" t="s">
        <v>433</v>
      </c>
      <c r="J195" s="2" t="s">
        <v>433</v>
      </c>
      <c r="K195" s="1" t="str">
        <f>IFERROR(INDEX(params!$F:$F,MATCH($H195,params!$E:$E,0)),"")&amp;IF(AND($H195&lt;&gt;"",$I195&lt;&gt;""),",","")&amp;IFERROR(INDEX(params!$F:$F,MATCH($I195,params!$E:$E,0)),"")&amp;IF(AND($I195&lt;&gt;"",$J195&lt;&gt;""),",","")&amp;IFERROR(INDEX(params!$F:$F,MATCH($J195,params!$E:$E,0)),"")</f>
        <v>1</v>
      </c>
      <c r="N195" s="4" t="s">
        <v>604</v>
      </c>
      <c r="O195" s="2"/>
      <c r="P195" s="2"/>
      <c r="Q195" s="2"/>
      <c r="R195" s="2"/>
      <c r="S195" s="1" t="str">
        <f>IFERROR(INDEX(params!$F:$F,MATCH($R195,params!$E:$E,0)),"")</f>
        <v/>
      </c>
      <c r="U195" t="s">
        <v>239</v>
      </c>
    </row>
    <row r="196" spans="1:21" ht="30" x14ac:dyDescent="0.25">
      <c r="A196">
        <f t="shared" si="6"/>
        <v>195</v>
      </c>
      <c r="B196" s="3">
        <v>195</v>
      </c>
      <c r="C196" s="1" t="str">
        <f t="shared" si="7"/>
        <v>Toll Station</v>
      </c>
      <c r="D196" s="2" t="s">
        <v>280</v>
      </c>
      <c r="E196" s="3" t="s">
        <v>444</v>
      </c>
      <c r="F196">
        <v>16</v>
      </c>
      <c r="G196" s="2" t="s">
        <v>266</v>
      </c>
      <c r="H196" s="2"/>
      <c r="I196" s="2" t="s">
        <v>433</v>
      </c>
      <c r="J196" s="2" t="s">
        <v>433</v>
      </c>
      <c r="K196" s="1" t="str">
        <f>IFERROR(INDEX(params!$F:$F,MATCH($H196,params!$E:$E,0)),"")&amp;IF(AND($H196&lt;&gt;"",$I196&lt;&gt;""),",","")&amp;IFERROR(INDEX(params!$F:$F,MATCH($I196,params!$E:$E,0)),"")&amp;IF(AND($I196&lt;&gt;"",$J196&lt;&gt;""),",","")&amp;IFERROR(INDEX(params!$F:$F,MATCH($J196,params!$E:$E,0)),"")</f>
        <v/>
      </c>
      <c r="N196" s="4" t="s">
        <v>607</v>
      </c>
      <c r="O196" s="2"/>
      <c r="P196" s="2"/>
      <c r="Q196" s="2"/>
      <c r="R196" s="2"/>
      <c r="S196" s="1" t="str">
        <f>IFERROR(INDEX(params!$F:$F,MATCH($R196,params!$E:$E,0)),"")</f>
        <v/>
      </c>
      <c r="U196" t="s">
        <v>240</v>
      </c>
    </row>
    <row r="197" spans="1:21" x14ac:dyDescent="0.25">
      <c r="A197">
        <f t="shared" si="6"/>
        <v>196</v>
      </c>
      <c r="B197" s="3">
        <v>196</v>
      </c>
      <c r="C197" s="1" t="str">
        <f t="shared" si="7"/>
        <v>Trading Post</v>
      </c>
      <c r="D197" s="2" t="s">
        <v>280</v>
      </c>
      <c r="E197" s="3" t="s">
        <v>444</v>
      </c>
      <c r="F197">
        <v>11</v>
      </c>
      <c r="G197" s="2" t="s">
        <v>266</v>
      </c>
      <c r="H197" s="2"/>
      <c r="I197" s="2" t="s">
        <v>433</v>
      </c>
      <c r="J197" s="2" t="s">
        <v>433</v>
      </c>
      <c r="K197" s="1" t="str">
        <f>IFERROR(INDEX(params!$F:$F,MATCH($H197,params!$E:$E,0)),"")&amp;IF(AND($H197&lt;&gt;"",$I197&lt;&gt;""),",","")&amp;IFERROR(INDEX(params!$F:$F,MATCH($I197,params!$E:$E,0)),"")&amp;IF(AND($I197&lt;&gt;"",$J197&lt;&gt;""),",","")&amp;IFERROR(INDEX(params!$F:$F,MATCH($J197,params!$E:$E,0)),"")</f>
        <v/>
      </c>
      <c r="N197" s="4" t="s">
        <v>608</v>
      </c>
      <c r="O197" s="2"/>
      <c r="P197" s="2"/>
      <c r="Q197" s="2"/>
      <c r="R197" s="2"/>
      <c r="S197" s="1" t="str">
        <f>IFERROR(INDEX(params!$F:$F,MATCH($R197,params!$E:$E,0)),"")</f>
        <v/>
      </c>
      <c r="U197" t="s">
        <v>241</v>
      </c>
    </row>
    <row r="198" spans="1:21" x14ac:dyDescent="0.25">
      <c r="A198">
        <f t="shared" si="6"/>
        <v>197</v>
      </c>
      <c r="B198" s="3">
        <v>197</v>
      </c>
      <c r="C198" s="1" t="str">
        <f t="shared" si="7"/>
        <v>Trapped Heat</v>
      </c>
      <c r="D198" s="2" t="s">
        <v>280</v>
      </c>
      <c r="E198" s="3" t="s">
        <v>444</v>
      </c>
      <c r="F198">
        <v>20</v>
      </c>
      <c r="G198" s="2" t="s">
        <v>266</v>
      </c>
      <c r="H198" s="2"/>
      <c r="I198" s="2" t="s">
        <v>433</v>
      </c>
      <c r="J198" s="2" t="s">
        <v>433</v>
      </c>
      <c r="K198" s="1" t="str">
        <f>IFERROR(INDEX(params!$F:$F,MATCH($H198,params!$E:$E,0)),"")&amp;IF(AND($H198&lt;&gt;"",$I198&lt;&gt;""),",","")&amp;IFERROR(INDEX(params!$F:$F,MATCH($I198,params!$E:$E,0)),"")&amp;IF(AND($I198&lt;&gt;"",$J198&lt;&gt;""),",","")&amp;IFERROR(INDEX(params!$F:$F,MATCH($J198,params!$E:$E,0)),"")</f>
        <v/>
      </c>
      <c r="M198" s="4" t="s">
        <v>629</v>
      </c>
      <c r="N198" s="4" t="s">
        <v>609</v>
      </c>
      <c r="O198" s="2"/>
      <c r="P198" s="2"/>
      <c r="Q198" s="2"/>
      <c r="R198" s="2"/>
      <c r="S198" s="1" t="str">
        <f>IFERROR(INDEX(params!$F:$F,MATCH($R198,params!$E:$E,0)),"")</f>
        <v/>
      </c>
      <c r="U198" t="s">
        <v>242</v>
      </c>
    </row>
    <row r="199" spans="1:21" x14ac:dyDescent="0.25">
      <c r="A199">
        <f t="shared" si="6"/>
        <v>198</v>
      </c>
      <c r="B199" s="3">
        <v>198</v>
      </c>
      <c r="C199" s="1" t="str">
        <f t="shared" si="7"/>
        <v>Trees</v>
      </c>
      <c r="D199" s="2" t="s">
        <v>280</v>
      </c>
      <c r="E199" s="3" t="s">
        <v>444</v>
      </c>
      <c r="F199">
        <v>17</v>
      </c>
      <c r="G199" s="2" t="s">
        <v>266</v>
      </c>
      <c r="H199" s="2" t="s">
        <v>16</v>
      </c>
      <c r="I199" s="2" t="s">
        <v>433</v>
      </c>
      <c r="J199" s="2" t="s">
        <v>433</v>
      </c>
      <c r="K199" s="1" t="str">
        <f>IFERROR(INDEX(params!$F:$F,MATCH($H199,params!$E:$E,0)),"")&amp;IF(AND($H199&lt;&gt;"",$I199&lt;&gt;""),",","")&amp;IFERROR(INDEX(params!$F:$F,MATCH($I199,params!$E:$E,0)),"")&amp;IF(AND($I199&lt;&gt;"",$J199&lt;&gt;""),",","")&amp;IFERROR(INDEX(params!$F:$F,MATCH($J199,params!$E:$E,0)),"")</f>
        <v>7</v>
      </c>
      <c r="M199" s="4" t="s">
        <v>631</v>
      </c>
      <c r="N199" s="4" t="s">
        <v>610</v>
      </c>
      <c r="O199" s="2"/>
      <c r="P199" s="2"/>
      <c r="Q199" s="2"/>
      <c r="R199" s="2"/>
      <c r="S199" s="1" t="str">
        <f>IFERROR(INDEX(params!$F:$F,MATCH($R199,params!$E:$E,0)),"")</f>
        <v/>
      </c>
      <c r="U199" t="s">
        <v>243</v>
      </c>
    </row>
    <row r="200" spans="1:21" x14ac:dyDescent="0.25">
      <c r="A200">
        <f t="shared" si="6"/>
        <v>199</v>
      </c>
      <c r="B200" s="3">
        <v>199</v>
      </c>
      <c r="C200" s="1" t="str">
        <f t="shared" si="7"/>
        <v>Tropical Forest</v>
      </c>
      <c r="D200" s="2" t="s">
        <v>280</v>
      </c>
      <c r="E200" s="3" t="s">
        <v>444</v>
      </c>
      <c r="F200">
        <v>19</v>
      </c>
      <c r="G200" s="2" t="s">
        <v>266</v>
      </c>
      <c r="H200" s="2"/>
      <c r="I200" s="2" t="s">
        <v>433</v>
      </c>
      <c r="J200" s="2" t="s">
        <v>433</v>
      </c>
      <c r="K200" s="1" t="str">
        <f>IFERROR(INDEX(params!$F:$F,MATCH($H200,params!$E:$E,0)),"")&amp;IF(AND($H200&lt;&gt;"",$I200&lt;&gt;""),",","")&amp;IFERROR(INDEX(params!$F:$F,MATCH($I200,params!$E:$E,0)),"")&amp;IF(AND($I200&lt;&gt;"",$J200&lt;&gt;""),",","")&amp;IFERROR(INDEX(params!$F:$F,MATCH($J200,params!$E:$E,0)),"")</f>
        <v/>
      </c>
      <c r="M200" s="4" t="s">
        <v>655</v>
      </c>
      <c r="N200" s="4" t="s">
        <v>562</v>
      </c>
      <c r="O200" s="2"/>
      <c r="P200" s="2"/>
      <c r="Q200" s="2"/>
      <c r="R200" s="2"/>
      <c r="S200" s="1" t="str">
        <f>IFERROR(INDEX(params!$F:$F,MATCH($R200,params!$E:$E,0)),"")</f>
        <v/>
      </c>
      <c r="U200" t="s">
        <v>244</v>
      </c>
    </row>
    <row r="201" spans="1:21" x14ac:dyDescent="0.25">
      <c r="A201">
        <f t="shared" si="6"/>
        <v>200</v>
      </c>
      <c r="B201" s="3">
        <v>200</v>
      </c>
      <c r="C201" s="1" t="str">
        <f t="shared" si="7"/>
        <v>Tundra Farming</v>
      </c>
      <c r="D201" s="2" t="s">
        <v>280</v>
      </c>
      <c r="E201" s="3" t="s">
        <v>444</v>
      </c>
      <c r="F201">
        <v>12</v>
      </c>
      <c r="G201" s="2" t="s">
        <v>266</v>
      </c>
      <c r="H201" s="2" t="s">
        <v>16</v>
      </c>
      <c r="I201" s="2" t="s">
        <v>433</v>
      </c>
      <c r="J201" s="2" t="s">
        <v>433</v>
      </c>
      <c r="K201" s="1" t="str">
        <f>IFERROR(INDEX(params!$F:$F,MATCH($H201,params!$E:$E,0)),"")&amp;IF(AND($H201&lt;&gt;"",$I201&lt;&gt;""),",","")&amp;IFERROR(INDEX(params!$F:$F,MATCH($I201,params!$E:$E,0)),"")&amp;IF(AND($I201&lt;&gt;"",$J201&lt;&gt;""),",","")&amp;IFERROR(INDEX(params!$F:$F,MATCH($J201,params!$E:$E,0)),"")</f>
        <v>7</v>
      </c>
      <c r="M201" s="4" t="s">
        <v>631</v>
      </c>
      <c r="N201" s="4" t="s">
        <v>611</v>
      </c>
      <c r="O201" s="2"/>
      <c r="P201" s="2"/>
      <c r="Q201" s="2"/>
      <c r="R201" s="2"/>
      <c r="S201" s="1" t="str">
        <f>IFERROR(INDEX(params!$F:$F,MATCH($R201,params!$E:$E,0)),"")</f>
        <v/>
      </c>
      <c r="U201" t="s">
        <v>245</v>
      </c>
    </row>
    <row r="202" spans="1:21" ht="30" x14ac:dyDescent="0.25">
      <c r="A202">
        <f t="shared" si="6"/>
        <v>201</v>
      </c>
      <c r="B202" s="3">
        <v>201</v>
      </c>
      <c r="C202" s="1" t="str">
        <f t="shared" si="7"/>
        <v>Underground City</v>
      </c>
      <c r="D202" s="2" t="s">
        <v>280</v>
      </c>
      <c r="E202" s="3" t="s">
        <v>444</v>
      </c>
      <c r="F202">
        <v>7</v>
      </c>
      <c r="G202" s="2" t="s">
        <v>266</v>
      </c>
      <c r="H202" s="2" t="s">
        <v>11</v>
      </c>
      <c r="I202" s="2" t="s">
        <v>433</v>
      </c>
      <c r="J202" s="2" t="s">
        <v>433</v>
      </c>
      <c r="K202" s="1" t="str">
        <f>IFERROR(INDEX(params!$F:$F,MATCH($H202,params!$E:$E,0)),"")&amp;IF(AND($H202&lt;&gt;"",$I202&lt;&gt;""),",","")&amp;IFERROR(INDEX(params!$F:$F,MATCH($I202,params!$E:$E,0)),"")&amp;IF(AND($I202&lt;&gt;"",$J202&lt;&gt;""),",","")&amp;IFERROR(INDEX(params!$F:$F,MATCH($J202,params!$E:$E,0)),"")</f>
        <v>1</v>
      </c>
      <c r="N202" s="4" t="s">
        <v>612</v>
      </c>
      <c r="O202" s="2"/>
      <c r="P202" s="2"/>
      <c r="Q202" s="2"/>
      <c r="R202" s="2"/>
      <c r="S202" s="1" t="str">
        <f>IFERROR(INDEX(params!$F:$F,MATCH($R202,params!$E:$E,0)),"")</f>
        <v/>
      </c>
      <c r="U202" t="s">
        <v>246</v>
      </c>
    </row>
    <row r="203" spans="1:21" x14ac:dyDescent="0.25">
      <c r="A203">
        <f t="shared" si="6"/>
        <v>202</v>
      </c>
      <c r="B203" s="3">
        <v>202</v>
      </c>
      <c r="C203" s="1" t="str">
        <f t="shared" si="7"/>
        <v>Undersea Vents</v>
      </c>
      <c r="D203" s="2" t="s">
        <v>280</v>
      </c>
      <c r="E203" s="3" t="s">
        <v>444</v>
      </c>
      <c r="F203">
        <v>31</v>
      </c>
      <c r="G203" s="2" t="s">
        <v>266</v>
      </c>
      <c r="H203" s="2" t="s">
        <v>11</v>
      </c>
      <c r="I203" s="2" t="s">
        <v>13</v>
      </c>
      <c r="J203" s="2" t="s">
        <v>433</v>
      </c>
      <c r="K203" s="1" t="str">
        <f>IFERROR(INDEX(params!$F:$F,MATCH($H203,params!$E:$E,0)),"")&amp;IF(AND($H203&lt;&gt;"",$I203&lt;&gt;""),",","")&amp;IFERROR(INDEX(params!$F:$F,MATCH($I203,params!$E:$E,0)),"")&amp;IF(AND($I203&lt;&gt;"",$J203&lt;&gt;""),",","")&amp;IFERROR(INDEX(params!$F:$F,MATCH($J203,params!$E:$E,0)),"")</f>
        <v>1,4</v>
      </c>
      <c r="N203" s="4" t="s">
        <v>585</v>
      </c>
      <c r="O203" s="2"/>
      <c r="P203" s="2"/>
      <c r="Q203" s="2"/>
      <c r="R203" s="2"/>
      <c r="S203" s="1" t="str">
        <f>IFERROR(INDEX(params!$F:$F,MATCH($R203,params!$E:$E,0)),"")</f>
        <v/>
      </c>
      <c r="U203" t="s">
        <v>247</v>
      </c>
    </row>
    <row r="204" spans="1:21" x14ac:dyDescent="0.25">
      <c r="A204">
        <f t="shared" si="6"/>
        <v>203</v>
      </c>
      <c r="B204" s="3">
        <v>203</v>
      </c>
      <c r="C204" s="1" t="str">
        <f t="shared" si="7"/>
        <v>Venture Capitalism</v>
      </c>
      <c r="D204" s="2" t="s">
        <v>280</v>
      </c>
      <c r="E204" s="3" t="s">
        <v>444</v>
      </c>
      <c r="F204">
        <v>11</v>
      </c>
      <c r="G204" s="2" t="s">
        <v>266</v>
      </c>
      <c r="H204" s="2"/>
      <c r="I204" s="2" t="s">
        <v>433</v>
      </c>
      <c r="J204" s="2" t="s">
        <v>433</v>
      </c>
      <c r="K204" s="1" t="str">
        <f>IFERROR(INDEX(params!$F:$F,MATCH($H204,params!$E:$E,0)),"")&amp;IF(AND($H204&lt;&gt;"",$I204&lt;&gt;""),",","")&amp;IFERROR(INDEX(params!$F:$F,MATCH($I204,params!$E:$E,0)),"")&amp;IF(AND($I204&lt;&gt;"",$J204&lt;&gt;""),",","")&amp;IFERROR(INDEX(params!$F:$F,MATCH($J204,params!$E:$E,0)),"")</f>
        <v/>
      </c>
      <c r="N204" s="4" t="s">
        <v>613</v>
      </c>
      <c r="O204" s="2"/>
      <c r="P204" s="2"/>
      <c r="Q204" s="2"/>
      <c r="R204" s="2"/>
      <c r="S204" s="1" t="str">
        <f>IFERROR(INDEX(params!$F:$F,MATCH($R204,params!$E:$E,0)),"")</f>
        <v/>
      </c>
      <c r="U204" t="s">
        <v>248</v>
      </c>
    </row>
    <row r="205" spans="1:21" x14ac:dyDescent="0.25">
      <c r="A205">
        <f t="shared" si="6"/>
        <v>204</v>
      </c>
      <c r="B205" s="3">
        <v>204</v>
      </c>
      <c r="C205" s="1" t="str">
        <f t="shared" si="7"/>
        <v>Westa Shipyard</v>
      </c>
      <c r="D205" s="2" t="s">
        <v>280</v>
      </c>
      <c r="E205" s="3" t="s">
        <v>439</v>
      </c>
      <c r="F205">
        <v>16</v>
      </c>
      <c r="G205" s="2" t="s">
        <v>266</v>
      </c>
      <c r="H205" s="2" t="s">
        <v>11</v>
      </c>
      <c r="I205" s="2" t="s">
        <v>12</v>
      </c>
      <c r="J205" s="2" t="s">
        <v>15</v>
      </c>
      <c r="K205" s="1" t="str">
        <f>IFERROR(INDEX(params!$F:$F,MATCH($H205,params!$E:$E,0)),"")&amp;IF(AND($H205&lt;&gt;"",$I205&lt;&gt;""),",","")&amp;IFERROR(INDEX(params!$F:$F,MATCH($I205,params!$E:$E,0)),"")&amp;IF(AND($I205&lt;&gt;"",$J205&lt;&gt;""),",","")&amp;IFERROR(INDEX(params!$F:$F,MATCH($J205,params!$E:$E,0)),"")</f>
        <v>1,2,6</v>
      </c>
      <c r="N205" s="4" t="s">
        <v>550</v>
      </c>
      <c r="O205" s="2"/>
      <c r="P205" s="2"/>
      <c r="Q205" s="2"/>
      <c r="R205" s="2"/>
      <c r="S205" s="1" t="str">
        <f>IFERROR(INDEX(params!$F:$F,MATCH($R205,params!$E:$E,0)),"")</f>
        <v/>
      </c>
      <c r="U205" t="s">
        <v>249</v>
      </c>
    </row>
    <row r="206" spans="1:21" x14ac:dyDescent="0.25">
      <c r="A206">
        <f t="shared" si="6"/>
        <v>205</v>
      </c>
      <c r="B206" s="3">
        <v>205</v>
      </c>
      <c r="C206" s="1" t="str">
        <f t="shared" si="7"/>
        <v>Wave Power</v>
      </c>
      <c r="D206" s="2" t="s">
        <v>280</v>
      </c>
      <c r="E206" s="3" t="s">
        <v>444</v>
      </c>
      <c r="F206">
        <v>9</v>
      </c>
      <c r="G206" s="2" t="s">
        <v>266</v>
      </c>
      <c r="H206" s="2" t="s">
        <v>13</v>
      </c>
      <c r="I206" s="2" t="s">
        <v>433</v>
      </c>
      <c r="J206" s="2" t="s">
        <v>433</v>
      </c>
      <c r="K206" s="1" t="str">
        <f>IFERROR(INDEX(params!$F:$F,MATCH($H206,params!$E:$E,0)),"")&amp;IF(AND($H206&lt;&gt;"",$I206&lt;&gt;""),",","")&amp;IFERROR(INDEX(params!$F:$F,MATCH($I206,params!$E:$E,0)),"")&amp;IF(AND($I206&lt;&gt;"",$J206&lt;&gt;""),",","")&amp;IFERROR(INDEX(params!$F:$F,MATCH($J206,params!$E:$E,0)),"")</f>
        <v>4</v>
      </c>
      <c r="M206" s="4" t="s">
        <v>656</v>
      </c>
      <c r="N206" s="4" t="s">
        <v>561</v>
      </c>
      <c r="O206" s="2"/>
      <c r="P206" s="2"/>
      <c r="Q206" s="2"/>
      <c r="R206" s="2"/>
      <c r="S206" s="1" t="str">
        <f>IFERROR(INDEX(params!$F:$F,MATCH($R206,params!$E:$E,0)),"")</f>
        <v/>
      </c>
      <c r="U206" t="s">
        <v>250</v>
      </c>
    </row>
    <row r="207" spans="1:21" ht="30" x14ac:dyDescent="0.25">
      <c r="A207">
        <f t="shared" si="6"/>
        <v>206</v>
      </c>
      <c r="B207" s="3">
        <v>206</v>
      </c>
      <c r="C207" s="1" t="str">
        <f t="shared" si="7"/>
        <v>Windmills</v>
      </c>
      <c r="D207" s="2" t="s">
        <v>280</v>
      </c>
      <c r="E207" s="3" t="s">
        <v>444</v>
      </c>
      <c r="F207">
        <v>10</v>
      </c>
      <c r="G207" s="2" t="s">
        <v>266</v>
      </c>
      <c r="H207" s="2" t="s">
        <v>11</v>
      </c>
      <c r="I207" s="2" t="s">
        <v>13</v>
      </c>
      <c r="J207" s="2" t="s">
        <v>433</v>
      </c>
      <c r="K207" s="1" t="str">
        <f>IFERROR(INDEX(params!$F:$F,MATCH($H207,params!$E:$E,0)),"")&amp;IF(AND($H207&lt;&gt;"",$I207&lt;&gt;""),",","")&amp;IFERROR(INDEX(params!$F:$F,MATCH($I207,params!$E:$E,0)),"")&amp;IF(AND($I207&lt;&gt;"",$J207&lt;&gt;""),",","")&amp;IFERROR(INDEX(params!$F:$F,MATCH($J207,params!$E:$E,0)),"")</f>
        <v>1,4</v>
      </c>
      <c r="N207" s="4" t="s">
        <v>614</v>
      </c>
      <c r="O207" s="2"/>
      <c r="P207" s="2"/>
      <c r="Q207" s="2"/>
      <c r="R207" s="2"/>
      <c r="S207" s="1" t="str">
        <f>IFERROR(INDEX(params!$F:$F,MATCH($R207,params!$E:$E,0)),"")</f>
        <v/>
      </c>
      <c r="U207" t="s">
        <v>251</v>
      </c>
    </row>
    <row r="208" spans="1:21" ht="30" x14ac:dyDescent="0.25">
      <c r="A208">
        <f t="shared" si="6"/>
        <v>207</v>
      </c>
      <c r="B208" s="3">
        <v>207</v>
      </c>
      <c r="C208" s="1" t="str">
        <f t="shared" si="7"/>
        <v>Worms</v>
      </c>
      <c r="D208" s="2" t="s">
        <v>280</v>
      </c>
      <c r="E208" s="3" t="s">
        <v>444</v>
      </c>
      <c r="F208">
        <v>11</v>
      </c>
      <c r="G208" s="2" t="s">
        <v>266</v>
      </c>
      <c r="H208" s="2" t="s">
        <v>18</v>
      </c>
      <c r="I208" s="2" t="s">
        <v>433</v>
      </c>
      <c r="J208" s="2" t="s">
        <v>433</v>
      </c>
      <c r="K208" s="1" t="str">
        <f>IFERROR(INDEX(params!$F:$F,MATCH($H208,params!$E:$E,0)),"")&amp;IF(AND($H208&lt;&gt;"",$I208&lt;&gt;""),",","")&amp;IFERROR(INDEX(params!$F:$F,MATCH($I208,params!$E:$E,0)),"")&amp;IF(AND($I208&lt;&gt;"",$J208&lt;&gt;""),",","")&amp;IFERROR(INDEX(params!$F:$F,MATCH($J208,params!$E:$E,0)),"")</f>
        <v>9</v>
      </c>
      <c r="M208" s="4" t="s">
        <v>632</v>
      </c>
      <c r="N208" s="4" t="s">
        <v>615</v>
      </c>
      <c r="O208" s="2"/>
      <c r="P208" s="2"/>
      <c r="Q208" s="2"/>
      <c r="R208" s="2"/>
      <c r="S208" s="1" t="str">
        <f>IFERROR(INDEX(params!$F:$F,MATCH($R208,params!$E:$E,0)),"")</f>
        <v/>
      </c>
      <c r="U208" t="s">
        <v>252</v>
      </c>
    </row>
    <row r="209" spans="1:21" ht="30" x14ac:dyDescent="0.25">
      <c r="A209">
        <f t="shared" si="6"/>
        <v>208</v>
      </c>
      <c r="B209" s="3">
        <v>208</v>
      </c>
      <c r="C209" s="1" t="str">
        <f t="shared" si="7"/>
        <v>Zeppelins</v>
      </c>
      <c r="D209" s="2" t="s">
        <v>280</v>
      </c>
      <c r="E209" s="3" t="s">
        <v>444</v>
      </c>
      <c r="F209">
        <v>10</v>
      </c>
      <c r="G209" s="2" t="s">
        <v>266</v>
      </c>
      <c r="H209" s="2"/>
      <c r="I209" s="2" t="s">
        <v>433</v>
      </c>
      <c r="J209" s="2" t="s">
        <v>433</v>
      </c>
      <c r="K209" s="1" t="str">
        <f>IFERROR(INDEX(params!$F:$F,MATCH($H209,params!$E:$E,0)),"")&amp;IF(AND($H209&lt;&gt;"",$I209&lt;&gt;""),",","")&amp;IFERROR(INDEX(params!$F:$F,MATCH($I209,params!$E:$E,0)),"")&amp;IF(AND($I209&lt;&gt;"",$J209&lt;&gt;""),",","")&amp;IFERROR(INDEX(params!$F:$F,MATCH($J209,params!$E:$E,0)),"")</f>
        <v/>
      </c>
      <c r="M209" s="4" t="s">
        <v>632</v>
      </c>
      <c r="N209" s="4" t="s">
        <v>616</v>
      </c>
      <c r="O209" s="2"/>
      <c r="P209" s="2"/>
      <c r="Q209" s="2"/>
      <c r="R209" s="2"/>
      <c r="S209" s="1" t="str">
        <f>IFERROR(INDEX(params!$F:$F,MATCH($R209,params!$E:$E,0)),"")</f>
        <v/>
      </c>
      <c r="U209" t="s">
        <v>253</v>
      </c>
    </row>
    <row r="210" spans="1:21" ht="30" x14ac:dyDescent="0.25">
      <c r="A210">
        <f t="shared" si="6"/>
        <v>209</v>
      </c>
      <c r="B210" s="3" t="s">
        <v>267</v>
      </c>
      <c r="C210" s="1" t="str">
        <f t="shared" si="7"/>
        <v>Assorted Enterprises</v>
      </c>
      <c r="D210" s="2" t="s">
        <v>299</v>
      </c>
      <c r="E210" s="3"/>
      <c r="F210">
        <v>2</v>
      </c>
      <c r="G210" s="2" t="s">
        <v>265</v>
      </c>
      <c r="H210" s="2" t="s">
        <v>19</v>
      </c>
      <c r="I210" s="2" t="s">
        <v>433</v>
      </c>
      <c r="J210" s="2" t="s">
        <v>433</v>
      </c>
      <c r="K210" s="1" t="str">
        <f>IFERROR(INDEX(params!$F:$F,MATCH($H210,params!$E:$E,0)),"")&amp;IF(AND($H210&lt;&gt;"",$I210&lt;&gt;""),",","")&amp;IFERROR(INDEX(params!$F:$F,MATCH($I210,params!$E:$E,0)),"")&amp;IF(AND($I210&lt;&gt;"",$J210&lt;&gt;""),",","")&amp;IFERROR(INDEX(params!$F:$F,MATCH($J210,params!$E:$E,0)),"")</f>
        <v/>
      </c>
      <c r="N210" s="4" t="s">
        <v>617</v>
      </c>
      <c r="O210" s="2"/>
      <c r="P210" s="2"/>
      <c r="Q210" s="2"/>
      <c r="R210" s="2"/>
      <c r="S210" s="1" t="str">
        <f>IFERROR(INDEX(params!$F:$F,MATCH($R210,params!$E:$E,0)),"")</f>
        <v/>
      </c>
      <c r="U210" t="s">
        <v>254</v>
      </c>
    </row>
    <row r="211" spans="1:21" ht="30" x14ac:dyDescent="0.25">
      <c r="A211">
        <f t="shared" si="6"/>
        <v>210</v>
      </c>
      <c r="B211" s="3" t="s">
        <v>268</v>
      </c>
      <c r="C211" s="1" t="str">
        <f t="shared" si="7"/>
        <v>Commercial Imports</v>
      </c>
      <c r="D211" s="2" t="s">
        <v>299</v>
      </c>
      <c r="E211" s="3" t="s">
        <v>444</v>
      </c>
      <c r="F211">
        <v>36</v>
      </c>
      <c r="G211" s="2" t="s">
        <v>266</v>
      </c>
      <c r="H211" s="2" t="s">
        <v>12</v>
      </c>
      <c r="I211" s="2" t="s">
        <v>16</v>
      </c>
      <c r="J211" s="2" t="s">
        <v>433</v>
      </c>
      <c r="K211" s="1" t="str">
        <f>IFERROR(INDEX(params!$F:$F,MATCH($H211,params!$E:$E,0)),"")&amp;IF(AND($H211&lt;&gt;"",$I211&lt;&gt;""),",","")&amp;IFERROR(INDEX(params!$F:$F,MATCH($I211,params!$E:$E,0)),"")&amp;IF(AND($I211&lt;&gt;"",$J211&lt;&gt;""),",","")&amp;IFERROR(INDEX(params!$F:$F,MATCH($J211,params!$E:$E,0)),"")</f>
        <v>2,7</v>
      </c>
      <c r="N211" s="4" t="s">
        <v>618</v>
      </c>
      <c r="O211" s="2"/>
      <c r="P211" s="2"/>
      <c r="Q211" s="2"/>
      <c r="R211" s="2"/>
      <c r="S211" s="1" t="str">
        <f>IFERROR(INDEX(params!$F:$F,MATCH($R211,params!$E:$E,0)),"")</f>
        <v/>
      </c>
      <c r="U211" t="s">
        <v>255</v>
      </c>
    </row>
    <row r="212" spans="1:21" ht="30" x14ac:dyDescent="0.25">
      <c r="A212">
        <f t="shared" si="6"/>
        <v>211</v>
      </c>
      <c r="B212" s="3" t="s">
        <v>269</v>
      </c>
      <c r="C212" s="1" t="str">
        <f t="shared" si="7"/>
        <v>Diverse Habitats</v>
      </c>
      <c r="D212" s="2" t="s">
        <v>299</v>
      </c>
      <c r="E212" s="3" t="s">
        <v>444</v>
      </c>
      <c r="F212">
        <v>8</v>
      </c>
      <c r="G212" s="2" t="s">
        <v>266</v>
      </c>
      <c r="H212" s="2" t="s">
        <v>16</v>
      </c>
      <c r="I212" s="2" t="s">
        <v>433</v>
      </c>
      <c r="J212" s="2" t="s">
        <v>433</v>
      </c>
      <c r="K212" s="1" t="str">
        <f>IFERROR(INDEX(params!$F:$F,MATCH($H212,params!$E:$E,0)),"")&amp;IF(AND($H212&lt;&gt;"",$I212&lt;&gt;""),",","")&amp;IFERROR(INDEX(params!$F:$F,MATCH($I212,params!$E:$E,0)),"")&amp;IF(AND($I212&lt;&gt;"",$J212&lt;&gt;""),",","")&amp;IFERROR(INDEX(params!$F:$F,MATCH($J212,params!$E:$E,0)),"")</f>
        <v>7</v>
      </c>
      <c r="N212" s="4" t="s">
        <v>619</v>
      </c>
      <c r="O212" s="2"/>
      <c r="P212" s="2"/>
      <c r="Q212" s="2"/>
      <c r="R212" s="2"/>
      <c r="S212" s="1" t="str">
        <f>IFERROR(INDEX(params!$F:$F,MATCH($R212,params!$E:$E,0)),"")</f>
        <v/>
      </c>
      <c r="U212" t="s">
        <v>256</v>
      </c>
    </row>
    <row r="213" spans="1:21" ht="30" x14ac:dyDescent="0.25">
      <c r="A213">
        <f t="shared" si="6"/>
        <v>212</v>
      </c>
      <c r="B213" s="3" t="s">
        <v>270</v>
      </c>
      <c r="C213" s="1" t="str">
        <f t="shared" si="7"/>
        <v>Filter Feeders</v>
      </c>
      <c r="D213" s="2" t="s">
        <v>299</v>
      </c>
      <c r="E213" s="3" t="s">
        <v>441</v>
      </c>
      <c r="F213">
        <v>9</v>
      </c>
      <c r="G213" s="2" t="s">
        <v>6</v>
      </c>
      <c r="H213" s="2" t="s">
        <v>17</v>
      </c>
      <c r="I213" s="2" t="s">
        <v>433</v>
      </c>
      <c r="J213" s="2" t="s">
        <v>433</v>
      </c>
      <c r="K213" s="1" t="str">
        <f>IFERROR(INDEX(params!$F:$F,MATCH($H213,params!$E:$E,0)),"")&amp;IF(AND($H213&lt;&gt;"",$I213&lt;&gt;""),",","")&amp;IFERROR(INDEX(params!$F:$F,MATCH($I213,params!$E:$E,0)),"")&amp;IF(AND($I213&lt;&gt;"",$J213&lt;&gt;""),",","")&amp;IFERROR(INDEX(params!$F:$F,MATCH($J213,params!$E:$E,0)),"")</f>
        <v>8</v>
      </c>
      <c r="M213" s="4" t="s">
        <v>652</v>
      </c>
      <c r="N213" s="4" t="s">
        <v>620</v>
      </c>
      <c r="O213" s="2"/>
      <c r="P213" s="2"/>
      <c r="Q213" s="2"/>
      <c r="R213" s="2"/>
      <c r="S213" s="1" t="str">
        <f>IFERROR(INDEX(params!$F:$F,MATCH($R213,params!$E:$E,0)),"")</f>
        <v/>
      </c>
      <c r="U213" t="s">
        <v>257</v>
      </c>
    </row>
    <row r="214" spans="1:21" ht="30" x14ac:dyDescent="0.25">
      <c r="A214">
        <f t="shared" si="6"/>
        <v>213</v>
      </c>
      <c r="B214" s="3" t="s">
        <v>271</v>
      </c>
      <c r="C214" s="1" t="str">
        <f t="shared" si="7"/>
        <v>Laboratories</v>
      </c>
      <c r="D214" s="2" t="s">
        <v>299</v>
      </c>
      <c r="E214" s="3" t="s">
        <v>444</v>
      </c>
      <c r="F214">
        <v>8</v>
      </c>
      <c r="G214" s="2" t="s">
        <v>266</v>
      </c>
      <c r="H214" s="2" t="s">
        <v>10</v>
      </c>
      <c r="I214" s="2" t="s">
        <v>433</v>
      </c>
      <c r="J214" s="2" t="s">
        <v>433</v>
      </c>
      <c r="K214" s="1" t="str">
        <f>IFERROR(INDEX(params!$F:$F,MATCH($H214,params!$E:$E,0)),"")&amp;IF(AND($H214&lt;&gt;"",$I214&lt;&gt;""),",","")&amp;IFERROR(INDEX(params!$F:$F,MATCH($I214,params!$E:$E,0)),"")&amp;IF(AND($I214&lt;&gt;"",$J214&lt;&gt;""),",","")&amp;IFERROR(INDEX(params!$F:$F,MATCH($J214,params!$E:$E,0)),"")</f>
        <v>3</v>
      </c>
      <c r="N214" s="4" t="s">
        <v>621</v>
      </c>
      <c r="O214" s="2"/>
      <c r="P214" s="2"/>
      <c r="Q214" s="2"/>
      <c r="R214" s="2"/>
      <c r="S214" s="1" t="str">
        <f>IFERROR(INDEX(params!$F:$F,MATCH($R214,params!$E:$E,0)),"")</f>
        <v/>
      </c>
      <c r="U214" t="s">
        <v>258</v>
      </c>
    </row>
    <row r="215" spans="1:21" ht="30" x14ac:dyDescent="0.25">
      <c r="A215">
        <f t="shared" si="6"/>
        <v>214</v>
      </c>
      <c r="B215" s="3" t="s">
        <v>272</v>
      </c>
      <c r="C215" s="1" t="str">
        <f t="shared" si="7"/>
        <v>Matter Generator</v>
      </c>
      <c r="D215" s="2" t="s">
        <v>299</v>
      </c>
      <c r="E215" s="3" t="s">
        <v>440</v>
      </c>
      <c r="F215">
        <v>13</v>
      </c>
      <c r="G215" s="2" t="s">
        <v>6</v>
      </c>
      <c r="H215" s="2" t="s">
        <v>11</v>
      </c>
      <c r="I215" s="2" t="s">
        <v>13</v>
      </c>
      <c r="J215" s="2" t="s">
        <v>433</v>
      </c>
      <c r="K215" s="1" t="str">
        <f>IFERROR(INDEX(params!$F:$F,MATCH($H215,params!$E:$E,0)),"")&amp;IF(AND($H215&lt;&gt;"",$I215&lt;&gt;""),",","")&amp;IFERROR(INDEX(params!$F:$F,MATCH($I215,params!$E:$E,0)),"")&amp;IF(AND($I215&lt;&gt;"",$J215&lt;&gt;""),",","")&amp;IFERROR(INDEX(params!$F:$F,MATCH($J215,params!$E:$E,0)),"")</f>
        <v>1,4</v>
      </c>
      <c r="N215" s="4" t="s">
        <v>622</v>
      </c>
      <c r="O215" s="2"/>
      <c r="P215" s="2"/>
      <c r="Q215" s="2"/>
      <c r="R215" s="2"/>
      <c r="S215" s="1" t="str">
        <f>IFERROR(INDEX(params!$F:$F,MATCH($R215,params!$E:$E,0)),"")</f>
        <v/>
      </c>
      <c r="U215" t="s">
        <v>259</v>
      </c>
    </row>
    <row r="216" spans="1:21" ht="30" x14ac:dyDescent="0.25">
      <c r="A216">
        <f t="shared" si="6"/>
        <v>215</v>
      </c>
      <c r="B216" s="3" t="s">
        <v>273</v>
      </c>
      <c r="C216" s="1" t="str">
        <f t="shared" si="7"/>
        <v>Processed Metals</v>
      </c>
      <c r="D216" s="2" t="s">
        <v>299</v>
      </c>
      <c r="E216" s="3" t="s">
        <v>439</v>
      </c>
      <c r="F216">
        <v>27</v>
      </c>
      <c r="G216" s="2" t="s">
        <v>266</v>
      </c>
      <c r="H216" s="2" t="s">
        <v>12</v>
      </c>
      <c r="I216" s="2" t="s">
        <v>13</v>
      </c>
      <c r="J216" s="2" t="s">
        <v>433</v>
      </c>
      <c r="K216" s="1" t="str">
        <f>IFERROR(INDEX(params!$F:$F,MATCH($H216,params!$E:$E,0)),"")&amp;IF(AND($H216&lt;&gt;"",$I216&lt;&gt;""),",","")&amp;IFERROR(INDEX(params!$F:$F,MATCH($I216,params!$E:$E,0)),"")&amp;IF(AND($I216&lt;&gt;"",$J216&lt;&gt;""),",","")&amp;IFERROR(INDEX(params!$F:$F,MATCH($J216,params!$E:$E,0)),"")</f>
        <v>2,4</v>
      </c>
      <c r="N216" s="4" t="s">
        <v>623</v>
      </c>
      <c r="O216" s="2"/>
      <c r="P216" s="2"/>
      <c r="Q216" s="2"/>
      <c r="R216" s="2"/>
      <c r="S216" s="1" t="str">
        <f>IFERROR(INDEX(params!$F:$F,MATCH($R216,params!$E:$E,0)),"")</f>
        <v/>
      </c>
      <c r="U216" t="s">
        <v>260</v>
      </c>
    </row>
    <row r="217" spans="1:21" ht="30" x14ac:dyDescent="0.25">
      <c r="A217">
        <f t="shared" si="6"/>
        <v>216</v>
      </c>
      <c r="B217" s="3" t="s">
        <v>274</v>
      </c>
      <c r="C217" s="1" t="str">
        <f t="shared" si="7"/>
        <v>Processing Plant</v>
      </c>
      <c r="D217" s="2" t="s">
        <v>299</v>
      </c>
      <c r="E217" s="3" t="s">
        <v>439</v>
      </c>
      <c r="F217">
        <v>19</v>
      </c>
      <c r="G217" s="2" t="s">
        <v>266</v>
      </c>
      <c r="H217" s="2" t="s">
        <v>11</v>
      </c>
      <c r="I217" s="2" t="s">
        <v>13</v>
      </c>
      <c r="J217" s="2" t="s">
        <v>433</v>
      </c>
      <c r="K217" s="1" t="str">
        <f>IFERROR(INDEX(params!$F:$F,MATCH($H217,params!$E:$E,0)),"")&amp;IF(AND($H217&lt;&gt;"",$I217&lt;&gt;""),",","")&amp;IFERROR(INDEX(params!$F:$F,MATCH($I217,params!$E:$E,0)),"")&amp;IF(AND($I217&lt;&gt;"",$J217&lt;&gt;""),",","")&amp;IFERROR(INDEX(params!$F:$F,MATCH($J217,params!$E:$E,0)),"")</f>
        <v>1,4</v>
      </c>
      <c r="N217" s="4" t="s">
        <v>624</v>
      </c>
      <c r="O217" s="2"/>
      <c r="P217" s="2"/>
      <c r="Q217" s="2"/>
      <c r="R217" s="2"/>
      <c r="S217" s="1" t="str">
        <f>IFERROR(INDEX(params!$F:$F,MATCH($R217,params!$E:$E,0)),"")</f>
        <v/>
      </c>
      <c r="U217" t="s">
        <v>261</v>
      </c>
    </row>
    <row r="218" spans="1:21" ht="30" x14ac:dyDescent="0.25">
      <c r="A218">
        <f t="shared" si="6"/>
        <v>217</v>
      </c>
      <c r="B218" s="3" t="s">
        <v>275</v>
      </c>
      <c r="C218" s="1" t="str">
        <f t="shared" si="7"/>
        <v>Progressive Policies</v>
      </c>
      <c r="D218" s="2" t="s">
        <v>299</v>
      </c>
      <c r="E218" s="3" t="s">
        <v>440</v>
      </c>
      <c r="F218">
        <v>8</v>
      </c>
      <c r="G218" s="2" t="s">
        <v>6</v>
      </c>
      <c r="H218" s="2" t="s">
        <v>10</v>
      </c>
      <c r="I218" s="2" t="s">
        <v>433</v>
      </c>
      <c r="J218" s="2" t="s">
        <v>433</v>
      </c>
      <c r="K218" s="1" t="str">
        <f>IFERROR(INDEX(params!$F:$F,MATCH($H218,params!$E:$E,0)),"")&amp;IF(AND($H218&lt;&gt;"",$I218&lt;&gt;""),",","")&amp;IFERROR(INDEX(params!$F:$F,MATCH($I218,params!$E:$E,0)),"")&amp;IF(AND($I218&lt;&gt;"",$J218&lt;&gt;""),",","")&amp;IFERROR(INDEX(params!$F:$F,MATCH($J218,params!$E:$E,0)),"")</f>
        <v>3</v>
      </c>
      <c r="N218" s="4" t="s">
        <v>625</v>
      </c>
      <c r="O218" s="2"/>
      <c r="P218" s="2"/>
      <c r="Q218" s="2"/>
      <c r="R218" s="2"/>
      <c r="S218" s="1" t="str">
        <f>IFERROR(INDEX(params!$F:$F,MATCH($R218,params!$E:$E,0)),"")</f>
        <v/>
      </c>
      <c r="U218" t="s">
        <v>262</v>
      </c>
    </row>
    <row r="219" spans="1:21" x14ac:dyDescent="0.25">
      <c r="A219">
        <f t="shared" si="6"/>
        <v>218</v>
      </c>
      <c r="B219" s="3" t="s">
        <v>276</v>
      </c>
      <c r="C219" s="1" t="str">
        <f t="shared" si="7"/>
        <v>Synthetic Catastrophe</v>
      </c>
      <c r="D219" s="2" t="s">
        <v>299</v>
      </c>
      <c r="E219" s="3"/>
      <c r="F219">
        <v>0</v>
      </c>
      <c r="G219" s="2" t="s">
        <v>265</v>
      </c>
      <c r="H219" s="2" t="s">
        <v>19</v>
      </c>
      <c r="I219" s="2" t="s">
        <v>433</v>
      </c>
      <c r="J219" s="2" t="s">
        <v>433</v>
      </c>
      <c r="K219" s="1" t="str">
        <f>IFERROR(INDEX(params!$F:$F,MATCH($H219,params!$E:$E,0)),"")&amp;IF(AND($H219&lt;&gt;"",$I219&lt;&gt;""),",","")&amp;IFERROR(INDEX(params!$F:$F,MATCH($I219,params!$E:$E,0)),"")&amp;IF(AND($I219&lt;&gt;"",$J219&lt;&gt;""),",","")&amp;IFERROR(INDEX(params!$F:$F,MATCH($J219,params!$E:$E,0)),"")</f>
        <v/>
      </c>
      <c r="N219" s="4" t="s">
        <v>626</v>
      </c>
      <c r="O219" s="2"/>
      <c r="P219" s="2"/>
      <c r="Q219" s="2"/>
      <c r="R219" s="2"/>
      <c r="S219" s="1" t="str">
        <f>IFERROR(INDEX(params!$F:$F,MATCH($R219,params!$E:$E,0)),"")</f>
        <v/>
      </c>
      <c r="U219" t="s">
        <v>263</v>
      </c>
    </row>
    <row r="220" spans="1:21" ht="30" x14ac:dyDescent="0.25">
      <c r="A220">
        <f t="shared" si="6"/>
        <v>219</v>
      </c>
      <c r="B220" s="3" t="s">
        <v>277</v>
      </c>
      <c r="C220" s="1" t="str">
        <f t="shared" si="7"/>
        <v>Self-Replicating Bacteria</v>
      </c>
      <c r="D220" s="2" t="s">
        <v>299</v>
      </c>
      <c r="E220" s="3" t="s">
        <v>440</v>
      </c>
      <c r="F220">
        <v>8</v>
      </c>
      <c r="G220" s="2" t="s">
        <v>6</v>
      </c>
      <c r="H220" s="2" t="s">
        <v>18</v>
      </c>
      <c r="I220" s="2" t="s">
        <v>433</v>
      </c>
      <c r="J220" s="2" t="s">
        <v>433</v>
      </c>
      <c r="K220" s="1" t="str">
        <f>IFERROR(INDEX(params!$F:$F,MATCH($H220,params!$E:$E,0)),"")&amp;IF(AND($H220&lt;&gt;"",$I220&lt;&gt;""),",","")&amp;IFERROR(INDEX(params!$F:$F,MATCH($I220,params!$E:$E,0)),"")&amp;IF(AND($I220&lt;&gt;"",$J220&lt;&gt;""),",","")&amp;IFERROR(INDEX(params!$F:$F,MATCH($J220,params!$E:$E,0)),"")</f>
        <v>9</v>
      </c>
      <c r="N220" s="4" t="s">
        <v>627</v>
      </c>
      <c r="O220" s="2"/>
      <c r="P220" s="2"/>
      <c r="Q220" s="2"/>
      <c r="R220" s="2"/>
      <c r="S220" s="1" t="str">
        <f>IFERROR(INDEX(params!$F:$F,MATCH($R220,params!$E:$E,0)),"")</f>
        <v/>
      </c>
      <c r="U220" t="s">
        <v>264</v>
      </c>
    </row>
    <row r="221" spans="1:21" x14ac:dyDescent="0.25">
      <c r="A221">
        <f t="shared" ref="A221:A274" si="8">SUM(A220,1)</f>
        <v>220</v>
      </c>
      <c r="B221" s="3" t="s">
        <v>283</v>
      </c>
      <c r="C221" s="1" t="str">
        <f t="shared" si="7"/>
        <v>Tourism</v>
      </c>
      <c r="D221" s="2" t="s">
        <v>299</v>
      </c>
      <c r="E221" s="3" t="s">
        <v>444</v>
      </c>
      <c r="F221">
        <v>9</v>
      </c>
      <c r="G221" s="2" t="s">
        <v>266</v>
      </c>
      <c r="H221" s="2" t="s">
        <v>14</v>
      </c>
      <c r="I221" s="2" t="s">
        <v>433</v>
      </c>
      <c r="J221" s="2" t="s">
        <v>433</v>
      </c>
      <c r="K221" s="1" t="str">
        <f>IFERROR(INDEX(params!$F:$F,MATCH($H221,params!$E:$E,0)),"")&amp;IF(AND($H221&lt;&gt;"",$I221&lt;&gt;""),",","")&amp;IFERROR(INDEX(params!$F:$F,MATCH($I221,params!$E:$E,0)),"")&amp;IF(AND($I221&lt;&gt;"",$J221&lt;&gt;""),",","")&amp;IFERROR(INDEX(params!$F:$F,MATCH($J221,params!$E:$E,0)),"")</f>
        <v>5</v>
      </c>
      <c r="N221" s="4" t="e">
        <v>#N/A</v>
      </c>
      <c r="O221" s="2"/>
      <c r="P221" s="2"/>
      <c r="Q221" s="2"/>
      <c r="R221" s="2"/>
      <c r="S221" s="1" t="str">
        <f>IFERROR(INDEX(params!$F:$F,MATCH($R221,params!$E:$E,0)),"")</f>
        <v/>
      </c>
      <c r="U221" t="s">
        <v>361</v>
      </c>
    </row>
    <row r="222" spans="1:21" x14ac:dyDescent="0.25">
      <c r="A222">
        <f t="shared" si="8"/>
        <v>221</v>
      </c>
      <c r="B222" s="3" t="s">
        <v>284</v>
      </c>
      <c r="C222" s="1" t="str">
        <f t="shared" si="7"/>
        <v>Orbital Outpost MVM</v>
      </c>
      <c r="D222" s="2" t="s">
        <v>299</v>
      </c>
      <c r="E222" s="3" t="s">
        <v>439</v>
      </c>
      <c r="F222">
        <v>10</v>
      </c>
      <c r="G222" s="2" t="s">
        <v>6</v>
      </c>
      <c r="H222" s="2" t="s">
        <v>11</v>
      </c>
      <c r="I222" s="2" t="s">
        <v>433</v>
      </c>
      <c r="J222" s="2" t="s">
        <v>433</v>
      </c>
      <c r="K222" s="1" t="str">
        <f>IFERROR(INDEX(params!$F:$F,MATCH($H222,params!$E:$E,0)),"")&amp;IF(AND($H222&lt;&gt;"",$I222&lt;&gt;""),",","")&amp;IFERROR(INDEX(params!$F:$F,MATCH($I222,params!$E:$E,0)),"")&amp;IF(AND($I222&lt;&gt;"",$J222&lt;&gt;""),",","")&amp;IFERROR(INDEX(params!$F:$F,MATCH($J222,params!$E:$E,0)),"")</f>
        <v>1</v>
      </c>
      <c r="N222" s="4" t="e">
        <v>#N/A</v>
      </c>
      <c r="O222" s="2"/>
      <c r="P222" s="2"/>
      <c r="Q222" s="2"/>
      <c r="R222" s="2"/>
      <c r="S222" s="1" t="str">
        <f>IFERROR(INDEX(params!$F:$F,MATCH($R222,params!$E:$E,0)),"")</f>
        <v/>
      </c>
      <c r="U222" t="s">
        <v>362</v>
      </c>
    </row>
    <row r="223" spans="1:21" x14ac:dyDescent="0.25">
      <c r="A223">
        <f t="shared" si="8"/>
        <v>222</v>
      </c>
      <c r="B223" s="3" t="s">
        <v>285</v>
      </c>
      <c r="C223" s="1" t="str">
        <f t="shared" si="7"/>
        <v>Bacterial Aggregates</v>
      </c>
      <c r="D223" s="2" t="s">
        <v>299</v>
      </c>
      <c r="E223" s="3" t="s">
        <v>446</v>
      </c>
      <c r="F223">
        <v>11</v>
      </c>
      <c r="G223" s="2" t="s">
        <v>6</v>
      </c>
      <c r="H223" s="2" t="s">
        <v>18</v>
      </c>
      <c r="I223" s="2" t="s">
        <v>14</v>
      </c>
      <c r="J223" s="2" t="s">
        <v>433</v>
      </c>
      <c r="K223" s="1" t="str">
        <f>IFERROR(INDEX(params!$F:$F,MATCH($H223,params!$E:$E,0)),"")&amp;IF(AND($H223&lt;&gt;"",$I223&lt;&gt;""),",","")&amp;IFERROR(INDEX(params!$F:$F,MATCH($I223,params!$E:$E,0)),"")&amp;IF(AND($I223&lt;&gt;"",$J223&lt;&gt;""),",","")&amp;IFERROR(INDEX(params!$F:$F,MATCH($J223,params!$E:$E,0)),"")</f>
        <v>9,5</v>
      </c>
      <c r="N223" s="4" t="e">
        <v>#N/A</v>
      </c>
      <c r="O223" s="2"/>
      <c r="P223" s="2"/>
      <c r="Q223" s="2"/>
      <c r="R223" s="2"/>
      <c r="S223" s="1" t="str">
        <f>IFERROR(INDEX(params!$F:$F,MATCH($R223,params!$E:$E,0)),"")</f>
        <v/>
      </c>
      <c r="U223" t="s">
        <v>363</v>
      </c>
    </row>
    <row r="224" spans="1:21" x14ac:dyDescent="0.25">
      <c r="A224">
        <f t="shared" si="8"/>
        <v>223</v>
      </c>
      <c r="B224" s="3" t="s">
        <v>286</v>
      </c>
      <c r="C224" s="1" t="str">
        <f t="shared" si="7"/>
        <v>City Council</v>
      </c>
      <c r="D224" s="2" t="s">
        <v>299</v>
      </c>
      <c r="E224" s="3" t="s">
        <v>440</v>
      </c>
      <c r="F224">
        <v>12</v>
      </c>
      <c r="G224" s="2" t="s">
        <v>6</v>
      </c>
      <c r="H224" s="2" t="s">
        <v>11</v>
      </c>
      <c r="I224" s="2" t="s">
        <v>433</v>
      </c>
      <c r="J224" s="2" t="s">
        <v>433</v>
      </c>
      <c r="K224" s="1" t="str">
        <f>IFERROR(INDEX(params!$F:$F,MATCH($H224,params!$E:$E,0)),"")&amp;IF(AND($H224&lt;&gt;"",$I224&lt;&gt;""),",","")&amp;IFERROR(INDEX(params!$F:$F,MATCH($I224,params!$E:$E,0)),"")&amp;IF(AND($I224&lt;&gt;"",$J224&lt;&gt;""),",","")&amp;IFERROR(INDEX(params!$F:$F,MATCH($J224,params!$E:$E,0)),"")</f>
        <v>1</v>
      </c>
      <c r="N224" s="4" t="e">
        <v>#N/A</v>
      </c>
      <c r="O224" s="2"/>
      <c r="P224" s="2"/>
      <c r="Q224" s="2"/>
      <c r="R224" s="2"/>
      <c r="S224" s="1" t="str">
        <f>IFERROR(INDEX(params!$F:$F,MATCH($R224,params!$E:$E,0)),"")</f>
        <v/>
      </c>
      <c r="U224" t="s">
        <v>364</v>
      </c>
    </row>
    <row r="225" spans="1:21" x14ac:dyDescent="0.25">
      <c r="A225">
        <f t="shared" si="8"/>
        <v>224</v>
      </c>
      <c r="B225" s="3" t="s">
        <v>287</v>
      </c>
      <c r="C225" s="1" t="str">
        <f t="shared" si="7"/>
        <v>Community Afforestation</v>
      </c>
      <c r="D225" s="2" t="s">
        <v>299</v>
      </c>
      <c r="E225" s="3" t="s">
        <v>440</v>
      </c>
      <c r="F225">
        <v>13</v>
      </c>
      <c r="G225" s="2" t="s">
        <v>6</v>
      </c>
      <c r="H225" s="2" t="s">
        <v>16</v>
      </c>
      <c r="I225" s="2" t="s">
        <v>433</v>
      </c>
      <c r="J225" s="2" t="s">
        <v>433</v>
      </c>
      <c r="K225" s="1" t="str">
        <f>IFERROR(INDEX(params!$F:$F,MATCH($H225,params!$E:$E,0)),"")&amp;IF(AND($H225&lt;&gt;"",$I225&lt;&gt;""),",","")&amp;IFERROR(INDEX(params!$F:$F,MATCH($I225,params!$E:$E,0)),"")&amp;IF(AND($I225&lt;&gt;"",$J225&lt;&gt;""),",","")&amp;IFERROR(INDEX(params!$F:$F,MATCH($J225,params!$E:$E,0)),"")</f>
        <v>7</v>
      </c>
      <c r="N225" s="4" t="e">
        <v>#N/A</v>
      </c>
      <c r="O225" s="2"/>
      <c r="P225" s="2"/>
      <c r="Q225" s="2"/>
      <c r="R225" s="2"/>
      <c r="S225" s="1" t="str">
        <f>IFERROR(INDEX(params!$F:$F,MATCH($R225,params!$E:$E,0)),"")</f>
        <v/>
      </c>
      <c r="U225" t="s">
        <v>365</v>
      </c>
    </row>
    <row r="226" spans="1:21" x14ac:dyDescent="0.25">
      <c r="A226">
        <f t="shared" si="8"/>
        <v>225</v>
      </c>
      <c r="B226" s="3" t="s">
        <v>288</v>
      </c>
      <c r="C226" s="1" t="str">
        <f t="shared" si="7"/>
        <v>Orbital Outpost</v>
      </c>
      <c r="D226" s="2" t="s">
        <v>299</v>
      </c>
      <c r="E226" s="3" t="s">
        <v>439</v>
      </c>
      <c r="F226">
        <v>14</v>
      </c>
      <c r="G226" s="2" t="s">
        <v>6</v>
      </c>
      <c r="H226" s="2" t="s">
        <v>11</v>
      </c>
      <c r="I226" s="2" t="s">
        <v>433</v>
      </c>
      <c r="J226" s="2" t="s">
        <v>433</v>
      </c>
      <c r="K226" s="1" t="str">
        <f>IFERROR(INDEX(params!$F:$F,MATCH($H226,params!$E:$E,0)),"")&amp;IF(AND($H226&lt;&gt;"",$I226&lt;&gt;""),",","")&amp;IFERROR(INDEX(params!$F:$F,MATCH($I226,params!$E:$E,0)),"")&amp;IF(AND($I226&lt;&gt;"",$J226&lt;&gt;""),",","")&amp;IFERROR(INDEX(params!$F:$F,MATCH($J226,params!$E:$E,0)),"")</f>
        <v>1</v>
      </c>
      <c r="N226" s="4" t="e">
        <v>#N/A</v>
      </c>
      <c r="O226" s="2"/>
      <c r="P226" s="2"/>
      <c r="Q226" s="2"/>
      <c r="R226" s="2"/>
      <c r="S226" s="1" t="str">
        <f>IFERROR(INDEX(params!$F:$F,MATCH($R226,params!$E:$E,0)),"")</f>
        <v/>
      </c>
      <c r="U226" t="s">
        <v>366</v>
      </c>
    </row>
    <row r="227" spans="1:21" x14ac:dyDescent="0.25">
      <c r="A227">
        <f t="shared" si="8"/>
        <v>226</v>
      </c>
      <c r="B227" s="3" t="s">
        <v>289</v>
      </c>
      <c r="C227" s="1" t="str">
        <f t="shared" ref="C227:C258" si="9">$U227</f>
        <v>Gas-Cooled Reactors</v>
      </c>
      <c r="D227" s="2" t="s">
        <v>299</v>
      </c>
      <c r="E227" s="3" t="s">
        <v>440</v>
      </c>
      <c r="F227">
        <v>15</v>
      </c>
      <c r="G227" s="2" t="s">
        <v>6</v>
      </c>
      <c r="H227" s="2" t="s">
        <v>11</v>
      </c>
      <c r="I227" s="2" t="s">
        <v>433</v>
      </c>
      <c r="J227" s="2" t="s">
        <v>433</v>
      </c>
      <c r="K227" s="1" t="str">
        <f>IFERROR(INDEX(params!$F:$F,MATCH($H227,params!$E:$E,0)),"")&amp;IF(AND($H227&lt;&gt;"",$I227&lt;&gt;""),",","")&amp;IFERROR(INDEX(params!$F:$F,MATCH($I227,params!$E:$E,0)),"")&amp;IF(AND($I227&lt;&gt;"",$J227&lt;&gt;""),",","")&amp;IFERROR(INDEX(params!$F:$F,MATCH($J227,params!$E:$E,0)),"")</f>
        <v>1</v>
      </c>
      <c r="N227" s="4" t="e">
        <v>#N/A</v>
      </c>
      <c r="O227" s="2"/>
      <c r="P227" s="2"/>
      <c r="Q227" s="2"/>
      <c r="R227" s="2"/>
      <c r="S227" s="1" t="str">
        <f>IFERROR(INDEX(params!$F:$F,MATCH($R227,params!$E:$E,0)),"")</f>
        <v/>
      </c>
      <c r="U227" t="s">
        <v>367</v>
      </c>
    </row>
    <row r="228" spans="1:21" x14ac:dyDescent="0.25">
      <c r="A228">
        <f t="shared" si="8"/>
        <v>227</v>
      </c>
      <c r="B228" s="3" t="s">
        <v>290</v>
      </c>
      <c r="C228" s="1" t="str">
        <f t="shared" si="9"/>
        <v>Research Grant</v>
      </c>
      <c r="D228" s="2" t="s">
        <v>299</v>
      </c>
      <c r="E228" s="3" t="s">
        <v>440</v>
      </c>
      <c r="F228">
        <v>16</v>
      </c>
      <c r="G228" s="2" t="s">
        <v>6</v>
      </c>
      <c r="H228" s="2" t="s">
        <v>437</v>
      </c>
      <c r="I228" s="2" t="s">
        <v>433</v>
      </c>
      <c r="J228" s="2" t="s">
        <v>433</v>
      </c>
      <c r="K228" s="1" t="str">
        <f>IFERROR(INDEX(params!$F:$F,MATCH($H228,params!$E:$E,0)),"")&amp;IF(AND($H228&lt;&gt;"",$I228&lt;&gt;""),",","")&amp;IFERROR(INDEX(params!$F:$F,MATCH($I228,params!$E:$E,0)),"")&amp;IF(AND($I228&lt;&gt;"",$J228&lt;&gt;""),",","")&amp;IFERROR(INDEX(params!$F:$F,MATCH($J228,params!$E:$E,0)),"")</f>
        <v/>
      </c>
      <c r="N228" s="4" t="e">
        <v>#N/A</v>
      </c>
      <c r="O228" s="2"/>
      <c r="P228" s="2"/>
      <c r="Q228" s="2"/>
      <c r="R228" s="2"/>
      <c r="S228" s="1" t="str">
        <f>IFERROR(INDEX(params!$F:$F,MATCH($R228,params!$E:$E,0)),"")</f>
        <v/>
      </c>
      <c r="U228" t="s">
        <v>368</v>
      </c>
    </row>
    <row r="229" spans="1:21" x14ac:dyDescent="0.25">
      <c r="A229">
        <f t="shared" si="8"/>
        <v>228</v>
      </c>
      <c r="B229" s="3" t="s">
        <v>291</v>
      </c>
      <c r="C229" s="1" t="str">
        <f t="shared" si="9"/>
        <v>Zoos</v>
      </c>
      <c r="D229" s="2" t="s">
        <v>299</v>
      </c>
      <c r="E229" s="3" t="s">
        <v>447</v>
      </c>
      <c r="F229">
        <v>17</v>
      </c>
      <c r="G229" s="2" t="s">
        <v>6</v>
      </c>
      <c r="H229" s="2" t="s">
        <v>17</v>
      </c>
      <c r="I229" s="2" t="s">
        <v>433</v>
      </c>
      <c r="J229" s="2" t="s">
        <v>433</v>
      </c>
      <c r="K229" s="1" t="str">
        <f>IFERROR(INDEX(params!$F:$F,MATCH($H229,params!$E:$E,0)),"")&amp;IF(AND($H229&lt;&gt;"",$I229&lt;&gt;""),",","")&amp;IFERROR(INDEX(params!$F:$F,MATCH($I229,params!$E:$E,0)),"")&amp;IF(AND($I229&lt;&gt;"",$J229&lt;&gt;""),",","")&amp;IFERROR(INDEX(params!$F:$F,MATCH($J229,params!$E:$E,0)),"")</f>
        <v>8</v>
      </c>
      <c r="N229" s="4" t="e">
        <v>#N/A</v>
      </c>
      <c r="O229" s="2"/>
      <c r="P229" s="2"/>
      <c r="Q229" s="2"/>
      <c r="R229" s="2"/>
      <c r="S229" s="1" t="str">
        <f>IFERROR(INDEX(params!$F:$F,MATCH($R229,params!$E:$E,0)),"")</f>
        <v/>
      </c>
      <c r="U229" t="s">
        <v>369</v>
      </c>
    </row>
    <row r="230" spans="1:21" x14ac:dyDescent="0.25">
      <c r="A230">
        <f t="shared" si="8"/>
        <v>229</v>
      </c>
      <c r="B230" s="3" t="s">
        <v>292</v>
      </c>
      <c r="C230" s="1" t="str">
        <f t="shared" si="9"/>
        <v>Innovative Teachnologies Award</v>
      </c>
      <c r="D230" s="2" t="s">
        <v>299</v>
      </c>
      <c r="E230" s="3"/>
      <c r="F230">
        <v>18</v>
      </c>
      <c r="G230" s="2" t="s">
        <v>265</v>
      </c>
      <c r="H230" s="2" t="s">
        <v>19</v>
      </c>
      <c r="I230" s="2" t="s">
        <v>433</v>
      </c>
      <c r="J230" s="2" t="s">
        <v>433</v>
      </c>
      <c r="K230" s="1" t="str">
        <f>IFERROR(INDEX(params!$F:$F,MATCH($H230,params!$E:$E,0)),"")&amp;IF(AND($H230&lt;&gt;"",$I230&lt;&gt;""),",","")&amp;IFERROR(INDEX(params!$F:$F,MATCH($I230,params!$E:$E,0)),"")&amp;IF(AND($I230&lt;&gt;"",$J230&lt;&gt;""),",","")&amp;IFERROR(INDEX(params!$F:$F,MATCH($J230,params!$E:$E,0)),"")</f>
        <v/>
      </c>
      <c r="N230" s="4" t="e">
        <v>#N/A</v>
      </c>
      <c r="O230" s="2"/>
      <c r="P230" s="2"/>
      <c r="Q230" s="2"/>
      <c r="R230" s="2"/>
      <c r="S230" s="1" t="str">
        <f>IFERROR(INDEX(params!$F:$F,MATCH($R230,params!$E:$E,0)),"")</f>
        <v/>
      </c>
      <c r="U230" t="s">
        <v>370</v>
      </c>
    </row>
    <row r="231" spans="1:21" x14ac:dyDescent="0.25">
      <c r="A231">
        <f t="shared" si="8"/>
        <v>230</v>
      </c>
      <c r="B231" s="3" t="s">
        <v>293</v>
      </c>
      <c r="C231" s="1" t="str">
        <f t="shared" si="9"/>
        <v>Martian Studies Scholarship</v>
      </c>
      <c r="D231" s="2" t="s">
        <v>299</v>
      </c>
      <c r="E231" s="3"/>
      <c r="F231">
        <v>19</v>
      </c>
      <c r="G231" s="2" t="s">
        <v>265</v>
      </c>
      <c r="H231" s="2" t="s">
        <v>19</v>
      </c>
      <c r="I231" s="2" t="s">
        <v>433</v>
      </c>
      <c r="J231" s="2" t="s">
        <v>433</v>
      </c>
      <c r="K231" s="1" t="str">
        <f>IFERROR(INDEX(params!$F:$F,MATCH($H231,params!$E:$E,0)),"")&amp;IF(AND($H231&lt;&gt;"",$I231&lt;&gt;""),",","")&amp;IFERROR(INDEX(params!$F:$F,MATCH($I231,params!$E:$E,0)),"")&amp;IF(AND($I231&lt;&gt;"",$J231&lt;&gt;""),",","")&amp;IFERROR(INDEX(params!$F:$F,MATCH($J231,params!$E:$E,0)),"")</f>
        <v/>
      </c>
      <c r="N231" s="4" t="e">
        <v>#N/A</v>
      </c>
      <c r="O231" s="2"/>
      <c r="P231" s="2"/>
      <c r="Q231" s="2"/>
      <c r="R231" s="2"/>
      <c r="S231" s="1" t="str">
        <f>IFERROR(INDEX(params!$F:$F,MATCH($R231,params!$E:$E,0)),"")</f>
        <v/>
      </c>
      <c r="U231" t="s">
        <v>371</v>
      </c>
    </row>
    <row r="232" spans="1:21" x14ac:dyDescent="0.25">
      <c r="A232">
        <f t="shared" si="8"/>
        <v>231</v>
      </c>
      <c r="B232" s="3" t="s">
        <v>294</v>
      </c>
      <c r="C232" s="1" t="str">
        <f t="shared" si="9"/>
        <v>Genetically Modified Vegetables</v>
      </c>
      <c r="D232" s="2" t="s">
        <v>299</v>
      </c>
      <c r="E232" s="3" t="s">
        <v>444</v>
      </c>
      <c r="F232">
        <v>20</v>
      </c>
      <c r="G232" s="2" t="s">
        <v>266</v>
      </c>
      <c r="H232" s="2" t="s">
        <v>18</v>
      </c>
      <c r="I232" s="2" t="s">
        <v>16</v>
      </c>
      <c r="J232" s="2" t="s">
        <v>433</v>
      </c>
      <c r="K232" s="1" t="str">
        <f>IFERROR(INDEX(params!$F:$F,MATCH($H232,params!$E:$E,0)),"")&amp;IF(AND($H232&lt;&gt;"",$I232&lt;&gt;""),",","")&amp;IFERROR(INDEX(params!$F:$F,MATCH($I232,params!$E:$E,0)),"")&amp;IF(AND($I232&lt;&gt;"",$J232&lt;&gt;""),",","")&amp;IFERROR(INDEX(params!$F:$F,MATCH($J232,params!$E:$E,0)),"")</f>
        <v>9,7</v>
      </c>
      <c r="N232" s="4" t="e">
        <v>#N/A</v>
      </c>
      <c r="O232" s="2"/>
      <c r="P232" s="2"/>
      <c r="Q232" s="2"/>
      <c r="R232" s="2"/>
      <c r="S232" s="1" t="str">
        <f>IFERROR(INDEX(params!$F:$F,MATCH($R232,params!$E:$E,0)),"")</f>
        <v/>
      </c>
      <c r="U232" t="s">
        <v>372</v>
      </c>
    </row>
    <row r="233" spans="1:21" x14ac:dyDescent="0.25">
      <c r="A233">
        <f t="shared" si="8"/>
        <v>232</v>
      </c>
      <c r="B233" s="3" t="s">
        <v>295</v>
      </c>
      <c r="C233" s="1" t="str">
        <f t="shared" si="9"/>
        <v>Glacial Evaporation</v>
      </c>
      <c r="D233" s="2" t="s">
        <v>299</v>
      </c>
      <c r="E233" s="3" t="s">
        <v>444</v>
      </c>
      <c r="F233">
        <v>21</v>
      </c>
      <c r="G233" s="2" t="s">
        <v>266</v>
      </c>
      <c r="H233" s="2" t="s">
        <v>13</v>
      </c>
      <c r="I233" s="2" t="s">
        <v>433</v>
      </c>
      <c r="J233" s="2" t="s">
        <v>433</v>
      </c>
      <c r="K233" s="1" t="str">
        <f>IFERROR(INDEX(params!$F:$F,MATCH($H233,params!$E:$E,0)),"")&amp;IF(AND($H233&lt;&gt;"",$I233&lt;&gt;""),",","")&amp;IFERROR(INDEX(params!$F:$F,MATCH($I233,params!$E:$E,0)),"")&amp;IF(AND($I233&lt;&gt;"",$J233&lt;&gt;""),",","")&amp;IFERROR(INDEX(params!$F:$F,MATCH($J233,params!$E:$E,0)),"")</f>
        <v>4</v>
      </c>
      <c r="N233" s="4" t="e">
        <v>#N/A</v>
      </c>
      <c r="O233" s="2"/>
      <c r="P233" s="2"/>
      <c r="Q233" s="2"/>
      <c r="R233" s="2"/>
      <c r="S233" s="1" t="str">
        <f>IFERROR(INDEX(params!$F:$F,MATCH($R233,params!$E:$E,0)),"")</f>
        <v/>
      </c>
      <c r="U233" t="s">
        <v>373</v>
      </c>
    </row>
    <row r="234" spans="1:21" x14ac:dyDescent="0.25">
      <c r="A234">
        <f t="shared" si="8"/>
        <v>233</v>
      </c>
      <c r="B234" s="3" t="s">
        <v>296</v>
      </c>
      <c r="C234" s="1" t="str">
        <f t="shared" si="9"/>
        <v>Tourism</v>
      </c>
      <c r="D234" s="2" t="s">
        <v>299</v>
      </c>
      <c r="E234" s="3" t="s">
        <v>444</v>
      </c>
      <c r="F234">
        <v>22</v>
      </c>
      <c r="G234" s="2" t="s">
        <v>266</v>
      </c>
      <c r="H234" s="2" t="s">
        <v>14</v>
      </c>
      <c r="I234" s="2" t="s">
        <v>433</v>
      </c>
      <c r="J234" s="2" t="s">
        <v>433</v>
      </c>
      <c r="K234" s="1" t="str">
        <f>IFERROR(INDEX(params!$F:$F,MATCH($H234,params!$E:$E,0)),"")&amp;IF(AND($H234&lt;&gt;"",$I234&lt;&gt;""),",","")&amp;IFERROR(INDEX(params!$F:$F,MATCH($I234,params!$E:$E,0)),"")&amp;IF(AND($I234&lt;&gt;"",$J234&lt;&gt;""),",","")&amp;IFERROR(INDEX(params!$F:$F,MATCH($J234,params!$E:$E,0)),"")</f>
        <v>5</v>
      </c>
      <c r="N234" s="4" t="e">
        <v>#N/A</v>
      </c>
      <c r="O234" s="2"/>
      <c r="P234" s="2"/>
      <c r="Q234" s="2"/>
      <c r="R234" s="2"/>
      <c r="S234" s="1" t="str">
        <f>IFERROR(INDEX(params!$F:$F,MATCH($R234,params!$E:$E,0)),"")</f>
        <v/>
      </c>
      <c r="U234" t="s">
        <v>361</v>
      </c>
    </row>
    <row r="235" spans="1:21" x14ac:dyDescent="0.25">
      <c r="A235">
        <f t="shared" si="8"/>
        <v>234</v>
      </c>
      <c r="B235" s="3" t="s">
        <v>297</v>
      </c>
      <c r="C235" s="1" t="str">
        <f t="shared" si="9"/>
        <v>Private Investor Beach</v>
      </c>
      <c r="D235" s="2" t="s">
        <v>299</v>
      </c>
      <c r="E235" s="3"/>
      <c r="F235">
        <v>23</v>
      </c>
      <c r="G235" s="2" t="s">
        <v>265</v>
      </c>
      <c r="H235" s="2" t="s">
        <v>19</v>
      </c>
      <c r="I235" s="2" t="s">
        <v>433</v>
      </c>
      <c r="J235" s="2" t="s">
        <v>433</v>
      </c>
      <c r="K235" s="1" t="str">
        <f>IFERROR(INDEX(params!$F:$F,MATCH($H235,params!$E:$E,0)),"")&amp;IF(AND($H235&lt;&gt;"",$I235&lt;&gt;""),",","")&amp;IFERROR(INDEX(params!$F:$F,MATCH($I235,params!$E:$E,0)),"")&amp;IF(AND($I235&lt;&gt;"",$J235&lt;&gt;""),",","")&amp;IFERROR(INDEX(params!$F:$F,MATCH($J235,params!$E:$E,0)),"")</f>
        <v/>
      </c>
      <c r="M235" s="4" t="s">
        <v>657</v>
      </c>
      <c r="N235" s="4" t="e">
        <v>#N/A</v>
      </c>
      <c r="O235" s="2"/>
      <c r="P235" s="2"/>
      <c r="Q235" s="2"/>
      <c r="R235" s="2"/>
      <c r="S235" s="1" t="str">
        <f>IFERROR(INDEX(params!$F:$F,MATCH($R235,params!$E:$E,0)),"")</f>
        <v/>
      </c>
      <c r="U235" t="s">
        <v>374</v>
      </c>
    </row>
    <row r="236" spans="1:21" x14ac:dyDescent="0.25">
      <c r="A236">
        <f t="shared" si="8"/>
        <v>235</v>
      </c>
      <c r="B236" s="3" t="s">
        <v>298</v>
      </c>
      <c r="C236" s="1" t="str">
        <f t="shared" si="9"/>
        <v>Tourism (Game Boy Geek)</v>
      </c>
      <c r="D236" s="2" t="s">
        <v>299</v>
      </c>
      <c r="E236" s="3" t="s">
        <v>444</v>
      </c>
      <c r="F236">
        <v>24</v>
      </c>
      <c r="G236" s="2" t="s">
        <v>266</v>
      </c>
      <c r="H236" s="2" t="s">
        <v>14</v>
      </c>
      <c r="I236" s="2" t="s">
        <v>433</v>
      </c>
      <c r="J236" s="2" t="s">
        <v>433</v>
      </c>
      <c r="K236" s="1" t="str">
        <f>IFERROR(INDEX(params!$F:$F,MATCH($H236,params!$E:$E,0)),"")&amp;IF(AND($H236&lt;&gt;"",$I236&lt;&gt;""),",","")&amp;IFERROR(INDEX(params!$F:$F,MATCH($I236,params!$E:$E,0)),"")&amp;IF(AND($I236&lt;&gt;"",$J236&lt;&gt;""),",","")&amp;IFERROR(INDEX(params!$F:$F,MATCH($J236,params!$E:$E,0)),"")</f>
        <v>5</v>
      </c>
      <c r="N236" s="4" t="e">
        <v>#N/A</v>
      </c>
      <c r="O236" s="2"/>
      <c r="P236" s="2"/>
      <c r="Q236" s="2"/>
      <c r="R236" s="2"/>
      <c r="S236" s="1" t="str">
        <f>IFERROR(INDEX(params!$F:$F,MATCH($R236,params!$E:$E,0)),"")</f>
        <v/>
      </c>
      <c r="U236" t="s">
        <v>375</v>
      </c>
    </row>
    <row r="237" spans="1:21" x14ac:dyDescent="0.25">
      <c r="A237">
        <f t="shared" ref="A237" si="10">SUM(A236,1)</f>
        <v>236</v>
      </c>
      <c r="B237" s="3" t="s">
        <v>300</v>
      </c>
      <c r="C237" s="1" t="str">
        <f t="shared" si="9"/>
        <v>Communications Streamlining</v>
      </c>
      <c r="D237" s="2" t="s">
        <v>281</v>
      </c>
      <c r="E237" s="3" t="s">
        <v>448</v>
      </c>
      <c r="F237">
        <v>25</v>
      </c>
      <c r="G237" s="2" t="s">
        <v>6</v>
      </c>
      <c r="H237" s="2" t="s">
        <v>10</v>
      </c>
      <c r="I237" s="2" t="s">
        <v>436</v>
      </c>
      <c r="J237" s="2" t="s">
        <v>433</v>
      </c>
      <c r="K237" s="1" t="str">
        <f>IFERROR(INDEX(params!$F:$F,MATCH($H237,params!$E:$E,0)),"")&amp;IF(AND($H237&lt;&gt;"",$I237&lt;&gt;""),",","")&amp;IFERROR(INDEX(params!$F:$F,MATCH($I237,params!$E:$E,0)),"")&amp;IF(AND($I237&lt;&gt;"",$J237&lt;&gt;""),",","")&amp;IFERROR(INDEX(params!$F:$F,MATCH($J237,params!$E:$E,0)),"")</f>
        <v>3,</v>
      </c>
      <c r="N237" s="4" t="e">
        <v>#N/A</v>
      </c>
      <c r="O237" s="2"/>
      <c r="P237" s="2"/>
      <c r="Q237" s="2"/>
      <c r="R237" s="2"/>
      <c r="S237" s="1" t="str">
        <f>IFERROR(INDEX(params!$F:$F,MATCH($R237,params!$E:$E,0)),"")</f>
        <v/>
      </c>
      <c r="U237" t="s">
        <v>376</v>
      </c>
    </row>
    <row r="238" spans="1:21" x14ac:dyDescent="0.25">
      <c r="A238">
        <f t="shared" si="8"/>
        <v>237</v>
      </c>
      <c r="B238" s="3" t="s">
        <v>301</v>
      </c>
      <c r="C238" s="1" t="str">
        <f t="shared" si="9"/>
        <v>Drone Assisted Construction</v>
      </c>
      <c r="D238" s="2" t="s">
        <v>281</v>
      </c>
      <c r="E238" s="3" t="s">
        <v>440</v>
      </c>
      <c r="F238">
        <v>25</v>
      </c>
      <c r="G238" s="2" t="s">
        <v>6</v>
      </c>
      <c r="H238" s="2" t="s">
        <v>12</v>
      </c>
      <c r="I238" s="2" t="s">
        <v>433</v>
      </c>
      <c r="J238" s="2" t="s">
        <v>433</v>
      </c>
      <c r="K238" s="1" t="str">
        <f>IFERROR(INDEX(params!$F:$F,MATCH($H238,params!$E:$E,0)),"")&amp;IF(AND($H238&lt;&gt;"",$I238&lt;&gt;""),",","")&amp;IFERROR(INDEX(params!$F:$F,MATCH($I238,params!$E:$E,0)),"")&amp;IF(AND($I238&lt;&gt;"",$J238&lt;&gt;""),",","")&amp;IFERROR(INDEX(params!$F:$F,MATCH($J238,params!$E:$E,0)),"")</f>
        <v>2</v>
      </c>
      <c r="N238" s="4" t="e">
        <v>#N/A</v>
      </c>
      <c r="O238" s="2"/>
      <c r="P238" s="2"/>
      <c r="Q238" s="2"/>
      <c r="R238" s="2"/>
      <c r="S238" s="1" t="str">
        <f>IFERROR(INDEX(params!$F:$F,MATCH($R238,params!$E:$E,0)),"")</f>
        <v/>
      </c>
      <c r="U238" t="s">
        <v>377</v>
      </c>
    </row>
    <row r="239" spans="1:21" x14ac:dyDescent="0.25">
      <c r="A239">
        <f t="shared" si="8"/>
        <v>238</v>
      </c>
      <c r="B239" s="3" t="s">
        <v>302</v>
      </c>
      <c r="C239" s="1" t="str">
        <f t="shared" si="9"/>
        <v>Experimental Technology</v>
      </c>
      <c r="D239" s="2" t="s">
        <v>281</v>
      </c>
      <c r="E239" s="3" t="s">
        <v>440</v>
      </c>
      <c r="F239">
        <v>25</v>
      </c>
      <c r="G239" s="2" t="s">
        <v>6</v>
      </c>
      <c r="H239" s="2" t="s">
        <v>10</v>
      </c>
      <c r="I239" s="2" t="s">
        <v>14</v>
      </c>
      <c r="J239" s="2" t="s">
        <v>433</v>
      </c>
      <c r="K239" s="1" t="str">
        <f>IFERROR(INDEX(params!$F:$F,MATCH($H239,params!$E:$E,0)),"")&amp;IF(AND($H239&lt;&gt;"",$I239&lt;&gt;""),",","")&amp;IFERROR(INDEX(params!$F:$F,MATCH($I239,params!$E:$E,0)),"")&amp;IF(AND($I239&lt;&gt;"",$J239&lt;&gt;""),",","")&amp;IFERROR(INDEX(params!$F:$F,MATCH($J239,params!$E:$E,0)),"")</f>
        <v>3,5</v>
      </c>
      <c r="N239" s="4" t="e">
        <v>#N/A</v>
      </c>
      <c r="O239" s="2"/>
      <c r="P239" s="2"/>
      <c r="Q239" s="2"/>
      <c r="R239" s="2"/>
      <c r="S239" s="1" t="str">
        <f>IFERROR(INDEX(params!$F:$F,MATCH($R239,params!$E:$E,0)),"")</f>
        <v/>
      </c>
      <c r="U239" t="s">
        <v>378</v>
      </c>
    </row>
    <row r="240" spans="1:21" x14ac:dyDescent="0.25">
      <c r="A240">
        <f t="shared" si="8"/>
        <v>239</v>
      </c>
      <c r="B240" s="3" t="s">
        <v>303</v>
      </c>
      <c r="C240" s="1" t="str">
        <f t="shared" si="9"/>
        <v>Impact Analysis</v>
      </c>
      <c r="D240" s="2" t="s">
        <v>281</v>
      </c>
      <c r="E240" s="3" t="s">
        <v>449</v>
      </c>
      <c r="F240">
        <v>25</v>
      </c>
      <c r="G240" s="2" t="s">
        <v>6</v>
      </c>
      <c r="H240" s="2" t="s">
        <v>10</v>
      </c>
      <c r="I240" s="2" t="s">
        <v>14</v>
      </c>
      <c r="J240" s="2" t="s">
        <v>433</v>
      </c>
      <c r="K240" s="1" t="str">
        <f>IFERROR(INDEX(params!$F:$F,MATCH($H240,params!$E:$E,0)),"")&amp;IF(AND($H240&lt;&gt;"",$I240&lt;&gt;""),",","")&amp;IFERROR(INDEX(params!$F:$F,MATCH($I240,params!$E:$E,0)),"")&amp;IF(AND($I240&lt;&gt;"",$J240&lt;&gt;""),",","")&amp;IFERROR(INDEX(params!$F:$F,MATCH($J240,params!$E:$E,0)),"")</f>
        <v>3,5</v>
      </c>
      <c r="N240" s="4" t="e">
        <v>#N/A</v>
      </c>
      <c r="O240" s="2"/>
      <c r="P240" s="2"/>
      <c r="Q240" s="2"/>
      <c r="R240" s="2"/>
      <c r="S240" s="1" t="str">
        <f>IFERROR(INDEX(params!$F:$F,MATCH($R240,params!$E:$E,0)),"")</f>
        <v/>
      </c>
      <c r="U240" t="s">
        <v>379</v>
      </c>
    </row>
    <row r="241" spans="1:21" x14ac:dyDescent="0.25">
      <c r="A241">
        <f t="shared" si="8"/>
        <v>240</v>
      </c>
      <c r="B241" s="3" t="s">
        <v>304</v>
      </c>
      <c r="C241" s="1" t="str">
        <f t="shared" si="9"/>
        <v>Hohmann Transfer Shipping</v>
      </c>
      <c r="D241" s="2" t="s">
        <v>281</v>
      </c>
      <c r="E241" s="3" t="s">
        <v>439</v>
      </c>
      <c r="F241">
        <v>25</v>
      </c>
      <c r="G241" s="2" t="s">
        <v>6</v>
      </c>
      <c r="H241" s="2" t="s">
        <v>12</v>
      </c>
      <c r="I241" s="2" t="s">
        <v>14</v>
      </c>
      <c r="J241" s="2" t="s">
        <v>433</v>
      </c>
      <c r="K241" s="1" t="str">
        <f>IFERROR(INDEX(params!$F:$F,MATCH($H241,params!$E:$E,0)),"")&amp;IF(AND($H241&lt;&gt;"",$I241&lt;&gt;""),",","")&amp;IFERROR(INDEX(params!$F:$F,MATCH($I241,params!$E:$E,0)),"")&amp;IF(AND($I241&lt;&gt;"",$J241&lt;&gt;""),",","")&amp;IFERROR(INDEX(params!$F:$F,MATCH($J241,params!$E:$E,0)),"")</f>
        <v>2,5</v>
      </c>
      <c r="N241" s="4" t="e">
        <v>#N/A</v>
      </c>
      <c r="O241" s="2"/>
      <c r="P241" s="2"/>
      <c r="Q241" s="2"/>
      <c r="R241" s="2"/>
      <c r="S241" s="1" t="str">
        <f>IFERROR(INDEX(params!$F:$F,MATCH($R241,params!$E:$E,0)),"")</f>
        <v/>
      </c>
      <c r="U241" t="s">
        <v>380</v>
      </c>
    </row>
    <row r="242" spans="1:21" x14ac:dyDescent="0.25">
      <c r="A242">
        <f t="shared" si="8"/>
        <v>241</v>
      </c>
      <c r="B242" s="3" t="s">
        <v>305</v>
      </c>
      <c r="C242" s="1" t="str">
        <f t="shared" si="9"/>
        <v>Fibrous Composite Material</v>
      </c>
      <c r="D242" s="2" t="s">
        <v>281</v>
      </c>
      <c r="E242" s="3" t="s">
        <v>440</v>
      </c>
      <c r="F242">
        <v>25</v>
      </c>
      <c r="G242" s="2" t="s">
        <v>6</v>
      </c>
      <c r="H242" s="2" t="s">
        <v>10</v>
      </c>
      <c r="I242" s="2" t="s">
        <v>433</v>
      </c>
      <c r="J242" s="2" t="s">
        <v>433</v>
      </c>
      <c r="K242" s="1" t="str">
        <f>IFERROR(INDEX(params!$F:$F,MATCH($H242,params!$E:$E,0)),"")&amp;IF(AND($H242&lt;&gt;"",$I242&lt;&gt;""),",","")&amp;IFERROR(INDEX(params!$F:$F,MATCH($I242,params!$E:$E,0)),"")&amp;IF(AND($I242&lt;&gt;"",$J242&lt;&gt;""),",","")&amp;IFERROR(INDEX(params!$F:$F,MATCH($J242,params!$E:$E,0)),"")</f>
        <v>3</v>
      </c>
      <c r="N242" s="4" t="e">
        <v>#N/A</v>
      </c>
      <c r="O242" s="2"/>
      <c r="P242" s="2"/>
      <c r="Q242" s="2"/>
      <c r="R242" s="2"/>
      <c r="S242" s="1" t="str">
        <f>IFERROR(INDEX(params!$F:$F,MATCH($R242,params!$E:$E,0)),"")</f>
        <v/>
      </c>
      <c r="U242" t="s">
        <v>381</v>
      </c>
    </row>
    <row r="243" spans="1:21" x14ac:dyDescent="0.25">
      <c r="A243">
        <f t="shared" si="8"/>
        <v>242</v>
      </c>
      <c r="B243" s="3" t="s">
        <v>306</v>
      </c>
      <c r="C243" s="1" t="str">
        <f t="shared" si="9"/>
        <v>Software Streamlining</v>
      </c>
      <c r="D243" s="2" t="s">
        <v>281</v>
      </c>
      <c r="E243" s="3" t="s">
        <v>440</v>
      </c>
      <c r="F243">
        <v>25</v>
      </c>
      <c r="G243" s="2" t="s">
        <v>6</v>
      </c>
      <c r="H243" s="2" t="s">
        <v>10</v>
      </c>
      <c r="I243" s="2" t="s">
        <v>11</v>
      </c>
      <c r="J243" s="2" t="s">
        <v>433</v>
      </c>
      <c r="K243" s="1" t="str">
        <f>IFERROR(INDEX(params!$F:$F,MATCH($H243,params!$E:$E,0)),"")&amp;IF(AND($H243&lt;&gt;"",$I243&lt;&gt;""),",","")&amp;IFERROR(INDEX(params!$F:$F,MATCH($I243,params!$E:$E,0)),"")&amp;IF(AND($I243&lt;&gt;"",$J243&lt;&gt;""),",","")&amp;IFERROR(INDEX(params!$F:$F,MATCH($J243,params!$E:$E,0)),"")</f>
        <v>3,1</v>
      </c>
      <c r="N243" s="4" t="e">
        <v>#N/A</v>
      </c>
      <c r="O243" s="2"/>
      <c r="P243" s="2"/>
      <c r="Q243" s="2"/>
      <c r="R243" s="2"/>
      <c r="S243" s="1" t="str">
        <f>IFERROR(INDEX(params!$F:$F,MATCH($R243,params!$E:$E,0)),"")</f>
        <v/>
      </c>
      <c r="U243" t="s">
        <v>382</v>
      </c>
    </row>
    <row r="244" spans="1:21" x14ac:dyDescent="0.25">
      <c r="A244">
        <f t="shared" si="8"/>
        <v>243</v>
      </c>
      <c r="B244" s="3" t="s">
        <v>307</v>
      </c>
      <c r="C244" s="1" t="str">
        <f t="shared" si="9"/>
        <v>Virtual Employee Development</v>
      </c>
      <c r="D244" s="2" t="s">
        <v>281</v>
      </c>
      <c r="E244" s="3" t="s">
        <v>440</v>
      </c>
      <c r="F244">
        <v>25</v>
      </c>
      <c r="G244" s="2" t="s">
        <v>6</v>
      </c>
      <c r="H244" s="2" t="s">
        <v>10</v>
      </c>
      <c r="I244" s="2" t="s">
        <v>433</v>
      </c>
      <c r="J244" s="2" t="s">
        <v>433</v>
      </c>
      <c r="K244" s="1" t="str">
        <f>IFERROR(INDEX(params!$F:$F,MATCH($H244,params!$E:$E,0)),"")&amp;IF(AND($H244&lt;&gt;"",$I244&lt;&gt;""),",","")&amp;IFERROR(INDEX(params!$F:$F,MATCH($I244,params!$E:$E,0)),"")&amp;IF(AND($I244&lt;&gt;"",$J244&lt;&gt;""),",","")&amp;IFERROR(INDEX(params!$F:$F,MATCH($J244,params!$E:$E,0)),"")</f>
        <v>3</v>
      </c>
      <c r="M244" s="4" t="s">
        <v>658</v>
      </c>
      <c r="N244" s="4" t="e">
        <v>#N/A</v>
      </c>
      <c r="O244" s="2"/>
      <c r="P244" s="2"/>
      <c r="Q244" s="2"/>
      <c r="R244" s="2"/>
      <c r="S244" s="1" t="str">
        <f>IFERROR(INDEX(params!$F:$F,MATCH($R244,params!$E:$E,0)),"")</f>
        <v/>
      </c>
      <c r="U244" t="s">
        <v>383</v>
      </c>
    </row>
    <row r="245" spans="1:21" x14ac:dyDescent="0.25">
      <c r="A245">
        <f t="shared" si="8"/>
        <v>244</v>
      </c>
      <c r="B245" s="3" t="s">
        <v>308</v>
      </c>
      <c r="C245" s="1" t="str">
        <f t="shared" si="9"/>
        <v>Volcanic Soil</v>
      </c>
      <c r="D245" s="2" t="s">
        <v>281</v>
      </c>
      <c r="E245" s="3" t="s">
        <v>441</v>
      </c>
      <c r="F245">
        <v>25</v>
      </c>
      <c r="G245" s="2" t="s">
        <v>6</v>
      </c>
      <c r="H245" s="2" t="s">
        <v>11</v>
      </c>
      <c r="I245" s="2" t="s">
        <v>16</v>
      </c>
      <c r="J245" s="2" t="s">
        <v>15</v>
      </c>
      <c r="K245" s="1" t="str">
        <f>IFERROR(INDEX(params!$F:$F,MATCH($H245,params!$E:$E,0)),"")&amp;IF(AND($H245&lt;&gt;"",$I245&lt;&gt;""),",","")&amp;IFERROR(INDEX(params!$F:$F,MATCH($I245,params!$E:$E,0)),"")&amp;IF(AND($I245&lt;&gt;"",$J245&lt;&gt;""),",","")&amp;IFERROR(INDEX(params!$F:$F,MATCH($J245,params!$E:$E,0)),"")</f>
        <v>1,7,6</v>
      </c>
      <c r="N245" s="4" t="e">
        <v>#N/A</v>
      </c>
      <c r="O245" s="2"/>
      <c r="P245" s="2"/>
      <c r="Q245" s="2"/>
      <c r="R245" s="2"/>
      <c r="S245" s="1" t="str">
        <f>IFERROR(INDEX(params!$F:$F,MATCH($R245,params!$E:$E,0)),"")</f>
        <v/>
      </c>
      <c r="U245" t="s">
        <v>384</v>
      </c>
    </row>
    <row r="246" spans="1:21" x14ac:dyDescent="0.25">
      <c r="A246">
        <f t="shared" si="8"/>
        <v>245</v>
      </c>
      <c r="B246" s="3" t="s">
        <v>309</v>
      </c>
      <c r="C246" s="1" t="str">
        <f t="shared" si="9"/>
        <v>Biomedical Imports</v>
      </c>
      <c r="D246" s="2" t="s">
        <v>281</v>
      </c>
      <c r="E246" s="3"/>
      <c r="F246">
        <v>25</v>
      </c>
      <c r="G246" s="2" t="s">
        <v>265</v>
      </c>
      <c r="H246" s="2" t="s">
        <v>10</v>
      </c>
      <c r="I246" s="2" t="s">
        <v>19</v>
      </c>
      <c r="J246" s="2" t="s">
        <v>433</v>
      </c>
      <c r="K246" s="1" t="str">
        <f>IFERROR(INDEX(params!$F:$F,MATCH($H246,params!$E:$E,0)),"")&amp;IF(AND($H246&lt;&gt;"",$I246&lt;&gt;""),",","")&amp;IFERROR(INDEX(params!$F:$F,MATCH($I246,params!$E:$E,0)),"")&amp;IF(AND($I246&lt;&gt;"",$J246&lt;&gt;""),",","")&amp;IFERROR(INDEX(params!$F:$F,MATCH($J246,params!$E:$E,0)),"")</f>
        <v>3,</v>
      </c>
      <c r="N246" s="4" t="e">
        <v>#N/A</v>
      </c>
      <c r="O246" s="2"/>
      <c r="P246" s="2"/>
      <c r="Q246" s="2"/>
      <c r="R246" s="2"/>
      <c r="S246" s="1" t="str">
        <f>IFERROR(INDEX(params!$F:$F,MATCH($R246,params!$E:$E,0)),"")</f>
        <v/>
      </c>
      <c r="U246" t="s">
        <v>385</v>
      </c>
    </row>
    <row r="247" spans="1:21" x14ac:dyDescent="0.25">
      <c r="A247">
        <f t="shared" si="8"/>
        <v>246</v>
      </c>
      <c r="B247" s="3" t="s">
        <v>310</v>
      </c>
      <c r="C247" s="1" t="str">
        <f t="shared" si="9"/>
        <v>Cryogentic Shipment</v>
      </c>
      <c r="D247" s="2" t="s">
        <v>281</v>
      </c>
      <c r="E247" s="3"/>
      <c r="F247">
        <v>25</v>
      </c>
      <c r="G247" s="2" t="s">
        <v>265</v>
      </c>
      <c r="H247" s="2" t="s">
        <v>18</v>
      </c>
      <c r="I247" s="2" t="s">
        <v>19</v>
      </c>
      <c r="J247" s="2" t="s">
        <v>433</v>
      </c>
      <c r="K247" s="1" t="str">
        <f>IFERROR(INDEX(params!$F:$F,MATCH($H247,params!$E:$E,0)),"")&amp;IF(AND($H247&lt;&gt;"",$I247&lt;&gt;""),",","")&amp;IFERROR(INDEX(params!$F:$F,MATCH($I247,params!$E:$E,0)),"")&amp;IF(AND($I247&lt;&gt;"",$J247&lt;&gt;""),",","")&amp;IFERROR(INDEX(params!$F:$F,MATCH($J247,params!$E:$E,0)),"")</f>
        <v>9,</v>
      </c>
      <c r="N247" s="4" t="e">
        <v>#N/A</v>
      </c>
      <c r="O247" s="2"/>
      <c r="P247" s="2"/>
      <c r="Q247" s="2"/>
      <c r="R247" s="2"/>
      <c r="S247" s="1" t="str">
        <f>IFERROR(INDEX(params!$F:$F,MATCH($R247,params!$E:$E,0)),"")</f>
        <v/>
      </c>
      <c r="U247" t="s">
        <v>386</v>
      </c>
    </row>
    <row r="248" spans="1:21" x14ac:dyDescent="0.25">
      <c r="A248">
        <f t="shared" si="8"/>
        <v>247</v>
      </c>
      <c r="B248" s="3" t="s">
        <v>311</v>
      </c>
      <c r="C248" s="1" t="str">
        <f t="shared" si="9"/>
        <v>Exosuits</v>
      </c>
      <c r="D248" s="2" t="s">
        <v>281</v>
      </c>
      <c r="E248" s="3"/>
      <c r="F248">
        <v>25</v>
      </c>
      <c r="G248" s="2" t="s">
        <v>265</v>
      </c>
      <c r="H248" s="2" t="s">
        <v>12</v>
      </c>
      <c r="I248" s="2" t="s">
        <v>19</v>
      </c>
      <c r="J248" s="2" t="s">
        <v>433</v>
      </c>
      <c r="K248" s="1" t="str">
        <f>IFERROR(INDEX(params!$F:$F,MATCH($H248,params!$E:$E,0)),"")&amp;IF(AND($H248&lt;&gt;"",$I248&lt;&gt;""),",","")&amp;IFERROR(INDEX(params!$F:$F,MATCH($I248,params!$E:$E,0)),"")&amp;IF(AND($I248&lt;&gt;"",$J248&lt;&gt;""),",","")&amp;IFERROR(INDEX(params!$F:$F,MATCH($J248,params!$E:$E,0)),"")</f>
        <v>2,</v>
      </c>
      <c r="N248" s="4" t="e">
        <v>#N/A</v>
      </c>
      <c r="O248" s="2"/>
      <c r="P248" s="2"/>
      <c r="Q248" s="2"/>
      <c r="R248" s="2"/>
      <c r="S248" s="1" t="str">
        <f>IFERROR(INDEX(params!$F:$F,MATCH($R248,params!$E:$E,0)),"")</f>
        <v/>
      </c>
      <c r="U248" t="s">
        <v>387</v>
      </c>
    </row>
    <row r="249" spans="1:21" x14ac:dyDescent="0.25">
      <c r="A249">
        <f t="shared" si="8"/>
        <v>248</v>
      </c>
      <c r="B249" s="3" t="s">
        <v>312</v>
      </c>
      <c r="C249" s="1" t="str">
        <f t="shared" si="9"/>
        <v>Imported Construction Crews</v>
      </c>
      <c r="D249" s="2" t="s">
        <v>281</v>
      </c>
      <c r="E249" s="3"/>
      <c r="F249">
        <v>25</v>
      </c>
      <c r="G249" s="2" t="s">
        <v>265</v>
      </c>
      <c r="H249" s="2" t="s">
        <v>19</v>
      </c>
      <c r="I249" s="2" t="s">
        <v>433</v>
      </c>
      <c r="J249" s="2" t="s">
        <v>433</v>
      </c>
      <c r="K249" s="1" t="str">
        <f>IFERROR(INDEX(params!$F:$F,MATCH($H249,params!$E:$E,0)),"")&amp;IF(AND($H249&lt;&gt;"",$I249&lt;&gt;""),",","")&amp;IFERROR(INDEX(params!$F:$F,MATCH($I249,params!$E:$E,0)),"")&amp;IF(AND($I249&lt;&gt;"",$J249&lt;&gt;""),",","")&amp;IFERROR(INDEX(params!$F:$F,MATCH($J249,params!$E:$E,0)),"")</f>
        <v/>
      </c>
      <c r="M249" s="4" t="s">
        <v>631</v>
      </c>
      <c r="N249" s="4" t="e">
        <v>#N/A</v>
      </c>
      <c r="O249" s="2"/>
      <c r="P249" s="2"/>
      <c r="Q249" s="2"/>
      <c r="R249" s="2"/>
      <c r="S249" s="1" t="str">
        <f>IFERROR(INDEX(params!$F:$F,MATCH($R249,params!$E:$E,0)),"")</f>
        <v/>
      </c>
      <c r="U249" t="s">
        <v>388</v>
      </c>
    </row>
    <row r="250" spans="1:21" x14ac:dyDescent="0.25">
      <c r="A250">
        <f t="shared" si="8"/>
        <v>249</v>
      </c>
      <c r="B250" s="3" t="s">
        <v>313</v>
      </c>
      <c r="C250" s="1" t="str">
        <f t="shared" si="9"/>
        <v>Ore Leaching</v>
      </c>
      <c r="D250" s="2" t="s">
        <v>281</v>
      </c>
      <c r="E250" s="3"/>
      <c r="F250">
        <v>25</v>
      </c>
      <c r="G250" s="2" t="s">
        <v>265</v>
      </c>
      <c r="H250" s="2" t="s">
        <v>12</v>
      </c>
      <c r="I250" s="2" t="s">
        <v>15</v>
      </c>
      <c r="J250" s="2" t="s">
        <v>19</v>
      </c>
      <c r="K250" s="1" t="str">
        <f>IFERROR(INDEX(params!$F:$F,MATCH($H250,params!$E:$E,0)),"")&amp;IF(AND($H250&lt;&gt;"",$I250&lt;&gt;""),",","")&amp;IFERROR(INDEX(params!$F:$F,MATCH($I250,params!$E:$E,0)),"")&amp;IF(AND($I250&lt;&gt;"",$J250&lt;&gt;""),",","")&amp;IFERROR(INDEX(params!$F:$F,MATCH($J250,params!$E:$E,0)),"")</f>
        <v>2,6,</v>
      </c>
      <c r="N250" s="4" t="e">
        <v>#N/A</v>
      </c>
      <c r="O250" s="2"/>
      <c r="P250" s="2"/>
      <c r="Q250" s="2"/>
      <c r="R250" s="2"/>
      <c r="S250" s="1" t="str">
        <f>IFERROR(INDEX(params!$F:$F,MATCH($R250,params!$E:$E,0)),"")</f>
        <v/>
      </c>
      <c r="U250" t="s">
        <v>389</v>
      </c>
    </row>
    <row r="251" spans="1:21" x14ac:dyDescent="0.25">
      <c r="A251">
        <f t="shared" si="8"/>
        <v>250</v>
      </c>
      <c r="B251" s="3" t="s">
        <v>314</v>
      </c>
      <c r="C251" s="1" t="str">
        <f t="shared" si="9"/>
        <v>Private Investor Beach</v>
      </c>
      <c r="D251" s="2" t="s">
        <v>281</v>
      </c>
      <c r="E251" s="3"/>
      <c r="F251">
        <v>25</v>
      </c>
      <c r="G251" s="2" t="s">
        <v>265</v>
      </c>
      <c r="H251" s="2" t="s">
        <v>19</v>
      </c>
      <c r="I251" s="2" t="s">
        <v>433</v>
      </c>
      <c r="J251" s="2" t="s">
        <v>433</v>
      </c>
      <c r="K251" s="1" t="str">
        <f>IFERROR(INDEX(params!$F:$F,MATCH($H251,params!$E:$E,0)),"")&amp;IF(AND($H251&lt;&gt;"",$I251&lt;&gt;""),",","")&amp;IFERROR(INDEX(params!$F:$F,MATCH($I251,params!$E:$E,0)),"")&amp;IF(AND($I251&lt;&gt;"",$J251&lt;&gt;""),",","")&amp;IFERROR(INDEX(params!$F:$F,MATCH($J251,params!$E:$E,0)),"")</f>
        <v/>
      </c>
      <c r="M251" s="4" t="s">
        <v>657</v>
      </c>
      <c r="N251" s="4" t="e">
        <v>#N/A</v>
      </c>
      <c r="O251" s="2"/>
      <c r="P251" s="2"/>
      <c r="Q251" s="2"/>
      <c r="R251" s="2"/>
      <c r="S251" s="1" t="str">
        <f>IFERROR(INDEX(params!$F:$F,MATCH($R251,params!$E:$E,0)),"")</f>
        <v/>
      </c>
      <c r="U251" t="s">
        <v>374</v>
      </c>
    </row>
    <row r="252" spans="1:21" x14ac:dyDescent="0.25">
      <c r="A252">
        <f t="shared" si="8"/>
        <v>251</v>
      </c>
      <c r="B252" s="3" t="s">
        <v>315</v>
      </c>
      <c r="C252" s="1" t="str">
        <f t="shared" si="9"/>
        <v>Topographic Mapping</v>
      </c>
      <c r="D252" s="2" t="s">
        <v>281</v>
      </c>
      <c r="E252" s="3"/>
      <c r="F252">
        <v>25</v>
      </c>
      <c r="G252" s="2" t="s">
        <v>265</v>
      </c>
      <c r="H252" s="2" t="s">
        <v>437</v>
      </c>
      <c r="I252" s="2" t="s">
        <v>19</v>
      </c>
      <c r="J252" s="2" t="s">
        <v>433</v>
      </c>
      <c r="K252" s="1" t="str">
        <f>IFERROR(INDEX(params!$F:$F,MATCH($H252,params!$E:$E,0)),"")&amp;IF(AND($H252&lt;&gt;"",$I252&lt;&gt;""),",","")&amp;IFERROR(INDEX(params!$F:$F,MATCH($I252,params!$E:$E,0)),"")&amp;IF(AND($I252&lt;&gt;"",$J252&lt;&gt;""),",","")&amp;IFERROR(INDEX(params!$F:$F,MATCH($J252,params!$E:$E,0)),"")</f>
        <v>,</v>
      </c>
      <c r="N252" s="4" t="e">
        <v>#N/A</v>
      </c>
      <c r="O252" s="2"/>
      <c r="P252" s="2"/>
      <c r="Q252" s="2"/>
      <c r="R252" s="2"/>
      <c r="S252" s="1" t="str">
        <f>IFERROR(INDEX(params!$F:$F,MATCH($R252,params!$E:$E,0)),"")</f>
        <v/>
      </c>
      <c r="U252" t="s">
        <v>390</v>
      </c>
    </row>
    <row r="253" spans="1:21" x14ac:dyDescent="0.25">
      <c r="A253">
        <f t="shared" si="8"/>
        <v>252</v>
      </c>
      <c r="B253" s="3" t="s">
        <v>316</v>
      </c>
      <c r="C253" s="1" t="str">
        <f t="shared" si="9"/>
        <v>3D Printing</v>
      </c>
      <c r="D253" s="2" t="s">
        <v>281</v>
      </c>
      <c r="E253" s="3" t="s">
        <v>444</v>
      </c>
      <c r="F253">
        <v>25</v>
      </c>
      <c r="G253" s="2" t="s">
        <v>266</v>
      </c>
      <c r="H253" s="2" t="s">
        <v>11</v>
      </c>
      <c r="I253" s="2" t="s">
        <v>433</v>
      </c>
      <c r="J253" s="2" t="s">
        <v>433</v>
      </c>
      <c r="K253" s="1" t="str">
        <f>IFERROR(INDEX(params!$F:$F,MATCH($H253,params!$E:$E,0)),"")&amp;IF(AND($H253&lt;&gt;"",$I253&lt;&gt;""),",","")&amp;IFERROR(INDEX(params!$F:$F,MATCH($I253,params!$E:$E,0)),"")&amp;IF(AND($I253&lt;&gt;"",$J253&lt;&gt;""),",","")&amp;IFERROR(INDEX(params!$F:$F,MATCH($J253,params!$E:$E,0)),"")</f>
        <v>1</v>
      </c>
      <c r="N253" s="4" t="e">
        <v>#N/A</v>
      </c>
      <c r="O253" s="2"/>
      <c r="P253" s="2"/>
      <c r="Q253" s="2"/>
      <c r="R253" s="2"/>
      <c r="S253" s="1" t="str">
        <f>IFERROR(INDEX(params!$F:$F,MATCH($R253,params!$E:$E,0)),"")</f>
        <v/>
      </c>
      <c r="U253" t="s">
        <v>391</v>
      </c>
    </row>
    <row r="254" spans="1:21" x14ac:dyDescent="0.25">
      <c r="A254">
        <f t="shared" si="8"/>
        <v>253</v>
      </c>
      <c r="B254" s="3" t="s">
        <v>317</v>
      </c>
      <c r="C254" s="1" t="str">
        <f t="shared" si="9"/>
        <v>Biofoundries</v>
      </c>
      <c r="D254" s="2" t="s">
        <v>281</v>
      </c>
      <c r="E254" s="3" t="s">
        <v>444</v>
      </c>
      <c r="F254">
        <v>25</v>
      </c>
      <c r="G254" s="2" t="s">
        <v>266</v>
      </c>
      <c r="H254" s="2" t="s">
        <v>11</v>
      </c>
      <c r="I254" s="2" t="s">
        <v>16</v>
      </c>
      <c r="J254" s="2" t="s">
        <v>433</v>
      </c>
      <c r="K254" s="1" t="str">
        <f>IFERROR(INDEX(params!$F:$F,MATCH($H254,params!$E:$E,0)),"")&amp;IF(AND($H254&lt;&gt;"",$I254&lt;&gt;""),",","")&amp;IFERROR(INDEX(params!$F:$F,MATCH($I254,params!$E:$E,0)),"")&amp;IF(AND($I254&lt;&gt;"",$J254&lt;&gt;""),",","")&amp;IFERROR(INDEX(params!$F:$F,MATCH($J254,params!$E:$E,0)),"")</f>
        <v>1,7</v>
      </c>
      <c r="N254" s="4" t="e">
        <v>#N/A</v>
      </c>
      <c r="O254" s="2"/>
      <c r="P254" s="2"/>
      <c r="Q254" s="2"/>
      <c r="R254" s="2"/>
      <c r="S254" s="1" t="str">
        <f>IFERROR(INDEX(params!$F:$F,MATCH($R254,params!$E:$E,0)),"")</f>
        <v/>
      </c>
      <c r="U254" t="s">
        <v>392</v>
      </c>
    </row>
    <row r="255" spans="1:21" x14ac:dyDescent="0.25">
      <c r="A255">
        <f t="shared" si="8"/>
        <v>254</v>
      </c>
      <c r="B255" s="3" t="s">
        <v>318</v>
      </c>
      <c r="C255" s="1" t="str">
        <f t="shared" si="9"/>
        <v>Blast Furnace</v>
      </c>
      <c r="D255" s="2" t="s">
        <v>281</v>
      </c>
      <c r="E255" s="3" t="s">
        <v>439</v>
      </c>
      <c r="F255">
        <v>25</v>
      </c>
      <c r="G255" s="2" t="s">
        <v>266</v>
      </c>
      <c r="H255" s="2"/>
      <c r="I255" s="2" t="s">
        <v>433</v>
      </c>
      <c r="J255" s="2" t="s">
        <v>433</v>
      </c>
      <c r="K255" s="1" t="str">
        <f>IFERROR(INDEX(params!$F:$F,MATCH($H255,params!$E:$E,0)),"")&amp;IF(AND($H255&lt;&gt;"",$I255&lt;&gt;""),",","")&amp;IFERROR(INDEX(params!$F:$F,MATCH($I255,params!$E:$E,0)),"")&amp;IF(AND($I255&lt;&gt;"",$J255&lt;&gt;""),",","")&amp;IFERROR(INDEX(params!$F:$F,MATCH($J255,params!$E:$E,0)),"")</f>
        <v/>
      </c>
      <c r="N255" s="4" t="e">
        <v>#N/A</v>
      </c>
      <c r="O255" s="2"/>
      <c r="P255" s="2"/>
      <c r="Q255" s="2"/>
      <c r="R255" s="2"/>
      <c r="S255" s="1" t="str">
        <f>IFERROR(INDEX(params!$F:$F,MATCH($R255,params!$E:$E,0)),"")</f>
        <v/>
      </c>
      <c r="U255" t="s">
        <v>393</v>
      </c>
    </row>
    <row r="256" spans="1:21" x14ac:dyDescent="0.25">
      <c r="A256">
        <f t="shared" si="8"/>
        <v>255</v>
      </c>
      <c r="B256" s="3" t="s">
        <v>319</v>
      </c>
      <c r="C256" s="1" t="str">
        <f t="shared" si="9"/>
        <v>Dandelions</v>
      </c>
      <c r="D256" s="2" t="s">
        <v>281</v>
      </c>
      <c r="E256" s="3" t="s">
        <v>444</v>
      </c>
      <c r="F256">
        <v>25</v>
      </c>
      <c r="G256" s="2" t="s">
        <v>266</v>
      </c>
      <c r="H256" s="2" t="s">
        <v>16</v>
      </c>
      <c r="I256" s="2" t="s">
        <v>433</v>
      </c>
      <c r="J256" s="2" t="s">
        <v>433</v>
      </c>
      <c r="K256" s="1" t="str">
        <f>IFERROR(INDEX(params!$F:$F,MATCH($H256,params!$E:$E,0)),"")&amp;IF(AND($H256&lt;&gt;"",$I256&lt;&gt;""),",","")&amp;IFERROR(INDEX(params!$F:$F,MATCH($I256,params!$E:$E,0)),"")&amp;IF(AND($I256&lt;&gt;"",$J256&lt;&gt;""),",","")&amp;IFERROR(INDEX(params!$F:$F,MATCH($J256,params!$E:$E,0)),"")</f>
        <v>7</v>
      </c>
      <c r="M256" s="4" t="s">
        <v>629</v>
      </c>
      <c r="N256" s="4" t="e">
        <v>#N/A</v>
      </c>
      <c r="O256" s="2"/>
      <c r="P256" s="2"/>
      <c r="Q256" s="2"/>
      <c r="R256" s="2"/>
      <c r="S256" s="1" t="str">
        <f>IFERROR(INDEX(params!$F:$F,MATCH($R256,params!$E:$E,0)),"")</f>
        <v/>
      </c>
      <c r="U256" t="s">
        <v>394</v>
      </c>
    </row>
    <row r="257" spans="1:21" x14ac:dyDescent="0.25">
      <c r="A257">
        <f t="shared" si="8"/>
        <v>256</v>
      </c>
      <c r="B257" s="3" t="s">
        <v>320</v>
      </c>
      <c r="C257" s="1" t="str">
        <f t="shared" si="9"/>
        <v>Electric Arc Furnaces</v>
      </c>
      <c r="D257" s="2" t="s">
        <v>281</v>
      </c>
      <c r="E257" s="3" t="s">
        <v>439</v>
      </c>
      <c r="F257">
        <v>25</v>
      </c>
      <c r="G257" s="2" t="s">
        <v>266</v>
      </c>
      <c r="H257" s="2"/>
      <c r="I257" s="2" t="s">
        <v>433</v>
      </c>
      <c r="J257" s="2" t="s">
        <v>433</v>
      </c>
      <c r="K257" s="1" t="str">
        <f>IFERROR(INDEX(params!$F:$F,MATCH($H257,params!$E:$E,0)),"")&amp;IF(AND($H257&lt;&gt;"",$I257&lt;&gt;""),",","")&amp;IFERROR(INDEX(params!$F:$F,MATCH($I257,params!$E:$E,0)),"")&amp;IF(AND($I257&lt;&gt;"",$J257&lt;&gt;""),",","")&amp;IFERROR(INDEX(params!$F:$F,MATCH($J257,params!$E:$E,0)),"")</f>
        <v/>
      </c>
      <c r="N257" s="4" t="e">
        <v>#N/A</v>
      </c>
      <c r="O257" s="2"/>
      <c r="P257" s="2"/>
      <c r="Q257" s="2"/>
      <c r="R257" s="2"/>
      <c r="S257" s="1" t="str">
        <f>IFERROR(INDEX(params!$F:$F,MATCH($R257,params!$E:$E,0)),"")</f>
        <v/>
      </c>
      <c r="U257" t="s">
        <v>395</v>
      </c>
    </row>
    <row r="258" spans="1:21" x14ac:dyDescent="0.25">
      <c r="A258">
        <f t="shared" si="8"/>
        <v>257</v>
      </c>
      <c r="B258" s="3" t="s">
        <v>321</v>
      </c>
      <c r="C258" s="1" t="str">
        <f t="shared" si="9"/>
        <v>Local Market</v>
      </c>
      <c r="D258" s="2" t="s">
        <v>281</v>
      </c>
      <c r="E258" s="3" t="s">
        <v>444</v>
      </c>
      <c r="F258">
        <v>25</v>
      </c>
      <c r="G258" s="2" t="s">
        <v>266</v>
      </c>
      <c r="H258" s="2" t="s">
        <v>437</v>
      </c>
      <c r="I258" s="2" t="s">
        <v>433</v>
      </c>
      <c r="J258" s="2" t="s">
        <v>433</v>
      </c>
      <c r="K258" s="1" t="str">
        <f>IFERROR(INDEX(params!$F:$F,MATCH($H258,params!$E:$E,0)),"")&amp;IF(AND($H258&lt;&gt;"",$I258&lt;&gt;""),",","")&amp;IFERROR(INDEX(params!$F:$F,MATCH($I258,params!$E:$E,0)),"")&amp;IF(AND($I258&lt;&gt;"",$J258&lt;&gt;""),",","")&amp;IFERROR(INDEX(params!$F:$F,MATCH($J258,params!$E:$E,0)),"")</f>
        <v/>
      </c>
      <c r="N258" s="4" t="e">
        <v>#N/A</v>
      </c>
      <c r="O258" s="2"/>
      <c r="P258" s="2"/>
      <c r="Q258" s="2"/>
      <c r="R258" s="2"/>
      <c r="S258" s="1" t="str">
        <f>IFERROR(INDEX(params!$F:$F,MATCH($R258,params!$E:$E,0)),"")</f>
        <v/>
      </c>
      <c r="U258" t="s">
        <v>396</v>
      </c>
    </row>
    <row r="259" spans="1:21" x14ac:dyDescent="0.25">
      <c r="A259">
        <f t="shared" si="8"/>
        <v>258</v>
      </c>
      <c r="B259" s="3" t="s">
        <v>322</v>
      </c>
      <c r="C259" s="1" t="str">
        <f t="shared" ref="C259:C296" si="11">$U259</f>
        <v>Manufacturing Hub</v>
      </c>
      <c r="D259" s="2" t="s">
        <v>281</v>
      </c>
      <c r="E259" s="3" t="s">
        <v>444</v>
      </c>
      <c r="F259">
        <v>25</v>
      </c>
      <c r="G259" s="2" t="s">
        <v>266</v>
      </c>
      <c r="H259" s="2" t="s">
        <v>11</v>
      </c>
      <c r="I259" s="2" t="s">
        <v>433</v>
      </c>
      <c r="J259" s="2" t="s">
        <v>433</v>
      </c>
      <c r="K259" s="1" t="str">
        <f>IFERROR(INDEX(params!$F:$F,MATCH($H259,params!$E:$E,0)),"")&amp;IF(AND($H259&lt;&gt;"",$I259&lt;&gt;""),",","")&amp;IFERROR(INDEX(params!$F:$F,MATCH($I259,params!$E:$E,0)),"")&amp;IF(AND($I259&lt;&gt;"",$J259&lt;&gt;""),",","")&amp;IFERROR(INDEX(params!$F:$F,MATCH($J259,params!$E:$E,0)),"")</f>
        <v>1</v>
      </c>
      <c r="N259" s="4" t="e">
        <v>#N/A</v>
      </c>
      <c r="O259" s="2"/>
      <c r="P259" s="2"/>
      <c r="Q259" s="2"/>
      <c r="R259" s="2"/>
      <c r="S259" s="1" t="str">
        <f>IFERROR(INDEX(params!$F:$F,MATCH($R259,params!$E:$E,0)),"")</f>
        <v/>
      </c>
      <c r="U259" t="s">
        <v>397</v>
      </c>
    </row>
    <row r="260" spans="1:21" x14ac:dyDescent="0.25">
      <c r="A260">
        <f t="shared" si="8"/>
        <v>259</v>
      </c>
      <c r="B260" s="3" t="s">
        <v>323</v>
      </c>
      <c r="C260" s="1" t="str">
        <f t="shared" si="11"/>
        <v>Heat Reflective Glass</v>
      </c>
      <c r="D260" s="2" t="s">
        <v>281</v>
      </c>
      <c r="E260" s="3" t="s">
        <v>444</v>
      </c>
      <c r="F260">
        <v>25</v>
      </c>
      <c r="G260" s="2" t="s">
        <v>266</v>
      </c>
      <c r="H260" s="2"/>
      <c r="I260" s="2" t="s">
        <v>433</v>
      </c>
      <c r="J260" s="2" t="s">
        <v>433</v>
      </c>
      <c r="K260" s="1" t="str">
        <f>IFERROR(INDEX(params!$F:$F,MATCH($H260,params!$E:$E,0)),"")&amp;IF(AND($H260&lt;&gt;"",$I260&lt;&gt;""),",","")&amp;IFERROR(INDEX(params!$F:$F,MATCH($I260,params!$E:$E,0)),"")&amp;IF(AND($I260&lt;&gt;"",$J260&lt;&gt;""),",","")&amp;IFERROR(INDEX(params!$F:$F,MATCH($J260,params!$E:$E,0)),"")</f>
        <v/>
      </c>
      <c r="N260" s="4" t="e">
        <v>#N/A</v>
      </c>
      <c r="O260" s="2"/>
      <c r="P260" s="2"/>
      <c r="Q260" s="2"/>
      <c r="R260" s="2"/>
      <c r="S260" s="1" t="str">
        <f>IFERROR(INDEX(params!$F:$F,MATCH($R260,params!$E:$E,0)),"")</f>
        <v/>
      </c>
      <c r="U260" t="s">
        <v>398</v>
      </c>
    </row>
    <row r="261" spans="1:21" x14ac:dyDescent="0.25">
      <c r="A261">
        <f t="shared" si="8"/>
        <v>260</v>
      </c>
      <c r="B261" s="3" t="s">
        <v>324</v>
      </c>
      <c r="C261" s="1" t="str">
        <f t="shared" si="11"/>
        <v>Hematite Mining</v>
      </c>
      <c r="D261" s="2" t="s">
        <v>281</v>
      </c>
      <c r="E261" s="3" t="s">
        <v>444</v>
      </c>
      <c r="F261">
        <v>25</v>
      </c>
      <c r="G261" s="2" t="s">
        <v>266</v>
      </c>
      <c r="H261" s="2" t="s">
        <v>11</v>
      </c>
      <c r="I261" s="2" t="s">
        <v>433</v>
      </c>
      <c r="J261" s="2" t="s">
        <v>433</v>
      </c>
      <c r="K261" s="1" t="str">
        <f>IFERROR(INDEX(params!$F:$F,MATCH($H261,params!$E:$E,0)),"")&amp;IF(AND($H261&lt;&gt;"",$I261&lt;&gt;""),",","")&amp;IFERROR(INDEX(params!$F:$F,MATCH($I261,params!$E:$E,0)),"")&amp;IF(AND($I261&lt;&gt;"",$J261&lt;&gt;""),",","")&amp;IFERROR(INDEX(params!$F:$F,MATCH($J261,params!$E:$E,0)),"")</f>
        <v>1</v>
      </c>
      <c r="N261" s="4" t="e">
        <v>#N/A</v>
      </c>
      <c r="O261" s="2"/>
      <c r="P261" s="2"/>
      <c r="Q261" s="2"/>
      <c r="R261" s="2"/>
      <c r="S261" s="1" t="str">
        <f>IFERROR(INDEX(params!$F:$F,MATCH($R261,params!$E:$E,0)),"")</f>
        <v/>
      </c>
      <c r="U261" t="s">
        <v>399</v>
      </c>
    </row>
    <row r="262" spans="1:21" x14ac:dyDescent="0.25">
      <c r="A262">
        <f t="shared" si="8"/>
        <v>261</v>
      </c>
      <c r="B262" s="3" t="s">
        <v>325</v>
      </c>
      <c r="C262" s="1" t="str">
        <f t="shared" si="11"/>
        <v>Hydroponic Gardens</v>
      </c>
      <c r="D262" s="2" t="s">
        <v>281</v>
      </c>
      <c r="E262" s="3" t="s">
        <v>444</v>
      </c>
      <c r="F262">
        <v>25</v>
      </c>
      <c r="G262" s="2" t="s">
        <v>266</v>
      </c>
      <c r="H262" s="2" t="s">
        <v>12</v>
      </c>
      <c r="I262" s="2" t="s">
        <v>18</v>
      </c>
      <c r="J262" s="2" t="s">
        <v>433</v>
      </c>
      <c r="K262" s="1" t="str">
        <f>IFERROR(INDEX(params!$F:$F,MATCH($H262,params!$E:$E,0)),"")&amp;IF(AND($H262&lt;&gt;"",$I262&lt;&gt;""),",","")&amp;IFERROR(INDEX(params!$F:$F,MATCH($I262,params!$E:$E,0)),"")&amp;IF(AND($I262&lt;&gt;"",$J262&lt;&gt;""),",","")&amp;IFERROR(INDEX(params!$F:$F,MATCH($J262,params!$E:$E,0)),"")</f>
        <v>2,9</v>
      </c>
      <c r="N262" s="4" t="e">
        <v>#N/A</v>
      </c>
      <c r="O262" s="2"/>
      <c r="P262" s="2"/>
      <c r="Q262" s="2"/>
      <c r="R262" s="2"/>
      <c r="S262" s="1" t="str">
        <f>IFERROR(INDEX(params!$F:$F,MATCH($R262,params!$E:$E,0)),"")</f>
        <v/>
      </c>
      <c r="U262" t="s">
        <v>400</v>
      </c>
    </row>
    <row r="263" spans="1:21" x14ac:dyDescent="0.25">
      <c r="A263">
        <f t="shared" si="8"/>
        <v>262</v>
      </c>
      <c r="B263" s="3" t="s">
        <v>326</v>
      </c>
      <c r="C263" s="1" t="str">
        <f t="shared" si="11"/>
        <v>Ilmenite Deposits</v>
      </c>
      <c r="D263" s="2" t="s">
        <v>281</v>
      </c>
      <c r="E263" s="3" t="s">
        <v>439</v>
      </c>
      <c r="F263">
        <v>25</v>
      </c>
      <c r="G263" s="2" t="s">
        <v>266</v>
      </c>
      <c r="H263" s="2" t="s">
        <v>12</v>
      </c>
      <c r="I263" s="2" t="s">
        <v>433</v>
      </c>
      <c r="J263" s="2" t="s">
        <v>433</v>
      </c>
      <c r="K263" s="1" t="str">
        <f>IFERROR(INDEX(params!$F:$F,MATCH($H263,params!$E:$E,0)),"")&amp;IF(AND($H263&lt;&gt;"",$I263&lt;&gt;""),",","")&amp;IFERROR(INDEX(params!$F:$F,MATCH($I263,params!$E:$E,0)),"")&amp;IF(AND($I263&lt;&gt;"",$J263&lt;&gt;""),",","")&amp;IFERROR(INDEX(params!$F:$F,MATCH($J263,params!$E:$E,0)),"")</f>
        <v>2</v>
      </c>
      <c r="N263" s="4" t="e">
        <v>#N/A</v>
      </c>
      <c r="O263" s="2"/>
      <c r="P263" s="2"/>
      <c r="Q263" s="2"/>
      <c r="R263" s="2"/>
      <c r="S263" s="1" t="str">
        <f>IFERROR(INDEX(params!$F:$F,MATCH($R263,params!$E:$E,0)),"")</f>
        <v/>
      </c>
      <c r="U263" t="s">
        <v>401</v>
      </c>
    </row>
    <row r="264" spans="1:21" x14ac:dyDescent="0.25">
      <c r="A264">
        <f t="shared" si="8"/>
        <v>263</v>
      </c>
      <c r="B264" s="3" t="s">
        <v>327</v>
      </c>
      <c r="C264" s="1" t="str">
        <f t="shared" si="11"/>
        <v>Industrial Complex</v>
      </c>
      <c r="D264" s="2" t="s">
        <v>281</v>
      </c>
      <c r="E264" s="3" t="s">
        <v>444</v>
      </c>
      <c r="F264">
        <v>25</v>
      </c>
      <c r="G264" s="2" t="s">
        <v>266</v>
      </c>
      <c r="H264" s="2" t="s">
        <v>11</v>
      </c>
      <c r="I264" s="2" t="s">
        <v>13</v>
      </c>
      <c r="J264" s="2" t="s">
        <v>433</v>
      </c>
      <c r="K264" s="1" t="str">
        <f>IFERROR(INDEX(params!$F:$F,MATCH($H264,params!$E:$E,0)),"")&amp;IF(AND($H264&lt;&gt;"",$I264&lt;&gt;""),",","")&amp;IFERROR(INDEX(params!$F:$F,MATCH($I264,params!$E:$E,0)),"")&amp;IF(AND($I264&lt;&gt;"",$J264&lt;&gt;""),",","")&amp;IFERROR(INDEX(params!$F:$F,MATCH($J264,params!$E:$E,0)),"")</f>
        <v>1,4</v>
      </c>
      <c r="N264" s="4" t="e">
        <v>#N/A</v>
      </c>
      <c r="O264" s="2"/>
      <c r="P264" s="2"/>
      <c r="Q264" s="2"/>
      <c r="R264" s="2"/>
      <c r="S264" s="1" t="str">
        <f>IFERROR(INDEX(params!$F:$F,MATCH($R264,params!$E:$E,0)),"")</f>
        <v/>
      </c>
      <c r="U264" t="s">
        <v>402</v>
      </c>
    </row>
    <row r="265" spans="1:21" x14ac:dyDescent="0.25">
      <c r="A265">
        <f t="shared" si="8"/>
        <v>264</v>
      </c>
      <c r="B265" s="3" t="s">
        <v>328</v>
      </c>
      <c r="C265" s="1" t="str">
        <f t="shared" si="11"/>
        <v>Martian Museum</v>
      </c>
      <c r="D265" s="2" t="s">
        <v>281</v>
      </c>
      <c r="E265" s="3" t="s">
        <v>444</v>
      </c>
      <c r="F265">
        <v>25</v>
      </c>
      <c r="G265" s="2" t="s">
        <v>266</v>
      </c>
      <c r="H265" s="2" t="s">
        <v>11</v>
      </c>
      <c r="I265" s="2" t="s">
        <v>433</v>
      </c>
      <c r="J265" s="2" t="s">
        <v>433</v>
      </c>
      <c r="K265" s="1" t="str">
        <f>IFERROR(INDEX(params!$F:$F,MATCH($H265,params!$E:$E,0)),"")&amp;IF(AND($H265&lt;&gt;"",$I265&lt;&gt;""),",","")&amp;IFERROR(INDEX(params!$F:$F,MATCH($I265,params!$E:$E,0)),"")&amp;IF(AND($I265&lt;&gt;"",$J265&lt;&gt;""),",","")&amp;IFERROR(INDEX(params!$F:$F,MATCH($J265,params!$E:$E,0)),"")</f>
        <v>1</v>
      </c>
      <c r="N265" s="4" t="e">
        <v>#N/A</v>
      </c>
      <c r="O265" s="2"/>
      <c r="P265" s="2"/>
      <c r="Q265" s="2"/>
      <c r="R265" s="2"/>
      <c r="S265" s="1" t="str">
        <f>IFERROR(INDEX(params!$F:$F,MATCH($R265,params!$E:$E,0)),"")</f>
        <v/>
      </c>
      <c r="U265" t="s">
        <v>403</v>
      </c>
    </row>
    <row r="266" spans="1:21" x14ac:dyDescent="0.25">
      <c r="A266">
        <f t="shared" si="8"/>
        <v>265</v>
      </c>
      <c r="B266" s="3" t="s">
        <v>329</v>
      </c>
      <c r="C266" s="1" t="str">
        <f t="shared" si="11"/>
        <v>Metallurgy</v>
      </c>
      <c r="D266" s="2" t="s">
        <v>281</v>
      </c>
      <c r="E266" s="3" t="s">
        <v>439</v>
      </c>
      <c r="F266">
        <v>25</v>
      </c>
      <c r="G266" s="2" t="s">
        <v>266</v>
      </c>
      <c r="H266" s="2" t="s">
        <v>10</v>
      </c>
      <c r="I266" s="2" t="s">
        <v>12</v>
      </c>
      <c r="J266" s="2" t="s">
        <v>433</v>
      </c>
      <c r="K266" s="1" t="str">
        <f>IFERROR(INDEX(params!$F:$F,MATCH($H266,params!$E:$E,0)),"")&amp;IF(AND($H266&lt;&gt;"",$I266&lt;&gt;""),",","")&amp;IFERROR(INDEX(params!$F:$F,MATCH($I266,params!$E:$E,0)),"")&amp;IF(AND($I266&lt;&gt;"",$J266&lt;&gt;""),",","")&amp;IFERROR(INDEX(params!$F:$F,MATCH($J266,params!$E:$E,0)),"")</f>
        <v>3,2</v>
      </c>
      <c r="N266" s="4" t="e">
        <v>#N/A</v>
      </c>
      <c r="O266" s="2"/>
      <c r="P266" s="2"/>
      <c r="Q266" s="2"/>
      <c r="R266" s="2"/>
      <c r="S266" s="1" t="str">
        <f>IFERROR(INDEX(params!$F:$F,MATCH($R266,params!$E:$E,0)),"")</f>
        <v/>
      </c>
      <c r="U266" t="s">
        <v>404</v>
      </c>
    </row>
    <row r="267" spans="1:21" x14ac:dyDescent="0.25">
      <c r="A267">
        <f t="shared" si="8"/>
        <v>266</v>
      </c>
      <c r="B267" s="3" t="s">
        <v>330</v>
      </c>
      <c r="C267" s="1" t="str">
        <f t="shared" si="11"/>
        <v>Award Winning Reflector Material</v>
      </c>
      <c r="D267" s="2" t="s">
        <v>281</v>
      </c>
      <c r="E267" s="3" t="s">
        <v>444</v>
      </c>
      <c r="F267">
        <v>25</v>
      </c>
      <c r="G267" s="2" t="s">
        <v>266</v>
      </c>
      <c r="H267" s="2" t="s">
        <v>11</v>
      </c>
      <c r="I267" s="2" t="s">
        <v>13</v>
      </c>
      <c r="J267" s="2" t="s">
        <v>433</v>
      </c>
      <c r="K267" s="1" t="str">
        <f>IFERROR(INDEX(params!$F:$F,MATCH($H267,params!$E:$E,0)),"")&amp;IF(AND($H267&lt;&gt;"",$I267&lt;&gt;""),",","")&amp;IFERROR(INDEX(params!$F:$F,MATCH($I267,params!$E:$E,0)),"")&amp;IF(AND($I267&lt;&gt;"",$J267&lt;&gt;""),",","")&amp;IFERROR(INDEX(params!$F:$F,MATCH($J267,params!$E:$E,0)),"")</f>
        <v>1,4</v>
      </c>
      <c r="N267" s="4" t="e">
        <v>#N/A</v>
      </c>
      <c r="O267" s="2"/>
      <c r="P267" s="2"/>
      <c r="Q267" s="2"/>
      <c r="R267" s="2"/>
      <c r="S267" s="1" t="str">
        <f>IFERROR(INDEX(params!$F:$F,MATCH($R267,params!$E:$E,0)),"")</f>
        <v/>
      </c>
      <c r="U267" t="s">
        <v>405</v>
      </c>
    </row>
    <row r="268" spans="1:21" x14ac:dyDescent="0.25">
      <c r="A268">
        <f t="shared" si="8"/>
        <v>267</v>
      </c>
      <c r="B268" s="3" t="s">
        <v>331</v>
      </c>
      <c r="C268" s="1" t="str">
        <f t="shared" si="11"/>
        <v>Oxidation Byproducts</v>
      </c>
      <c r="D268" s="2" t="s">
        <v>281</v>
      </c>
      <c r="E268" s="3" t="s">
        <v>444</v>
      </c>
      <c r="F268">
        <v>25</v>
      </c>
      <c r="G268" s="2" t="s">
        <v>266</v>
      </c>
      <c r="H268" s="2" t="s">
        <v>11</v>
      </c>
      <c r="I268" s="2" t="s">
        <v>13</v>
      </c>
      <c r="J268" s="2" t="s">
        <v>433</v>
      </c>
      <c r="K268" s="1" t="str">
        <f>IFERROR(INDEX(params!$F:$F,MATCH($H268,params!$E:$E,0)),"")&amp;IF(AND($H268&lt;&gt;"",$I268&lt;&gt;""),",","")&amp;IFERROR(INDEX(params!$F:$F,MATCH($I268,params!$E:$E,0)),"")&amp;IF(AND($I268&lt;&gt;"",$J268&lt;&gt;""),",","")&amp;IFERROR(INDEX(params!$F:$F,MATCH($J268,params!$E:$E,0)),"")</f>
        <v>1,4</v>
      </c>
      <c r="N268" s="4" t="e">
        <v>#N/A</v>
      </c>
      <c r="O268" s="2"/>
      <c r="P268" s="2"/>
      <c r="Q268" s="2"/>
      <c r="R268" s="2"/>
      <c r="S268" s="1" t="str">
        <f>IFERROR(INDEX(params!$F:$F,MATCH($R268,params!$E:$E,0)),"")</f>
        <v/>
      </c>
      <c r="U268" t="s">
        <v>406</v>
      </c>
    </row>
    <row r="269" spans="1:21" x14ac:dyDescent="0.25">
      <c r="A269">
        <f t="shared" si="8"/>
        <v>268</v>
      </c>
      <c r="B269" s="3" t="s">
        <v>332</v>
      </c>
      <c r="C269" s="1" t="str">
        <f t="shared" si="11"/>
        <v>Perfluorocarbon Production</v>
      </c>
      <c r="D269" s="2" t="s">
        <v>281</v>
      </c>
      <c r="E269" s="3" t="s">
        <v>444</v>
      </c>
      <c r="F269">
        <v>25</v>
      </c>
      <c r="G269" s="2" t="s">
        <v>266</v>
      </c>
      <c r="H269" s="2" t="s">
        <v>11</v>
      </c>
      <c r="I269" s="2" t="s">
        <v>433</v>
      </c>
      <c r="J269" s="2" t="s">
        <v>433</v>
      </c>
      <c r="K269" s="1" t="str">
        <f>IFERROR(INDEX(params!$F:$F,MATCH($H269,params!$E:$E,0)),"")&amp;IF(AND($H269&lt;&gt;"",$I269&lt;&gt;""),",","")&amp;IFERROR(INDEX(params!$F:$F,MATCH($I269,params!$E:$E,0)),"")&amp;IF(AND($I269&lt;&gt;"",$J269&lt;&gt;""),",","")&amp;IFERROR(INDEX(params!$F:$F,MATCH($J269,params!$E:$E,0)),"")</f>
        <v>1</v>
      </c>
      <c r="N269" s="4" t="e">
        <v>#N/A</v>
      </c>
      <c r="O269" s="2"/>
      <c r="P269" s="2"/>
      <c r="Q269" s="2"/>
      <c r="R269" s="2"/>
      <c r="S269" s="1" t="str">
        <f>IFERROR(INDEX(params!$F:$F,MATCH($R269,params!$E:$E,0)),"")</f>
        <v/>
      </c>
      <c r="U269" t="s">
        <v>407</v>
      </c>
    </row>
    <row r="270" spans="1:21" x14ac:dyDescent="0.25">
      <c r="A270">
        <f t="shared" si="8"/>
        <v>269</v>
      </c>
      <c r="B270" s="3" t="s">
        <v>333</v>
      </c>
      <c r="C270" s="1" t="str">
        <f t="shared" si="11"/>
        <v>Magnetic Field Generator</v>
      </c>
      <c r="D270" s="2" t="s">
        <v>281</v>
      </c>
      <c r="E270" s="3" t="s">
        <v>444</v>
      </c>
      <c r="F270">
        <v>25</v>
      </c>
      <c r="G270" s="2" t="s">
        <v>266</v>
      </c>
      <c r="H270" s="2" t="s">
        <v>11</v>
      </c>
      <c r="I270" s="2" t="s">
        <v>433</v>
      </c>
      <c r="J270" s="2" t="s">
        <v>433</v>
      </c>
      <c r="K270" s="1" t="str">
        <f>IFERROR(INDEX(params!$F:$F,MATCH($H270,params!$E:$E,0)),"")&amp;IF(AND($H270&lt;&gt;"",$I270&lt;&gt;""),",","")&amp;IFERROR(INDEX(params!$F:$F,MATCH($I270,params!$E:$E,0)),"")&amp;IF(AND($I270&lt;&gt;"",$J270&lt;&gt;""),",","")&amp;IFERROR(INDEX(params!$F:$F,MATCH($J270,params!$E:$E,0)),"")</f>
        <v>1</v>
      </c>
      <c r="N270" s="4" t="e">
        <v>#N/A</v>
      </c>
      <c r="O270" s="2"/>
      <c r="P270" s="2"/>
      <c r="Q270" s="2"/>
      <c r="R270" s="2"/>
      <c r="S270" s="1" t="str">
        <f>IFERROR(INDEX(params!$F:$F,MATCH($R270,params!$E:$E,0)),"")</f>
        <v/>
      </c>
      <c r="U270" t="s">
        <v>408</v>
      </c>
    </row>
    <row r="271" spans="1:21" x14ac:dyDescent="0.25">
      <c r="A271">
        <f t="shared" si="8"/>
        <v>270</v>
      </c>
      <c r="B271" s="3" t="s">
        <v>334</v>
      </c>
      <c r="C271" s="1" t="str">
        <f t="shared" si="11"/>
        <v>Political Influence</v>
      </c>
      <c r="D271" s="2" t="s">
        <v>281</v>
      </c>
      <c r="E271" s="3" t="s">
        <v>444</v>
      </c>
      <c r="F271">
        <v>25</v>
      </c>
      <c r="G271" s="2" t="s">
        <v>266</v>
      </c>
      <c r="H271" s="2" t="s">
        <v>437</v>
      </c>
      <c r="I271" s="2" t="s">
        <v>433</v>
      </c>
      <c r="J271" s="2" t="s">
        <v>433</v>
      </c>
      <c r="K271" s="1" t="str">
        <f>IFERROR(INDEX(params!$F:$F,MATCH($H271,params!$E:$E,0)),"")&amp;IF(AND($H271&lt;&gt;"",$I271&lt;&gt;""),",","")&amp;IFERROR(INDEX(params!$F:$F,MATCH($I271,params!$E:$E,0)),"")&amp;IF(AND($I271&lt;&gt;"",$J271&lt;&gt;""),",","")&amp;IFERROR(INDEX(params!$F:$F,MATCH($J271,params!$E:$E,0)),"")</f>
        <v/>
      </c>
      <c r="N271" s="4" t="e">
        <v>#N/A</v>
      </c>
      <c r="O271" s="2"/>
      <c r="P271" s="2"/>
      <c r="Q271" s="2"/>
      <c r="R271" s="2"/>
      <c r="S271" s="1" t="str">
        <f>IFERROR(INDEX(params!$F:$F,MATCH($R271,params!$E:$E,0)),"")</f>
        <v/>
      </c>
      <c r="U271" t="s">
        <v>409</v>
      </c>
    </row>
    <row r="272" spans="1:21" x14ac:dyDescent="0.25">
      <c r="A272">
        <f t="shared" si="8"/>
        <v>271</v>
      </c>
      <c r="B272" s="3" t="s">
        <v>335</v>
      </c>
      <c r="C272" s="1" t="str">
        <f t="shared" si="11"/>
        <v>Biological Factories</v>
      </c>
      <c r="D272" s="2" t="s">
        <v>281</v>
      </c>
      <c r="E272" s="3" t="s">
        <v>444</v>
      </c>
      <c r="F272">
        <v>25</v>
      </c>
      <c r="G272" s="2" t="s">
        <v>266</v>
      </c>
      <c r="H272" s="2" t="s">
        <v>11</v>
      </c>
      <c r="I272" s="2" t="s">
        <v>16</v>
      </c>
      <c r="J272" s="2" t="s">
        <v>433</v>
      </c>
      <c r="K272" s="1" t="str">
        <f>IFERROR(INDEX(params!$F:$F,MATCH($H272,params!$E:$E,0)),"")&amp;IF(AND($H272&lt;&gt;"",$I272&lt;&gt;""),",","")&amp;IFERROR(INDEX(params!$F:$F,MATCH($I272,params!$E:$E,0)),"")&amp;IF(AND($I272&lt;&gt;"",$J272&lt;&gt;""),",","")&amp;IFERROR(INDEX(params!$F:$F,MATCH($J272,params!$E:$E,0)),"")</f>
        <v>1,7</v>
      </c>
      <c r="N272" s="4" t="e">
        <v>#N/A</v>
      </c>
      <c r="O272" s="2"/>
      <c r="P272" s="2"/>
      <c r="Q272" s="2"/>
      <c r="R272" s="2"/>
      <c r="S272" s="1" t="str">
        <f>IFERROR(INDEX(params!$F:$F,MATCH($R272,params!$E:$E,0)),"")</f>
        <v/>
      </c>
      <c r="U272" t="s">
        <v>410</v>
      </c>
    </row>
    <row r="273" spans="1:21" x14ac:dyDescent="0.25">
      <c r="A273">
        <f t="shared" si="8"/>
        <v>272</v>
      </c>
      <c r="B273" s="3" t="s">
        <v>336</v>
      </c>
      <c r="C273" s="1" t="str">
        <f t="shared" si="11"/>
        <v>Nuclear Detonation Site</v>
      </c>
      <c r="D273" s="2" t="s">
        <v>281</v>
      </c>
      <c r="E273" s="3" t="s">
        <v>444</v>
      </c>
      <c r="F273">
        <v>25</v>
      </c>
      <c r="G273" s="2" t="s">
        <v>266</v>
      </c>
      <c r="H273" s="2"/>
      <c r="I273" s="2" t="s">
        <v>433</v>
      </c>
      <c r="J273" s="2" t="s">
        <v>433</v>
      </c>
      <c r="K273" s="1" t="str">
        <f>IFERROR(INDEX(params!$F:$F,MATCH($H273,params!$E:$E,0)),"")&amp;IF(AND($H273&lt;&gt;"",$I273&lt;&gt;""),",","")&amp;IFERROR(INDEX(params!$F:$F,MATCH($I273,params!$E:$E,0)),"")&amp;IF(AND($I273&lt;&gt;"",$J273&lt;&gt;""),",","")&amp;IFERROR(INDEX(params!$F:$F,MATCH($J273,params!$E:$E,0)),"")</f>
        <v/>
      </c>
      <c r="N273" s="4" t="e">
        <v>#N/A</v>
      </c>
      <c r="O273" s="2"/>
      <c r="P273" s="2"/>
      <c r="Q273" s="2"/>
      <c r="R273" s="2"/>
      <c r="S273" s="1" t="str">
        <f>IFERROR(INDEX(params!$F:$F,MATCH($R273,params!$E:$E,0)),"")</f>
        <v/>
      </c>
      <c r="U273" t="s">
        <v>411</v>
      </c>
    </row>
    <row r="274" spans="1:21" x14ac:dyDescent="0.25">
      <c r="A274">
        <f t="shared" si="8"/>
        <v>273</v>
      </c>
      <c r="B274" s="3" t="s">
        <v>337</v>
      </c>
      <c r="C274" s="1" t="str">
        <f t="shared" si="11"/>
        <v>Warehouses</v>
      </c>
      <c r="D274" s="2" t="s">
        <v>281</v>
      </c>
      <c r="E274" s="3" t="s">
        <v>444</v>
      </c>
      <c r="F274">
        <v>25</v>
      </c>
      <c r="G274" s="2" t="s">
        <v>266</v>
      </c>
      <c r="H274" s="2" t="s">
        <v>11</v>
      </c>
      <c r="I274" s="2" t="s">
        <v>433</v>
      </c>
      <c r="J274" s="2" t="s">
        <v>433</v>
      </c>
      <c r="K274" s="1" t="str">
        <f>IFERROR(INDEX(params!$F:$F,MATCH($H274,params!$E:$E,0)),"")&amp;IF(AND($H274&lt;&gt;"",$I274&lt;&gt;""),",","")&amp;IFERROR(INDEX(params!$F:$F,MATCH($I274,params!$E:$E,0)),"")&amp;IF(AND($I274&lt;&gt;"",$J274&lt;&gt;""),",","")&amp;IFERROR(INDEX(params!$F:$F,MATCH($J274,params!$E:$E,0)),"")</f>
        <v>1</v>
      </c>
      <c r="N274" s="4" t="e">
        <v>#N/A</v>
      </c>
      <c r="O274" s="2"/>
      <c r="P274" s="2"/>
      <c r="Q274" s="2"/>
      <c r="R274" s="2"/>
      <c r="S274" s="1" t="str">
        <f>IFERROR(INDEX(params!$F:$F,MATCH($R274,params!$E:$E,0)),"")</f>
        <v/>
      </c>
      <c r="U274" t="s">
        <v>412</v>
      </c>
    </row>
    <row r="275" spans="1:21" ht="45" x14ac:dyDescent="0.25">
      <c r="A275">
        <f t="shared" ref="A275:A296" si="12">SUM(A274,1)</f>
        <v>274</v>
      </c>
      <c r="B275" s="3" t="s">
        <v>338</v>
      </c>
      <c r="C275" s="1" t="str">
        <f t="shared" si="11"/>
        <v>Adaptation Technology</v>
      </c>
      <c r="D275" s="2" t="s">
        <v>282</v>
      </c>
      <c r="E275" s="3" t="s">
        <v>439</v>
      </c>
      <c r="F275">
        <v>25</v>
      </c>
      <c r="G275" s="2" t="s">
        <v>6</v>
      </c>
      <c r="H275" s="2" t="s">
        <v>10</v>
      </c>
      <c r="I275" s="2" t="s">
        <v>433</v>
      </c>
      <c r="J275" s="2" t="s">
        <v>433</v>
      </c>
      <c r="K275" s="1" t="str">
        <f>IFERROR(INDEX(params!$F:$F,MATCH($H275,params!$E:$E,0)),"")&amp;IF(AND($H275&lt;&gt;"",$I275&lt;&gt;""),",","")&amp;IFERROR(INDEX(params!$F:$F,MATCH($I275,params!$E:$E,0)),"")&amp;IF(AND($I275&lt;&gt;"",$J275&lt;&gt;""),",","")&amp;IFERROR(INDEX(params!$F:$F,MATCH($J275,params!$E:$E,0)),"")</f>
        <v>3</v>
      </c>
      <c r="N275" s="4" t="s">
        <v>450</v>
      </c>
      <c r="O275" s="2"/>
      <c r="P275" s="2"/>
      <c r="Q275" s="2"/>
      <c r="R275" s="2"/>
      <c r="S275" s="1" t="str">
        <f>IFERROR(INDEX(params!$F:$F,MATCH($R275,params!$E:$E,0)),"")</f>
        <v/>
      </c>
      <c r="U275" t="s">
        <v>47</v>
      </c>
    </row>
    <row r="276" spans="1:21" ht="45" x14ac:dyDescent="0.25">
      <c r="A276">
        <f t="shared" si="12"/>
        <v>275</v>
      </c>
      <c r="B276" s="3" t="s">
        <v>339</v>
      </c>
      <c r="C276" s="1" t="str">
        <f t="shared" si="11"/>
        <v>Special Design</v>
      </c>
      <c r="D276" s="2" t="s">
        <v>282</v>
      </c>
      <c r="E276" s="3"/>
      <c r="F276">
        <v>25</v>
      </c>
      <c r="G276" s="2" t="s">
        <v>265</v>
      </c>
      <c r="H276" s="2" t="s">
        <v>19</v>
      </c>
      <c r="I276" s="2" t="s">
        <v>433</v>
      </c>
      <c r="J276" s="2" t="s">
        <v>433</v>
      </c>
      <c r="K276" s="1" t="str">
        <f>IFERROR(INDEX(params!$F:$F,MATCH($H276,params!$E:$E,0)),"")&amp;IF(AND($H276&lt;&gt;"",$I276&lt;&gt;""),",","")&amp;IFERROR(INDEX(params!$F:$F,MATCH($I276,params!$E:$E,0)),"")&amp;IF(AND($I276&lt;&gt;"",$J276&lt;&gt;""),",","")&amp;IFERROR(INDEX(params!$F:$F,MATCH($J276,params!$E:$E,0)),"")</f>
        <v/>
      </c>
      <c r="N276" s="4" t="s">
        <v>538</v>
      </c>
      <c r="O276" s="2"/>
      <c r="P276" s="2"/>
      <c r="Q276" s="2"/>
      <c r="R276" s="2"/>
      <c r="S276" s="1" t="str">
        <f>IFERROR(INDEX(params!$F:$F,MATCH($R276,params!$E:$E,0)),"")</f>
        <v/>
      </c>
      <c r="U276" t="s">
        <v>143</v>
      </c>
    </row>
    <row r="277" spans="1:21" x14ac:dyDescent="0.25">
      <c r="A277">
        <f t="shared" si="12"/>
        <v>276</v>
      </c>
      <c r="B277" s="3" t="s">
        <v>340</v>
      </c>
      <c r="C277" s="1" t="str">
        <f t="shared" si="11"/>
        <v>Cargo Ships</v>
      </c>
      <c r="D277" s="2" t="s">
        <v>282</v>
      </c>
      <c r="E277" s="3"/>
      <c r="F277">
        <v>25</v>
      </c>
      <c r="G277" s="2" t="s">
        <v>6</v>
      </c>
      <c r="H277" s="2"/>
      <c r="I277" s="2" t="s">
        <v>433</v>
      </c>
      <c r="J277" s="2" t="s">
        <v>433</v>
      </c>
      <c r="K277" s="1" t="str">
        <f>IFERROR(INDEX(params!$F:$F,MATCH($H277,params!$E:$E,0)),"")&amp;IF(AND($H277&lt;&gt;"",$I277&lt;&gt;""),",","")&amp;IFERROR(INDEX(params!$F:$F,MATCH($I277,params!$E:$E,0)),"")&amp;IF(AND($I277&lt;&gt;"",$J277&lt;&gt;""),",","")&amp;IFERROR(INDEX(params!$F:$F,MATCH($J277,params!$E:$E,0)),"")</f>
        <v/>
      </c>
      <c r="N277" s="4" t="e">
        <v>#N/A</v>
      </c>
      <c r="O277" s="2"/>
      <c r="P277" s="2"/>
      <c r="Q277" s="2"/>
      <c r="R277" s="2"/>
      <c r="S277" s="1" t="str">
        <f>IFERROR(INDEX(params!$F:$F,MATCH($R277,params!$E:$E,0)),"")</f>
        <v/>
      </c>
      <c r="U277" t="s">
        <v>413</v>
      </c>
    </row>
    <row r="278" spans="1:21" x14ac:dyDescent="0.25">
      <c r="A278">
        <f t="shared" si="12"/>
        <v>277</v>
      </c>
      <c r="B278" s="3" t="s">
        <v>341</v>
      </c>
      <c r="C278" s="1" t="str">
        <f t="shared" si="11"/>
        <v>Interplanetary Superhighway</v>
      </c>
      <c r="D278" s="2" t="s">
        <v>282</v>
      </c>
      <c r="E278" s="3" t="s">
        <v>440</v>
      </c>
      <c r="F278">
        <v>25</v>
      </c>
      <c r="G278" s="2" t="s">
        <v>6</v>
      </c>
      <c r="H278" s="2" t="s">
        <v>10</v>
      </c>
      <c r="I278" s="2" t="s">
        <v>12</v>
      </c>
      <c r="J278" s="2" t="s">
        <v>14</v>
      </c>
      <c r="K278" s="1" t="str">
        <f>IFERROR(INDEX(params!$F:$F,MATCH($H278,params!$E:$E,0)),"")&amp;IF(AND($H278&lt;&gt;"",$I278&lt;&gt;""),",","")&amp;IFERROR(INDEX(params!$F:$F,MATCH($I278,params!$E:$E,0)),"")&amp;IF(AND($I278&lt;&gt;"",$J278&lt;&gt;""),",","")&amp;IFERROR(INDEX(params!$F:$F,MATCH($J278,params!$E:$E,0)),"")</f>
        <v>3,2,5</v>
      </c>
      <c r="N278" s="4" t="e">
        <v>#N/A</v>
      </c>
      <c r="O278" s="2"/>
      <c r="P278" s="2"/>
      <c r="Q278" s="2"/>
      <c r="R278" s="2"/>
      <c r="S278" s="1" t="str">
        <f>IFERROR(INDEX(params!$F:$F,MATCH($R278,params!$E:$E,0)),"")</f>
        <v/>
      </c>
      <c r="U278" t="s">
        <v>414</v>
      </c>
    </row>
    <row r="279" spans="1:21" x14ac:dyDescent="0.25">
      <c r="A279">
        <f t="shared" si="12"/>
        <v>278</v>
      </c>
      <c r="B279" s="3" t="s">
        <v>342</v>
      </c>
      <c r="C279" s="1" t="str">
        <f t="shared" si="11"/>
        <v>Maglev Trains</v>
      </c>
      <c r="D279" s="2" t="s">
        <v>282</v>
      </c>
      <c r="E279" s="3" t="s">
        <v>440</v>
      </c>
      <c r="F279">
        <v>25</v>
      </c>
      <c r="G279" s="2" t="s">
        <v>6</v>
      </c>
      <c r="H279" s="2" t="s">
        <v>11</v>
      </c>
      <c r="I279" s="2" t="s">
        <v>433</v>
      </c>
      <c r="J279" s="2" t="s">
        <v>433</v>
      </c>
      <c r="K279" s="1" t="str">
        <f>IFERROR(INDEX(params!$F:$F,MATCH($H279,params!$E:$E,0)),"")&amp;IF(AND($H279&lt;&gt;"",$I279&lt;&gt;""),",","")&amp;IFERROR(INDEX(params!$F:$F,MATCH($I279,params!$E:$E,0)),"")&amp;IF(AND($I279&lt;&gt;"",$J279&lt;&gt;""),",","")&amp;IFERROR(INDEX(params!$F:$F,MATCH($J279,params!$E:$E,0)),"")</f>
        <v>1</v>
      </c>
      <c r="N279" s="4" t="e">
        <v>#N/A</v>
      </c>
      <c r="O279" s="2"/>
      <c r="P279" s="2"/>
      <c r="Q279" s="2"/>
      <c r="R279" s="2"/>
      <c r="S279" s="1" t="str">
        <f>IFERROR(INDEX(params!$F:$F,MATCH($R279,params!$E:$E,0)),"")</f>
        <v/>
      </c>
      <c r="U279" t="s">
        <v>415</v>
      </c>
    </row>
    <row r="280" spans="1:21" x14ac:dyDescent="0.25">
      <c r="A280">
        <f t="shared" si="12"/>
        <v>279</v>
      </c>
      <c r="B280" s="3" t="s">
        <v>343</v>
      </c>
      <c r="C280" s="1" t="str">
        <f t="shared" si="11"/>
        <v>Pets</v>
      </c>
      <c r="D280" s="2" t="s">
        <v>282</v>
      </c>
      <c r="E280" s="3" t="s">
        <v>441</v>
      </c>
      <c r="F280">
        <v>25</v>
      </c>
      <c r="G280" s="2" t="s">
        <v>6</v>
      </c>
      <c r="H280" s="2" t="s">
        <v>17</v>
      </c>
      <c r="I280" s="2" t="s">
        <v>433</v>
      </c>
      <c r="J280" s="2" t="s">
        <v>433</v>
      </c>
      <c r="K280" s="1" t="str">
        <f>IFERROR(INDEX(params!$F:$F,MATCH($H280,params!$E:$E,0)),"")&amp;IF(AND($H280&lt;&gt;"",$I280&lt;&gt;""),",","")&amp;IFERROR(INDEX(params!$F:$F,MATCH($I280,params!$E:$E,0)),"")&amp;IF(AND($I280&lt;&gt;"",$J280&lt;&gt;""),",","")&amp;IFERROR(INDEX(params!$F:$F,MATCH($J280,params!$E:$E,0)),"")</f>
        <v>8</v>
      </c>
      <c r="N280" s="4" t="e">
        <v>#N/A</v>
      </c>
      <c r="O280" s="2"/>
      <c r="P280" s="2"/>
      <c r="Q280" s="2"/>
      <c r="R280" s="2"/>
      <c r="S280" s="1" t="str">
        <f>IFERROR(INDEX(params!$F:$F,MATCH($R280,params!$E:$E,0)),"")</f>
        <v/>
      </c>
      <c r="U280" t="s">
        <v>416</v>
      </c>
    </row>
    <row r="281" spans="1:21" x14ac:dyDescent="0.25">
      <c r="A281">
        <f t="shared" si="12"/>
        <v>280</v>
      </c>
      <c r="B281" s="3" t="s">
        <v>344</v>
      </c>
      <c r="C281" s="1" t="str">
        <f t="shared" si="11"/>
        <v>Sawmill</v>
      </c>
      <c r="D281" s="2" t="s">
        <v>282</v>
      </c>
      <c r="E281" s="3" t="s">
        <v>440</v>
      </c>
      <c r="F281">
        <v>25</v>
      </c>
      <c r="G281" s="2" t="s">
        <v>6</v>
      </c>
      <c r="H281" s="2" t="s">
        <v>11</v>
      </c>
      <c r="I281" s="2" t="s">
        <v>13</v>
      </c>
      <c r="J281" s="2" t="s">
        <v>433</v>
      </c>
      <c r="K281" s="1" t="str">
        <f>IFERROR(INDEX(params!$F:$F,MATCH($H281,params!$E:$E,0)),"")&amp;IF(AND($H281&lt;&gt;"",$I281&lt;&gt;""),",","")&amp;IFERROR(INDEX(params!$F:$F,MATCH($I281,params!$E:$E,0)),"")&amp;IF(AND($I281&lt;&gt;"",$J281&lt;&gt;""),",","")&amp;IFERROR(INDEX(params!$F:$F,MATCH($J281,params!$E:$E,0)),"")</f>
        <v>1,4</v>
      </c>
      <c r="N281" s="4" t="e">
        <v>#N/A</v>
      </c>
      <c r="O281" s="2"/>
      <c r="P281" s="2"/>
      <c r="Q281" s="2"/>
      <c r="R281" s="2"/>
      <c r="S281" s="1" t="str">
        <f>IFERROR(INDEX(params!$F:$F,MATCH($R281,params!$E:$E,0)),"")</f>
        <v/>
      </c>
      <c r="U281" t="s">
        <v>417</v>
      </c>
    </row>
    <row r="282" spans="1:21" x14ac:dyDescent="0.25">
      <c r="A282">
        <f t="shared" si="12"/>
        <v>281</v>
      </c>
      <c r="B282" s="3" t="s">
        <v>345</v>
      </c>
      <c r="C282" s="1" t="str">
        <f t="shared" si="11"/>
        <v>Architecture Blueprints</v>
      </c>
      <c r="D282" s="2" t="s">
        <v>282</v>
      </c>
      <c r="E282" s="3"/>
      <c r="F282">
        <v>25</v>
      </c>
      <c r="G282" s="2" t="s">
        <v>265</v>
      </c>
      <c r="H282" s="2" t="s">
        <v>19</v>
      </c>
      <c r="I282" s="2" t="s">
        <v>433</v>
      </c>
      <c r="J282" s="2" t="s">
        <v>433</v>
      </c>
      <c r="K282" s="1" t="str">
        <f>IFERROR(INDEX(params!$F:$F,MATCH($H282,params!$E:$E,0)),"")&amp;IF(AND($H282&lt;&gt;"",$I282&lt;&gt;""),",","")&amp;IFERROR(INDEX(params!$F:$F,MATCH($I282,params!$E:$E,0)),"")&amp;IF(AND($I282&lt;&gt;"",$J282&lt;&gt;""),",","")&amp;IFERROR(INDEX(params!$F:$F,MATCH($J282,params!$E:$E,0)),"")</f>
        <v/>
      </c>
      <c r="N282" s="4" t="e">
        <v>#N/A</v>
      </c>
      <c r="O282" s="2"/>
      <c r="P282" s="2"/>
      <c r="Q282" s="2"/>
      <c r="R282" s="2"/>
      <c r="S282" s="1" t="str">
        <f>IFERROR(INDEX(params!$F:$F,MATCH($R282,params!$E:$E,0)),"")</f>
        <v/>
      </c>
      <c r="U282" t="s">
        <v>418</v>
      </c>
    </row>
    <row r="283" spans="1:21" x14ac:dyDescent="0.25">
      <c r="A283">
        <f t="shared" si="12"/>
        <v>282</v>
      </c>
      <c r="B283" s="3" t="s">
        <v>346</v>
      </c>
      <c r="C283" s="1" t="str">
        <f t="shared" si="11"/>
        <v>Bedrock Wellbore</v>
      </c>
      <c r="D283" s="2" t="s">
        <v>282</v>
      </c>
      <c r="E283" s="3"/>
      <c r="F283">
        <v>25</v>
      </c>
      <c r="G283" s="2" t="s">
        <v>265</v>
      </c>
      <c r="H283" s="2" t="s">
        <v>19</v>
      </c>
      <c r="I283" s="2" t="s">
        <v>433</v>
      </c>
      <c r="J283" s="2" t="s">
        <v>433</v>
      </c>
      <c r="K283" s="1" t="str">
        <f>IFERROR(INDEX(params!$F:$F,MATCH($H283,params!$E:$E,0)),"")&amp;IF(AND($H283&lt;&gt;"",$I283&lt;&gt;""),",","")&amp;IFERROR(INDEX(params!$F:$F,MATCH($I283,params!$E:$E,0)),"")&amp;IF(AND($I283&lt;&gt;"",$J283&lt;&gt;""),",","")&amp;IFERROR(INDEX(params!$F:$F,MATCH($J283,params!$E:$E,0)),"")</f>
        <v/>
      </c>
      <c r="N283" s="4" t="e">
        <v>#N/A</v>
      </c>
      <c r="O283" s="2"/>
      <c r="P283" s="2"/>
      <c r="Q283" s="2"/>
      <c r="R283" s="2"/>
      <c r="S283" s="1" t="str">
        <f>IFERROR(INDEX(params!$F:$F,MATCH($R283,params!$E:$E,0)),"")</f>
        <v/>
      </c>
      <c r="U283" t="s">
        <v>419</v>
      </c>
    </row>
    <row r="284" spans="1:21" x14ac:dyDescent="0.25">
      <c r="A284">
        <f t="shared" si="12"/>
        <v>283</v>
      </c>
      <c r="B284" s="3" t="s">
        <v>347</v>
      </c>
      <c r="C284" s="1" t="str">
        <f t="shared" si="11"/>
        <v>Callisto Skybridge</v>
      </c>
      <c r="D284" s="2" t="s">
        <v>282</v>
      </c>
      <c r="E284" s="3"/>
      <c r="F284">
        <v>25</v>
      </c>
      <c r="G284" s="2" t="s">
        <v>265</v>
      </c>
      <c r="H284" s="2" t="s">
        <v>12</v>
      </c>
      <c r="I284" s="2" t="s">
        <v>15</v>
      </c>
      <c r="J284" s="2" t="s">
        <v>19</v>
      </c>
      <c r="K284" s="1" t="str">
        <f>IFERROR(INDEX(params!$F:$F,MATCH($H284,params!$E:$E,0)),"")&amp;IF(AND($H284&lt;&gt;"",$I284&lt;&gt;""),",","")&amp;IFERROR(INDEX(params!$F:$F,MATCH($I284,params!$E:$E,0)),"")&amp;IF(AND($I284&lt;&gt;"",$J284&lt;&gt;""),",","")&amp;IFERROR(INDEX(params!$F:$F,MATCH($J284,params!$E:$E,0)),"")</f>
        <v>2,6,</v>
      </c>
      <c r="N284" s="4" t="e">
        <v>#N/A</v>
      </c>
      <c r="O284" s="2"/>
      <c r="P284" s="2"/>
      <c r="Q284" s="2"/>
      <c r="R284" s="2"/>
      <c r="S284" s="1" t="str">
        <f>IFERROR(INDEX(params!$F:$F,MATCH($R284,params!$E:$E,0)),"")</f>
        <v/>
      </c>
      <c r="U284" t="s">
        <v>420</v>
      </c>
    </row>
    <row r="285" spans="1:21" x14ac:dyDescent="0.25">
      <c r="A285">
        <f t="shared" si="12"/>
        <v>284</v>
      </c>
      <c r="B285" s="3" t="s">
        <v>348</v>
      </c>
      <c r="C285" s="1" t="str">
        <f t="shared" si="11"/>
        <v>CHP Combustion Turbines</v>
      </c>
      <c r="D285" s="2" t="s">
        <v>282</v>
      </c>
      <c r="E285" s="3"/>
      <c r="F285">
        <v>25</v>
      </c>
      <c r="G285" s="2" t="s">
        <v>265</v>
      </c>
      <c r="H285" s="2" t="s">
        <v>12</v>
      </c>
      <c r="I285" s="2" t="s">
        <v>13</v>
      </c>
      <c r="J285" s="2" t="s">
        <v>19</v>
      </c>
      <c r="K285" s="1" t="str">
        <f>IFERROR(INDEX(params!$F:$F,MATCH($H285,params!$E:$E,0)),"")&amp;IF(AND($H285&lt;&gt;"",$I285&lt;&gt;""),",","")&amp;IFERROR(INDEX(params!$F:$F,MATCH($I285,params!$E:$E,0)),"")&amp;IF(AND($I285&lt;&gt;"",$J285&lt;&gt;""),",","")&amp;IFERROR(INDEX(params!$F:$F,MATCH($J285,params!$E:$E,0)),"")</f>
        <v>2,4,</v>
      </c>
      <c r="N285" s="4" t="e">
        <v>#N/A</v>
      </c>
      <c r="O285" s="2"/>
      <c r="P285" s="2"/>
      <c r="Q285" s="2"/>
      <c r="R285" s="2"/>
      <c r="S285" s="1" t="str">
        <f>IFERROR(INDEX(params!$F:$F,MATCH($R285,params!$E:$E,0)),"")</f>
        <v/>
      </c>
      <c r="U285" t="s">
        <v>421</v>
      </c>
    </row>
    <row r="286" spans="1:21" x14ac:dyDescent="0.25">
      <c r="A286">
        <f t="shared" si="12"/>
        <v>285</v>
      </c>
      <c r="B286" s="3" t="s">
        <v>349</v>
      </c>
      <c r="C286" s="1" t="str">
        <f t="shared" si="11"/>
        <v>City Planning</v>
      </c>
      <c r="D286" s="2" t="s">
        <v>282</v>
      </c>
      <c r="E286" s="3"/>
      <c r="F286">
        <v>25</v>
      </c>
      <c r="G286" s="2" t="s">
        <v>265</v>
      </c>
      <c r="H286" s="2" t="s">
        <v>19</v>
      </c>
      <c r="I286" s="2" t="s">
        <v>433</v>
      </c>
      <c r="J286" s="2" t="s">
        <v>433</v>
      </c>
      <c r="K286" s="1" t="str">
        <f>IFERROR(INDEX(params!$F:$F,MATCH($H286,params!$E:$E,0)),"")&amp;IF(AND($H286&lt;&gt;"",$I286&lt;&gt;""),",","")&amp;IFERROR(INDEX(params!$F:$F,MATCH($I286,params!$E:$E,0)),"")&amp;IF(AND($I286&lt;&gt;"",$J286&lt;&gt;""),",","")&amp;IFERROR(INDEX(params!$F:$F,MATCH($J286,params!$E:$E,0)),"")</f>
        <v/>
      </c>
      <c r="N286" s="4" t="e">
        <v>#N/A</v>
      </c>
      <c r="O286" s="2"/>
      <c r="P286" s="2"/>
      <c r="Q286" s="2"/>
      <c r="R286" s="2"/>
      <c r="S286" s="1" t="str">
        <f>IFERROR(INDEX(params!$F:$F,MATCH($R286,params!$E:$E,0)),"")</f>
        <v/>
      </c>
      <c r="U286" t="s">
        <v>422</v>
      </c>
    </row>
    <row r="287" spans="1:21" x14ac:dyDescent="0.25">
      <c r="A287">
        <f t="shared" si="12"/>
        <v>286</v>
      </c>
      <c r="B287" s="3" t="s">
        <v>350</v>
      </c>
      <c r="C287" s="1" t="str">
        <f t="shared" si="11"/>
        <v>Grain Silos</v>
      </c>
      <c r="D287" s="2" t="s">
        <v>282</v>
      </c>
      <c r="E287" s="3"/>
      <c r="F287">
        <v>25</v>
      </c>
      <c r="G287" s="2" t="s">
        <v>265</v>
      </c>
      <c r="H287" s="2" t="s">
        <v>11</v>
      </c>
      <c r="I287" s="2" t="s">
        <v>16</v>
      </c>
      <c r="J287" s="2" t="s">
        <v>19</v>
      </c>
      <c r="K287" s="1" t="str">
        <f>IFERROR(INDEX(params!$F:$F,MATCH($H287,params!$E:$E,0)),"")&amp;IF(AND($H287&lt;&gt;"",$I287&lt;&gt;""),",","")&amp;IFERROR(INDEX(params!$F:$F,MATCH($I287,params!$E:$E,0)),"")&amp;IF(AND($I287&lt;&gt;"",$J287&lt;&gt;""),",","")&amp;IFERROR(INDEX(params!$F:$F,MATCH($J287,params!$E:$E,0)),"")</f>
        <v>1,7,</v>
      </c>
      <c r="N287" s="4" t="e">
        <v>#N/A</v>
      </c>
      <c r="O287" s="2"/>
      <c r="P287" s="2"/>
      <c r="Q287" s="2"/>
      <c r="R287" s="2"/>
      <c r="S287" s="1" t="str">
        <f>IFERROR(INDEX(params!$F:$F,MATCH($R287,params!$E:$E,0)),"")</f>
        <v/>
      </c>
      <c r="U287" t="s">
        <v>423</v>
      </c>
    </row>
    <row r="288" spans="1:21" x14ac:dyDescent="0.25">
      <c r="A288">
        <f t="shared" si="12"/>
        <v>287</v>
      </c>
      <c r="B288" s="3" t="s">
        <v>351</v>
      </c>
      <c r="C288" s="1" t="str">
        <f t="shared" si="11"/>
        <v>Invasive Irigation</v>
      </c>
      <c r="D288" s="2" t="s">
        <v>282</v>
      </c>
      <c r="E288" s="3"/>
      <c r="F288">
        <v>25</v>
      </c>
      <c r="G288" s="2" t="s">
        <v>265</v>
      </c>
      <c r="H288" s="2" t="s">
        <v>11</v>
      </c>
      <c r="I288" s="2" t="s">
        <v>16</v>
      </c>
      <c r="J288" s="2" t="s">
        <v>19</v>
      </c>
      <c r="K288" s="1" t="str">
        <f>IFERROR(INDEX(params!$F:$F,MATCH($H288,params!$E:$E,0)),"")&amp;IF(AND($H288&lt;&gt;"",$I288&lt;&gt;""),",","")&amp;IFERROR(INDEX(params!$F:$F,MATCH($I288,params!$E:$E,0)),"")&amp;IF(AND($I288&lt;&gt;"",$J288&lt;&gt;""),",","")&amp;IFERROR(INDEX(params!$F:$F,MATCH($J288,params!$E:$E,0)),"")</f>
        <v>1,7,</v>
      </c>
      <c r="N288" s="4" t="e">
        <v>#N/A</v>
      </c>
      <c r="O288" s="2"/>
      <c r="P288" s="2"/>
      <c r="Q288" s="2"/>
      <c r="R288" s="2"/>
      <c r="S288" s="1" t="str">
        <f>IFERROR(INDEX(params!$F:$F,MATCH($R288,params!$E:$E,0)),"")</f>
        <v/>
      </c>
      <c r="U288" t="s">
        <v>424</v>
      </c>
    </row>
    <row r="289" spans="1:21" x14ac:dyDescent="0.25">
      <c r="A289">
        <f t="shared" si="12"/>
        <v>288</v>
      </c>
      <c r="B289" s="3" t="s">
        <v>352</v>
      </c>
      <c r="C289" s="1" t="str">
        <f t="shared" si="11"/>
        <v>Jezero Crater Hospital</v>
      </c>
      <c r="D289" s="2" t="s">
        <v>282</v>
      </c>
      <c r="E289" s="3"/>
      <c r="F289">
        <v>25</v>
      </c>
      <c r="G289" s="2" t="s">
        <v>265</v>
      </c>
      <c r="H289" s="2" t="s">
        <v>11</v>
      </c>
      <c r="I289" s="2" t="s">
        <v>19</v>
      </c>
      <c r="J289" s="2" t="s">
        <v>433</v>
      </c>
      <c r="K289" s="1" t="str">
        <f>IFERROR(INDEX(params!$F:$F,MATCH($H289,params!$E:$E,0)),"")&amp;IF(AND($H289&lt;&gt;"",$I289&lt;&gt;""),",","")&amp;IFERROR(INDEX(params!$F:$F,MATCH($I289,params!$E:$E,0)),"")&amp;IF(AND($I289&lt;&gt;"",$J289&lt;&gt;""),",","")&amp;IFERROR(INDEX(params!$F:$F,MATCH($J289,params!$E:$E,0)),"")</f>
        <v>1,</v>
      </c>
      <c r="N289" s="4" t="e">
        <v>#N/A</v>
      </c>
      <c r="O289" s="2"/>
      <c r="P289" s="2"/>
      <c r="Q289" s="2"/>
      <c r="R289" s="2"/>
      <c r="S289" s="1" t="str">
        <f>IFERROR(INDEX(params!$F:$F,MATCH($R289,params!$E:$E,0)),"")</f>
        <v/>
      </c>
      <c r="U289" t="s">
        <v>425</v>
      </c>
    </row>
    <row r="290" spans="1:21" x14ac:dyDescent="0.25">
      <c r="A290">
        <f t="shared" si="12"/>
        <v>289</v>
      </c>
      <c r="B290" s="3" t="s">
        <v>353</v>
      </c>
      <c r="C290" s="1" t="str">
        <f t="shared" si="11"/>
        <v>Low-Atmosphere Planes</v>
      </c>
      <c r="D290" s="2" t="s">
        <v>282</v>
      </c>
      <c r="E290" s="3"/>
      <c r="F290">
        <v>25</v>
      </c>
      <c r="G290" s="2" t="s">
        <v>265</v>
      </c>
      <c r="H290" s="2" t="s">
        <v>10</v>
      </c>
      <c r="I290" s="2" t="s">
        <v>19</v>
      </c>
      <c r="J290" s="2" t="s">
        <v>433</v>
      </c>
      <c r="K290" s="1" t="str">
        <f>IFERROR(INDEX(params!$F:$F,MATCH($H290,params!$E:$E,0)),"")&amp;IF(AND($H290&lt;&gt;"",$I290&lt;&gt;""),",","")&amp;IFERROR(INDEX(params!$F:$F,MATCH($I290,params!$E:$E,0)),"")&amp;IF(AND($I290&lt;&gt;"",$J290&lt;&gt;""),",","")&amp;IFERROR(INDEX(params!$F:$F,MATCH($J290,params!$E:$E,0)),"")</f>
        <v>3,</v>
      </c>
      <c r="N290" s="4" t="e">
        <v>#N/A</v>
      </c>
      <c r="O290" s="2"/>
      <c r="P290" s="2"/>
      <c r="Q290" s="2"/>
      <c r="R290" s="2"/>
      <c r="S290" s="1" t="str">
        <f>IFERROR(INDEX(params!$F:$F,MATCH($R290,params!$E:$E,0)),"")</f>
        <v/>
      </c>
      <c r="U290" t="s">
        <v>426</v>
      </c>
    </row>
    <row r="291" spans="1:21" x14ac:dyDescent="0.25">
      <c r="A291">
        <f t="shared" si="12"/>
        <v>290</v>
      </c>
      <c r="B291" s="3" t="s">
        <v>354</v>
      </c>
      <c r="C291" s="1" t="str">
        <f t="shared" si="11"/>
        <v>Power Grid Uplink</v>
      </c>
      <c r="D291" s="2" t="s">
        <v>282</v>
      </c>
      <c r="E291" s="3"/>
      <c r="F291">
        <v>25</v>
      </c>
      <c r="G291" s="2" t="s">
        <v>265</v>
      </c>
      <c r="H291" s="2" t="s">
        <v>13</v>
      </c>
      <c r="I291" s="2" t="s">
        <v>19</v>
      </c>
      <c r="J291" s="2" t="s">
        <v>433</v>
      </c>
      <c r="K291" s="1" t="str">
        <f>IFERROR(INDEX(params!$F:$F,MATCH($H291,params!$E:$E,0)),"")&amp;IF(AND($H291&lt;&gt;"",$I291&lt;&gt;""),",","")&amp;IFERROR(INDEX(params!$F:$F,MATCH($I291,params!$E:$E,0)),"")&amp;IF(AND($I291&lt;&gt;"",$J291&lt;&gt;""),",","")&amp;IFERROR(INDEX(params!$F:$F,MATCH($J291,params!$E:$E,0)),"")</f>
        <v>4,</v>
      </c>
      <c r="N291" s="4" t="e">
        <v>#N/A</v>
      </c>
      <c r="O291" s="2"/>
      <c r="P291" s="2"/>
      <c r="Q291" s="2"/>
      <c r="R291" s="2"/>
      <c r="S291" s="1" t="str">
        <f>IFERROR(INDEX(params!$F:$F,MATCH($R291,params!$E:$E,0)),"")</f>
        <v/>
      </c>
      <c r="U291" t="s">
        <v>427</v>
      </c>
    </row>
    <row r="292" spans="1:21" x14ac:dyDescent="0.25">
      <c r="A292">
        <f t="shared" si="12"/>
        <v>291</v>
      </c>
      <c r="B292" s="3" t="s">
        <v>355</v>
      </c>
      <c r="C292" s="1" t="str">
        <f t="shared" si="11"/>
        <v>Subways</v>
      </c>
      <c r="D292" s="2" t="s">
        <v>282</v>
      </c>
      <c r="E292" s="3"/>
      <c r="F292">
        <v>25</v>
      </c>
      <c r="G292" s="2" t="s">
        <v>265</v>
      </c>
      <c r="H292" s="2" t="s">
        <v>11</v>
      </c>
      <c r="I292" s="2" t="s">
        <v>433</v>
      </c>
      <c r="J292" s="2" t="s">
        <v>433</v>
      </c>
      <c r="K292" s="1" t="str">
        <f>IFERROR(INDEX(params!$F:$F,MATCH($H292,params!$E:$E,0)),"")&amp;IF(AND($H292&lt;&gt;"",$I292&lt;&gt;""),",","")&amp;IFERROR(INDEX(params!$F:$F,MATCH($I292,params!$E:$E,0)),"")&amp;IF(AND($I292&lt;&gt;"",$J292&lt;&gt;""),",","")&amp;IFERROR(INDEX(params!$F:$F,MATCH($J292,params!$E:$E,0)),"")</f>
        <v>1</v>
      </c>
      <c r="N292" s="4" t="e">
        <v>#N/A</v>
      </c>
      <c r="O292" s="2"/>
      <c r="P292" s="2"/>
      <c r="Q292" s="2"/>
      <c r="R292" s="2"/>
      <c r="S292" s="1" t="str">
        <f>IFERROR(INDEX(params!$F:$F,MATCH($R292,params!$E:$E,0)),"")</f>
        <v/>
      </c>
      <c r="U292" t="s">
        <v>428</v>
      </c>
    </row>
    <row r="293" spans="1:21" x14ac:dyDescent="0.25">
      <c r="A293">
        <f t="shared" si="12"/>
        <v>292</v>
      </c>
      <c r="B293" s="3" t="s">
        <v>356</v>
      </c>
      <c r="C293" s="1" t="str">
        <f t="shared" si="11"/>
        <v>Urban Forestry</v>
      </c>
      <c r="D293" s="2" t="s">
        <v>282</v>
      </c>
      <c r="E293" s="3"/>
      <c r="F293">
        <v>25</v>
      </c>
      <c r="G293" s="2" t="s">
        <v>265</v>
      </c>
      <c r="H293" s="2" t="s">
        <v>16</v>
      </c>
      <c r="I293" s="2" t="s">
        <v>433</v>
      </c>
      <c r="J293" s="2" t="s">
        <v>433</v>
      </c>
      <c r="K293" s="1" t="str">
        <f>IFERROR(INDEX(params!$F:$F,MATCH($H293,params!$E:$E,0)),"")&amp;IF(AND($H293&lt;&gt;"",$I293&lt;&gt;""),",","")&amp;IFERROR(INDEX(params!$F:$F,MATCH($I293,params!$E:$E,0)),"")&amp;IF(AND($I293&lt;&gt;"",$J293&lt;&gt;""),",","")&amp;IFERROR(INDEX(params!$F:$F,MATCH($J293,params!$E:$E,0)),"")</f>
        <v>7</v>
      </c>
      <c r="M293" s="4" t="s">
        <v>659</v>
      </c>
      <c r="N293" s="4" t="e">
        <v>#N/A</v>
      </c>
      <c r="O293" s="2"/>
      <c r="P293" s="2"/>
      <c r="Q293" s="2"/>
      <c r="R293" s="2"/>
      <c r="S293" s="1" t="str">
        <f>IFERROR(INDEX(params!$F:$F,MATCH($R293,params!$E:$E,0)),"")</f>
        <v/>
      </c>
      <c r="U293" t="s">
        <v>429</v>
      </c>
    </row>
    <row r="294" spans="1:21" x14ac:dyDescent="0.25">
      <c r="A294">
        <f t="shared" si="12"/>
        <v>293</v>
      </c>
      <c r="B294" s="3" t="s">
        <v>357</v>
      </c>
      <c r="C294" s="1" t="str">
        <f t="shared" si="11"/>
        <v>Microloans</v>
      </c>
      <c r="D294" s="2" t="s">
        <v>282</v>
      </c>
      <c r="E294" s="3" t="s">
        <v>444</v>
      </c>
      <c r="F294">
        <v>25</v>
      </c>
      <c r="G294" s="2" t="s">
        <v>266</v>
      </c>
      <c r="H294" s="2"/>
      <c r="I294" s="2" t="s">
        <v>433</v>
      </c>
      <c r="J294" s="2" t="s">
        <v>433</v>
      </c>
      <c r="K294" s="1" t="str">
        <f>IFERROR(INDEX(params!$F:$F,MATCH($H294,params!$E:$E,0)),"")&amp;IF(AND($H294&lt;&gt;"",$I294&lt;&gt;""),",","")&amp;IFERROR(INDEX(params!$F:$F,MATCH($I294,params!$E:$E,0)),"")&amp;IF(AND($I294&lt;&gt;"",$J294&lt;&gt;""),",","")&amp;IFERROR(INDEX(params!$F:$F,MATCH($J294,params!$E:$E,0)),"")</f>
        <v/>
      </c>
      <c r="N294" s="4" t="e">
        <v>#N/A</v>
      </c>
      <c r="O294" s="2"/>
      <c r="P294" s="2"/>
      <c r="Q294" s="2"/>
      <c r="R294" s="2"/>
      <c r="S294" s="1" t="str">
        <f>IFERROR(INDEX(params!$F:$F,MATCH($R294,params!$E:$E,0)),"")</f>
        <v/>
      </c>
      <c r="U294" t="s">
        <v>430</v>
      </c>
    </row>
    <row r="295" spans="1:21" x14ac:dyDescent="0.25">
      <c r="A295">
        <f t="shared" si="12"/>
        <v>294</v>
      </c>
      <c r="B295" s="3" t="s">
        <v>358</v>
      </c>
      <c r="C295" s="1" t="str">
        <f t="shared" si="11"/>
        <v>Seed Bank</v>
      </c>
      <c r="D295" s="2" t="s">
        <v>282</v>
      </c>
      <c r="E295" s="3" t="s">
        <v>444</v>
      </c>
      <c r="F295">
        <v>25</v>
      </c>
      <c r="G295" s="2" t="s">
        <v>266</v>
      </c>
      <c r="H295" s="2" t="s">
        <v>11</v>
      </c>
      <c r="I295" s="2" t="s">
        <v>18</v>
      </c>
      <c r="J295" s="2" t="s">
        <v>433</v>
      </c>
      <c r="K295" s="1" t="str">
        <f>IFERROR(INDEX(params!$F:$F,MATCH($H295,params!$E:$E,0)),"")&amp;IF(AND($H295&lt;&gt;"",$I295&lt;&gt;""),",","")&amp;IFERROR(INDEX(params!$F:$F,MATCH($I295,params!$E:$E,0)),"")&amp;IF(AND($I295&lt;&gt;"",$J295&lt;&gt;""),",","")&amp;IFERROR(INDEX(params!$F:$F,MATCH($J295,params!$E:$E,0)),"")</f>
        <v>1,9</v>
      </c>
      <c r="M295" s="4" t="s">
        <v>660</v>
      </c>
      <c r="N295" s="4" t="e">
        <v>#N/A</v>
      </c>
      <c r="O295" s="2"/>
      <c r="P295" s="2"/>
      <c r="Q295" s="2"/>
      <c r="R295" s="2"/>
      <c r="S295" s="1" t="str">
        <f>IFERROR(INDEX(params!$F:$F,MATCH($R295,params!$E:$E,0)),"")</f>
        <v/>
      </c>
      <c r="U295" t="s">
        <v>431</v>
      </c>
    </row>
    <row r="296" spans="1:21" x14ac:dyDescent="0.25">
      <c r="A296">
        <f t="shared" si="12"/>
        <v>295</v>
      </c>
      <c r="B296" s="3" t="s">
        <v>359</v>
      </c>
      <c r="C296" s="1" t="str">
        <f t="shared" si="11"/>
        <v>Quant-Link Conferencing</v>
      </c>
      <c r="D296" s="2" t="s">
        <v>282</v>
      </c>
      <c r="E296" s="3" t="s">
        <v>444</v>
      </c>
      <c r="F296">
        <v>25</v>
      </c>
      <c r="G296" s="2" t="s">
        <v>266</v>
      </c>
      <c r="H296" s="2" t="s">
        <v>10</v>
      </c>
      <c r="I296" s="2" t="s">
        <v>433</v>
      </c>
      <c r="J296" s="2" t="s">
        <v>433</v>
      </c>
      <c r="K296" s="1" t="str">
        <f>IFERROR(INDEX(params!$F:$F,MATCH($H296,params!$E:$E,0)),"")&amp;IF(AND($H296&lt;&gt;"",$I296&lt;&gt;""),",","")&amp;IFERROR(INDEX(params!$F:$F,MATCH($I296,params!$E:$E,0)),"")&amp;IF(AND($I296&lt;&gt;"",$J296&lt;&gt;""),",","")&amp;IFERROR(INDEX(params!$F:$F,MATCH($J296,params!$E:$E,0)),"")</f>
        <v>3</v>
      </c>
      <c r="N296" s="4" t="e">
        <v>#N/A</v>
      </c>
      <c r="O296" s="2"/>
      <c r="P296" s="2"/>
      <c r="Q296" s="2"/>
      <c r="R296" s="2"/>
      <c r="S296" s="1" t="str">
        <f>IFERROR(INDEX(params!$F:$F,MATCH($R296,params!$E:$E,0)),"")</f>
        <v/>
      </c>
      <c r="U296" t="s">
        <v>432</v>
      </c>
    </row>
  </sheetData>
  <autoFilter ref="A1:AB296" xr:uid="{2D59DA85-DA55-4310-B762-46B85FCCB9F5}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F78176-385B-4FCB-B212-E03B28986FE6}">
          <x14:formula1>
            <xm:f>params!$C$2:$C$6</xm:f>
          </x14:formula1>
          <xm:sqref>O2:O296</xm:sqref>
        </x14:dataValidation>
        <x14:dataValidation type="list" allowBlank="1" showInputMessage="1" showErrorMessage="1" xr:uid="{8ECB08EC-4855-4E3E-B83E-5D75929D3191}">
          <x14:formula1>
            <xm:f>params!$J$2:$J$7</xm:f>
          </x14:formula1>
          <xm:sqref>P2:P296</xm:sqref>
        </x14:dataValidation>
        <x14:dataValidation type="list" allowBlank="1" showInputMessage="1" showErrorMessage="1" xr:uid="{203E9B01-AF86-4852-BF33-4ADF7FDBC1BB}">
          <x14:formula1>
            <xm:f>params!$H$2:$H$3</xm:f>
          </x14:formula1>
          <xm:sqref>Q2:Q296</xm:sqref>
        </x14:dataValidation>
        <x14:dataValidation type="list" allowBlank="1" showInputMessage="1" showErrorMessage="1" xr:uid="{4F17D17C-4759-41DD-B0DF-7FF66728A138}">
          <x14:formula1>
            <xm:f>params!$A$2:$A$4</xm:f>
          </x14:formula1>
          <xm:sqref>G2:G296</xm:sqref>
        </x14:dataValidation>
        <x14:dataValidation type="list" allowBlank="1" showInputMessage="1" showErrorMessage="1" xr:uid="{B9F4A104-049A-4EE2-ADCE-81385DFBF320}">
          <x14:formula1>
            <xm:f>params!$L$2:$L$5</xm:f>
          </x14:formula1>
          <xm:sqref>D2:D296</xm:sqref>
        </x14:dataValidation>
        <x14:dataValidation type="list" allowBlank="1" showInputMessage="1" showErrorMessage="1" xr:uid="{9803F792-21F4-46D6-ACB8-7311719E162A}">
          <x14:formula1>
            <xm:f>params!$E$2:$E$12</xm:f>
          </x14:formula1>
          <xm:sqref>R2:R296 I3:I296 J2:J296 H2:H296</xm:sqref>
        </x14:dataValidation>
        <x14:dataValidation type="list" showInputMessage="1" showErrorMessage="1" xr:uid="{BAC498ED-7401-4F66-BEEF-F237610B1FFE}">
          <x14:formula1>
            <xm:f>params!$E$2:$E$12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E183-0DC1-4F13-A427-46E78A564F85}">
  <dimension ref="A1:L12"/>
  <sheetViews>
    <sheetView workbookViewId="0">
      <selection activeCell="E2" sqref="E2"/>
    </sheetView>
  </sheetViews>
  <sheetFormatPr baseColWidth="10" defaultRowHeight="15" x14ac:dyDescent="0.25"/>
  <cols>
    <col min="2" max="2" width="3.140625" customWidth="1"/>
    <col min="3" max="3" width="17.42578125" bestFit="1" customWidth="1"/>
    <col min="4" max="4" width="3.140625" customWidth="1"/>
    <col min="7" max="7" width="3.140625" customWidth="1"/>
    <col min="8" max="8" width="24.28515625" bestFit="1" customWidth="1"/>
    <col min="9" max="9" width="3.140625" customWidth="1"/>
    <col min="10" max="10" width="16.42578125" bestFit="1" customWidth="1"/>
    <col min="11" max="11" width="3.140625" customWidth="1"/>
  </cols>
  <sheetData>
    <row r="1" spans="1:12" x14ac:dyDescent="0.25">
      <c r="A1" t="s">
        <v>5</v>
      </c>
      <c r="C1" t="s">
        <v>20</v>
      </c>
      <c r="E1" t="s">
        <v>9</v>
      </c>
      <c r="F1" t="s">
        <v>8</v>
      </c>
      <c r="H1" t="s">
        <v>27</v>
      </c>
      <c r="J1" t="s">
        <v>30</v>
      </c>
      <c r="L1" t="s">
        <v>279</v>
      </c>
    </row>
    <row r="2" spans="1:12" x14ac:dyDescent="0.25">
      <c r="A2" t="s">
        <v>6</v>
      </c>
      <c r="F2">
        <v>0</v>
      </c>
      <c r="H2" t="s">
        <v>28</v>
      </c>
      <c r="J2" t="s">
        <v>31</v>
      </c>
      <c r="L2" t="s">
        <v>280</v>
      </c>
    </row>
    <row r="3" spans="1:12" x14ac:dyDescent="0.25">
      <c r="A3" t="s">
        <v>265</v>
      </c>
      <c r="C3" t="s">
        <v>21</v>
      </c>
      <c r="E3" t="s">
        <v>11</v>
      </c>
      <c r="F3">
        <f>F2+1</f>
        <v>1</v>
      </c>
      <c r="H3" t="s">
        <v>29</v>
      </c>
      <c r="J3" t="s">
        <v>32</v>
      </c>
      <c r="L3" t="s">
        <v>281</v>
      </c>
    </row>
    <row r="4" spans="1:12" x14ac:dyDescent="0.25">
      <c r="A4" t="s">
        <v>266</v>
      </c>
      <c r="C4" t="s">
        <v>22</v>
      </c>
      <c r="E4" t="s">
        <v>12</v>
      </c>
      <c r="F4">
        <f t="shared" ref="F4:F11" si="0">F3+1</f>
        <v>2</v>
      </c>
      <c r="J4" t="s">
        <v>33</v>
      </c>
      <c r="L4" t="s">
        <v>282</v>
      </c>
    </row>
    <row r="5" spans="1:12" x14ac:dyDescent="0.25">
      <c r="C5" t="s">
        <v>23</v>
      </c>
      <c r="E5" t="s">
        <v>10</v>
      </c>
      <c r="F5">
        <f t="shared" si="0"/>
        <v>3</v>
      </c>
      <c r="J5" t="s">
        <v>34</v>
      </c>
      <c r="L5" t="s">
        <v>299</v>
      </c>
    </row>
    <row r="6" spans="1:12" x14ac:dyDescent="0.25">
      <c r="C6" t="s">
        <v>24</v>
      </c>
      <c r="E6" t="s">
        <v>13</v>
      </c>
      <c r="F6">
        <f t="shared" si="0"/>
        <v>4</v>
      </c>
      <c r="J6" t="s">
        <v>35</v>
      </c>
    </row>
    <row r="7" spans="1:12" x14ac:dyDescent="0.25">
      <c r="E7" t="s">
        <v>14</v>
      </c>
      <c r="F7">
        <f t="shared" si="0"/>
        <v>5</v>
      </c>
      <c r="J7" t="s">
        <v>36</v>
      </c>
    </row>
    <row r="8" spans="1:12" x14ac:dyDescent="0.25">
      <c r="E8" t="s">
        <v>15</v>
      </c>
      <c r="F8">
        <f t="shared" si="0"/>
        <v>6</v>
      </c>
    </row>
    <row r="9" spans="1:12" x14ac:dyDescent="0.25">
      <c r="E9" t="s">
        <v>16</v>
      </c>
      <c r="F9">
        <f t="shared" si="0"/>
        <v>7</v>
      </c>
    </row>
    <row r="10" spans="1:12" x14ac:dyDescent="0.25">
      <c r="E10" t="s">
        <v>17</v>
      </c>
      <c r="F10">
        <f t="shared" si="0"/>
        <v>8</v>
      </c>
    </row>
    <row r="11" spans="1:12" x14ac:dyDescent="0.25">
      <c r="E11" t="s">
        <v>18</v>
      </c>
      <c r="F11">
        <f t="shared" si="0"/>
        <v>9</v>
      </c>
    </row>
    <row r="12" spans="1:12" x14ac:dyDescent="0.25">
      <c r="E1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MODOP</vt:lpstr>
      <vt:lpstr>card_list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thore</dc:creator>
  <cp:lastModifiedBy>Alexandre thore</cp:lastModifiedBy>
  <dcterms:created xsi:type="dcterms:W3CDTF">2024-06-05T11:20:42Z</dcterms:created>
  <dcterms:modified xsi:type="dcterms:W3CDTF">2024-06-05T18:44:43Z</dcterms:modified>
</cp:coreProperties>
</file>