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glar\Desktop\Doctorado\Articulos mios\Cyanobacterial growth\"/>
    </mc:Choice>
  </mc:AlternateContent>
  <xr:revisionPtr revIDLastSave="0" documentId="13_ncr:1_{1C471A95-E74C-45A8-B16B-DF11D72F1FF7}" xr6:coauthVersionLast="47" xr6:coauthVersionMax="47" xr10:uidLastSave="{00000000-0000-0000-0000-000000000000}"/>
  <bookViews>
    <workbookView minimized="1" xWindow="4620" yWindow="3096" windowWidth="17280" windowHeight="8964" activeTab="3" xr2:uid="{00000000-000D-0000-FFFF-FFFF00000000}"/>
  </bookViews>
  <sheets>
    <sheet name="Nostoc 10" sheetId="4" r:id="rId1"/>
    <sheet name="Gráfica N10" sheetId="2" r:id="rId2"/>
    <sheet name="Anabaena 26" sheetId="5" r:id="rId3"/>
    <sheet name="Gráfica A26" sheetId="6" r:id="rId4"/>
    <sheet name="Plantilla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6" i="4" l="1"/>
  <c r="U236" i="4"/>
  <c r="T236" i="4"/>
  <c r="S236" i="4"/>
  <c r="R236" i="4"/>
  <c r="Q236" i="4"/>
  <c r="O236" i="4"/>
  <c r="N236" i="4"/>
  <c r="M236" i="4"/>
  <c r="L236" i="4"/>
  <c r="K236" i="4"/>
  <c r="J236" i="4"/>
  <c r="H236" i="4"/>
  <c r="G236" i="4"/>
  <c r="F236" i="4"/>
  <c r="E236" i="4"/>
  <c r="D236" i="4"/>
  <c r="C236" i="4"/>
  <c r="V235" i="4"/>
  <c r="U235" i="4"/>
  <c r="T235" i="4"/>
  <c r="S235" i="4"/>
  <c r="R235" i="4"/>
  <c r="Q235" i="4"/>
  <c r="O235" i="4"/>
  <c r="N235" i="4"/>
  <c r="M235" i="4"/>
  <c r="L235" i="4"/>
  <c r="K235" i="4"/>
  <c r="J235" i="4"/>
  <c r="H235" i="4"/>
  <c r="G235" i="4"/>
  <c r="F235" i="4"/>
  <c r="E235" i="4"/>
  <c r="D235" i="4"/>
  <c r="C235" i="4"/>
  <c r="AC234" i="4"/>
  <c r="AB234" i="4"/>
  <c r="AA234" i="4"/>
  <c r="Z234" i="4"/>
  <c r="Y234" i="4"/>
  <c r="X234" i="4"/>
  <c r="V234" i="4"/>
  <c r="U234" i="4"/>
  <c r="T234" i="4"/>
  <c r="S234" i="4"/>
  <c r="R234" i="4"/>
  <c r="Q234" i="4"/>
  <c r="O234" i="4"/>
  <c r="N234" i="4"/>
  <c r="M234" i="4"/>
  <c r="L234" i="4"/>
  <c r="K234" i="4"/>
  <c r="J234" i="4"/>
  <c r="H234" i="4"/>
  <c r="G234" i="4"/>
  <c r="F234" i="4"/>
  <c r="E234" i="4"/>
  <c r="D234" i="4"/>
  <c r="C234" i="4"/>
  <c r="AC233" i="4"/>
  <c r="AB233" i="4"/>
  <c r="AA233" i="4"/>
  <c r="Z233" i="4"/>
  <c r="Y233" i="4"/>
  <c r="X233" i="4"/>
  <c r="V233" i="4"/>
  <c r="U233" i="4"/>
  <c r="T233" i="4"/>
  <c r="S233" i="4"/>
  <c r="R233" i="4"/>
  <c r="Q233" i="4"/>
  <c r="O233" i="4"/>
  <c r="N233" i="4"/>
  <c r="M233" i="4"/>
  <c r="L233" i="4"/>
  <c r="K233" i="4"/>
  <c r="J233" i="4"/>
  <c r="H233" i="4"/>
  <c r="G233" i="4"/>
  <c r="F233" i="4"/>
  <c r="E233" i="4"/>
  <c r="D233" i="4"/>
  <c r="C233" i="4"/>
  <c r="V219" i="4"/>
  <c r="U219" i="4"/>
  <c r="T219" i="4"/>
  <c r="S219" i="4"/>
  <c r="R219" i="4"/>
  <c r="Q219" i="4"/>
  <c r="O219" i="4"/>
  <c r="N219" i="4"/>
  <c r="M219" i="4"/>
  <c r="L219" i="4"/>
  <c r="K219" i="4"/>
  <c r="J219" i="4"/>
  <c r="H219" i="4"/>
  <c r="G219" i="4"/>
  <c r="F219" i="4"/>
  <c r="E219" i="4"/>
  <c r="D219" i="4"/>
  <c r="C219" i="4"/>
  <c r="V218" i="4"/>
  <c r="U218" i="4"/>
  <c r="T218" i="4"/>
  <c r="S218" i="4"/>
  <c r="R218" i="4"/>
  <c r="Q218" i="4"/>
  <c r="O218" i="4"/>
  <c r="N218" i="4"/>
  <c r="M218" i="4"/>
  <c r="L218" i="4"/>
  <c r="K218" i="4"/>
  <c r="J218" i="4"/>
  <c r="H218" i="4"/>
  <c r="G218" i="4"/>
  <c r="F218" i="4"/>
  <c r="E218" i="4"/>
  <c r="D218" i="4"/>
  <c r="C218" i="4"/>
  <c r="AC217" i="4"/>
  <c r="AB217" i="4"/>
  <c r="AA217" i="4"/>
  <c r="Z217" i="4"/>
  <c r="Y217" i="4"/>
  <c r="X217" i="4"/>
  <c r="V217" i="4"/>
  <c r="U217" i="4"/>
  <c r="T217" i="4"/>
  <c r="S217" i="4"/>
  <c r="R217" i="4"/>
  <c r="Q217" i="4"/>
  <c r="O217" i="4"/>
  <c r="N217" i="4"/>
  <c r="M217" i="4"/>
  <c r="L217" i="4"/>
  <c r="K217" i="4"/>
  <c r="J217" i="4"/>
  <c r="H217" i="4"/>
  <c r="G217" i="4"/>
  <c r="F217" i="4"/>
  <c r="E217" i="4"/>
  <c r="D217" i="4"/>
  <c r="C217" i="4"/>
  <c r="AC216" i="4"/>
  <c r="AB216" i="4"/>
  <c r="AA216" i="4"/>
  <c r="Z216" i="4"/>
  <c r="Y216" i="4"/>
  <c r="X216" i="4"/>
  <c r="V216" i="4"/>
  <c r="U216" i="4"/>
  <c r="T216" i="4"/>
  <c r="S216" i="4"/>
  <c r="R216" i="4"/>
  <c r="Q216" i="4"/>
  <c r="O216" i="4"/>
  <c r="N216" i="4"/>
  <c r="M216" i="4"/>
  <c r="L216" i="4"/>
  <c r="K216" i="4"/>
  <c r="J216" i="4"/>
  <c r="H216" i="4"/>
  <c r="G216" i="4"/>
  <c r="F216" i="4"/>
  <c r="E216" i="4"/>
  <c r="D216" i="4"/>
  <c r="C216" i="4"/>
  <c r="V236" i="5"/>
  <c r="U236" i="5"/>
  <c r="T236" i="5"/>
  <c r="S236" i="5"/>
  <c r="R236" i="5"/>
  <c r="Q236" i="5"/>
  <c r="O236" i="5"/>
  <c r="N236" i="5"/>
  <c r="M236" i="5"/>
  <c r="L236" i="5"/>
  <c r="K236" i="5"/>
  <c r="J236" i="5"/>
  <c r="H236" i="5"/>
  <c r="G236" i="5"/>
  <c r="F236" i="5"/>
  <c r="E236" i="5"/>
  <c r="D236" i="5"/>
  <c r="C236" i="5"/>
  <c r="V235" i="5"/>
  <c r="U235" i="5"/>
  <c r="T235" i="5"/>
  <c r="S235" i="5"/>
  <c r="R235" i="5"/>
  <c r="Q235" i="5"/>
  <c r="O235" i="5"/>
  <c r="N235" i="5"/>
  <c r="M235" i="5"/>
  <c r="L235" i="5"/>
  <c r="K235" i="5"/>
  <c r="J235" i="5"/>
  <c r="H235" i="5"/>
  <c r="G235" i="5"/>
  <c r="F235" i="5"/>
  <c r="E235" i="5"/>
  <c r="D235" i="5"/>
  <c r="C235" i="5"/>
  <c r="AC234" i="5"/>
  <c r="AB234" i="5"/>
  <c r="AA234" i="5"/>
  <c r="Z234" i="5"/>
  <c r="Y234" i="5"/>
  <c r="X234" i="5"/>
  <c r="V234" i="5"/>
  <c r="U234" i="5"/>
  <c r="T234" i="5"/>
  <c r="S234" i="5"/>
  <c r="R234" i="5"/>
  <c r="Q234" i="5"/>
  <c r="O234" i="5"/>
  <c r="N234" i="5"/>
  <c r="M234" i="5"/>
  <c r="L234" i="5"/>
  <c r="K234" i="5"/>
  <c r="J234" i="5"/>
  <c r="H234" i="5"/>
  <c r="G234" i="5"/>
  <c r="F234" i="5"/>
  <c r="E234" i="5"/>
  <c r="D234" i="5"/>
  <c r="C234" i="5"/>
  <c r="AC233" i="5"/>
  <c r="AB233" i="5"/>
  <c r="AA233" i="5"/>
  <c r="Z233" i="5"/>
  <c r="Y233" i="5"/>
  <c r="X233" i="5"/>
  <c r="V233" i="5"/>
  <c r="U233" i="5"/>
  <c r="T233" i="5"/>
  <c r="S233" i="5"/>
  <c r="R233" i="5"/>
  <c r="Q233" i="5"/>
  <c r="O233" i="5"/>
  <c r="N233" i="5"/>
  <c r="M233" i="5"/>
  <c r="L233" i="5"/>
  <c r="K233" i="5"/>
  <c r="J233" i="5"/>
  <c r="H233" i="5"/>
  <c r="G233" i="5"/>
  <c r="F233" i="5"/>
  <c r="E233" i="5"/>
  <c r="D233" i="5"/>
  <c r="C233" i="5"/>
  <c r="V219" i="5"/>
  <c r="U219" i="5"/>
  <c r="T219" i="5"/>
  <c r="S219" i="5"/>
  <c r="R219" i="5"/>
  <c r="Q219" i="5"/>
  <c r="O219" i="5"/>
  <c r="N219" i="5"/>
  <c r="M219" i="5"/>
  <c r="L219" i="5"/>
  <c r="K219" i="5"/>
  <c r="J219" i="5"/>
  <c r="H219" i="5"/>
  <c r="G219" i="5"/>
  <c r="F219" i="5"/>
  <c r="E219" i="5"/>
  <c r="D219" i="5"/>
  <c r="C219" i="5"/>
  <c r="V218" i="5"/>
  <c r="U218" i="5"/>
  <c r="T218" i="5"/>
  <c r="S218" i="5"/>
  <c r="R218" i="5"/>
  <c r="Q218" i="5"/>
  <c r="O218" i="5"/>
  <c r="N218" i="5"/>
  <c r="M218" i="5"/>
  <c r="L218" i="5"/>
  <c r="K218" i="5"/>
  <c r="J218" i="5"/>
  <c r="H218" i="5"/>
  <c r="G218" i="5"/>
  <c r="F218" i="5"/>
  <c r="E218" i="5"/>
  <c r="D218" i="5"/>
  <c r="C218" i="5"/>
  <c r="AC217" i="5"/>
  <c r="AB217" i="5"/>
  <c r="AA217" i="5"/>
  <c r="Z217" i="5"/>
  <c r="Y217" i="5"/>
  <c r="X217" i="5"/>
  <c r="V217" i="5"/>
  <c r="U217" i="5"/>
  <c r="T217" i="5"/>
  <c r="S217" i="5"/>
  <c r="R217" i="5"/>
  <c r="Q217" i="5"/>
  <c r="O217" i="5"/>
  <c r="N217" i="5"/>
  <c r="M217" i="5"/>
  <c r="L217" i="5"/>
  <c r="K217" i="5"/>
  <c r="J217" i="5"/>
  <c r="H217" i="5"/>
  <c r="G217" i="5"/>
  <c r="F217" i="5"/>
  <c r="E217" i="5"/>
  <c r="D217" i="5"/>
  <c r="C217" i="5"/>
  <c r="AC216" i="5"/>
  <c r="AB216" i="5"/>
  <c r="AA216" i="5"/>
  <c r="Z216" i="5"/>
  <c r="Y216" i="5"/>
  <c r="X216" i="5"/>
  <c r="V216" i="5"/>
  <c r="U216" i="5"/>
  <c r="T216" i="5"/>
  <c r="S216" i="5"/>
  <c r="R216" i="5"/>
  <c r="Q216" i="5"/>
  <c r="O216" i="5"/>
  <c r="N216" i="5"/>
  <c r="M216" i="5"/>
  <c r="L216" i="5"/>
  <c r="K216" i="5"/>
  <c r="J216" i="5"/>
  <c r="H216" i="5"/>
  <c r="G216" i="5"/>
  <c r="F216" i="5"/>
  <c r="E216" i="5"/>
  <c r="D216" i="5"/>
  <c r="C216" i="5"/>
  <c r="V202" i="5"/>
  <c r="U202" i="5"/>
  <c r="T202" i="5"/>
  <c r="S202" i="5"/>
  <c r="R202" i="5"/>
  <c r="Q202" i="5"/>
  <c r="O202" i="5"/>
  <c r="N202" i="5"/>
  <c r="M202" i="5"/>
  <c r="L202" i="5"/>
  <c r="K202" i="5"/>
  <c r="J202" i="5"/>
  <c r="H202" i="5"/>
  <c r="G202" i="5"/>
  <c r="F202" i="5"/>
  <c r="E202" i="5"/>
  <c r="D202" i="5"/>
  <c r="C202" i="5"/>
  <c r="V201" i="5"/>
  <c r="U201" i="5"/>
  <c r="T201" i="5"/>
  <c r="S201" i="5"/>
  <c r="R201" i="5"/>
  <c r="Q201" i="5"/>
  <c r="O201" i="5"/>
  <c r="N201" i="5"/>
  <c r="M201" i="5"/>
  <c r="L201" i="5"/>
  <c r="K201" i="5"/>
  <c r="J201" i="5"/>
  <c r="H201" i="5"/>
  <c r="G201" i="5"/>
  <c r="F201" i="5"/>
  <c r="E201" i="5"/>
  <c r="D201" i="5"/>
  <c r="C201" i="5"/>
  <c r="AC200" i="5"/>
  <c r="AB200" i="5"/>
  <c r="AA200" i="5"/>
  <c r="Z200" i="5"/>
  <c r="Y200" i="5"/>
  <c r="X200" i="5"/>
  <c r="V200" i="5"/>
  <c r="U200" i="5"/>
  <c r="T200" i="5"/>
  <c r="S200" i="5"/>
  <c r="R200" i="5"/>
  <c r="Q200" i="5"/>
  <c r="O200" i="5"/>
  <c r="N200" i="5"/>
  <c r="M200" i="5"/>
  <c r="L200" i="5"/>
  <c r="K200" i="5"/>
  <c r="J200" i="5"/>
  <c r="H200" i="5"/>
  <c r="G200" i="5"/>
  <c r="F200" i="5"/>
  <c r="E200" i="5"/>
  <c r="D200" i="5"/>
  <c r="C200" i="5"/>
  <c r="AC199" i="5"/>
  <c r="AB199" i="5"/>
  <c r="AA199" i="5"/>
  <c r="Z199" i="5"/>
  <c r="Y199" i="5"/>
  <c r="X199" i="5"/>
  <c r="V199" i="5"/>
  <c r="U199" i="5"/>
  <c r="T199" i="5"/>
  <c r="S199" i="5"/>
  <c r="R199" i="5"/>
  <c r="Q199" i="5"/>
  <c r="O199" i="5"/>
  <c r="N199" i="5"/>
  <c r="M199" i="5"/>
  <c r="L199" i="5"/>
  <c r="K199" i="5"/>
  <c r="J199" i="5"/>
  <c r="H199" i="5"/>
  <c r="G199" i="5"/>
  <c r="F199" i="5"/>
  <c r="E199" i="5"/>
  <c r="D199" i="5"/>
  <c r="C199" i="5"/>
  <c r="V202" i="4"/>
  <c r="U202" i="4"/>
  <c r="T202" i="4"/>
  <c r="S202" i="4"/>
  <c r="R202" i="4"/>
  <c r="Q202" i="4"/>
  <c r="O202" i="4"/>
  <c r="N202" i="4"/>
  <c r="M202" i="4"/>
  <c r="L202" i="4"/>
  <c r="K202" i="4"/>
  <c r="J202" i="4"/>
  <c r="H202" i="4"/>
  <c r="G202" i="4"/>
  <c r="F202" i="4"/>
  <c r="E202" i="4"/>
  <c r="D202" i="4"/>
  <c r="C202" i="4"/>
  <c r="V201" i="4"/>
  <c r="U201" i="4"/>
  <c r="T201" i="4"/>
  <c r="S201" i="4"/>
  <c r="R201" i="4"/>
  <c r="Q201" i="4"/>
  <c r="O201" i="4"/>
  <c r="N201" i="4"/>
  <c r="M201" i="4"/>
  <c r="L201" i="4"/>
  <c r="K201" i="4"/>
  <c r="J201" i="4"/>
  <c r="H201" i="4"/>
  <c r="G201" i="4"/>
  <c r="F201" i="4"/>
  <c r="E201" i="4"/>
  <c r="D201" i="4"/>
  <c r="C201" i="4"/>
  <c r="AC200" i="4"/>
  <c r="AB200" i="4"/>
  <c r="AA200" i="4"/>
  <c r="Z200" i="4"/>
  <c r="Y200" i="4"/>
  <c r="X200" i="4"/>
  <c r="V200" i="4"/>
  <c r="U200" i="4"/>
  <c r="T200" i="4"/>
  <c r="S200" i="4"/>
  <c r="R200" i="4"/>
  <c r="Q200" i="4"/>
  <c r="O200" i="4"/>
  <c r="N200" i="4"/>
  <c r="M200" i="4"/>
  <c r="L200" i="4"/>
  <c r="K200" i="4"/>
  <c r="J200" i="4"/>
  <c r="H200" i="4"/>
  <c r="G200" i="4"/>
  <c r="F200" i="4"/>
  <c r="E200" i="4"/>
  <c r="D200" i="4"/>
  <c r="C200" i="4"/>
  <c r="AC199" i="4"/>
  <c r="AB199" i="4"/>
  <c r="AA199" i="4"/>
  <c r="Z199" i="4"/>
  <c r="Y199" i="4"/>
  <c r="X199" i="4"/>
  <c r="V199" i="4"/>
  <c r="U199" i="4"/>
  <c r="T199" i="4"/>
  <c r="S199" i="4"/>
  <c r="R199" i="4"/>
  <c r="Q199" i="4"/>
  <c r="O199" i="4"/>
  <c r="N199" i="4"/>
  <c r="M199" i="4"/>
  <c r="L199" i="4"/>
  <c r="K199" i="4"/>
  <c r="J199" i="4"/>
  <c r="H199" i="4"/>
  <c r="G199" i="4"/>
  <c r="F199" i="4"/>
  <c r="E199" i="4"/>
  <c r="D199" i="4"/>
  <c r="C199" i="4"/>
  <c r="V185" i="5" l="1"/>
  <c r="U185" i="5"/>
  <c r="T185" i="5"/>
  <c r="S185" i="5"/>
  <c r="R185" i="5"/>
  <c r="Q185" i="5"/>
  <c r="O185" i="5"/>
  <c r="N185" i="5"/>
  <c r="M185" i="5"/>
  <c r="L185" i="5"/>
  <c r="K185" i="5"/>
  <c r="J185" i="5"/>
  <c r="H185" i="5"/>
  <c r="G185" i="5"/>
  <c r="F185" i="5"/>
  <c r="E185" i="5"/>
  <c r="D185" i="5"/>
  <c r="C185" i="5"/>
  <c r="V184" i="5"/>
  <c r="U184" i="5"/>
  <c r="T184" i="5"/>
  <c r="S184" i="5"/>
  <c r="R184" i="5"/>
  <c r="Q184" i="5"/>
  <c r="O184" i="5"/>
  <c r="N184" i="5"/>
  <c r="M184" i="5"/>
  <c r="L184" i="5"/>
  <c r="K184" i="5"/>
  <c r="J184" i="5"/>
  <c r="H184" i="5"/>
  <c r="G184" i="5"/>
  <c r="F184" i="5"/>
  <c r="E184" i="5"/>
  <c r="D184" i="5"/>
  <c r="C184" i="5"/>
  <c r="AC183" i="5"/>
  <c r="AB183" i="5"/>
  <c r="AA183" i="5"/>
  <c r="Z183" i="5"/>
  <c r="Y183" i="5"/>
  <c r="X183" i="5"/>
  <c r="V183" i="5"/>
  <c r="U183" i="5"/>
  <c r="T183" i="5"/>
  <c r="S183" i="5"/>
  <c r="R183" i="5"/>
  <c r="Q183" i="5"/>
  <c r="O183" i="5"/>
  <c r="N183" i="5"/>
  <c r="M183" i="5"/>
  <c r="L183" i="5"/>
  <c r="K183" i="5"/>
  <c r="J183" i="5"/>
  <c r="H183" i="5"/>
  <c r="G183" i="5"/>
  <c r="F183" i="5"/>
  <c r="E183" i="5"/>
  <c r="D183" i="5"/>
  <c r="C183" i="5"/>
  <c r="AC182" i="5"/>
  <c r="AB182" i="5"/>
  <c r="AA182" i="5"/>
  <c r="Z182" i="5"/>
  <c r="Y182" i="5"/>
  <c r="X182" i="5"/>
  <c r="V182" i="5"/>
  <c r="U182" i="5"/>
  <c r="T182" i="5"/>
  <c r="S182" i="5"/>
  <c r="R182" i="5"/>
  <c r="Q182" i="5"/>
  <c r="O182" i="5"/>
  <c r="N182" i="5"/>
  <c r="M182" i="5"/>
  <c r="L182" i="5"/>
  <c r="K182" i="5"/>
  <c r="J182" i="5"/>
  <c r="H182" i="5"/>
  <c r="G182" i="5"/>
  <c r="F182" i="5"/>
  <c r="E182" i="5"/>
  <c r="D182" i="5"/>
  <c r="C182" i="5"/>
  <c r="V185" i="4"/>
  <c r="U185" i="4"/>
  <c r="T185" i="4"/>
  <c r="S185" i="4"/>
  <c r="R185" i="4"/>
  <c r="Q185" i="4"/>
  <c r="O185" i="4"/>
  <c r="N185" i="4"/>
  <c r="M185" i="4"/>
  <c r="L185" i="4"/>
  <c r="K185" i="4"/>
  <c r="J185" i="4"/>
  <c r="H185" i="4"/>
  <c r="G185" i="4"/>
  <c r="F185" i="4"/>
  <c r="E185" i="4"/>
  <c r="D185" i="4"/>
  <c r="C185" i="4"/>
  <c r="V184" i="4"/>
  <c r="U184" i="4"/>
  <c r="T184" i="4"/>
  <c r="S184" i="4"/>
  <c r="R184" i="4"/>
  <c r="Q184" i="4"/>
  <c r="O184" i="4"/>
  <c r="N184" i="4"/>
  <c r="M184" i="4"/>
  <c r="L184" i="4"/>
  <c r="K184" i="4"/>
  <c r="J184" i="4"/>
  <c r="H184" i="4"/>
  <c r="G184" i="4"/>
  <c r="F184" i="4"/>
  <c r="E184" i="4"/>
  <c r="D184" i="4"/>
  <c r="C184" i="4"/>
  <c r="AC183" i="4"/>
  <c r="AB183" i="4"/>
  <c r="AA183" i="4"/>
  <c r="Z183" i="4"/>
  <c r="Y183" i="4"/>
  <c r="X183" i="4"/>
  <c r="V183" i="4"/>
  <c r="U183" i="4"/>
  <c r="T183" i="4"/>
  <c r="S183" i="4"/>
  <c r="R183" i="4"/>
  <c r="Q183" i="4"/>
  <c r="O183" i="4"/>
  <c r="N183" i="4"/>
  <c r="M183" i="4"/>
  <c r="L183" i="4"/>
  <c r="K183" i="4"/>
  <c r="J183" i="4"/>
  <c r="H183" i="4"/>
  <c r="G183" i="4"/>
  <c r="F183" i="4"/>
  <c r="E183" i="4"/>
  <c r="D183" i="4"/>
  <c r="C183" i="4"/>
  <c r="AC182" i="4"/>
  <c r="AB182" i="4"/>
  <c r="AA182" i="4"/>
  <c r="Z182" i="4"/>
  <c r="Y182" i="4"/>
  <c r="X182" i="4"/>
  <c r="V182" i="4"/>
  <c r="U182" i="4"/>
  <c r="T182" i="4"/>
  <c r="S182" i="4"/>
  <c r="R182" i="4"/>
  <c r="Q182" i="4"/>
  <c r="O182" i="4"/>
  <c r="N182" i="4"/>
  <c r="M182" i="4"/>
  <c r="L182" i="4"/>
  <c r="K182" i="4"/>
  <c r="J182" i="4"/>
  <c r="H182" i="4"/>
  <c r="G182" i="4"/>
  <c r="F182" i="4"/>
  <c r="E182" i="4"/>
  <c r="D182" i="4"/>
  <c r="C182" i="4"/>
  <c r="V168" i="4" l="1"/>
  <c r="U168" i="4"/>
  <c r="T168" i="4"/>
  <c r="S168" i="4"/>
  <c r="R168" i="4"/>
  <c r="Q168" i="4"/>
  <c r="O168" i="4"/>
  <c r="N168" i="4"/>
  <c r="M168" i="4"/>
  <c r="L168" i="4"/>
  <c r="K168" i="4"/>
  <c r="J168" i="4"/>
  <c r="H168" i="4"/>
  <c r="G168" i="4"/>
  <c r="F168" i="4"/>
  <c r="E168" i="4"/>
  <c r="D168" i="4"/>
  <c r="C168" i="4"/>
  <c r="V167" i="4"/>
  <c r="U167" i="4"/>
  <c r="T167" i="4"/>
  <c r="S167" i="4"/>
  <c r="R167" i="4"/>
  <c r="Q167" i="4"/>
  <c r="O167" i="4"/>
  <c r="N167" i="4"/>
  <c r="M167" i="4"/>
  <c r="L167" i="4"/>
  <c r="K167" i="4"/>
  <c r="J167" i="4"/>
  <c r="H167" i="4"/>
  <c r="G167" i="4"/>
  <c r="F167" i="4"/>
  <c r="E167" i="4"/>
  <c r="D167" i="4"/>
  <c r="C167" i="4"/>
  <c r="AC166" i="4"/>
  <c r="AB166" i="4"/>
  <c r="AA166" i="4"/>
  <c r="Z166" i="4"/>
  <c r="Y166" i="4"/>
  <c r="X166" i="4"/>
  <c r="V166" i="4"/>
  <c r="U166" i="4"/>
  <c r="T166" i="4"/>
  <c r="S166" i="4"/>
  <c r="R166" i="4"/>
  <c r="Q166" i="4"/>
  <c r="O166" i="4"/>
  <c r="N166" i="4"/>
  <c r="M166" i="4"/>
  <c r="L166" i="4"/>
  <c r="K166" i="4"/>
  <c r="J166" i="4"/>
  <c r="H166" i="4"/>
  <c r="G166" i="4"/>
  <c r="F166" i="4"/>
  <c r="E166" i="4"/>
  <c r="D166" i="4"/>
  <c r="C166" i="4"/>
  <c r="AC165" i="4"/>
  <c r="AB165" i="4"/>
  <c r="AA165" i="4"/>
  <c r="Z165" i="4"/>
  <c r="Y165" i="4"/>
  <c r="X165" i="4"/>
  <c r="V165" i="4"/>
  <c r="U165" i="4"/>
  <c r="T165" i="4"/>
  <c r="S165" i="4"/>
  <c r="R165" i="4"/>
  <c r="Q165" i="4"/>
  <c r="O165" i="4"/>
  <c r="N165" i="4"/>
  <c r="M165" i="4"/>
  <c r="L165" i="4"/>
  <c r="K165" i="4"/>
  <c r="J165" i="4"/>
  <c r="H165" i="4"/>
  <c r="G165" i="4"/>
  <c r="F165" i="4"/>
  <c r="E165" i="4"/>
  <c r="D165" i="4"/>
  <c r="C165" i="4"/>
  <c r="V168" i="5"/>
  <c r="U168" i="5"/>
  <c r="T168" i="5"/>
  <c r="S168" i="5"/>
  <c r="R168" i="5"/>
  <c r="Q168" i="5"/>
  <c r="O168" i="5"/>
  <c r="N168" i="5"/>
  <c r="M168" i="5"/>
  <c r="L168" i="5"/>
  <c r="K168" i="5"/>
  <c r="J168" i="5"/>
  <c r="H168" i="5"/>
  <c r="G168" i="5"/>
  <c r="F168" i="5"/>
  <c r="E168" i="5"/>
  <c r="D168" i="5"/>
  <c r="C168" i="5"/>
  <c r="V167" i="5"/>
  <c r="U167" i="5"/>
  <c r="T167" i="5"/>
  <c r="S167" i="5"/>
  <c r="R167" i="5"/>
  <c r="Q167" i="5"/>
  <c r="O167" i="5"/>
  <c r="N167" i="5"/>
  <c r="M167" i="5"/>
  <c r="L167" i="5"/>
  <c r="K167" i="5"/>
  <c r="J167" i="5"/>
  <c r="H167" i="5"/>
  <c r="G167" i="5"/>
  <c r="F167" i="5"/>
  <c r="E167" i="5"/>
  <c r="D167" i="5"/>
  <c r="C167" i="5"/>
  <c r="AC166" i="5"/>
  <c r="AB166" i="5"/>
  <c r="AA166" i="5"/>
  <c r="Z166" i="5"/>
  <c r="Y166" i="5"/>
  <c r="X166" i="5"/>
  <c r="V166" i="5"/>
  <c r="U166" i="5"/>
  <c r="T166" i="5"/>
  <c r="S166" i="5"/>
  <c r="R166" i="5"/>
  <c r="Q166" i="5"/>
  <c r="O166" i="5"/>
  <c r="N166" i="5"/>
  <c r="M166" i="5"/>
  <c r="L166" i="5"/>
  <c r="K166" i="5"/>
  <c r="J166" i="5"/>
  <c r="H166" i="5"/>
  <c r="G166" i="5"/>
  <c r="F166" i="5"/>
  <c r="E166" i="5"/>
  <c r="D166" i="5"/>
  <c r="C166" i="5"/>
  <c r="AC165" i="5"/>
  <c r="AB165" i="5"/>
  <c r="AA165" i="5"/>
  <c r="Z165" i="5"/>
  <c r="Y165" i="5"/>
  <c r="X165" i="5"/>
  <c r="V165" i="5"/>
  <c r="U165" i="5"/>
  <c r="T165" i="5"/>
  <c r="S165" i="5"/>
  <c r="R165" i="5"/>
  <c r="Q165" i="5"/>
  <c r="O165" i="5"/>
  <c r="N165" i="5"/>
  <c r="M165" i="5"/>
  <c r="L165" i="5"/>
  <c r="K165" i="5"/>
  <c r="J165" i="5"/>
  <c r="H165" i="5"/>
  <c r="G165" i="5"/>
  <c r="F165" i="5"/>
  <c r="E165" i="5"/>
  <c r="D165" i="5"/>
  <c r="C165" i="5"/>
  <c r="V151" i="5" l="1"/>
  <c r="U151" i="5"/>
  <c r="T151" i="5"/>
  <c r="S151" i="5"/>
  <c r="R151" i="5"/>
  <c r="Q151" i="5"/>
  <c r="O151" i="5"/>
  <c r="N151" i="5"/>
  <c r="M151" i="5"/>
  <c r="L151" i="5"/>
  <c r="K151" i="5"/>
  <c r="J151" i="5"/>
  <c r="H151" i="5"/>
  <c r="G151" i="5"/>
  <c r="F151" i="5"/>
  <c r="E151" i="5"/>
  <c r="D151" i="5"/>
  <c r="C151" i="5"/>
  <c r="V150" i="5"/>
  <c r="U150" i="5"/>
  <c r="T150" i="5"/>
  <c r="S150" i="5"/>
  <c r="R150" i="5"/>
  <c r="Q150" i="5"/>
  <c r="O150" i="5"/>
  <c r="N150" i="5"/>
  <c r="M150" i="5"/>
  <c r="L150" i="5"/>
  <c r="K150" i="5"/>
  <c r="J150" i="5"/>
  <c r="H150" i="5"/>
  <c r="G150" i="5"/>
  <c r="F150" i="5"/>
  <c r="E150" i="5"/>
  <c r="D150" i="5"/>
  <c r="C150" i="5"/>
  <c r="AC149" i="5"/>
  <c r="AB149" i="5"/>
  <c r="AA149" i="5"/>
  <c r="Z149" i="5"/>
  <c r="Y149" i="5"/>
  <c r="X149" i="5"/>
  <c r="V149" i="5"/>
  <c r="U149" i="5"/>
  <c r="T149" i="5"/>
  <c r="S149" i="5"/>
  <c r="R149" i="5"/>
  <c r="Q149" i="5"/>
  <c r="O149" i="5"/>
  <c r="N149" i="5"/>
  <c r="M149" i="5"/>
  <c r="L149" i="5"/>
  <c r="K149" i="5"/>
  <c r="J149" i="5"/>
  <c r="H149" i="5"/>
  <c r="G149" i="5"/>
  <c r="F149" i="5"/>
  <c r="E149" i="5"/>
  <c r="D149" i="5"/>
  <c r="C149" i="5"/>
  <c r="AC148" i="5"/>
  <c r="AB148" i="5"/>
  <c r="AA148" i="5"/>
  <c r="Z148" i="5"/>
  <c r="Y148" i="5"/>
  <c r="X148" i="5"/>
  <c r="V148" i="5"/>
  <c r="U148" i="5"/>
  <c r="T148" i="5"/>
  <c r="S148" i="5"/>
  <c r="R148" i="5"/>
  <c r="Q148" i="5"/>
  <c r="O148" i="5"/>
  <c r="N148" i="5"/>
  <c r="M148" i="5"/>
  <c r="L148" i="5"/>
  <c r="K148" i="5"/>
  <c r="J148" i="5"/>
  <c r="H148" i="5"/>
  <c r="G148" i="5"/>
  <c r="F148" i="5"/>
  <c r="E148" i="5"/>
  <c r="D148" i="5"/>
  <c r="C148" i="5"/>
  <c r="V151" i="4"/>
  <c r="U151" i="4"/>
  <c r="T151" i="4"/>
  <c r="S151" i="4"/>
  <c r="R151" i="4"/>
  <c r="Q151" i="4"/>
  <c r="O151" i="4"/>
  <c r="N151" i="4"/>
  <c r="M151" i="4"/>
  <c r="L151" i="4"/>
  <c r="K151" i="4"/>
  <c r="J151" i="4"/>
  <c r="H151" i="4"/>
  <c r="G151" i="4"/>
  <c r="F151" i="4"/>
  <c r="E151" i="4"/>
  <c r="D151" i="4"/>
  <c r="C151" i="4"/>
  <c r="V150" i="4"/>
  <c r="U150" i="4"/>
  <c r="T150" i="4"/>
  <c r="S150" i="4"/>
  <c r="R150" i="4"/>
  <c r="Q150" i="4"/>
  <c r="O150" i="4"/>
  <c r="N150" i="4"/>
  <c r="M150" i="4"/>
  <c r="L150" i="4"/>
  <c r="K150" i="4"/>
  <c r="J150" i="4"/>
  <c r="H150" i="4"/>
  <c r="G150" i="4"/>
  <c r="F150" i="4"/>
  <c r="E150" i="4"/>
  <c r="D150" i="4"/>
  <c r="C150" i="4"/>
  <c r="AC149" i="4"/>
  <c r="AB149" i="4"/>
  <c r="AA149" i="4"/>
  <c r="Z149" i="4"/>
  <c r="Y149" i="4"/>
  <c r="X149" i="4"/>
  <c r="V149" i="4"/>
  <c r="U149" i="4"/>
  <c r="T149" i="4"/>
  <c r="S149" i="4"/>
  <c r="R149" i="4"/>
  <c r="Q149" i="4"/>
  <c r="O149" i="4"/>
  <c r="N149" i="4"/>
  <c r="M149" i="4"/>
  <c r="L149" i="4"/>
  <c r="K149" i="4"/>
  <c r="J149" i="4"/>
  <c r="H149" i="4"/>
  <c r="G149" i="4"/>
  <c r="F149" i="4"/>
  <c r="E149" i="4"/>
  <c r="D149" i="4"/>
  <c r="C149" i="4"/>
  <c r="AC148" i="4"/>
  <c r="AB148" i="4"/>
  <c r="AA148" i="4"/>
  <c r="Z148" i="4"/>
  <c r="Y148" i="4"/>
  <c r="X148" i="4"/>
  <c r="V148" i="4"/>
  <c r="U148" i="4"/>
  <c r="T148" i="4"/>
  <c r="S148" i="4"/>
  <c r="R148" i="4"/>
  <c r="Q148" i="4"/>
  <c r="O148" i="4"/>
  <c r="N148" i="4"/>
  <c r="M148" i="4"/>
  <c r="L148" i="4"/>
  <c r="K148" i="4"/>
  <c r="J148" i="4"/>
  <c r="H148" i="4"/>
  <c r="G148" i="4"/>
  <c r="F148" i="4"/>
  <c r="E148" i="4"/>
  <c r="D148" i="4"/>
  <c r="C148" i="4"/>
  <c r="L134" i="5" l="1"/>
  <c r="L133" i="5"/>
  <c r="L117" i="5"/>
  <c r="L116" i="5"/>
  <c r="L100" i="5"/>
  <c r="L99" i="5"/>
  <c r="M99" i="5"/>
  <c r="M100" i="5"/>
  <c r="M116" i="5"/>
  <c r="M117" i="5"/>
  <c r="M134" i="5"/>
  <c r="M133" i="5"/>
  <c r="L83" i="5"/>
  <c r="L82" i="5"/>
  <c r="L32" i="1"/>
  <c r="L31" i="1"/>
  <c r="M32" i="1"/>
  <c r="M31" i="1"/>
  <c r="M83" i="5"/>
  <c r="M82" i="5"/>
  <c r="V134" i="5"/>
  <c r="U134" i="5"/>
  <c r="T134" i="5"/>
  <c r="S134" i="5"/>
  <c r="R134" i="5"/>
  <c r="Q134" i="5"/>
  <c r="O134" i="5"/>
  <c r="N134" i="5"/>
  <c r="K134" i="5"/>
  <c r="J134" i="5"/>
  <c r="H134" i="5"/>
  <c r="G134" i="5"/>
  <c r="F134" i="5"/>
  <c r="E134" i="5"/>
  <c r="D134" i="5"/>
  <c r="C134" i="5"/>
  <c r="V133" i="5"/>
  <c r="U133" i="5"/>
  <c r="T133" i="5"/>
  <c r="S133" i="5"/>
  <c r="R133" i="5"/>
  <c r="Q133" i="5"/>
  <c r="O133" i="5"/>
  <c r="N133" i="5"/>
  <c r="K133" i="5"/>
  <c r="J133" i="5"/>
  <c r="H133" i="5"/>
  <c r="G133" i="5"/>
  <c r="F133" i="5"/>
  <c r="E133" i="5"/>
  <c r="D133" i="5"/>
  <c r="C133" i="5"/>
  <c r="AC132" i="5"/>
  <c r="AB132" i="5"/>
  <c r="AA132" i="5"/>
  <c r="Z132" i="5"/>
  <c r="Y132" i="5"/>
  <c r="X132" i="5"/>
  <c r="V132" i="5"/>
  <c r="U132" i="5"/>
  <c r="T132" i="5"/>
  <c r="S132" i="5"/>
  <c r="R132" i="5"/>
  <c r="Q132" i="5"/>
  <c r="O132" i="5"/>
  <c r="N132" i="5"/>
  <c r="M132" i="5"/>
  <c r="L132" i="5"/>
  <c r="K132" i="5"/>
  <c r="J132" i="5"/>
  <c r="H132" i="5"/>
  <c r="G132" i="5"/>
  <c r="F132" i="5"/>
  <c r="E132" i="5"/>
  <c r="D132" i="5"/>
  <c r="C132" i="5"/>
  <c r="AC131" i="5"/>
  <c r="AB131" i="5"/>
  <c r="AA131" i="5"/>
  <c r="Z131" i="5"/>
  <c r="Y131" i="5"/>
  <c r="X131" i="5"/>
  <c r="V131" i="5"/>
  <c r="U131" i="5"/>
  <c r="T131" i="5"/>
  <c r="S131" i="5"/>
  <c r="R131" i="5"/>
  <c r="Q131" i="5"/>
  <c r="O131" i="5"/>
  <c r="N131" i="5"/>
  <c r="M131" i="5"/>
  <c r="L131" i="5"/>
  <c r="K131" i="5"/>
  <c r="J131" i="5"/>
  <c r="H131" i="5"/>
  <c r="G131" i="5"/>
  <c r="F131" i="5"/>
  <c r="E131" i="5"/>
  <c r="D131" i="5"/>
  <c r="C131" i="5"/>
  <c r="V117" i="5"/>
  <c r="U117" i="5"/>
  <c r="T117" i="5"/>
  <c r="S117" i="5"/>
  <c r="R117" i="5"/>
  <c r="Q117" i="5"/>
  <c r="O117" i="5"/>
  <c r="N117" i="5"/>
  <c r="K117" i="5"/>
  <c r="J117" i="5"/>
  <c r="H117" i="5"/>
  <c r="G117" i="5"/>
  <c r="F117" i="5"/>
  <c r="E117" i="5"/>
  <c r="D117" i="5"/>
  <c r="C117" i="5"/>
  <c r="V116" i="5"/>
  <c r="U116" i="5"/>
  <c r="T116" i="5"/>
  <c r="S116" i="5"/>
  <c r="R116" i="5"/>
  <c r="Q116" i="5"/>
  <c r="O116" i="5"/>
  <c r="N116" i="5"/>
  <c r="K116" i="5"/>
  <c r="J116" i="5"/>
  <c r="H116" i="5"/>
  <c r="G116" i="5"/>
  <c r="F116" i="5"/>
  <c r="E116" i="5"/>
  <c r="D116" i="5"/>
  <c r="C116" i="5"/>
  <c r="AC115" i="5"/>
  <c r="AB115" i="5"/>
  <c r="AA115" i="5"/>
  <c r="Z115" i="5"/>
  <c r="Y115" i="5"/>
  <c r="X115" i="5"/>
  <c r="V115" i="5"/>
  <c r="U115" i="5"/>
  <c r="T115" i="5"/>
  <c r="S115" i="5"/>
  <c r="R115" i="5"/>
  <c r="Q115" i="5"/>
  <c r="O115" i="5"/>
  <c r="N115" i="5"/>
  <c r="M115" i="5"/>
  <c r="L115" i="5"/>
  <c r="K115" i="5"/>
  <c r="J115" i="5"/>
  <c r="H115" i="5"/>
  <c r="G115" i="5"/>
  <c r="F115" i="5"/>
  <c r="E115" i="5"/>
  <c r="D115" i="5"/>
  <c r="C115" i="5"/>
  <c r="AC114" i="5"/>
  <c r="AB114" i="5"/>
  <c r="AA114" i="5"/>
  <c r="Z114" i="5"/>
  <c r="Y114" i="5"/>
  <c r="X114" i="5"/>
  <c r="V114" i="5"/>
  <c r="U114" i="5"/>
  <c r="T114" i="5"/>
  <c r="S114" i="5"/>
  <c r="R114" i="5"/>
  <c r="Q114" i="5"/>
  <c r="O114" i="5"/>
  <c r="N114" i="5"/>
  <c r="M114" i="5"/>
  <c r="L114" i="5"/>
  <c r="K114" i="5"/>
  <c r="J114" i="5"/>
  <c r="H114" i="5"/>
  <c r="G114" i="5"/>
  <c r="F114" i="5"/>
  <c r="E114" i="5"/>
  <c r="D114" i="5"/>
  <c r="C114" i="5"/>
  <c r="V100" i="5"/>
  <c r="U100" i="5"/>
  <c r="T100" i="5"/>
  <c r="S100" i="5"/>
  <c r="R100" i="5"/>
  <c r="Q100" i="5"/>
  <c r="O100" i="5"/>
  <c r="N100" i="5"/>
  <c r="K100" i="5"/>
  <c r="J100" i="5"/>
  <c r="H100" i="5"/>
  <c r="G100" i="5"/>
  <c r="F100" i="5"/>
  <c r="E100" i="5"/>
  <c r="D100" i="5"/>
  <c r="C100" i="5"/>
  <c r="V99" i="5"/>
  <c r="U99" i="5"/>
  <c r="T99" i="5"/>
  <c r="S99" i="5"/>
  <c r="R99" i="5"/>
  <c r="Q99" i="5"/>
  <c r="O99" i="5"/>
  <c r="N99" i="5"/>
  <c r="K99" i="5"/>
  <c r="J99" i="5"/>
  <c r="H99" i="5"/>
  <c r="G99" i="5"/>
  <c r="F99" i="5"/>
  <c r="E99" i="5"/>
  <c r="D99" i="5"/>
  <c r="C99" i="5"/>
  <c r="AC98" i="5"/>
  <c r="AB98" i="5"/>
  <c r="AA98" i="5"/>
  <c r="Z98" i="5"/>
  <c r="Y98" i="5"/>
  <c r="X98" i="5"/>
  <c r="V98" i="5"/>
  <c r="U98" i="5"/>
  <c r="T98" i="5"/>
  <c r="S98" i="5"/>
  <c r="R98" i="5"/>
  <c r="Q98" i="5"/>
  <c r="O98" i="5"/>
  <c r="N98" i="5"/>
  <c r="M98" i="5"/>
  <c r="L98" i="5"/>
  <c r="K98" i="5"/>
  <c r="J98" i="5"/>
  <c r="H98" i="5"/>
  <c r="G98" i="5"/>
  <c r="F98" i="5"/>
  <c r="E98" i="5"/>
  <c r="D98" i="5"/>
  <c r="C98" i="5"/>
  <c r="AC97" i="5"/>
  <c r="AB97" i="5"/>
  <c r="AA97" i="5"/>
  <c r="Z97" i="5"/>
  <c r="Y97" i="5"/>
  <c r="X97" i="5"/>
  <c r="V97" i="5"/>
  <c r="U97" i="5"/>
  <c r="T97" i="5"/>
  <c r="S97" i="5"/>
  <c r="R97" i="5"/>
  <c r="Q97" i="5"/>
  <c r="O97" i="5"/>
  <c r="N97" i="5"/>
  <c r="M97" i="5"/>
  <c r="L97" i="5"/>
  <c r="K97" i="5"/>
  <c r="J97" i="5"/>
  <c r="H97" i="5"/>
  <c r="G97" i="5"/>
  <c r="F97" i="5"/>
  <c r="E97" i="5"/>
  <c r="D97" i="5"/>
  <c r="C97" i="5"/>
  <c r="V83" i="5"/>
  <c r="U83" i="5"/>
  <c r="T83" i="5"/>
  <c r="S83" i="5"/>
  <c r="R83" i="5"/>
  <c r="Q83" i="5"/>
  <c r="O83" i="5"/>
  <c r="N83" i="5"/>
  <c r="K83" i="5"/>
  <c r="J83" i="5"/>
  <c r="H83" i="5"/>
  <c r="G83" i="5"/>
  <c r="F83" i="5"/>
  <c r="E83" i="5"/>
  <c r="D83" i="5"/>
  <c r="C83" i="5"/>
  <c r="V82" i="5"/>
  <c r="U82" i="5"/>
  <c r="T82" i="5"/>
  <c r="S82" i="5"/>
  <c r="R82" i="5"/>
  <c r="Q82" i="5"/>
  <c r="O82" i="5"/>
  <c r="N82" i="5"/>
  <c r="K82" i="5"/>
  <c r="J82" i="5"/>
  <c r="H82" i="5"/>
  <c r="G82" i="5"/>
  <c r="F82" i="5"/>
  <c r="E82" i="5"/>
  <c r="D82" i="5"/>
  <c r="C82" i="5"/>
  <c r="AC81" i="5"/>
  <c r="AB81" i="5"/>
  <c r="AA81" i="5"/>
  <c r="Z81" i="5"/>
  <c r="Y81" i="5"/>
  <c r="X81" i="5"/>
  <c r="V81" i="5"/>
  <c r="U81" i="5"/>
  <c r="T81" i="5"/>
  <c r="S81" i="5"/>
  <c r="R81" i="5"/>
  <c r="Q81" i="5"/>
  <c r="O81" i="5"/>
  <c r="N81" i="5"/>
  <c r="M81" i="5"/>
  <c r="L81" i="5"/>
  <c r="K81" i="5"/>
  <c r="J81" i="5"/>
  <c r="H81" i="5"/>
  <c r="G81" i="5"/>
  <c r="F81" i="5"/>
  <c r="E81" i="5"/>
  <c r="D81" i="5"/>
  <c r="C81" i="5"/>
  <c r="AC80" i="5"/>
  <c r="AB80" i="5"/>
  <c r="AA80" i="5"/>
  <c r="Z80" i="5"/>
  <c r="Y80" i="5"/>
  <c r="X80" i="5"/>
  <c r="V80" i="5"/>
  <c r="U80" i="5"/>
  <c r="T80" i="5"/>
  <c r="S80" i="5"/>
  <c r="R80" i="5"/>
  <c r="Q80" i="5"/>
  <c r="O80" i="5"/>
  <c r="N80" i="5"/>
  <c r="M80" i="5"/>
  <c r="L80" i="5"/>
  <c r="K80" i="5"/>
  <c r="J80" i="5"/>
  <c r="H80" i="5"/>
  <c r="G80" i="5"/>
  <c r="F80" i="5"/>
  <c r="E80" i="5"/>
  <c r="D80" i="5"/>
  <c r="C80" i="5"/>
  <c r="V134" i="4"/>
  <c r="U134" i="4"/>
  <c r="T134" i="4"/>
  <c r="S134" i="4"/>
  <c r="R134" i="4"/>
  <c r="Q134" i="4"/>
  <c r="O134" i="4"/>
  <c r="N134" i="4"/>
  <c r="M134" i="4"/>
  <c r="L134" i="4"/>
  <c r="K134" i="4"/>
  <c r="J134" i="4"/>
  <c r="H134" i="4"/>
  <c r="G134" i="4"/>
  <c r="F134" i="4"/>
  <c r="E134" i="4"/>
  <c r="D134" i="4"/>
  <c r="C134" i="4"/>
  <c r="V133" i="4"/>
  <c r="U133" i="4"/>
  <c r="T133" i="4"/>
  <c r="S133" i="4"/>
  <c r="R133" i="4"/>
  <c r="Q133" i="4"/>
  <c r="O133" i="4"/>
  <c r="N133" i="4"/>
  <c r="M133" i="4"/>
  <c r="L133" i="4"/>
  <c r="K133" i="4"/>
  <c r="J133" i="4"/>
  <c r="H133" i="4"/>
  <c r="G133" i="4"/>
  <c r="F133" i="4"/>
  <c r="E133" i="4"/>
  <c r="D133" i="4"/>
  <c r="C133" i="4"/>
  <c r="AC132" i="4"/>
  <c r="AB132" i="4"/>
  <c r="AA132" i="4"/>
  <c r="Z132" i="4"/>
  <c r="Y132" i="4"/>
  <c r="X132" i="4"/>
  <c r="V132" i="4"/>
  <c r="U132" i="4"/>
  <c r="T132" i="4"/>
  <c r="S132" i="4"/>
  <c r="R132" i="4"/>
  <c r="Q132" i="4"/>
  <c r="O132" i="4"/>
  <c r="N132" i="4"/>
  <c r="M132" i="4"/>
  <c r="L132" i="4"/>
  <c r="K132" i="4"/>
  <c r="J132" i="4"/>
  <c r="H132" i="4"/>
  <c r="G132" i="4"/>
  <c r="F132" i="4"/>
  <c r="E132" i="4"/>
  <c r="D132" i="4"/>
  <c r="C132" i="4"/>
  <c r="AC131" i="4"/>
  <c r="AB131" i="4"/>
  <c r="AA131" i="4"/>
  <c r="Z131" i="4"/>
  <c r="Y131" i="4"/>
  <c r="X131" i="4"/>
  <c r="V131" i="4"/>
  <c r="U131" i="4"/>
  <c r="T131" i="4"/>
  <c r="S131" i="4"/>
  <c r="R131" i="4"/>
  <c r="Q131" i="4"/>
  <c r="O131" i="4"/>
  <c r="N131" i="4"/>
  <c r="M131" i="4"/>
  <c r="L131" i="4"/>
  <c r="K131" i="4"/>
  <c r="J131" i="4"/>
  <c r="H131" i="4"/>
  <c r="G131" i="4"/>
  <c r="F131" i="4"/>
  <c r="E131" i="4"/>
  <c r="D131" i="4"/>
  <c r="C131" i="4"/>
  <c r="V117" i="4"/>
  <c r="U117" i="4"/>
  <c r="T117" i="4"/>
  <c r="S117" i="4"/>
  <c r="R117" i="4"/>
  <c r="Q117" i="4"/>
  <c r="O117" i="4"/>
  <c r="N117" i="4"/>
  <c r="M117" i="4"/>
  <c r="L117" i="4"/>
  <c r="K117" i="4"/>
  <c r="J117" i="4"/>
  <c r="H117" i="4"/>
  <c r="G117" i="4"/>
  <c r="F117" i="4"/>
  <c r="E117" i="4"/>
  <c r="D117" i="4"/>
  <c r="C117" i="4"/>
  <c r="V116" i="4"/>
  <c r="U116" i="4"/>
  <c r="T116" i="4"/>
  <c r="S116" i="4"/>
  <c r="R116" i="4"/>
  <c r="Q116" i="4"/>
  <c r="O116" i="4"/>
  <c r="N116" i="4"/>
  <c r="M116" i="4"/>
  <c r="L116" i="4"/>
  <c r="K116" i="4"/>
  <c r="J116" i="4"/>
  <c r="H116" i="4"/>
  <c r="G116" i="4"/>
  <c r="F116" i="4"/>
  <c r="E116" i="4"/>
  <c r="D116" i="4"/>
  <c r="C116" i="4"/>
  <c r="AC115" i="4"/>
  <c r="AB115" i="4"/>
  <c r="AA115" i="4"/>
  <c r="Z115" i="4"/>
  <c r="Y115" i="4"/>
  <c r="X115" i="4"/>
  <c r="V115" i="4"/>
  <c r="U115" i="4"/>
  <c r="T115" i="4"/>
  <c r="S115" i="4"/>
  <c r="R115" i="4"/>
  <c r="Q115" i="4"/>
  <c r="O115" i="4"/>
  <c r="N115" i="4"/>
  <c r="M115" i="4"/>
  <c r="L115" i="4"/>
  <c r="K115" i="4"/>
  <c r="J115" i="4"/>
  <c r="H115" i="4"/>
  <c r="G115" i="4"/>
  <c r="F115" i="4"/>
  <c r="E115" i="4"/>
  <c r="D115" i="4"/>
  <c r="C115" i="4"/>
  <c r="AC114" i="4"/>
  <c r="AB114" i="4"/>
  <c r="AA114" i="4"/>
  <c r="Z114" i="4"/>
  <c r="Y114" i="4"/>
  <c r="X114" i="4"/>
  <c r="V114" i="4"/>
  <c r="U114" i="4"/>
  <c r="T114" i="4"/>
  <c r="S114" i="4"/>
  <c r="R114" i="4"/>
  <c r="Q114" i="4"/>
  <c r="O114" i="4"/>
  <c r="N114" i="4"/>
  <c r="M114" i="4"/>
  <c r="L114" i="4"/>
  <c r="K114" i="4"/>
  <c r="J114" i="4"/>
  <c r="H114" i="4"/>
  <c r="G114" i="4"/>
  <c r="F114" i="4"/>
  <c r="E114" i="4"/>
  <c r="D114" i="4"/>
  <c r="C114" i="4"/>
  <c r="V100" i="4"/>
  <c r="U100" i="4"/>
  <c r="T100" i="4"/>
  <c r="S100" i="4"/>
  <c r="R100" i="4"/>
  <c r="Q100" i="4"/>
  <c r="O100" i="4"/>
  <c r="N100" i="4"/>
  <c r="M100" i="4"/>
  <c r="L100" i="4"/>
  <c r="K100" i="4"/>
  <c r="J100" i="4"/>
  <c r="H100" i="4"/>
  <c r="G100" i="4"/>
  <c r="F100" i="4"/>
  <c r="E100" i="4"/>
  <c r="D100" i="4"/>
  <c r="C100" i="4"/>
  <c r="V99" i="4"/>
  <c r="U99" i="4"/>
  <c r="T99" i="4"/>
  <c r="S99" i="4"/>
  <c r="R99" i="4"/>
  <c r="Q99" i="4"/>
  <c r="O99" i="4"/>
  <c r="N99" i="4"/>
  <c r="M99" i="4"/>
  <c r="L99" i="4"/>
  <c r="K99" i="4"/>
  <c r="J99" i="4"/>
  <c r="H99" i="4"/>
  <c r="G99" i="4"/>
  <c r="F99" i="4"/>
  <c r="E99" i="4"/>
  <c r="D99" i="4"/>
  <c r="C99" i="4"/>
  <c r="AC98" i="4"/>
  <c r="AB98" i="4"/>
  <c r="AA98" i="4"/>
  <c r="Z98" i="4"/>
  <c r="Y98" i="4"/>
  <c r="X98" i="4"/>
  <c r="V98" i="4"/>
  <c r="U98" i="4"/>
  <c r="T98" i="4"/>
  <c r="S98" i="4"/>
  <c r="R98" i="4"/>
  <c r="Q98" i="4"/>
  <c r="O98" i="4"/>
  <c r="N98" i="4"/>
  <c r="M98" i="4"/>
  <c r="L98" i="4"/>
  <c r="K98" i="4"/>
  <c r="J98" i="4"/>
  <c r="H98" i="4"/>
  <c r="G98" i="4"/>
  <c r="F98" i="4"/>
  <c r="E98" i="4"/>
  <c r="D98" i="4"/>
  <c r="C98" i="4"/>
  <c r="AC97" i="4"/>
  <c r="AB97" i="4"/>
  <c r="AA97" i="4"/>
  <c r="Z97" i="4"/>
  <c r="Y97" i="4"/>
  <c r="X97" i="4"/>
  <c r="V97" i="4"/>
  <c r="U97" i="4"/>
  <c r="T97" i="4"/>
  <c r="S97" i="4"/>
  <c r="R97" i="4"/>
  <c r="Q97" i="4"/>
  <c r="O97" i="4"/>
  <c r="N97" i="4"/>
  <c r="M97" i="4"/>
  <c r="L97" i="4"/>
  <c r="K97" i="4"/>
  <c r="J97" i="4"/>
  <c r="H97" i="4"/>
  <c r="G97" i="4"/>
  <c r="F97" i="4"/>
  <c r="E97" i="4"/>
  <c r="D97" i="4"/>
  <c r="C97" i="4"/>
  <c r="V83" i="4"/>
  <c r="U83" i="4"/>
  <c r="T83" i="4"/>
  <c r="S83" i="4"/>
  <c r="R83" i="4"/>
  <c r="Q83" i="4"/>
  <c r="O83" i="4"/>
  <c r="N83" i="4"/>
  <c r="M83" i="4"/>
  <c r="L83" i="4"/>
  <c r="K83" i="4"/>
  <c r="J83" i="4"/>
  <c r="H83" i="4"/>
  <c r="G83" i="4"/>
  <c r="F83" i="4"/>
  <c r="E83" i="4"/>
  <c r="D83" i="4"/>
  <c r="C83" i="4"/>
  <c r="V82" i="4"/>
  <c r="U82" i="4"/>
  <c r="T82" i="4"/>
  <c r="S82" i="4"/>
  <c r="R82" i="4"/>
  <c r="Q82" i="4"/>
  <c r="O82" i="4"/>
  <c r="N82" i="4"/>
  <c r="M82" i="4"/>
  <c r="L82" i="4"/>
  <c r="K82" i="4"/>
  <c r="J82" i="4"/>
  <c r="H82" i="4"/>
  <c r="G82" i="4"/>
  <c r="F82" i="4"/>
  <c r="E82" i="4"/>
  <c r="D82" i="4"/>
  <c r="C82" i="4"/>
  <c r="AC81" i="4"/>
  <c r="AB81" i="4"/>
  <c r="AA81" i="4"/>
  <c r="Z81" i="4"/>
  <c r="Y81" i="4"/>
  <c r="X81" i="4"/>
  <c r="V81" i="4"/>
  <c r="U81" i="4"/>
  <c r="T81" i="4"/>
  <c r="S81" i="4"/>
  <c r="R81" i="4"/>
  <c r="Q81" i="4"/>
  <c r="O81" i="4"/>
  <c r="N81" i="4"/>
  <c r="M81" i="4"/>
  <c r="L81" i="4"/>
  <c r="K81" i="4"/>
  <c r="J81" i="4"/>
  <c r="H81" i="4"/>
  <c r="G81" i="4"/>
  <c r="F81" i="4"/>
  <c r="E81" i="4"/>
  <c r="D81" i="4"/>
  <c r="C81" i="4"/>
  <c r="AC80" i="4"/>
  <c r="AB80" i="4"/>
  <c r="AA80" i="4"/>
  <c r="Z80" i="4"/>
  <c r="Y80" i="4"/>
  <c r="X80" i="4"/>
  <c r="V80" i="4"/>
  <c r="U80" i="4"/>
  <c r="T80" i="4"/>
  <c r="S80" i="4"/>
  <c r="R80" i="4"/>
  <c r="Q80" i="4"/>
  <c r="O80" i="4"/>
  <c r="N80" i="4"/>
  <c r="M80" i="4"/>
  <c r="L80" i="4"/>
  <c r="K80" i="4"/>
  <c r="J80" i="4"/>
  <c r="H80" i="4"/>
  <c r="G80" i="4"/>
  <c r="F80" i="4"/>
  <c r="E80" i="4"/>
  <c r="D80" i="4"/>
  <c r="C80" i="4"/>
  <c r="L66" i="5" l="1"/>
  <c r="L65" i="5"/>
  <c r="L49" i="5"/>
  <c r="L48" i="5"/>
  <c r="L32" i="5"/>
  <c r="L31" i="5"/>
  <c r="L15" i="5"/>
  <c r="L14" i="5"/>
  <c r="V66" i="5" l="1"/>
  <c r="U66" i="5"/>
  <c r="T66" i="5"/>
  <c r="S66" i="5"/>
  <c r="R66" i="5"/>
  <c r="Q66" i="5"/>
  <c r="O66" i="5"/>
  <c r="N66" i="5"/>
  <c r="M66" i="5"/>
  <c r="K66" i="5"/>
  <c r="J66" i="5"/>
  <c r="H66" i="5"/>
  <c r="G66" i="5"/>
  <c r="F66" i="5"/>
  <c r="E66" i="5"/>
  <c r="D66" i="5"/>
  <c r="C66" i="5"/>
  <c r="V65" i="5"/>
  <c r="U65" i="5"/>
  <c r="T65" i="5"/>
  <c r="S65" i="5"/>
  <c r="R65" i="5"/>
  <c r="Q65" i="5"/>
  <c r="O65" i="5"/>
  <c r="N65" i="5"/>
  <c r="M65" i="5"/>
  <c r="K65" i="5"/>
  <c r="J65" i="5"/>
  <c r="H65" i="5"/>
  <c r="G65" i="5"/>
  <c r="F65" i="5"/>
  <c r="E65" i="5"/>
  <c r="D65" i="5"/>
  <c r="C65" i="5"/>
  <c r="AC64" i="5"/>
  <c r="AB64" i="5"/>
  <c r="AA64" i="5"/>
  <c r="Z64" i="5"/>
  <c r="Y64" i="5"/>
  <c r="X64" i="5"/>
  <c r="V64" i="5"/>
  <c r="U64" i="5"/>
  <c r="T64" i="5"/>
  <c r="S64" i="5"/>
  <c r="R64" i="5"/>
  <c r="Q64" i="5"/>
  <c r="O64" i="5"/>
  <c r="N64" i="5"/>
  <c r="M64" i="5"/>
  <c r="L64" i="5"/>
  <c r="K64" i="5"/>
  <c r="J64" i="5"/>
  <c r="H64" i="5"/>
  <c r="G64" i="5"/>
  <c r="F64" i="5"/>
  <c r="E64" i="5"/>
  <c r="D64" i="5"/>
  <c r="C64" i="5"/>
  <c r="AC63" i="5"/>
  <c r="AB63" i="5"/>
  <c r="AA63" i="5"/>
  <c r="Z63" i="5"/>
  <c r="Y63" i="5"/>
  <c r="X63" i="5"/>
  <c r="V63" i="5"/>
  <c r="U63" i="5"/>
  <c r="T63" i="5"/>
  <c r="S63" i="5"/>
  <c r="R63" i="5"/>
  <c r="Q63" i="5"/>
  <c r="O63" i="5"/>
  <c r="N63" i="5"/>
  <c r="M63" i="5"/>
  <c r="L63" i="5"/>
  <c r="K63" i="5"/>
  <c r="J63" i="5"/>
  <c r="H63" i="5"/>
  <c r="G63" i="5"/>
  <c r="F63" i="5"/>
  <c r="E63" i="5"/>
  <c r="D63" i="5"/>
  <c r="C63" i="5"/>
  <c r="V66" i="4"/>
  <c r="U66" i="4"/>
  <c r="T66" i="4"/>
  <c r="S66" i="4"/>
  <c r="R66" i="4"/>
  <c r="Q66" i="4"/>
  <c r="O66" i="4"/>
  <c r="N66" i="4"/>
  <c r="M66" i="4"/>
  <c r="L66" i="4"/>
  <c r="K66" i="4"/>
  <c r="J66" i="4"/>
  <c r="H66" i="4"/>
  <c r="G66" i="4"/>
  <c r="F66" i="4"/>
  <c r="E66" i="4"/>
  <c r="D66" i="4"/>
  <c r="C66" i="4"/>
  <c r="V65" i="4"/>
  <c r="U65" i="4"/>
  <c r="T65" i="4"/>
  <c r="S65" i="4"/>
  <c r="R65" i="4"/>
  <c r="Q65" i="4"/>
  <c r="O65" i="4"/>
  <c r="N65" i="4"/>
  <c r="M65" i="4"/>
  <c r="L65" i="4"/>
  <c r="K65" i="4"/>
  <c r="J65" i="4"/>
  <c r="H65" i="4"/>
  <c r="G65" i="4"/>
  <c r="F65" i="4"/>
  <c r="E65" i="4"/>
  <c r="D65" i="4"/>
  <c r="C65" i="4"/>
  <c r="AC64" i="4"/>
  <c r="AB64" i="4"/>
  <c r="AA64" i="4"/>
  <c r="Z64" i="4"/>
  <c r="Y64" i="4"/>
  <c r="X64" i="4"/>
  <c r="V64" i="4"/>
  <c r="U64" i="4"/>
  <c r="T64" i="4"/>
  <c r="S64" i="4"/>
  <c r="R64" i="4"/>
  <c r="Q64" i="4"/>
  <c r="O64" i="4"/>
  <c r="N64" i="4"/>
  <c r="M64" i="4"/>
  <c r="L64" i="4"/>
  <c r="K64" i="4"/>
  <c r="J64" i="4"/>
  <c r="H64" i="4"/>
  <c r="G64" i="4"/>
  <c r="F64" i="4"/>
  <c r="E64" i="4"/>
  <c r="D64" i="4"/>
  <c r="C64" i="4"/>
  <c r="AC63" i="4"/>
  <c r="AB63" i="4"/>
  <c r="AA63" i="4"/>
  <c r="Z63" i="4"/>
  <c r="Y63" i="4"/>
  <c r="X63" i="4"/>
  <c r="V63" i="4"/>
  <c r="U63" i="4"/>
  <c r="T63" i="4"/>
  <c r="S63" i="4"/>
  <c r="R63" i="4"/>
  <c r="Q63" i="4"/>
  <c r="O63" i="4"/>
  <c r="N63" i="4"/>
  <c r="M63" i="4"/>
  <c r="L63" i="4"/>
  <c r="K63" i="4"/>
  <c r="J63" i="4"/>
  <c r="H63" i="4"/>
  <c r="G63" i="4"/>
  <c r="F63" i="4"/>
  <c r="E63" i="4"/>
  <c r="D63" i="4"/>
  <c r="C63" i="4"/>
  <c r="V49" i="4" l="1"/>
  <c r="U49" i="4"/>
  <c r="T49" i="4"/>
  <c r="S49" i="4"/>
  <c r="R49" i="4"/>
  <c r="Q49" i="4"/>
  <c r="O49" i="4"/>
  <c r="N49" i="4"/>
  <c r="M49" i="4"/>
  <c r="L49" i="4"/>
  <c r="K49" i="4"/>
  <c r="J49" i="4"/>
  <c r="H49" i="4"/>
  <c r="G49" i="4"/>
  <c r="F49" i="4"/>
  <c r="E49" i="4"/>
  <c r="D49" i="4"/>
  <c r="C49" i="4"/>
  <c r="V48" i="4"/>
  <c r="U48" i="4"/>
  <c r="T48" i="4"/>
  <c r="S48" i="4"/>
  <c r="R48" i="4"/>
  <c r="Q48" i="4"/>
  <c r="O48" i="4"/>
  <c r="N48" i="4"/>
  <c r="M48" i="4"/>
  <c r="L48" i="4"/>
  <c r="K48" i="4"/>
  <c r="J48" i="4"/>
  <c r="H48" i="4"/>
  <c r="G48" i="4"/>
  <c r="F48" i="4"/>
  <c r="E48" i="4"/>
  <c r="D48" i="4"/>
  <c r="C48" i="4"/>
  <c r="AC47" i="4"/>
  <c r="AB47" i="4"/>
  <c r="AA47" i="4"/>
  <c r="Z47" i="4"/>
  <c r="Y47" i="4"/>
  <c r="X47" i="4"/>
  <c r="V47" i="4"/>
  <c r="U47" i="4"/>
  <c r="T47" i="4"/>
  <c r="S47" i="4"/>
  <c r="R47" i="4"/>
  <c r="Q47" i="4"/>
  <c r="O47" i="4"/>
  <c r="N47" i="4"/>
  <c r="M47" i="4"/>
  <c r="L47" i="4"/>
  <c r="K47" i="4"/>
  <c r="J47" i="4"/>
  <c r="H47" i="4"/>
  <c r="G47" i="4"/>
  <c r="F47" i="4"/>
  <c r="E47" i="4"/>
  <c r="D47" i="4"/>
  <c r="C47" i="4"/>
  <c r="AC46" i="4"/>
  <c r="AB46" i="4"/>
  <c r="AA46" i="4"/>
  <c r="Z46" i="4"/>
  <c r="Y46" i="4"/>
  <c r="X46" i="4"/>
  <c r="V46" i="4"/>
  <c r="U46" i="4"/>
  <c r="T46" i="4"/>
  <c r="S46" i="4"/>
  <c r="R46" i="4"/>
  <c r="Q46" i="4"/>
  <c r="O46" i="4"/>
  <c r="N46" i="4"/>
  <c r="M46" i="4"/>
  <c r="L46" i="4"/>
  <c r="K46" i="4"/>
  <c r="J46" i="4"/>
  <c r="H46" i="4"/>
  <c r="G46" i="4"/>
  <c r="F46" i="4"/>
  <c r="E46" i="4"/>
  <c r="D46" i="4"/>
  <c r="C46" i="4"/>
  <c r="V32" i="4"/>
  <c r="U32" i="4"/>
  <c r="T32" i="4"/>
  <c r="S32" i="4"/>
  <c r="R32" i="4"/>
  <c r="Q32" i="4"/>
  <c r="O32" i="4"/>
  <c r="N32" i="4"/>
  <c r="M32" i="4"/>
  <c r="L32" i="4"/>
  <c r="K32" i="4"/>
  <c r="J32" i="4"/>
  <c r="H32" i="4"/>
  <c r="G32" i="4"/>
  <c r="F32" i="4"/>
  <c r="E32" i="4"/>
  <c r="D32" i="4"/>
  <c r="C32" i="4"/>
  <c r="V31" i="4"/>
  <c r="U31" i="4"/>
  <c r="T31" i="4"/>
  <c r="S31" i="4"/>
  <c r="R31" i="4"/>
  <c r="Q31" i="4"/>
  <c r="O31" i="4"/>
  <c r="N31" i="4"/>
  <c r="M31" i="4"/>
  <c r="L31" i="4"/>
  <c r="K31" i="4"/>
  <c r="J31" i="4"/>
  <c r="H31" i="4"/>
  <c r="G31" i="4"/>
  <c r="F31" i="4"/>
  <c r="E31" i="4"/>
  <c r="D31" i="4"/>
  <c r="C31" i="4"/>
  <c r="AC30" i="4"/>
  <c r="AB30" i="4"/>
  <c r="AA30" i="4"/>
  <c r="Z30" i="4"/>
  <c r="Y30" i="4"/>
  <c r="X30" i="4"/>
  <c r="V30" i="4"/>
  <c r="U30" i="4"/>
  <c r="T30" i="4"/>
  <c r="S30" i="4"/>
  <c r="R30" i="4"/>
  <c r="Q30" i="4"/>
  <c r="O30" i="4"/>
  <c r="N30" i="4"/>
  <c r="M30" i="4"/>
  <c r="L30" i="4"/>
  <c r="K30" i="4"/>
  <c r="J30" i="4"/>
  <c r="H30" i="4"/>
  <c r="G30" i="4"/>
  <c r="F30" i="4"/>
  <c r="E30" i="4"/>
  <c r="D30" i="4"/>
  <c r="C30" i="4"/>
  <c r="AC29" i="4"/>
  <c r="AB29" i="4"/>
  <c r="AA29" i="4"/>
  <c r="Z29" i="4"/>
  <c r="Y29" i="4"/>
  <c r="X29" i="4"/>
  <c r="V29" i="4"/>
  <c r="U29" i="4"/>
  <c r="T29" i="4"/>
  <c r="S29" i="4"/>
  <c r="R29" i="4"/>
  <c r="Q29" i="4"/>
  <c r="O29" i="4"/>
  <c r="N29" i="4"/>
  <c r="M29" i="4"/>
  <c r="L29" i="4"/>
  <c r="K29" i="4"/>
  <c r="J29" i="4"/>
  <c r="H29" i="4"/>
  <c r="G29" i="4"/>
  <c r="F29" i="4"/>
  <c r="E29" i="4"/>
  <c r="D29" i="4"/>
  <c r="C29" i="4"/>
  <c r="V49" i="5"/>
  <c r="U49" i="5"/>
  <c r="T49" i="5"/>
  <c r="S49" i="5"/>
  <c r="R49" i="5"/>
  <c r="Q49" i="5"/>
  <c r="O49" i="5"/>
  <c r="N49" i="5"/>
  <c r="M49" i="5"/>
  <c r="K49" i="5"/>
  <c r="J49" i="5"/>
  <c r="H49" i="5"/>
  <c r="G49" i="5"/>
  <c r="F49" i="5"/>
  <c r="E49" i="5"/>
  <c r="D49" i="5"/>
  <c r="C49" i="5"/>
  <c r="V48" i="5"/>
  <c r="U48" i="5"/>
  <c r="T48" i="5"/>
  <c r="S48" i="5"/>
  <c r="R48" i="5"/>
  <c r="Q48" i="5"/>
  <c r="O48" i="5"/>
  <c r="N48" i="5"/>
  <c r="M48" i="5"/>
  <c r="K48" i="5"/>
  <c r="J48" i="5"/>
  <c r="H48" i="5"/>
  <c r="G48" i="5"/>
  <c r="F48" i="5"/>
  <c r="E48" i="5"/>
  <c r="D48" i="5"/>
  <c r="C48" i="5"/>
  <c r="AC47" i="5"/>
  <c r="AB47" i="5"/>
  <c r="AA47" i="5"/>
  <c r="Z47" i="5"/>
  <c r="Y47" i="5"/>
  <c r="X47" i="5"/>
  <c r="V47" i="5"/>
  <c r="U47" i="5"/>
  <c r="T47" i="5"/>
  <c r="S47" i="5"/>
  <c r="R47" i="5"/>
  <c r="Q47" i="5"/>
  <c r="O47" i="5"/>
  <c r="N47" i="5"/>
  <c r="M47" i="5"/>
  <c r="L47" i="5"/>
  <c r="K47" i="5"/>
  <c r="J47" i="5"/>
  <c r="H47" i="5"/>
  <c r="G47" i="5"/>
  <c r="F47" i="5"/>
  <c r="E47" i="5"/>
  <c r="D47" i="5"/>
  <c r="C47" i="5"/>
  <c r="AC46" i="5"/>
  <c r="AB46" i="5"/>
  <c r="AA46" i="5"/>
  <c r="Z46" i="5"/>
  <c r="Y46" i="5"/>
  <c r="X46" i="5"/>
  <c r="V46" i="5"/>
  <c r="U46" i="5"/>
  <c r="T46" i="5"/>
  <c r="S46" i="5"/>
  <c r="R46" i="5"/>
  <c r="Q46" i="5"/>
  <c r="O46" i="5"/>
  <c r="N46" i="5"/>
  <c r="M46" i="5"/>
  <c r="L46" i="5"/>
  <c r="K46" i="5"/>
  <c r="J46" i="5"/>
  <c r="H46" i="5"/>
  <c r="G46" i="5"/>
  <c r="F46" i="5"/>
  <c r="E46" i="5"/>
  <c r="D46" i="5"/>
  <c r="C46" i="5"/>
  <c r="V32" i="5"/>
  <c r="U32" i="5"/>
  <c r="T32" i="5"/>
  <c r="S32" i="5"/>
  <c r="R32" i="5"/>
  <c r="Q32" i="5"/>
  <c r="O32" i="5"/>
  <c r="N32" i="5"/>
  <c r="M32" i="5"/>
  <c r="K32" i="5"/>
  <c r="J32" i="5"/>
  <c r="H32" i="5"/>
  <c r="G32" i="5"/>
  <c r="F32" i="5"/>
  <c r="E32" i="5"/>
  <c r="D32" i="5"/>
  <c r="C32" i="5"/>
  <c r="V31" i="5"/>
  <c r="U31" i="5"/>
  <c r="T31" i="5"/>
  <c r="S31" i="5"/>
  <c r="R31" i="5"/>
  <c r="Q31" i="5"/>
  <c r="O31" i="5"/>
  <c r="N31" i="5"/>
  <c r="M31" i="5"/>
  <c r="K31" i="5"/>
  <c r="J31" i="5"/>
  <c r="H31" i="5"/>
  <c r="G31" i="5"/>
  <c r="F31" i="5"/>
  <c r="E31" i="5"/>
  <c r="D31" i="5"/>
  <c r="C31" i="5"/>
  <c r="AC30" i="5"/>
  <c r="AB30" i="5"/>
  <c r="AA30" i="5"/>
  <c r="Z30" i="5"/>
  <c r="Y30" i="5"/>
  <c r="X30" i="5"/>
  <c r="V30" i="5"/>
  <c r="U30" i="5"/>
  <c r="T30" i="5"/>
  <c r="S30" i="5"/>
  <c r="R30" i="5"/>
  <c r="Q30" i="5"/>
  <c r="O30" i="5"/>
  <c r="N30" i="5"/>
  <c r="M30" i="5"/>
  <c r="L30" i="5"/>
  <c r="K30" i="5"/>
  <c r="J30" i="5"/>
  <c r="H30" i="5"/>
  <c r="G30" i="5"/>
  <c r="F30" i="5"/>
  <c r="E30" i="5"/>
  <c r="D30" i="5"/>
  <c r="C30" i="5"/>
  <c r="AC29" i="5"/>
  <c r="AB29" i="5"/>
  <c r="AA29" i="5"/>
  <c r="Z29" i="5"/>
  <c r="Y29" i="5"/>
  <c r="X29" i="5"/>
  <c r="V29" i="5"/>
  <c r="U29" i="5"/>
  <c r="T29" i="5"/>
  <c r="S29" i="5"/>
  <c r="R29" i="5"/>
  <c r="Q29" i="5"/>
  <c r="O29" i="5"/>
  <c r="N29" i="5"/>
  <c r="M29" i="5"/>
  <c r="L29" i="5"/>
  <c r="K29" i="5"/>
  <c r="J29" i="5"/>
  <c r="H29" i="5"/>
  <c r="G29" i="5"/>
  <c r="F29" i="5"/>
  <c r="E29" i="5"/>
  <c r="D29" i="5"/>
  <c r="C29" i="5"/>
  <c r="V15" i="5" l="1"/>
  <c r="U15" i="5"/>
  <c r="T15" i="5"/>
  <c r="S15" i="5"/>
  <c r="R15" i="5"/>
  <c r="Q15" i="5"/>
  <c r="O15" i="5"/>
  <c r="N15" i="5"/>
  <c r="M15" i="5"/>
  <c r="K15" i="5"/>
  <c r="J15" i="5"/>
  <c r="H15" i="5"/>
  <c r="G15" i="5"/>
  <c r="F15" i="5"/>
  <c r="E15" i="5"/>
  <c r="D15" i="5"/>
  <c r="C15" i="5"/>
  <c r="V14" i="5"/>
  <c r="U14" i="5"/>
  <c r="T14" i="5"/>
  <c r="S14" i="5"/>
  <c r="R14" i="5"/>
  <c r="Q14" i="5"/>
  <c r="O14" i="5"/>
  <c r="N14" i="5"/>
  <c r="M14" i="5"/>
  <c r="K14" i="5"/>
  <c r="J14" i="5"/>
  <c r="H14" i="5"/>
  <c r="G14" i="5"/>
  <c r="F14" i="5"/>
  <c r="E14" i="5"/>
  <c r="D14" i="5"/>
  <c r="C14" i="5"/>
  <c r="AC13" i="5"/>
  <c r="AB13" i="5"/>
  <c r="AA13" i="5"/>
  <c r="Z13" i="5"/>
  <c r="Y13" i="5"/>
  <c r="X13" i="5"/>
  <c r="V13" i="5"/>
  <c r="U13" i="5"/>
  <c r="T13" i="5"/>
  <c r="S13" i="5"/>
  <c r="R13" i="5"/>
  <c r="Q13" i="5"/>
  <c r="O13" i="5"/>
  <c r="N13" i="5"/>
  <c r="M13" i="5"/>
  <c r="L13" i="5"/>
  <c r="K13" i="5"/>
  <c r="J13" i="5"/>
  <c r="H13" i="5"/>
  <c r="G13" i="5"/>
  <c r="F13" i="5"/>
  <c r="E13" i="5"/>
  <c r="D13" i="5"/>
  <c r="C13" i="5"/>
  <c r="AC12" i="5"/>
  <c r="AB12" i="5"/>
  <c r="AA12" i="5"/>
  <c r="Z12" i="5"/>
  <c r="Y12" i="5"/>
  <c r="X12" i="5"/>
  <c r="V12" i="5"/>
  <c r="U12" i="5"/>
  <c r="T12" i="5"/>
  <c r="S12" i="5"/>
  <c r="R12" i="5"/>
  <c r="Q12" i="5"/>
  <c r="O12" i="5"/>
  <c r="N12" i="5"/>
  <c r="M12" i="5"/>
  <c r="L12" i="5"/>
  <c r="K12" i="5"/>
  <c r="J12" i="5"/>
  <c r="H12" i="5"/>
  <c r="G12" i="5"/>
  <c r="F12" i="5"/>
  <c r="E12" i="5"/>
  <c r="D12" i="5"/>
  <c r="C12" i="5"/>
  <c r="V15" i="4"/>
  <c r="U15" i="4"/>
  <c r="T15" i="4"/>
  <c r="S15" i="4"/>
  <c r="R15" i="4"/>
  <c r="Q15" i="4"/>
  <c r="O15" i="4"/>
  <c r="N15" i="4"/>
  <c r="M15" i="4"/>
  <c r="L15" i="4"/>
  <c r="K15" i="4"/>
  <c r="J15" i="4"/>
  <c r="H15" i="4"/>
  <c r="G15" i="4"/>
  <c r="F15" i="4"/>
  <c r="E15" i="4"/>
  <c r="D15" i="4"/>
  <c r="C15" i="4"/>
  <c r="V14" i="4"/>
  <c r="U14" i="4"/>
  <c r="T14" i="4"/>
  <c r="S14" i="4"/>
  <c r="R14" i="4"/>
  <c r="Q14" i="4"/>
  <c r="O14" i="4"/>
  <c r="N14" i="4"/>
  <c r="M14" i="4"/>
  <c r="L14" i="4"/>
  <c r="K14" i="4"/>
  <c r="J14" i="4"/>
  <c r="H14" i="4"/>
  <c r="G14" i="4"/>
  <c r="F14" i="4"/>
  <c r="E14" i="4"/>
  <c r="D14" i="4"/>
  <c r="C14" i="4"/>
  <c r="AC13" i="4"/>
  <c r="AB13" i="4"/>
  <c r="AA13" i="4"/>
  <c r="Z13" i="4"/>
  <c r="Y13" i="4"/>
  <c r="X13" i="4"/>
  <c r="V13" i="4"/>
  <c r="U13" i="4"/>
  <c r="T13" i="4"/>
  <c r="S13" i="4"/>
  <c r="R13" i="4"/>
  <c r="Q13" i="4"/>
  <c r="O13" i="4"/>
  <c r="N13" i="4"/>
  <c r="M13" i="4"/>
  <c r="L13" i="4"/>
  <c r="K13" i="4"/>
  <c r="J13" i="4"/>
  <c r="H13" i="4"/>
  <c r="G13" i="4"/>
  <c r="F13" i="4"/>
  <c r="E13" i="4"/>
  <c r="D13" i="4"/>
  <c r="C13" i="4"/>
  <c r="AC12" i="4"/>
  <c r="AB12" i="4"/>
  <c r="AA12" i="4"/>
  <c r="Z12" i="4"/>
  <c r="Y12" i="4"/>
  <c r="X12" i="4"/>
  <c r="V12" i="4"/>
  <c r="U12" i="4"/>
  <c r="T12" i="4"/>
  <c r="S12" i="4"/>
  <c r="R12" i="4"/>
  <c r="Q12" i="4"/>
  <c r="O12" i="4"/>
  <c r="N12" i="4"/>
  <c r="M12" i="4"/>
  <c r="L12" i="4"/>
  <c r="K12" i="4"/>
  <c r="J12" i="4"/>
  <c r="H12" i="4"/>
  <c r="G12" i="4"/>
  <c r="F12" i="4"/>
  <c r="E12" i="4"/>
  <c r="D12" i="4"/>
  <c r="C12" i="4"/>
  <c r="C30" i="1" l="1"/>
  <c r="C29" i="1"/>
  <c r="V32" i="1"/>
  <c r="U32" i="1"/>
  <c r="T32" i="1"/>
  <c r="S32" i="1"/>
  <c r="R32" i="1"/>
  <c r="Q32" i="1"/>
  <c r="O32" i="1"/>
  <c r="N32" i="1"/>
  <c r="K32" i="1"/>
  <c r="J32" i="1"/>
  <c r="H32" i="1"/>
  <c r="G32" i="1"/>
  <c r="F32" i="1"/>
  <c r="E32" i="1"/>
  <c r="D32" i="1"/>
  <c r="C32" i="1"/>
  <c r="V31" i="1"/>
  <c r="U31" i="1"/>
  <c r="T31" i="1"/>
  <c r="S31" i="1"/>
  <c r="R31" i="1"/>
  <c r="Q31" i="1"/>
  <c r="O31" i="1"/>
  <c r="N31" i="1"/>
  <c r="K31" i="1"/>
  <c r="J31" i="1"/>
  <c r="H31" i="1"/>
  <c r="G31" i="1"/>
  <c r="F31" i="1"/>
  <c r="E31" i="1"/>
  <c r="D31" i="1"/>
  <c r="C31" i="1"/>
  <c r="AC30" i="1"/>
  <c r="AB30" i="1"/>
  <c r="AA30" i="1"/>
  <c r="Z30" i="1"/>
  <c r="Y30" i="1"/>
  <c r="X30" i="1"/>
  <c r="V30" i="1"/>
  <c r="U30" i="1"/>
  <c r="T30" i="1"/>
  <c r="S30" i="1"/>
  <c r="R30" i="1"/>
  <c r="Q30" i="1"/>
  <c r="O30" i="1"/>
  <c r="N30" i="1"/>
  <c r="M30" i="1"/>
  <c r="L30" i="1"/>
  <c r="K30" i="1"/>
  <c r="J30" i="1"/>
  <c r="H30" i="1"/>
  <c r="G30" i="1"/>
  <c r="F30" i="1"/>
  <c r="E30" i="1"/>
  <c r="D30" i="1"/>
  <c r="AC29" i="1"/>
  <c r="AB29" i="1"/>
  <c r="AA29" i="1"/>
  <c r="Z29" i="1"/>
  <c r="Y29" i="1"/>
  <c r="X29" i="1"/>
  <c r="V29" i="1"/>
  <c r="U29" i="1"/>
  <c r="T29" i="1"/>
  <c r="S29" i="1"/>
  <c r="R29" i="1"/>
  <c r="Q29" i="1"/>
  <c r="O29" i="1"/>
  <c r="N29" i="1"/>
  <c r="M29" i="1"/>
  <c r="L29" i="1"/>
  <c r="K29" i="1"/>
  <c r="J29" i="1"/>
  <c r="H29" i="1"/>
  <c r="G29" i="1"/>
  <c r="F29" i="1"/>
  <c r="E29" i="1"/>
  <c r="D29" i="1"/>
  <c r="V15" i="1"/>
  <c r="U15" i="1"/>
  <c r="T15" i="1"/>
  <c r="S15" i="1"/>
  <c r="R15" i="1"/>
  <c r="Q15" i="1"/>
  <c r="O15" i="1"/>
  <c r="N15" i="1"/>
  <c r="M15" i="1"/>
  <c r="L15" i="1"/>
  <c r="K15" i="1"/>
  <c r="J15" i="1"/>
  <c r="H15" i="1"/>
  <c r="G15" i="1"/>
  <c r="F15" i="1"/>
  <c r="E15" i="1"/>
  <c r="D15" i="1"/>
  <c r="C15" i="1"/>
  <c r="V14" i="1"/>
  <c r="U14" i="1"/>
  <c r="T14" i="1"/>
  <c r="S14" i="1"/>
  <c r="R14" i="1"/>
  <c r="Q14" i="1"/>
  <c r="O14" i="1"/>
  <c r="N14" i="1"/>
  <c r="M14" i="1"/>
  <c r="L14" i="1"/>
  <c r="K14" i="1"/>
  <c r="J14" i="1"/>
  <c r="H14" i="1"/>
  <c r="G14" i="1"/>
  <c r="F14" i="1"/>
  <c r="E14" i="1"/>
  <c r="D14" i="1"/>
  <c r="C14" i="1"/>
  <c r="AC13" i="1"/>
  <c r="AB13" i="1"/>
  <c r="AA13" i="1"/>
  <c r="Z13" i="1"/>
  <c r="Y13" i="1"/>
  <c r="X13" i="1"/>
  <c r="V13" i="1"/>
  <c r="U13" i="1"/>
  <c r="T13" i="1"/>
  <c r="S13" i="1"/>
  <c r="R13" i="1"/>
  <c r="Q13" i="1"/>
  <c r="O13" i="1"/>
  <c r="N13" i="1"/>
  <c r="M13" i="1"/>
  <c r="L13" i="1"/>
  <c r="K13" i="1"/>
  <c r="J13" i="1"/>
  <c r="H13" i="1"/>
  <c r="G13" i="1"/>
  <c r="F13" i="1"/>
  <c r="E13" i="1"/>
  <c r="D13" i="1"/>
  <c r="C13" i="1"/>
  <c r="AC12" i="1"/>
  <c r="AB12" i="1"/>
  <c r="AA12" i="1"/>
  <c r="Z12" i="1"/>
  <c r="Y12" i="1"/>
  <c r="X12" i="1"/>
  <c r="V12" i="1"/>
  <c r="U12" i="1"/>
  <c r="T12" i="1"/>
  <c r="S12" i="1"/>
  <c r="R12" i="1"/>
  <c r="Q12" i="1"/>
  <c r="O12" i="1"/>
  <c r="N12" i="1"/>
  <c r="M12" i="1"/>
  <c r="L12" i="1"/>
  <c r="K12" i="1"/>
  <c r="J12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<sst xmlns="http://schemas.openxmlformats.org/spreadsheetml/2006/main" count="1468" uniqueCount="33">
  <si>
    <t>N10</t>
  </si>
  <si>
    <t>C</t>
  </si>
  <si>
    <t>MGS1</t>
  </si>
  <si>
    <t>MMS2</t>
  </si>
  <si>
    <t>PRT</t>
  </si>
  <si>
    <t>MON</t>
  </si>
  <si>
    <t>NON</t>
  </si>
  <si>
    <t>0 min</t>
  </si>
  <si>
    <t>10 min</t>
  </si>
  <si>
    <t>2h</t>
  </si>
  <si>
    <t>4h</t>
  </si>
  <si>
    <t>1 min</t>
  </si>
  <si>
    <t>1h</t>
  </si>
  <si>
    <t>3h</t>
  </si>
  <si>
    <t>mean</t>
  </si>
  <si>
    <t>stdv</t>
  </si>
  <si>
    <t>mean2</t>
  </si>
  <si>
    <t>stdv2</t>
  </si>
  <si>
    <t>A26</t>
  </si>
  <si>
    <t>d0</t>
  </si>
  <si>
    <t>d1</t>
  </si>
  <si>
    <t>d2</t>
  </si>
  <si>
    <t>d7</t>
  </si>
  <si>
    <t>d8</t>
  </si>
  <si>
    <t>d9</t>
  </si>
  <si>
    <t>d10</t>
  </si>
  <si>
    <t>d11</t>
  </si>
  <si>
    <t>d14</t>
  </si>
  <si>
    <t>d15</t>
  </si>
  <si>
    <t>d16</t>
  </si>
  <si>
    <t>d18</t>
  </si>
  <si>
    <t>d21</t>
  </si>
  <si>
    <t>d23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</si>
</sst>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/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A5"/>
      <color rgb="FFCC9B00"/>
      <color rgb="FFEC8274"/>
      <color rgb="FF76DFEA"/>
      <color rgb="FFFC8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'Nostoc 10'!$B$1</c:f>
              <c:strCache>
                <c:ptCount val="1"/>
                <c:pt idx="0">
                  <c:v>d0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10'!$C$13,'Nostoc 10'!$C$15,'Nostoc 10'!$J$13,'Nostoc 10'!$J$15,'Nostoc 10'!$Q$13,'Nostoc 10'!$Q$15,'Nostoc 10'!$X$13)</c:f>
                <c:numCache>
                  <c:formatCode>General</c:formatCode>
                  <c:ptCount val="7"/>
                  <c:pt idx="0">
                    <c:v>100.4800000000001</c:v>
                  </c:pt>
                  <c:pt idx="1">
                    <c:v>106.96000000000004</c:v>
                  </c:pt>
                  <c:pt idx="2">
                    <c:v>226.32</c:v>
                  </c:pt>
                  <c:pt idx="3">
                    <c:v>262.96000000000004</c:v>
                  </c:pt>
                  <c:pt idx="4">
                    <c:v>248.47999999999993</c:v>
                  </c:pt>
                  <c:pt idx="5">
                    <c:v>226.32000000000008</c:v>
                  </c:pt>
                  <c:pt idx="6">
                    <c:v>131.6</c:v>
                  </c:pt>
                </c:numCache>
              </c:numRef>
            </c:plus>
            <c:minus>
              <c:numRef>
                <c:f>('Nostoc 10'!$C$13,'Nostoc 10'!$C$15,'Nostoc 10'!$J$13,'Nostoc 10'!$J$15,'Nostoc 10'!$Q$13,'Nostoc 10'!$Q$15,'Nostoc 10'!$X$13)</c:f>
                <c:numCache>
                  <c:formatCode>General</c:formatCode>
                  <c:ptCount val="7"/>
                  <c:pt idx="0">
                    <c:v>100.4800000000001</c:v>
                  </c:pt>
                  <c:pt idx="1">
                    <c:v>106.96000000000004</c:v>
                  </c:pt>
                  <c:pt idx="2">
                    <c:v>226.32</c:v>
                  </c:pt>
                  <c:pt idx="3">
                    <c:v>262.96000000000004</c:v>
                  </c:pt>
                  <c:pt idx="4">
                    <c:v>248.47999999999993</c:v>
                  </c:pt>
                  <c:pt idx="5">
                    <c:v>226.32000000000008</c:v>
                  </c:pt>
                  <c:pt idx="6">
                    <c:v>131.6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('Nostoc 10'!$B$2:$B$6,'Nostoc 10'!$B$7:$B$11,'Nostoc 10'!$I$2:$I$6,'Nostoc 10'!$I$7:$I$11,'Nostoc 10'!$P$2:$P$6,'Nostoc 10'!$P$7:$P$11,'Nostoc 10'!$W$2:$W$6)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3h</c:v>
                </c:pt>
                <c:pt idx="6">
                  <c:v>4h</c:v>
                </c:pt>
              </c:strCache>
            </c:strRef>
          </c:cat>
          <c:val>
            <c:numRef>
              <c:f>('Nostoc 10'!$C$12,'Nostoc 10'!$C$14,'Nostoc 10'!$J$12,'Nostoc 10'!$J$14,'Nostoc 10'!$Q$12,'Nostoc 10'!$Q$14,'Nostoc 10'!$X$12)</c:f>
              <c:numCache>
                <c:formatCode>General</c:formatCode>
                <c:ptCount val="7"/>
                <c:pt idx="0">
                  <c:v>3548.8</c:v>
                </c:pt>
                <c:pt idx="1">
                  <c:v>3986.2</c:v>
                </c:pt>
                <c:pt idx="2">
                  <c:v>3333.4</c:v>
                </c:pt>
                <c:pt idx="3">
                  <c:v>3348.8</c:v>
                </c:pt>
                <c:pt idx="4">
                  <c:v>4786.6000000000004</c:v>
                </c:pt>
                <c:pt idx="5">
                  <c:v>4616.6000000000004</c:v>
                </c:pt>
                <c:pt idx="6">
                  <c:v>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B-4593-866E-6389637A1AB5}"/>
            </c:ext>
          </c:extLst>
        </c:ser>
        <c:ser>
          <c:idx val="1"/>
          <c:order val="1"/>
          <c:tx>
            <c:strRef>
              <c:f>'Nostoc 10'!$B$18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10'!$C$30,'Nostoc 10'!$C$32,'Nostoc 10'!$J$30,'Nostoc 10'!$J$32,'Nostoc 10'!$Q$30,'Nostoc 10'!$Q$32,'Nostoc 10'!$X$30)</c:f>
                <c:numCache>
                  <c:formatCode>General</c:formatCode>
                  <c:ptCount val="7"/>
                  <c:pt idx="0">
                    <c:v>199.67999999999992</c:v>
                  </c:pt>
                  <c:pt idx="1">
                    <c:v>277.27999999999992</c:v>
                  </c:pt>
                  <c:pt idx="2">
                    <c:v>302.72000000000008</c:v>
                  </c:pt>
                  <c:pt idx="3">
                    <c:v>504.4</c:v>
                  </c:pt>
                  <c:pt idx="4">
                    <c:v>178</c:v>
                  </c:pt>
                  <c:pt idx="5">
                    <c:v>169.76000000000005</c:v>
                  </c:pt>
                  <c:pt idx="6">
                    <c:v>122.47999999999993</c:v>
                  </c:pt>
                </c:numCache>
              </c:numRef>
            </c:plus>
            <c:minus>
              <c:numRef>
                <c:f>('Nostoc 10'!$C$30,'Nostoc 10'!$C$32,'Nostoc 10'!$J$30,'Nostoc 10'!$J$32,'Nostoc 10'!$Q$30,'Nostoc 10'!$Q$32,'Nostoc 10'!$X$30)</c:f>
                <c:numCache>
                  <c:formatCode>General</c:formatCode>
                  <c:ptCount val="7"/>
                  <c:pt idx="0">
                    <c:v>199.67999999999992</c:v>
                  </c:pt>
                  <c:pt idx="1">
                    <c:v>277.27999999999992</c:v>
                  </c:pt>
                  <c:pt idx="2">
                    <c:v>302.72000000000008</c:v>
                  </c:pt>
                  <c:pt idx="3">
                    <c:v>504.4</c:v>
                  </c:pt>
                  <c:pt idx="4">
                    <c:v>178</c:v>
                  </c:pt>
                  <c:pt idx="5">
                    <c:v>169.76000000000005</c:v>
                  </c:pt>
                  <c:pt idx="6">
                    <c:v>122.47999999999993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10'!$C$29,'Nostoc 10'!$C$31,'Nostoc 10'!$J$29,'Nostoc 10'!$J$31,'Nostoc 10'!$Q$29,'Nostoc 10'!$Q$31,'Nostoc 10'!$X$29)</c:f>
              <c:numCache>
                <c:formatCode>General</c:formatCode>
                <c:ptCount val="7"/>
                <c:pt idx="0">
                  <c:v>4554.3999999999996</c:v>
                </c:pt>
                <c:pt idx="1">
                  <c:v>5187.6000000000004</c:v>
                </c:pt>
                <c:pt idx="2">
                  <c:v>4407.3999999999996</c:v>
                </c:pt>
                <c:pt idx="3">
                  <c:v>3462</c:v>
                </c:pt>
                <c:pt idx="4">
                  <c:v>4679</c:v>
                </c:pt>
                <c:pt idx="5">
                  <c:v>4891.8</c:v>
                </c:pt>
                <c:pt idx="6">
                  <c:v>4275.3999999999996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B-4593-866E-6389637A1AB5}"/>
            </c:ext>
          </c:extLst>
        </c:ser>
        <c:ser>
          <c:idx val="2"/>
          <c:order val="2"/>
          <c:tx>
            <c:strRef>
              <c:f>'Nostoc 10'!$B$35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10'!$C$47,'Nostoc 10'!$C$49,'Nostoc 10'!$J$47,'Nostoc 10'!$J$49,'Nostoc 10'!$Q$47,'Nostoc 10'!$Q$49,'Nostoc 10'!$X$47)</c:f>
                <c:numCache>
                  <c:formatCode>General</c:formatCode>
                  <c:ptCount val="7"/>
                  <c:pt idx="0">
                    <c:v>131.19999999999999</c:v>
                  </c:pt>
                  <c:pt idx="1">
                    <c:v>290.32000000000005</c:v>
                  </c:pt>
                  <c:pt idx="2">
                    <c:v>409.92000000000007</c:v>
                  </c:pt>
                  <c:pt idx="3">
                    <c:v>417.84</c:v>
                  </c:pt>
                  <c:pt idx="4">
                    <c:v>126.4</c:v>
                  </c:pt>
                  <c:pt idx="5">
                    <c:v>175.12000000000006</c:v>
                  </c:pt>
                  <c:pt idx="6">
                    <c:v>123.92000000000007</c:v>
                  </c:pt>
                </c:numCache>
              </c:numRef>
            </c:plus>
            <c:minus>
              <c:numRef>
                <c:f>('Nostoc 10'!$C$47,'Nostoc 10'!$C$49,'Nostoc 10'!$J$47,'Nostoc 10'!$J$49,'Nostoc 10'!$Q$47,'Nostoc 10'!$Q$49,'Nostoc 10'!$X$47)</c:f>
                <c:numCache>
                  <c:formatCode>General</c:formatCode>
                  <c:ptCount val="7"/>
                  <c:pt idx="0">
                    <c:v>131.19999999999999</c:v>
                  </c:pt>
                  <c:pt idx="1">
                    <c:v>290.32000000000005</c:v>
                  </c:pt>
                  <c:pt idx="2">
                    <c:v>409.92000000000007</c:v>
                  </c:pt>
                  <c:pt idx="3">
                    <c:v>417.84</c:v>
                  </c:pt>
                  <c:pt idx="4">
                    <c:v>126.4</c:v>
                  </c:pt>
                  <c:pt idx="5">
                    <c:v>175.12000000000006</c:v>
                  </c:pt>
                  <c:pt idx="6">
                    <c:v>123.92000000000007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10'!$C$46,'Nostoc 10'!$C$48,'Nostoc 10'!$J$46,'Nostoc 10'!$J$48,'Nostoc 10'!$Q$46,'Nostoc 10'!$Q$48,'Nostoc 10'!$X$46)</c:f>
              <c:numCache>
                <c:formatCode>General</c:formatCode>
                <c:ptCount val="7"/>
                <c:pt idx="0">
                  <c:v>5214</c:v>
                </c:pt>
                <c:pt idx="1">
                  <c:v>5998.6</c:v>
                </c:pt>
                <c:pt idx="2">
                  <c:v>5604.4</c:v>
                </c:pt>
                <c:pt idx="3">
                  <c:v>4800.8</c:v>
                </c:pt>
                <c:pt idx="4">
                  <c:v>5238</c:v>
                </c:pt>
                <c:pt idx="5">
                  <c:v>4808.6000000000004</c:v>
                </c:pt>
                <c:pt idx="6">
                  <c:v>6013.4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FB-4593-866E-6389637A1AB5}"/>
            </c:ext>
          </c:extLst>
        </c:ser>
        <c:ser>
          <c:idx val="3"/>
          <c:order val="3"/>
          <c:tx>
            <c:strRef>
              <c:f>'Nostoc 10'!$B$52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10'!$C$64,'Nostoc 10'!$C$66,'Nostoc 10'!$J$64,'Nostoc 10'!$J$66,'Nostoc 10'!$Q$64,'Nostoc 10'!$Q$66,'Nostoc 10'!$X$64)</c:f>
                <c:numCache>
                  <c:formatCode>General</c:formatCode>
                  <c:ptCount val="7"/>
                  <c:pt idx="0">
                    <c:v>172.96000000000004</c:v>
                  </c:pt>
                  <c:pt idx="1">
                    <c:v>631.76</c:v>
                  </c:pt>
                  <c:pt idx="2">
                    <c:v>293.5200000000001</c:v>
                  </c:pt>
                  <c:pt idx="3">
                    <c:v>401.6</c:v>
                  </c:pt>
                  <c:pt idx="4">
                    <c:v>243.68000000000012</c:v>
                  </c:pt>
                  <c:pt idx="5">
                    <c:v>211.92000000000007</c:v>
                  </c:pt>
                  <c:pt idx="6">
                    <c:v>1561.0400000000002</c:v>
                  </c:pt>
                </c:numCache>
              </c:numRef>
            </c:plus>
            <c:minus>
              <c:numRef>
                <c:f>('Nostoc 10'!$C$64,'Nostoc 10'!$C$66,'Nostoc 10'!$J$64,'Nostoc 10'!$J$66,'Nostoc 10'!$Q$64,'Nostoc 10'!$Q$66,'Nostoc 10'!$X$64)</c:f>
                <c:numCache>
                  <c:formatCode>General</c:formatCode>
                  <c:ptCount val="7"/>
                  <c:pt idx="0">
                    <c:v>172.96000000000004</c:v>
                  </c:pt>
                  <c:pt idx="1">
                    <c:v>631.76</c:v>
                  </c:pt>
                  <c:pt idx="2">
                    <c:v>293.5200000000001</c:v>
                  </c:pt>
                  <c:pt idx="3">
                    <c:v>401.6</c:v>
                  </c:pt>
                  <c:pt idx="4">
                    <c:v>243.68000000000012</c:v>
                  </c:pt>
                  <c:pt idx="5">
                    <c:v>211.92000000000007</c:v>
                  </c:pt>
                  <c:pt idx="6">
                    <c:v>1561.0400000000002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10'!$C$63,'Nostoc 10'!$C$65,'Nostoc 10'!$J$63,'Nostoc 10'!$J$65,'Nostoc 10'!$Q$63,'Nostoc 10'!$Q$65,'Nostoc 10'!$X$63)</c:f>
              <c:numCache>
                <c:formatCode>General</c:formatCode>
                <c:ptCount val="7"/>
                <c:pt idx="0">
                  <c:v>5459.2</c:v>
                </c:pt>
                <c:pt idx="1">
                  <c:v>7002.8</c:v>
                </c:pt>
                <c:pt idx="2">
                  <c:v>4753.3999999999996</c:v>
                </c:pt>
                <c:pt idx="3">
                  <c:v>4494</c:v>
                </c:pt>
                <c:pt idx="4">
                  <c:v>7158.2</c:v>
                </c:pt>
                <c:pt idx="5">
                  <c:v>7646.4</c:v>
                </c:pt>
                <c:pt idx="6">
                  <c:v>9195.7999999999993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FB-4593-866E-6389637A1AB5}"/>
            </c:ext>
          </c:extLst>
        </c:ser>
        <c:ser>
          <c:idx val="4"/>
          <c:order val="4"/>
          <c:tx>
            <c:strRef>
              <c:f>'Nostoc 10'!$B$69</c:f>
              <c:strCache>
                <c:ptCount val="1"/>
                <c:pt idx="0">
                  <c:v>d8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10'!$C$81,'Nostoc 10'!$C$83,'Nostoc 10'!$J$81,'Nostoc 10'!$J$83,'Nostoc 10'!$Q$81,'Nostoc 10'!$Q$83,'Nostoc 10'!$X$81)</c:f>
                <c:numCache>
                  <c:formatCode>General</c:formatCode>
                  <c:ptCount val="7"/>
                  <c:pt idx="0">
                    <c:v>208.56000000000003</c:v>
                  </c:pt>
                  <c:pt idx="1">
                    <c:v>564.4799999999999</c:v>
                  </c:pt>
                  <c:pt idx="2">
                    <c:v>332.4</c:v>
                  </c:pt>
                  <c:pt idx="3">
                    <c:v>286.71999999999997</c:v>
                  </c:pt>
                  <c:pt idx="4">
                    <c:v>228.96000000000004</c:v>
                  </c:pt>
                  <c:pt idx="5">
                    <c:v>291.11999999999989</c:v>
                  </c:pt>
                  <c:pt idx="6">
                    <c:v>1952.48</c:v>
                  </c:pt>
                </c:numCache>
              </c:numRef>
            </c:plus>
            <c:minus>
              <c:numRef>
                <c:f>('Nostoc 10'!$C$81,'Nostoc 10'!$C$83,'Nostoc 10'!$J$81,'Nostoc 10'!$J$83,'Nostoc 10'!$Q$81,'Nostoc 10'!$Q$83,'Nostoc 10'!$X$81)</c:f>
                <c:numCache>
                  <c:formatCode>General</c:formatCode>
                  <c:ptCount val="7"/>
                  <c:pt idx="0">
                    <c:v>208.56000000000003</c:v>
                  </c:pt>
                  <c:pt idx="1">
                    <c:v>564.4799999999999</c:v>
                  </c:pt>
                  <c:pt idx="2">
                    <c:v>332.4</c:v>
                  </c:pt>
                  <c:pt idx="3">
                    <c:v>286.71999999999997</c:v>
                  </c:pt>
                  <c:pt idx="4">
                    <c:v>228.96000000000004</c:v>
                  </c:pt>
                  <c:pt idx="5">
                    <c:v>291.11999999999989</c:v>
                  </c:pt>
                  <c:pt idx="6">
                    <c:v>1952.48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10'!$C$80,'Nostoc 10'!$C$82,'Nostoc 10'!$J$80,'Nostoc 10'!$J$82,'Nostoc 10'!$Q$80,'Nostoc 10'!$Q$82,'Nostoc 10'!$X$80)</c:f>
              <c:numCache>
                <c:formatCode>General</c:formatCode>
                <c:ptCount val="7"/>
                <c:pt idx="0">
                  <c:v>4800.2</c:v>
                </c:pt>
                <c:pt idx="1">
                  <c:v>5799.4</c:v>
                </c:pt>
                <c:pt idx="2">
                  <c:v>3837</c:v>
                </c:pt>
                <c:pt idx="3">
                  <c:v>3424.6</c:v>
                </c:pt>
                <c:pt idx="4">
                  <c:v>5377.2</c:v>
                </c:pt>
                <c:pt idx="5">
                  <c:v>5589.2</c:v>
                </c:pt>
                <c:pt idx="6">
                  <c:v>9436.6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FB-4593-866E-6389637A1AB5}"/>
            </c:ext>
          </c:extLst>
        </c:ser>
        <c:ser>
          <c:idx val="5"/>
          <c:order val="5"/>
          <c:tx>
            <c:strRef>
              <c:f>'Nostoc 10'!$B$86</c:f>
              <c:strCache>
                <c:ptCount val="1"/>
                <c:pt idx="0">
                  <c:v>d9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10'!$C$98,'Nostoc 10'!$C$100,'Nostoc 10'!$J$98,'Nostoc 10'!$J$100,'Nostoc 10'!$Q$98,'Nostoc 10'!$Q$100,'Nostoc 10'!$X$98)</c:f>
                <c:numCache>
                  <c:formatCode>General</c:formatCode>
                  <c:ptCount val="7"/>
                  <c:pt idx="0">
                    <c:v>402.8</c:v>
                  </c:pt>
                  <c:pt idx="1">
                    <c:v>1341.6799999999998</c:v>
                  </c:pt>
                  <c:pt idx="2">
                    <c:v>380.64</c:v>
                  </c:pt>
                  <c:pt idx="3">
                    <c:v>412.07999999999993</c:v>
                  </c:pt>
                  <c:pt idx="4">
                    <c:v>585.83999999999992</c:v>
                  </c:pt>
                  <c:pt idx="5">
                    <c:v>213.52000000000007</c:v>
                  </c:pt>
                  <c:pt idx="6">
                    <c:v>1716.56</c:v>
                  </c:pt>
                </c:numCache>
              </c:numRef>
            </c:plus>
            <c:minus>
              <c:numRef>
                <c:f>('Nostoc 10'!$C$98,'Nostoc 10'!$C$100,'Nostoc 10'!$J$98,'Nostoc 10'!$J$100,'Nostoc 10'!$Q$98,'Nostoc 10'!$Q$100,'Nostoc 10'!$X$98)</c:f>
                <c:numCache>
                  <c:formatCode>General</c:formatCode>
                  <c:ptCount val="7"/>
                  <c:pt idx="0">
                    <c:v>402.8</c:v>
                  </c:pt>
                  <c:pt idx="1">
                    <c:v>1341.6799999999998</c:v>
                  </c:pt>
                  <c:pt idx="2">
                    <c:v>380.64</c:v>
                  </c:pt>
                  <c:pt idx="3">
                    <c:v>412.07999999999993</c:v>
                  </c:pt>
                  <c:pt idx="4">
                    <c:v>585.83999999999992</c:v>
                  </c:pt>
                  <c:pt idx="5">
                    <c:v>213.52000000000007</c:v>
                  </c:pt>
                  <c:pt idx="6">
                    <c:v>1716.56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10'!$C$97,'Nostoc 10'!$C$99,'Nostoc 10'!$J$97,'Nostoc 10'!$J$99,'Nostoc 10'!$Q$97,'Nostoc 10'!$Q$99,'Nostoc 10'!$X$97)</c:f>
              <c:numCache>
                <c:formatCode>General</c:formatCode>
                <c:ptCount val="7"/>
                <c:pt idx="0">
                  <c:v>5236</c:v>
                </c:pt>
                <c:pt idx="1">
                  <c:v>6918.4</c:v>
                </c:pt>
                <c:pt idx="2">
                  <c:v>4797.2</c:v>
                </c:pt>
                <c:pt idx="3">
                  <c:v>4317.6000000000004</c:v>
                </c:pt>
                <c:pt idx="4">
                  <c:v>7290.2</c:v>
                </c:pt>
                <c:pt idx="5">
                  <c:v>6667.6</c:v>
                </c:pt>
                <c:pt idx="6">
                  <c:v>11508.2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FB-4593-866E-6389637A1AB5}"/>
            </c:ext>
          </c:extLst>
        </c:ser>
        <c:ser>
          <c:idx val="6"/>
          <c:order val="6"/>
          <c:tx>
            <c:strRef>
              <c:f>'Nostoc 10'!$B$103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EC827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10'!$C$115,'Nostoc 10'!$C$117,'Nostoc 10'!$J$115,'Nostoc 10'!$J$117,'Nostoc 10'!$Q$115,'Nostoc 10'!$Q$117,'Nostoc 10'!$X$115)</c:f>
                <c:numCache>
                  <c:formatCode>General</c:formatCode>
                  <c:ptCount val="7"/>
                  <c:pt idx="0">
                    <c:v>421.2</c:v>
                  </c:pt>
                  <c:pt idx="1">
                    <c:v>1536.08</c:v>
                  </c:pt>
                  <c:pt idx="2">
                    <c:v>299.92000000000007</c:v>
                  </c:pt>
                  <c:pt idx="3">
                    <c:v>312.87999999999994</c:v>
                  </c:pt>
                  <c:pt idx="4">
                    <c:v>585.83999999999992</c:v>
                  </c:pt>
                  <c:pt idx="5">
                    <c:v>213.52000000000007</c:v>
                  </c:pt>
                  <c:pt idx="6">
                    <c:v>1702.4</c:v>
                  </c:pt>
                </c:numCache>
              </c:numRef>
            </c:plus>
            <c:minus>
              <c:numRef>
                <c:f>('Nostoc 10'!$C$115,'Nostoc 10'!$C$117,'Nostoc 10'!$J$115,'Nostoc 10'!$J$117,'Nostoc 10'!$Q$115,'Nostoc 10'!$Q$117,'Nostoc 10'!$X$115)</c:f>
                <c:numCache>
                  <c:formatCode>General</c:formatCode>
                  <c:ptCount val="7"/>
                  <c:pt idx="0">
                    <c:v>421.2</c:v>
                  </c:pt>
                  <c:pt idx="1">
                    <c:v>1536.08</c:v>
                  </c:pt>
                  <c:pt idx="2">
                    <c:v>299.92000000000007</c:v>
                  </c:pt>
                  <c:pt idx="3">
                    <c:v>312.87999999999994</c:v>
                  </c:pt>
                  <c:pt idx="4">
                    <c:v>585.83999999999992</c:v>
                  </c:pt>
                  <c:pt idx="5">
                    <c:v>213.52000000000007</c:v>
                  </c:pt>
                  <c:pt idx="6">
                    <c:v>1702.4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10'!$C$114,'Nostoc 10'!$C$116,'Nostoc 10'!$J$114,'Nostoc 10'!$J$116,'Nostoc 10'!$Q$114,'Nostoc 10'!$Q$116,'Nostoc 10'!$X$114)</c:f>
              <c:numCache>
                <c:formatCode>General</c:formatCode>
                <c:ptCount val="7"/>
                <c:pt idx="0">
                  <c:v>5591</c:v>
                </c:pt>
                <c:pt idx="1">
                  <c:v>7442.4</c:v>
                </c:pt>
                <c:pt idx="2">
                  <c:v>4736.6000000000004</c:v>
                </c:pt>
                <c:pt idx="3">
                  <c:v>4347.6000000000004</c:v>
                </c:pt>
                <c:pt idx="4">
                  <c:v>7290.2</c:v>
                </c:pt>
                <c:pt idx="5">
                  <c:v>6667.6</c:v>
                </c:pt>
                <c:pt idx="6">
                  <c:v>12977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FB-4593-866E-6389637A1AB5}"/>
            </c:ext>
          </c:extLst>
        </c:ser>
        <c:ser>
          <c:idx val="7"/>
          <c:order val="7"/>
          <c:tx>
            <c:strRef>
              <c:f>'Nostoc 10'!$B$120</c:f>
              <c:strCache>
                <c:ptCount val="1"/>
                <c:pt idx="0">
                  <c:v>d11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10'!$C$132,'Nostoc 10'!$C$134,'Nostoc 10'!$J$132,'Nostoc 10'!$J$134,'Nostoc 10'!$Q$132,'Nostoc 10'!$Q$134,'Nostoc 10'!$X$132)</c:f>
                <c:numCache>
                  <c:formatCode>General</c:formatCode>
                  <c:ptCount val="7"/>
                  <c:pt idx="0">
                    <c:v>537.5200000000001</c:v>
                  </c:pt>
                  <c:pt idx="1">
                    <c:v>1982.56</c:v>
                  </c:pt>
                  <c:pt idx="2">
                    <c:v>328.16</c:v>
                  </c:pt>
                  <c:pt idx="3">
                    <c:v>358.23999999999995</c:v>
                  </c:pt>
                  <c:pt idx="4">
                    <c:v>1262.4000000000001</c:v>
                  </c:pt>
                  <c:pt idx="5">
                    <c:v>580</c:v>
                  </c:pt>
                  <c:pt idx="6">
                    <c:v>1856.7200000000005</c:v>
                  </c:pt>
                </c:numCache>
              </c:numRef>
            </c:plus>
            <c:minus>
              <c:numRef>
                <c:f>('Nostoc 10'!$C$132,'Nostoc 10'!$C$134,'Nostoc 10'!$J$132,'Nostoc 10'!$J$134,'Nostoc 10'!$Q$132,'Nostoc 10'!$Q$134,'Nostoc 10'!$X$132)</c:f>
                <c:numCache>
                  <c:formatCode>General</c:formatCode>
                  <c:ptCount val="7"/>
                  <c:pt idx="0">
                    <c:v>537.5200000000001</c:v>
                  </c:pt>
                  <c:pt idx="1">
                    <c:v>1982.56</c:v>
                  </c:pt>
                  <c:pt idx="2">
                    <c:v>328.16</c:v>
                  </c:pt>
                  <c:pt idx="3">
                    <c:v>358.23999999999995</c:v>
                  </c:pt>
                  <c:pt idx="4">
                    <c:v>1262.4000000000001</c:v>
                  </c:pt>
                  <c:pt idx="5">
                    <c:v>580</c:v>
                  </c:pt>
                  <c:pt idx="6">
                    <c:v>1856.7200000000005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10'!$C$131,'Nostoc 10'!$C$133,'Nostoc 10'!$J$131,'Nostoc 10'!$J$133,'Nostoc 10'!$Q$131,'Nostoc 10'!$Q$133,'Nostoc 10'!$X$131)</c:f>
              <c:numCache>
                <c:formatCode>General</c:formatCode>
                <c:ptCount val="7"/>
                <c:pt idx="0">
                  <c:v>5102.6000000000004</c:v>
                </c:pt>
                <c:pt idx="1">
                  <c:v>7833.2</c:v>
                </c:pt>
                <c:pt idx="2">
                  <c:v>4610.8</c:v>
                </c:pt>
                <c:pt idx="3">
                  <c:v>4343.8</c:v>
                </c:pt>
                <c:pt idx="4">
                  <c:v>8003</c:v>
                </c:pt>
                <c:pt idx="5">
                  <c:v>6637</c:v>
                </c:pt>
                <c:pt idx="6">
                  <c:v>13619.8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FB-4593-866E-6389637A1AB5}"/>
            </c:ext>
          </c:extLst>
        </c:ser>
        <c:ser>
          <c:idx val="8"/>
          <c:order val="8"/>
          <c:tx>
            <c:strRef>
              <c:f>'Nostoc 10'!$B$137</c:f>
              <c:strCache>
                <c:ptCount val="1"/>
                <c:pt idx="0">
                  <c:v>d14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10'!$C$149,'Nostoc 10'!$C$151,'Nostoc 10'!$J$149,'Nostoc 10'!$J$151,'Nostoc 10'!$Q$149,'Nostoc 10'!$Q$151,'Nostoc 10'!$X$149)</c:f>
                <c:numCache>
                  <c:formatCode>General</c:formatCode>
                  <c:ptCount val="7"/>
                  <c:pt idx="0">
                    <c:v>857.28000000000009</c:v>
                  </c:pt>
                  <c:pt idx="1">
                    <c:v>3542.3199999999997</c:v>
                  </c:pt>
                  <c:pt idx="2">
                    <c:v>278.8</c:v>
                  </c:pt>
                  <c:pt idx="3">
                    <c:v>336.96000000000004</c:v>
                  </c:pt>
                  <c:pt idx="4">
                    <c:v>2269.6799999999998</c:v>
                  </c:pt>
                  <c:pt idx="5">
                    <c:v>852.1600000000002</c:v>
                  </c:pt>
                  <c:pt idx="6">
                    <c:v>2359.2799999999997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10'!$C$148,'Nostoc 10'!$C$150,'Nostoc 10'!$J$148,'Nostoc 10'!$J$150,'Nostoc 10'!$Q$148,'Nostoc 10'!$Q$150,'Nostoc 10'!$X$148)</c:f>
              <c:numCache>
                <c:formatCode>General</c:formatCode>
                <c:ptCount val="7"/>
                <c:pt idx="0">
                  <c:v>5146.8</c:v>
                </c:pt>
                <c:pt idx="1">
                  <c:v>9245.4</c:v>
                </c:pt>
                <c:pt idx="2">
                  <c:v>4706</c:v>
                </c:pt>
                <c:pt idx="3">
                  <c:v>4602.8</c:v>
                </c:pt>
                <c:pt idx="4">
                  <c:v>9655.4</c:v>
                </c:pt>
                <c:pt idx="5">
                  <c:v>8008.6</c:v>
                </c:pt>
                <c:pt idx="6">
                  <c:v>17149.2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FB-4593-866E-6389637A1AB5}"/>
            </c:ext>
          </c:extLst>
        </c:ser>
        <c:ser>
          <c:idx val="9"/>
          <c:order val="9"/>
          <c:tx>
            <c:strRef>
              <c:f>'Nostoc 10'!$B$154</c:f>
              <c:strCache>
                <c:ptCount val="1"/>
                <c:pt idx="0">
                  <c:v>d15</c:v>
                </c:pt>
              </c:strCache>
            </c:strRef>
          </c:tx>
          <c:spPr>
            <a:solidFill>
              <a:srgbClr val="CC00A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10'!$C$166,'Nostoc 10'!$C$168,'Nostoc 10'!$J$166,'Nostoc 10'!$J$168,'Nostoc 10'!$Q$166,'Nostoc 10'!$Q$168,'Nostoc 10'!$X$166)</c:f>
                <c:numCache>
                  <c:formatCode>General</c:formatCode>
                  <c:ptCount val="7"/>
                  <c:pt idx="0">
                    <c:v>916.48000000000013</c:v>
                  </c:pt>
                  <c:pt idx="1">
                    <c:v>3812.4</c:v>
                  </c:pt>
                  <c:pt idx="2">
                    <c:v>270</c:v>
                  </c:pt>
                  <c:pt idx="3">
                    <c:v>287.60000000000002</c:v>
                  </c:pt>
                  <c:pt idx="4">
                    <c:v>3216</c:v>
                  </c:pt>
                  <c:pt idx="5">
                    <c:v>1294.9600000000003</c:v>
                  </c:pt>
                  <c:pt idx="6">
                    <c:v>2446.2400000000007</c:v>
                  </c:pt>
                </c:numCache>
              </c:numRef>
            </c:plus>
            <c:minus>
              <c:numRef>
                <c:f>('Nostoc 10'!$C$166,'Nostoc 10'!$C$168,'Nostoc 10'!$J$166,'Nostoc 10'!$J$168,'Nostoc 10'!$Q$166,'Nostoc 10'!$Q$168,'Nostoc 10'!$X$166)</c:f>
                <c:numCache>
                  <c:formatCode>General</c:formatCode>
                  <c:ptCount val="7"/>
                  <c:pt idx="0">
                    <c:v>916.48000000000013</c:v>
                  </c:pt>
                  <c:pt idx="1">
                    <c:v>3812.4</c:v>
                  </c:pt>
                  <c:pt idx="2">
                    <c:v>270</c:v>
                  </c:pt>
                  <c:pt idx="3">
                    <c:v>287.60000000000002</c:v>
                  </c:pt>
                  <c:pt idx="4">
                    <c:v>3216</c:v>
                  </c:pt>
                  <c:pt idx="5">
                    <c:v>1294.9600000000003</c:v>
                  </c:pt>
                  <c:pt idx="6">
                    <c:v>2446.2400000000007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10'!$C$165,'Nostoc 10'!$C$167,'Nostoc 10'!$J$165,'Nostoc 10'!$J$167,'Nostoc 10'!$Q$165,'Nostoc 10'!$Q$167,'Nostoc 10'!$X$165)</c:f>
              <c:numCache>
                <c:formatCode>General</c:formatCode>
                <c:ptCount val="7"/>
                <c:pt idx="0">
                  <c:v>5660.8</c:v>
                </c:pt>
                <c:pt idx="1">
                  <c:v>9953</c:v>
                </c:pt>
                <c:pt idx="2">
                  <c:v>4945</c:v>
                </c:pt>
                <c:pt idx="3">
                  <c:v>4597</c:v>
                </c:pt>
                <c:pt idx="4">
                  <c:v>10540</c:v>
                </c:pt>
                <c:pt idx="5">
                  <c:v>7504.6</c:v>
                </c:pt>
                <c:pt idx="6">
                  <c:v>16660.599999999999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FB-4593-866E-6389637A1AB5}"/>
            </c:ext>
          </c:extLst>
        </c:ser>
        <c:ser>
          <c:idx val="10"/>
          <c:order val="10"/>
          <c:tx>
            <c:strRef>
              <c:f>'Nostoc 10'!$B$171</c:f>
              <c:strCache>
                <c:ptCount val="1"/>
                <c:pt idx="0">
                  <c:v>d16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10'!$C$183,'Nostoc 10'!$C$185,'Nostoc 10'!$J$183,'Nostoc 10'!$J$185,'Nostoc 10'!$Q$183,'Nostoc 10'!$Q$185,'Nostoc 10'!$X$183)</c:f>
                <c:numCache>
                  <c:formatCode>General</c:formatCode>
                  <c:ptCount val="7"/>
                  <c:pt idx="0">
                    <c:v>1092.4000000000001</c:v>
                  </c:pt>
                  <c:pt idx="1">
                    <c:v>4394.8</c:v>
                  </c:pt>
                  <c:pt idx="2">
                    <c:v>206.4</c:v>
                  </c:pt>
                  <c:pt idx="3">
                    <c:v>187.2</c:v>
                  </c:pt>
                  <c:pt idx="4">
                    <c:v>2141.6799999999998</c:v>
                  </c:pt>
                  <c:pt idx="5">
                    <c:v>1506.88</c:v>
                  </c:pt>
                  <c:pt idx="6">
                    <c:v>3000.559999999999</c:v>
                  </c:pt>
                </c:numCache>
              </c:numRef>
            </c:plus>
            <c:minus>
              <c:numRef>
                <c:f>('Nostoc 10'!$C$183,'Nostoc 10'!$C$185,'Nostoc 10'!$J$183,'Nostoc 10'!$J$185,'Nostoc 10'!$Q$183,'Nostoc 10'!$Q$185,'Nostoc 10'!$X$183)</c:f>
                <c:numCache>
                  <c:formatCode>General</c:formatCode>
                  <c:ptCount val="7"/>
                  <c:pt idx="0">
                    <c:v>1092.4000000000001</c:v>
                  </c:pt>
                  <c:pt idx="1">
                    <c:v>4394.8</c:v>
                  </c:pt>
                  <c:pt idx="2">
                    <c:v>206.4</c:v>
                  </c:pt>
                  <c:pt idx="3">
                    <c:v>187.2</c:v>
                  </c:pt>
                  <c:pt idx="4">
                    <c:v>2141.6799999999998</c:v>
                  </c:pt>
                  <c:pt idx="5">
                    <c:v>1506.88</c:v>
                  </c:pt>
                  <c:pt idx="6">
                    <c:v>3000.559999999999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10'!$C$182,'Nostoc 10'!$C$184,'Nostoc 10'!$J$182,'Nostoc 10'!$J$184,'Nostoc 10'!$Q$182,'Nostoc 10'!$Q$184,'Nostoc 10'!$X$182)</c:f>
              <c:numCache>
                <c:formatCode>General</c:formatCode>
                <c:ptCount val="7"/>
                <c:pt idx="0">
                  <c:v>5605</c:v>
                </c:pt>
                <c:pt idx="1">
                  <c:v>10419</c:v>
                </c:pt>
                <c:pt idx="2">
                  <c:v>4510</c:v>
                </c:pt>
                <c:pt idx="3">
                  <c:v>4081</c:v>
                </c:pt>
                <c:pt idx="4">
                  <c:v>8895.4</c:v>
                </c:pt>
                <c:pt idx="5">
                  <c:v>6991.8</c:v>
                </c:pt>
                <c:pt idx="6">
                  <c:v>20821.400000000001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FB-4593-866E-6389637A1AB5}"/>
            </c:ext>
          </c:extLst>
        </c:ser>
        <c:ser>
          <c:idx val="11"/>
          <c:order val="11"/>
          <c:tx>
            <c:strRef>
              <c:f>'Nostoc 10'!$B$188</c:f>
              <c:strCache>
                <c:ptCount val="1"/>
                <c:pt idx="0">
                  <c:v>d18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10'!$C$200,'Nostoc 10'!$C$202,'Nostoc 10'!$J$200,'Nostoc 10'!$J$202,'Nostoc 10'!$Q$200,'Nostoc 10'!$Q$202,'Nostoc 10'!$X$200)</c:f>
                <c:numCache>
                  <c:formatCode>General</c:formatCode>
                  <c:ptCount val="7"/>
                  <c:pt idx="0">
                    <c:v>1222.5600000000002</c:v>
                  </c:pt>
                  <c:pt idx="1">
                    <c:v>5394.5599999999995</c:v>
                  </c:pt>
                  <c:pt idx="2">
                    <c:v>162.56000000000003</c:v>
                  </c:pt>
                  <c:pt idx="3">
                    <c:v>281.2</c:v>
                  </c:pt>
                  <c:pt idx="4">
                    <c:v>2345.6</c:v>
                  </c:pt>
                  <c:pt idx="5">
                    <c:v>1842.0800000000004</c:v>
                  </c:pt>
                  <c:pt idx="6">
                    <c:v>4222.72</c:v>
                  </c:pt>
                </c:numCache>
              </c:numRef>
            </c:plus>
            <c:minus>
              <c:numRef>
                <c:f>('Nostoc 10'!$C$200,'Nostoc 10'!$C$202,'Nostoc 10'!$J$200,'Nostoc 10'!$J$202,'Nostoc 10'!$Q$200,'Nostoc 10'!$Q$202,'Nostoc 10'!$X$200)</c:f>
                <c:numCache>
                  <c:formatCode>General</c:formatCode>
                  <c:ptCount val="7"/>
                  <c:pt idx="0">
                    <c:v>1222.5600000000002</c:v>
                  </c:pt>
                  <c:pt idx="1">
                    <c:v>5394.5599999999995</c:v>
                  </c:pt>
                  <c:pt idx="2">
                    <c:v>162.56000000000003</c:v>
                  </c:pt>
                  <c:pt idx="3">
                    <c:v>281.2</c:v>
                  </c:pt>
                  <c:pt idx="4">
                    <c:v>2345.6</c:v>
                  </c:pt>
                  <c:pt idx="5">
                    <c:v>1842.0800000000004</c:v>
                  </c:pt>
                  <c:pt idx="6">
                    <c:v>4222.72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10'!$C$199,'Nostoc 10'!$C$201,'Nostoc 10'!$J$199,'Nostoc 10'!$J$201,'Nostoc 10'!$Q$199,'Nostoc 10'!$Q$201,'Nostoc 10'!$X$199)</c:f>
              <c:numCache>
                <c:formatCode>General</c:formatCode>
                <c:ptCount val="7"/>
                <c:pt idx="0">
                  <c:v>6017.6</c:v>
                </c:pt>
                <c:pt idx="1">
                  <c:v>11826.8</c:v>
                </c:pt>
                <c:pt idx="2">
                  <c:v>5071.8</c:v>
                </c:pt>
                <c:pt idx="3">
                  <c:v>4672</c:v>
                </c:pt>
                <c:pt idx="4">
                  <c:v>9632</c:v>
                </c:pt>
                <c:pt idx="5">
                  <c:v>7505.8</c:v>
                </c:pt>
                <c:pt idx="6">
                  <c:v>25665.8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FB-4593-866E-6389637A1AB5}"/>
            </c:ext>
          </c:extLst>
        </c:ser>
        <c:ser>
          <c:idx val="12"/>
          <c:order val="12"/>
          <c:tx>
            <c:strRef>
              <c:f>'Nostoc 10'!$B$205</c:f>
              <c:strCache>
                <c:ptCount val="1"/>
                <c:pt idx="0">
                  <c:v>d21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10'!$C$217,'Nostoc 10'!$C$219,'Nostoc 10'!$J$217,'Nostoc 10'!$J$219,'Nostoc 10'!$Q$217,'Nostoc 10'!$Q$219,'Nostoc 10'!$X$217)</c:f>
                <c:numCache>
                  <c:formatCode>General</c:formatCode>
                  <c:ptCount val="7"/>
                  <c:pt idx="0">
                    <c:v>1196</c:v>
                  </c:pt>
                  <c:pt idx="1">
                    <c:v>6705.76</c:v>
                  </c:pt>
                  <c:pt idx="2">
                    <c:v>78.320000000000078</c:v>
                  </c:pt>
                  <c:pt idx="3">
                    <c:v>614.32000000000005</c:v>
                  </c:pt>
                  <c:pt idx="4">
                    <c:v>3591.04</c:v>
                  </c:pt>
                  <c:pt idx="5">
                    <c:v>3406.3200000000006</c:v>
                  </c:pt>
                  <c:pt idx="6">
                    <c:v>4725.1200000000008</c:v>
                  </c:pt>
                </c:numCache>
              </c:numRef>
            </c:plus>
            <c:minus>
              <c:numRef>
                <c:f>('Nostoc 10'!$C$217,'Nostoc 10'!$C$219,'Nostoc 10'!$J$217,'Nostoc 10'!$J$219,'Nostoc 10'!$Q$217,'Nostoc 10'!$Q$219,'Nostoc 10'!$X$217)</c:f>
                <c:numCache>
                  <c:formatCode>General</c:formatCode>
                  <c:ptCount val="7"/>
                  <c:pt idx="0">
                    <c:v>1196</c:v>
                  </c:pt>
                  <c:pt idx="1">
                    <c:v>6705.76</c:v>
                  </c:pt>
                  <c:pt idx="2">
                    <c:v>78.320000000000078</c:v>
                  </c:pt>
                  <c:pt idx="3">
                    <c:v>614.32000000000005</c:v>
                  </c:pt>
                  <c:pt idx="4">
                    <c:v>3591.04</c:v>
                  </c:pt>
                  <c:pt idx="5">
                    <c:v>3406.3200000000006</c:v>
                  </c:pt>
                  <c:pt idx="6">
                    <c:v>4725.1200000000008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10'!$C$216,'Nostoc 10'!$C$218,'Nostoc 10'!$J$216,'Nostoc 10'!$J$218,'Nostoc 10'!$Q$216,'Nostoc 10'!$Q$218,'Nostoc 10'!$X$216)</c:f>
              <c:numCache>
                <c:formatCode>General</c:formatCode>
                <c:ptCount val="7"/>
                <c:pt idx="0">
                  <c:v>5632</c:v>
                </c:pt>
                <c:pt idx="1">
                  <c:v>13195.8</c:v>
                </c:pt>
                <c:pt idx="2">
                  <c:v>4596.6000000000004</c:v>
                </c:pt>
                <c:pt idx="3">
                  <c:v>4820.6000000000004</c:v>
                </c:pt>
                <c:pt idx="4">
                  <c:v>11846.2</c:v>
                </c:pt>
                <c:pt idx="5">
                  <c:v>9426.2000000000007</c:v>
                </c:pt>
                <c:pt idx="6">
                  <c:v>30864.799999999999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FB-4593-866E-6389637A1AB5}"/>
            </c:ext>
          </c:extLst>
        </c:ser>
        <c:ser>
          <c:idx val="13"/>
          <c:order val="13"/>
          <c:tx>
            <c:strRef>
              <c:f>'Nostoc 10'!$B$222</c:f>
              <c:strCache>
                <c:ptCount val="1"/>
                <c:pt idx="0">
                  <c:v>d23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10'!$C$234,'Nostoc 10'!$C$236,'Nostoc 10'!$J$234,'Nostoc 10'!$J$236,'Nostoc 10'!$Q$234,'Nostoc 10'!$Q$236,'Nostoc 10'!$X$234)</c:f>
                <c:numCache>
                  <c:formatCode>General</c:formatCode>
                  <c:ptCount val="7"/>
                  <c:pt idx="0">
                    <c:v>1467.7600000000002</c:v>
                  </c:pt>
                  <c:pt idx="1">
                    <c:v>7824.4799999999987</c:v>
                  </c:pt>
                  <c:pt idx="2">
                    <c:v>122.4</c:v>
                  </c:pt>
                  <c:pt idx="3">
                    <c:v>900.64</c:v>
                  </c:pt>
                  <c:pt idx="4">
                    <c:v>5699.84</c:v>
                  </c:pt>
                  <c:pt idx="5">
                    <c:v>5076.24</c:v>
                  </c:pt>
                  <c:pt idx="6">
                    <c:v>5093.8400000000011</c:v>
                  </c:pt>
                </c:numCache>
              </c:numRef>
            </c:plus>
            <c:minus>
              <c:numRef>
                <c:f>('Nostoc 10'!$C$234,'Nostoc 10'!$C$236,'Nostoc 10'!$J$234,'Nostoc 10'!$J$236,'Nostoc 10'!$Q$234,'Nostoc 10'!$Q$236,'Nostoc 10'!$X$234)</c:f>
                <c:numCache>
                  <c:formatCode>General</c:formatCode>
                  <c:ptCount val="7"/>
                  <c:pt idx="0">
                    <c:v>1467.7600000000002</c:v>
                  </c:pt>
                  <c:pt idx="1">
                    <c:v>7824.4799999999987</c:v>
                  </c:pt>
                  <c:pt idx="2">
                    <c:v>122.4</c:v>
                  </c:pt>
                  <c:pt idx="3">
                    <c:v>900.64</c:v>
                  </c:pt>
                  <c:pt idx="4">
                    <c:v>5699.84</c:v>
                  </c:pt>
                  <c:pt idx="5">
                    <c:v>5076.24</c:v>
                  </c:pt>
                  <c:pt idx="6">
                    <c:v>5093.8400000000011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10'!$C$233,'Nostoc 10'!$C$235,'Nostoc 10'!$J$233,'Nostoc 10'!$J$235,'Nostoc 10'!$Q$233,'Nostoc 10'!$Q$235,'Nostoc 10'!$X$233)</c:f>
              <c:numCache>
                <c:formatCode>General</c:formatCode>
                <c:ptCount val="7"/>
                <c:pt idx="0">
                  <c:v>5887.6</c:v>
                </c:pt>
                <c:pt idx="1">
                  <c:v>14646.4</c:v>
                </c:pt>
                <c:pt idx="2">
                  <c:v>4601</c:v>
                </c:pt>
                <c:pt idx="3">
                  <c:v>4582.2</c:v>
                </c:pt>
                <c:pt idx="4">
                  <c:v>14731.2</c:v>
                </c:pt>
                <c:pt idx="5">
                  <c:v>11549.4</c:v>
                </c:pt>
                <c:pt idx="6">
                  <c:v>32738.6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4FB-4593-866E-6389637A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929072"/>
        <c:axId val="1325925808"/>
      </c:barChart>
      <c:catAx>
        <c:axId val="132592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5925808"/>
        <c:crosses val="autoZero"/>
        <c:auto val="1"/>
        <c:lblAlgn val="ctr"/>
        <c:lblOffset val="100"/>
        <c:noMultiLvlLbl val="0"/>
      </c:catAx>
      <c:valAx>
        <c:axId val="13259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592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935566697343861"/>
          <c:y val="0.11800606229531044"/>
          <c:w val="7.5425566249968046E-2"/>
          <c:h val="0.8573061110723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'Anabaena 26'!$B$1</c:f>
              <c:strCache>
                <c:ptCount val="1"/>
                <c:pt idx="0">
                  <c:v>d0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26'!$F$13,'Anabaena 26'!$F$15,'Anabaena 26'!$M$13,'Anabaena 26'!$M$15,'Anabaena 26'!$T$13,'Anabaena 26'!$T$15,'Anabaena 26'!$AA$13)</c:f>
                <c:numCache>
                  <c:formatCode>General</c:formatCode>
                  <c:ptCount val="7"/>
                  <c:pt idx="0">
                    <c:v>143.04000000000002</c:v>
                  </c:pt>
                  <c:pt idx="1">
                    <c:v>76.960000000000008</c:v>
                  </c:pt>
                  <c:pt idx="2">
                    <c:v>85.2</c:v>
                  </c:pt>
                  <c:pt idx="3">
                    <c:v>80.960000000000008</c:v>
                  </c:pt>
                  <c:pt idx="4">
                    <c:v>51.36</c:v>
                  </c:pt>
                  <c:pt idx="5">
                    <c:v>81.760000000000005</c:v>
                  </c:pt>
                  <c:pt idx="6">
                    <c:v>8.5599999999999987</c:v>
                  </c:pt>
                </c:numCache>
              </c:numRef>
            </c:plus>
            <c:minus>
              <c:numRef>
                <c:f>('Anabaena 26'!$F$13,'Anabaena 26'!$F$15,'Anabaena 26'!$M$13,'Anabaena 26'!$M$15,'Anabaena 26'!$T$13,'Anabaena 26'!$T$15,'Anabaena 26'!$AA$13)</c:f>
                <c:numCache>
                  <c:formatCode>General</c:formatCode>
                  <c:ptCount val="7"/>
                  <c:pt idx="0">
                    <c:v>143.04000000000002</c:v>
                  </c:pt>
                  <c:pt idx="1">
                    <c:v>76.960000000000008</c:v>
                  </c:pt>
                  <c:pt idx="2">
                    <c:v>85.2</c:v>
                  </c:pt>
                  <c:pt idx="3">
                    <c:v>80.960000000000008</c:v>
                  </c:pt>
                  <c:pt idx="4">
                    <c:v>51.36</c:v>
                  </c:pt>
                  <c:pt idx="5">
                    <c:v>81.760000000000005</c:v>
                  </c:pt>
                  <c:pt idx="6">
                    <c:v>8.5599999999999987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('Nostoc 10'!$B$2:$B$6,'Nostoc 10'!$B$7:$B$11,'Nostoc 10'!$I$2:$I$6,'Nostoc 10'!$I$7:$I$11,'Nostoc 10'!$P$2:$P$6,'Nostoc 10'!$P$7:$P$11,'Nostoc 10'!$W$2:$W$6)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3h</c:v>
                </c:pt>
                <c:pt idx="6">
                  <c:v>4h</c:v>
                </c:pt>
              </c:strCache>
            </c:strRef>
          </c:cat>
          <c:val>
            <c:numRef>
              <c:f>('Anabaena 26'!$F$12,'Anabaena 26'!$F$14,'Anabaena 26'!$M$12,'Anabaena 26'!$M$14,'Anabaena 26'!$T$12,'Anabaena 26'!$T$14,'Anabaena 26'!$AA$12)</c:f>
              <c:numCache>
                <c:formatCode>General</c:formatCode>
                <c:ptCount val="7"/>
                <c:pt idx="0">
                  <c:v>644.79999999999995</c:v>
                </c:pt>
                <c:pt idx="1">
                  <c:v>425.8</c:v>
                </c:pt>
                <c:pt idx="2">
                  <c:v>311</c:v>
                </c:pt>
                <c:pt idx="3">
                  <c:v>232.8</c:v>
                </c:pt>
                <c:pt idx="4">
                  <c:v>178.8</c:v>
                </c:pt>
                <c:pt idx="5">
                  <c:v>233.8</c:v>
                </c:pt>
                <c:pt idx="6">
                  <c:v>116.2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5-4BDE-B833-D4EDCD9F5759}"/>
            </c:ext>
          </c:extLst>
        </c:ser>
        <c:ser>
          <c:idx val="1"/>
          <c:order val="1"/>
          <c:tx>
            <c:strRef>
              <c:f>'Anabaena 26'!$B$18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26'!$F$30,'Anabaena 26'!$F$32,'Anabaena 26'!$M$30,'Anabaena 26'!$M$32,'Anabaena 26'!$T$30,'Anabaena 26'!$T$32,'Anabaena 26'!$AA$30)</c:f>
                <c:numCache>
                  <c:formatCode>General</c:formatCode>
                  <c:ptCount val="7"/>
                  <c:pt idx="0">
                    <c:v>22.8</c:v>
                  </c:pt>
                  <c:pt idx="1">
                    <c:v>67.11999999999999</c:v>
                  </c:pt>
                  <c:pt idx="2">
                    <c:v>23.2</c:v>
                  </c:pt>
                  <c:pt idx="3">
                    <c:v>8.2400000000000038</c:v>
                  </c:pt>
                  <c:pt idx="4">
                    <c:v>34.4</c:v>
                  </c:pt>
                  <c:pt idx="5">
                    <c:v>32.72</c:v>
                  </c:pt>
                  <c:pt idx="6">
                    <c:v>21.759999999999998</c:v>
                  </c:pt>
                </c:numCache>
              </c:numRef>
            </c:plus>
            <c:minus>
              <c:numRef>
                <c:f>('Anabaena 26'!$F$30,'Anabaena 26'!$F$32,'Anabaena 26'!$M$30,'Anabaena 26'!$M$32,'Anabaena 26'!$T$30,'Anabaena 26'!$T$32,'Anabaena 26'!$AA$30)</c:f>
                <c:numCache>
                  <c:formatCode>General</c:formatCode>
                  <c:ptCount val="7"/>
                  <c:pt idx="0">
                    <c:v>22.8</c:v>
                  </c:pt>
                  <c:pt idx="1">
                    <c:v>67.11999999999999</c:v>
                  </c:pt>
                  <c:pt idx="2">
                    <c:v>23.2</c:v>
                  </c:pt>
                  <c:pt idx="3">
                    <c:v>8.2400000000000038</c:v>
                  </c:pt>
                  <c:pt idx="4">
                    <c:v>34.4</c:v>
                  </c:pt>
                  <c:pt idx="5">
                    <c:v>32.72</c:v>
                  </c:pt>
                  <c:pt idx="6">
                    <c:v>21.759999999999998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26'!$F$29,'Anabaena 26'!$F$31,'Anabaena 26'!$M$29,'Anabaena 26'!$M$31,'Anabaena 26'!$T$29,'Anabaena 26'!$T$31,'Anabaena 26'!$AA$29)</c:f>
              <c:numCache>
                <c:formatCode>General</c:formatCode>
                <c:ptCount val="7"/>
                <c:pt idx="0">
                  <c:v>86</c:v>
                </c:pt>
                <c:pt idx="1">
                  <c:v>164.2</c:v>
                </c:pt>
                <c:pt idx="2">
                  <c:v>92</c:v>
                </c:pt>
                <c:pt idx="3">
                  <c:v>109.6</c:v>
                </c:pt>
                <c:pt idx="4">
                  <c:v>122</c:v>
                </c:pt>
                <c:pt idx="5">
                  <c:v>140.6</c:v>
                </c:pt>
                <c:pt idx="6">
                  <c:v>127.8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5-4BDE-B833-D4EDCD9F5759}"/>
            </c:ext>
          </c:extLst>
        </c:ser>
        <c:ser>
          <c:idx val="2"/>
          <c:order val="2"/>
          <c:tx>
            <c:strRef>
              <c:f>'Anabaena 26'!$B$35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26'!$F$47,'Anabaena 26'!$F$49,'Anabaena 26'!$M$47,'Anabaena 26'!$M$49,'Anabaena 26'!$T$47,'Anabaena 26'!$T$49,'Anabaena 26'!$AA$47)</c:f>
                <c:numCache>
                  <c:formatCode>General</c:formatCode>
                  <c:ptCount val="7"/>
                  <c:pt idx="0">
                    <c:v>20</c:v>
                  </c:pt>
                  <c:pt idx="1">
                    <c:v>62.320000000000007</c:v>
                  </c:pt>
                  <c:pt idx="2">
                    <c:v>21.919999999999998</c:v>
                  </c:pt>
                  <c:pt idx="3">
                    <c:v>7.1200000000000019</c:v>
                  </c:pt>
                  <c:pt idx="4">
                    <c:v>34.08</c:v>
                  </c:pt>
                  <c:pt idx="5">
                    <c:v>35.6</c:v>
                  </c:pt>
                  <c:pt idx="6">
                    <c:v>6.4800000000000013</c:v>
                  </c:pt>
                </c:numCache>
              </c:numRef>
            </c:plus>
            <c:minus>
              <c:numRef>
                <c:f>('Anabaena 26'!$F$47,'Anabaena 26'!$F$49,'Anabaena 26'!$M$47,'Anabaena 26'!$M$49,'Anabaena 26'!$T$47,'Anabaena 26'!$T$49,'Anabaena 26'!$AA$47)</c:f>
                <c:numCache>
                  <c:formatCode>General</c:formatCode>
                  <c:ptCount val="7"/>
                  <c:pt idx="0">
                    <c:v>20</c:v>
                  </c:pt>
                  <c:pt idx="1">
                    <c:v>62.320000000000007</c:v>
                  </c:pt>
                  <c:pt idx="2">
                    <c:v>21.919999999999998</c:v>
                  </c:pt>
                  <c:pt idx="3">
                    <c:v>7.1200000000000019</c:v>
                  </c:pt>
                  <c:pt idx="4">
                    <c:v>34.08</c:v>
                  </c:pt>
                  <c:pt idx="5">
                    <c:v>35.6</c:v>
                  </c:pt>
                  <c:pt idx="6">
                    <c:v>6.4800000000000013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26'!$F$46,'Anabaena 26'!$F$48,'Anabaena 26'!$M$46,'Anabaena 26'!$M$48,'Anabaena 26'!$T$46,'Anabaena 26'!$T$48,'Anabaena 26'!$AA$46)</c:f>
              <c:numCache>
                <c:formatCode>General</c:formatCode>
                <c:ptCount val="7"/>
                <c:pt idx="0">
                  <c:v>87</c:v>
                </c:pt>
                <c:pt idx="1">
                  <c:v>187.6</c:v>
                </c:pt>
                <c:pt idx="2">
                  <c:v>84.6</c:v>
                </c:pt>
                <c:pt idx="3">
                  <c:v>104.8</c:v>
                </c:pt>
                <c:pt idx="4">
                  <c:v>107.6</c:v>
                </c:pt>
                <c:pt idx="5">
                  <c:v>129</c:v>
                </c:pt>
                <c:pt idx="6">
                  <c:v>114.6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A5-4BDE-B833-D4EDCD9F5759}"/>
            </c:ext>
          </c:extLst>
        </c:ser>
        <c:ser>
          <c:idx val="3"/>
          <c:order val="3"/>
          <c:tx>
            <c:strRef>
              <c:f>'Anabaena 26'!$B$52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26'!$F$64,'Anabaena 26'!$F$66,'Anabaena 26'!$M$64,'Anabaena 26'!$M$66,'Anabaena 26'!$T$64,'Anabaena 26'!$T$66,'Anabaena 26'!$AA$64)</c:f>
                <c:numCache>
                  <c:formatCode>General</c:formatCode>
                  <c:ptCount val="7"/>
                  <c:pt idx="0">
                    <c:v>80.639999999999986</c:v>
                  </c:pt>
                  <c:pt idx="1">
                    <c:v>20.399999999999999</c:v>
                  </c:pt>
                  <c:pt idx="2">
                    <c:v>15.919999999999998</c:v>
                  </c:pt>
                  <c:pt idx="3">
                    <c:v>6.88</c:v>
                  </c:pt>
                  <c:pt idx="4">
                    <c:v>12.16</c:v>
                  </c:pt>
                  <c:pt idx="5">
                    <c:v>14.48</c:v>
                  </c:pt>
                  <c:pt idx="6">
                    <c:v>2.4</c:v>
                  </c:pt>
                </c:numCache>
              </c:numRef>
            </c:plus>
            <c:minus>
              <c:numRef>
                <c:f>('Anabaena 26'!$F$64,'Anabaena 26'!$F$66,'Anabaena 26'!$M$64,'Anabaena 26'!$M$66,'Anabaena 26'!$T$64,'Anabaena 26'!$T$66,'Anabaena 26'!$AA$64)</c:f>
                <c:numCache>
                  <c:formatCode>General</c:formatCode>
                  <c:ptCount val="7"/>
                  <c:pt idx="0">
                    <c:v>80.639999999999986</c:v>
                  </c:pt>
                  <c:pt idx="1">
                    <c:v>20.399999999999999</c:v>
                  </c:pt>
                  <c:pt idx="2">
                    <c:v>15.919999999999998</c:v>
                  </c:pt>
                  <c:pt idx="3">
                    <c:v>6.88</c:v>
                  </c:pt>
                  <c:pt idx="4">
                    <c:v>12.16</c:v>
                  </c:pt>
                  <c:pt idx="5">
                    <c:v>14.48</c:v>
                  </c:pt>
                  <c:pt idx="6">
                    <c:v>2.4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26'!$F$63,'Anabaena 26'!$F$65,'Anabaena 26'!$M$63,'Anabaena 26'!$M$65,'Anabaena 26'!$T$63,'Anabaena 26'!$T$65,'Anabaena 26'!$AA$63)</c:f>
              <c:numCache>
                <c:formatCode>General</c:formatCode>
                <c:ptCount val="7"/>
                <c:pt idx="0">
                  <c:v>103.4</c:v>
                </c:pt>
                <c:pt idx="1">
                  <c:v>73</c:v>
                </c:pt>
                <c:pt idx="2">
                  <c:v>60.6</c:v>
                </c:pt>
                <c:pt idx="3">
                  <c:v>47.6</c:v>
                </c:pt>
                <c:pt idx="4">
                  <c:v>50.8</c:v>
                </c:pt>
                <c:pt idx="5">
                  <c:v>65.400000000000006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A5-4BDE-B833-D4EDCD9F5759}"/>
            </c:ext>
          </c:extLst>
        </c:ser>
        <c:ser>
          <c:idx val="4"/>
          <c:order val="4"/>
          <c:tx>
            <c:strRef>
              <c:f>'Anabaena 26'!$B$69</c:f>
              <c:strCache>
                <c:ptCount val="1"/>
                <c:pt idx="0">
                  <c:v>d8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26'!$F$81,'Anabaena 26'!$F$83,'Anabaena 26'!$M$81,'Anabaena 26'!$M$83,'Anabaena 26'!$T$81,'Anabaena 26'!$T$83,'Anabaena 26'!$AA$81)</c:f>
                <c:numCache>
                  <c:formatCode>General</c:formatCode>
                  <c:ptCount val="7"/>
                  <c:pt idx="0">
                    <c:v>91.919999999999987</c:v>
                  </c:pt>
                  <c:pt idx="1">
                    <c:v>9.0400000000000009</c:v>
                  </c:pt>
                  <c:pt idx="2">
                    <c:v>11.120000000000001</c:v>
                  </c:pt>
                  <c:pt idx="3">
                    <c:v>6.7200000000000006</c:v>
                  </c:pt>
                  <c:pt idx="4">
                    <c:v>7.8400000000000007</c:v>
                  </c:pt>
                  <c:pt idx="5">
                    <c:v>9.84</c:v>
                  </c:pt>
                  <c:pt idx="6">
                    <c:v>1.9200000000000004</c:v>
                  </c:pt>
                </c:numCache>
              </c:numRef>
            </c:plus>
            <c:minus>
              <c:numRef>
                <c:f>('Anabaena 26'!$F$81,'Anabaena 26'!$F$83,'Anabaena 26'!$M$81,'Anabaena 26'!$M$83,'Anabaena 26'!$T$81,'Anabaena 26'!$T$83,'Anabaena 26'!$AA$81)</c:f>
                <c:numCache>
                  <c:formatCode>General</c:formatCode>
                  <c:ptCount val="7"/>
                  <c:pt idx="0">
                    <c:v>91.919999999999987</c:v>
                  </c:pt>
                  <c:pt idx="1">
                    <c:v>9.0400000000000009</c:v>
                  </c:pt>
                  <c:pt idx="2">
                    <c:v>11.120000000000001</c:v>
                  </c:pt>
                  <c:pt idx="3">
                    <c:v>6.7200000000000006</c:v>
                  </c:pt>
                  <c:pt idx="4">
                    <c:v>7.8400000000000007</c:v>
                  </c:pt>
                  <c:pt idx="5">
                    <c:v>9.84</c:v>
                  </c:pt>
                  <c:pt idx="6">
                    <c:v>1.9200000000000004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26'!$F$80,'Anabaena 26'!$F$82,'Anabaena 26'!$M$80,'Anabaena 26'!$M$82,'Anabaena 26'!$T$80,'Anabaena 26'!$T$82,'Anabaena 26'!$AA$80)</c:f>
              <c:numCache>
                <c:formatCode>General</c:formatCode>
                <c:ptCount val="7"/>
                <c:pt idx="0">
                  <c:v>102.2</c:v>
                </c:pt>
                <c:pt idx="1">
                  <c:v>48.8</c:v>
                </c:pt>
                <c:pt idx="2">
                  <c:v>43.6</c:v>
                </c:pt>
                <c:pt idx="3">
                  <c:v>33.6</c:v>
                </c:pt>
                <c:pt idx="4">
                  <c:v>39.200000000000003</c:v>
                </c:pt>
                <c:pt idx="5">
                  <c:v>50.2</c:v>
                </c:pt>
                <c:pt idx="6">
                  <c:v>39.4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A5-4BDE-B833-D4EDCD9F5759}"/>
            </c:ext>
          </c:extLst>
        </c:ser>
        <c:ser>
          <c:idx val="5"/>
          <c:order val="5"/>
          <c:tx>
            <c:strRef>
              <c:f>'Anabaena 26'!$B$86</c:f>
              <c:strCache>
                <c:ptCount val="1"/>
                <c:pt idx="0">
                  <c:v>d9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26'!$F$98,'Anabaena 26'!$F$100,'Anabaena 26'!$M$98,'Anabaena 26'!$M$100,'Anabaena 26'!$T$98,'Anabaena 26'!$T$100,'Anabaena 26'!$AA$98)</c:f>
                <c:numCache>
                  <c:formatCode>General</c:formatCode>
                  <c:ptCount val="7"/>
                  <c:pt idx="0">
                    <c:v>106.16000000000001</c:v>
                  </c:pt>
                  <c:pt idx="1">
                    <c:v>3.9200000000000004</c:v>
                  </c:pt>
                  <c:pt idx="2">
                    <c:v>19.52</c:v>
                  </c:pt>
                  <c:pt idx="3">
                    <c:v>8.8000000000000007</c:v>
                  </c:pt>
                  <c:pt idx="4">
                    <c:v>8.08</c:v>
                  </c:pt>
                  <c:pt idx="5">
                    <c:v>9.1999999999999993</c:v>
                  </c:pt>
                  <c:pt idx="6">
                    <c:v>2</c:v>
                  </c:pt>
                </c:numCache>
              </c:numRef>
            </c:plus>
            <c:minus>
              <c:numRef>
                <c:f>('Anabaena 26'!$F$98,'Anabaena 26'!$F$100,'Anabaena 26'!$M$98,'Anabaena 26'!$M$100,'Anabaena 26'!$T$98,'Anabaena 26'!$T$100,'Anabaena 26'!$AA$98)</c:f>
                <c:numCache>
                  <c:formatCode>General</c:formatCode>
                  <c:ptCount val="7"/>
                  <c:pt idx="0">
                    <c:v>106.16000000000001</c:v>
                  </c:pt>
                  <c:pt idx="1">
                    <c:v>3.9200000000000004</c:v>
                  </c:pt>
                  <c:pt idx="2">
                    <c:v>19.52</c:v>
                  </c:pt>
                  <c:pt idx="3">
                    <c:v>8.8000000000000007</c:v>
                  </c:pt>
                  <c:pt idx="4">
                    <c:v>8.08</c:v>
                  </c:pt>
                  <c:pt idx="5">
                    <c:v>9.1999999999999993</c:v>
                  </c:pt>
                  <c:pt idx="6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26'!$F$97,'Anabaena 26'!$F$99,'Anabaena 26'!$M$97,'Anabaena 26'!$M$99,'Anabaena 26'!$T$97,'Anabaena 26'!$T$99,'Anabaena 26'!$AA$97)</c:f>
              <c:numCache>
                <c:formatCode>General</c:formatCode>
                <c:ptCount val="7"/>
                <c:pt idx="0">
                  <c:v>113.6</c:v>
                </c:pt>
                <c:pt idx="1">
                  <c:v>43.4</c:v>
                </c:pt>
                <c:pt idx="2">
                  <c:v>60.6</c:v>
                </c:pt>
                <c:pt idx="3">
                  <c:v>43</c:v>
                </c:pt>
                <c:pt idx="4">
                  <c:v>41.4</c:v>
                </c:pt>
                <c:pt idx="5">
                  <c:v>55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A5-4BDE-B833-D4EDCD9F5759}"/>
            </c:ext>
          </c:extLst>
        </c:ser>
        <c:ser>
          <c:idx val="6"/>
          <c:order val="6"/>
          <c:tx>
            <c:strRef>
              <c:f>'Anabaena 26'!$B$103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EC827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26'!$F$115,'Anabaena 26'!$F$117,'Anabaena 26'!$M$115,'Anabaena 26'!$M$117,'Anabaena 26'!$T$115,'Anabaena 26'!$T$117,'Anabaena 26'!$AA$115)</c:f>
                <c:numCache>
                  <c:formatCode>General</c:formatCode>
                  <c:ptCount val="7"/>
                  <c:pt idx="0">
                    <c:v>131.76000000000002</c:v>
                  </c:pt>
                  <c:pt idx="1">
                    <c:v>2.4799999999999995</c:v>
                  </c:pt>
                  <c:pt idx="2">
                    <c:v>28.159999999999997</c:v>
                  </c:pt>
                  <c:pt idx="3">
                    <c:v>8.24</c:v>
                  </c:pt>
                  <c:pt idx="4">
                    <c:v>7.2</c:v>
                  </c:pt>
                  <c:pt idx="5">
                    <c:v>7.92</c:v>
                  </c:pt>
                  <c:pt idx="6">
                    <c:v>1.7599999999999993</c:v>
                  </c:pt>
                </c:numCache>
              </c:numRef>
            </c:plus>
            <c:minus>
              <c:numRef>
                <c:f>('Anabaena 26'!$F$115,'Anabaena 26'!$F$117,'Anabaena 26'!$M$115,'Anabaena 26'!$M$117,'Anabaena 26'!$T$115,'Anabaena 26'!$T$117,'Anabaena 26'!$AA$115)</c:f>
                <c:numCache>
                  <c:formatCode>General</c:formatCode>
                  <c:ptCount val="7"/>
                  <c:pt idx="0">
                    <c:v>131.76000000000002</c:v>
                  </c:pt>
                  <c:pt idx="1">
                    <c:v>2.4799999999999995</c:v>
                  </c:pt>
                  <c:pt idx="2">
                    <c:v>28.159999999999997</c:v>
                  </c:pt>
                  <c:pt idx="3">
                    <c:v>8.24</c:v>
                  </c:pt>
                  <c:pt idx="4">
                    <c:v>7.2</c:v>
                  </c:pt>
                  <c:pt idx="5">
                    <c:v>7.92</c:v>
                  </c:pt>
                  <c:pt idx="6">
                    <c:v>1.7599999999999993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26'!$F$114,'Anabaena 26'!$F$116,'Anabaena 26'!$M$114,'Anabaena 26'!$M$116,'Anabaena 26'!$T$114,'Anabaena 26'!$T$116,'Anabaena 26'!$AA$114)</c:f>
              <c:numCache>
                <c:formatCode>General</c:formatCode>
                <c:ptCount val="7"/>
                <c:pt idx="0">
                  <c:v>125.6</c:v>
                </c:pt>
                <c:pt idx="1">
                  <c:v>36.4</c:v>
                </c:pt>
                <c:pt idx="2">
                  <c:v>59.6</c:v>
                </c:pt>
                <c:pt idx="3">
                  <c:v>38.200000000000003</c:v>
                </c:pt>
                <c:pt idx="4">
                  <c:v>39</c:v>
                </c:pt>
                <c:pt idx="5">
                  <c:v>52.4</c:v>
                </c:pt>
                <c:pt idx="6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A5-4BDE-B833-D4EDCD9F5759}"/>
            </c:ext>
          </c:extLst>
        </c:ser>
        <c:ser>
          <c:idx val="7"/>
          <c:order val="7"/>
          <c:tx>
            <c:strRef>
              <c:f>'Anabaena 26'!$B$120</c:f>
              <c:strCache>
                <c:ptCount val="1"/>
                <c:pt idx="0">
                  <c:v>d11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26'!$F$132,'Anabaena 26'!$F$134,'Anabaena 26'!$M$132,'Anabaena 26'!$M$134,'Anabaena 26'!$T$132,'Anabaena 26'!$T$134,'Anabaena 26'!$AA$132)</c:f>
                <c:numCache>
                  <c:formatCode>General</c:formatCode>
                  <c:ptCount val="7"/>
                  <c:pt idx="0">
                    <c:v>143.12000000000003</c:v>
                  </c:pt>
                  <c:pt idx="1">
                    <c:v>2.3200000000000003</c:v>
                  </c:pt>
                  <c:pt idx="2">
                    <c:v>34.24</c:v>
                  </c:pt>
                  <c:pt idx="3">
                    <c:v>7.12</c:v>
                  </c:pt>
                  <c:pt idx="4">
                    <c:v>6.24</c:v>
                  </c:pt>
                  <c:pt idx="5">
                    <c:v>8</c:v>
                  </c:pt>
                  <c:pt idx="6">
                    <c:v>1.1200000000000003</c:v>
                  </c:pt>
                </c:numCache>
              </c:numRef>
            </c:plus>
            <c:minus>
              <c:numRef>
                <c:f>('Anabaena 26'!$F$132,'Anabaena 26'!$F$134,'Anabaena 26'!$M$132,'Anabaena 26'!$M$134,'Anabaena 26'!$T$132,'Anabaena 26'!$T$134,'Anabaena 26'!$AA$132)</c:f>
                <c:numCache>
                  <c:formatCode>General</c:formatCode>
                  <c:ptCount val="7"/>
                  <c:pt idx="0">
                    <c:v>143.12000000000003</c:v>
                  </c:pt>
                  <c:pt idx="1">
                    <c:v>2.3200000000000003</c:v>
                  </c:pt>
                  <c:pt idx="2">
                    <c:v>34.24</c:v>
                  </c:pt>
                  <c:pt idx="3">
                    <c:v>7.12</c:v>
                  </c:pt>
                  <c:pt idx="4">
                    <c:v>6.24</c:v>
                  </c:pt>
                  <c:pt idx="5">
                    <c:v>8</c:v>
                  </c:pt>
                  <c:pt idx="6">
                    <c:v>1.1200000000000003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26'!$F$131,'Anabaena 26'!$F$133,'Anabaena 26'!$M$131,'Anabaena 26'!$M$133,'Anabaena 26'!$T$131,'Anabaena 26'!$T$133,'Anabaena 26'!$AA$131)</c:f>
              <c:numCache>
                <c:formatCode>General</c:formatCode>
                <c:ptCount val="7"/>
                <c:pt idx="0">
                  <c:v>129.19999999999999</c:v>
                </c:pt>
                <c:pt idx="1">
                  <c:v>32.6</c:v>
                </c:pt>
                <c:pt idx="2">
                  <c:v>58.4</c:v>
                </c:pt>
                <c:pt idx="3">
                  <c:v>33.6</c:v>
                </c:pt>
                <c:pt idx="4">
                  <c:v>35.799999999999997</c:v>
                </c:pt>
                <c:pt idx="5">
                  <c:v>48</c:v>
                </c:pt>
                <c:pt idx="6">
                  <c:v>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A5-4BDE-B833-D4EDCD9F5759}"/>
            </c:ext>
          </c:extLst>
        </c:ser>
        <c:ser>
          <c:idx val="8"/>
          <c:order val="8"/>
          <c:tx>
            <c:strRef>
              <c:f>'Anabaena 26'!$B$137</c:f>
              <c:strCache>
                <c:ptCount val="1"/>
                <c:pt idx="0">
                  <c:v>d14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26'!$F$149,'Anabaena 26'!$F$151,'Anabaena 26'!$M$149,'Anabaena 26'!$M$151,'Anabaena 26'!$T$149,'Anabaena 26'!$T$151,'Anabaena 26'!$AA$149)</c:f>
                <c:numCache>
                  <c:formatCode>General</c:formatCode>
                  <c:ptCount val="7"/>
                  <c:pt idx="0">
                    <c:v>134.63999999999999</c:v>
                  </c:pt>
                  <c:pt idx="1">
                    <c:v>1.44</c:v>
                  </c:pt>
                  <c:pt idx="2">
                    <c:v>67.11999999999999</c:v>
                  </c:pt>
                  <c:pt idx="3">
                    <c:v>3.7600000000000002</c:v>
                  </c:pt>
                  <c:pt idx="4">
                    <c:v>4.32</c:v>
                  </c:pt>
                  <c:pt idx="5">
                    <c:v>7.92</c:v>
                  </c:pt>
                  <c:pt idx="6">
                    <c:v>1.44</c:v>
                  </c:pt>
                </c:numCache>
              </c:numRef>
            </c:plus>
            <c:minus>
              <c:numRef>
                <c:f>('Anabaena 26'!$F$149,'Anabaena 26'!$F$151,'Anabaena 26'!$M$149,'Anabaena 26'!$M$151,'Anabaena 26'!$T$149,'Anabaena 26'!$T$151,'Anabaena 26'!$AA$149)</c:f>
                <c:numCache>
                  <c:formatCode>General</c:formatCode>
                  <c:ptCount val="7"/>
                  <c:pt idx="0">
                    <c:v>134.63999999999999</c:v>
                  </c:pt>
                  <c:pt idx="1">
                    <c:v>1.44</c:v>
                  </c:pt>
                  <c:pt idx="2">
                    <c:v>67.11999999999999</c:v>
                  </c:pt>
                  <c:pt idx="3">
                    <c:v>3.7600000000000002</c:v>
                  </c:pt>
                  <c:pt idx="4">
                    <c:v>4.32</c:v>
                  </c:pt>
                  <c:pt idx="5">
                    <c:v>7.92</c:v>
                  </c:pt>
                  <c:pt idx="6">
                    <c:v>1.44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26'!$F$148,'Anabaena 26'!$F$150,'Anabaena 26'!$M$148,'Anabaena 26'!$M$150,'Anabaena 26'!$T$148,'Anabaena 26'!$T$150,'Anabaena 26'!$AA$148)</c:f>
              <c:numCache>
                <c:formatCode>General</c:formatCode>
                <c:ptCount val="7"/>
                <c:pt idx="0">
                  <c:v>118.4</c:v>
                </c:pt>
                <c:pt idx="1">
                  <c:v>30.2</c:v>
                </c:pt>
                <c:pt idx="2">
                  <c:v>72.2</c:v>
                </c:pt>
                <c:pt idx="3">
                  <c:v>28.8</c:v>
                </c:pt>
                <c:pt idx="4">
                  <c:v>31.4</c:v>
                </c:pt>
                <c:pt idx="5">
                  <c:v>41.4</c:v>
                </c:pt>
                <c:pt idx="6">
                  <c:v>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A5-4BDE-B833-D4EDCD9F5759}"/>
            </c:ext>
          </c:extLst>
        </c:ser>
        <c:ser>
          <c:idx val="9"/>
          <c:order val="9"/>
          <c:tx>
            <c:strRef>
              <c:f>'Anabaena 26'!$B$154</c:f>
              <c:strCache>
                <c:ptCount val="1"/>
                <c:pt idx="0">
                  <c:v>d15</c:v>
                </c:pt>
              </c:strCache>
            </c:strRef>
          </c:tx>
          <c:spPr>
            <a:solidFill>
              <a:srgbClr val="CC00A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26'!$F$166,'Anabaena 26'!$F$168,'Anabaena 26'!$M$166,'Anabaena 26'!$M$168,'Anabaena 26'!$T$166,'Anabaena 26'!$T$168,'Anabaena 26'!$AA$166)</c:f>
                <c:numCache>
                  <c:formatCode>General</c:formatCode>
                  <c:ptCount val="7"/>
                  <c:pt idx="0">
                    <c:v>140.80000000000001</c:v>
                  </c:pt>
                  <c:pt idx="1">
                    <c:v>2</c:v>
                  </c:pt>
                  <c:pt idx="2">
                    <c:v>79.919999999999987</c:v>
                  </c:pt>
                  <c:pt idx="3">
                    <c:v>4.24</c:v>
                  </c:pt>
                  <c:pt idx="4">
                    <c:v>4.4799999999999995</c:v>
                  </c:pt>
                  <c:pt idx="5">
                    <c:v>7.68</c:v>
                  </c:pt>
                  <c:pt idx="6">
                    <c:v>0.87999999999999967</c:v>
                  </c:pt>
                </c:numCache>
              </c:numRef>
            </c:plus>
            <c:minus>
              <c:numRef>
                <c:f>('Anabaena 26'!$F$166,'Anabaena 26'!$F$168,'Anabaena 26'!$M$166,'Anabaena 26'!$M$168,'Anabaena 26'!$T$166,'Anabaena 26'!$T$168,'Anabaena 26'!$AA$166)</c:f>
                <c:numCache>
                  <c:formatCode>General</c:formatCode>
                  <c:ptCount val="7"/>
                  <c:pt idx="0">
                    <c:v>140.80000000000001</c:v>
                  </c:pt>
                  <c:pt idx="1">
                    <c:v>2</c:v>
                  </c:pt>
                  <c:pt idx="2">
                    <c:v>79.919999999999987</c:v>
                  </c:pt>
                  <c:pt idx="3">
                    <c:v>4.24</c:v>
                  </c:pt>
                  <c:pt idx="4">
                    <c:v>4.4799999999999995</c:v>
                  </c:pt>
                  <c:pt idx="5">
                    <c:v>7.68</c:v>
                  </c:pt>
                  <c:pt idx="6">
                    <c:v>0.87999999999999967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26'!$F$165,'Anabaena 26'!$F$167,'Anabaena 26'!$M$165,'Anabaena 26'!$M$167,'Anabaena 26'!$T$165,'Anabaena 26'!$T$167,'Anabaena 26'!$AA$165)</c:f>
              <c:numCache>
                <c:formatCode>General</c:formatCode>
                <c:ptCount val="7"/>
                <c:pt idx="0">
                  <c:v>120</c:v>
                </c:pt>
                <c:pt idx="1">
                  <c:v>30</c:v>
                </c:pt>
                <c:pt idx="2">
                  <c:v>78.2</c:v>
                </c:pt>
                <c:pt idx="3">
                  <c:v>28.2</c:v>
                </c:pt>
                <c:pt idx="4">
                  <c:v>30.6</c:v>
                </c:pt>
                <c:pt idx="5">
                  <c:v>39.6</c:v>
                </c:pt>
                <c:pt idx="6">
                  <c:v>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A5-4BDE-B833-D4EDCD9F5759}"/>
            </c:ext>
          </c:extLst>
        </c:ser>
        <c:ser>
          <c:idx val="10"/>
          <c:order val="10"/>
          <c:tx>
            <c:strRef>
              <c:f>'Anabaena 26'!$B$171</c:f>
              <c:strCache>
                <c:ptCount val="1"/>
                <c:pt idx="0">
                  <c:v>d16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('Anabaena 26'!$F$182,'Anabaena 26'!$F$184,'Anabaena 26'!$M$182,'Anabaena 26'!$M$184,'Anabaena 26'!$T$182,'Anabaena 26'!$T$184,'Anabaena 26'!$AA$182)</c:f>
              <c:numCache>
                <c:formatCode>General</c:formatCode>
                <c:ptCount val="7"/>
                <c:pt idx="0">
                  <c:v>86.4</c:v>
                </c:pt>
                <c:pt idx="1">
                  <c:v>21</c:v>
                </c:pt>
                <c:pt idx="2">
                  <c:v>73.2</c:v>
                </c:pt>
                <c:pt idx="3">
                  <c:v>23.8</c:v>
                </c:pt>
                <c:pt idx="4">
                  <c:v>27</c:v>
                </c:pt>
                <c:pt idx="5">
                  <c:v>33.6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A5-4BDE-B833-D4EDCD9F5759}"/>
            </c:ext>
          </c:extLst>
        </c:ser>
        <c:ser>
          <c:idx val="11"/>
          <c:order val="11"/>
          <c:tx>
            <c:strRef>
              <c:f>'Anabaena 26'!$B$188</c:f>
              <c:strCache>
                <c:ptCount val="1"/>
                <c:pt idx="0">
                  <c:v>d18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26'!$F$200,'Anabaena 26'!$F$202,'Anabaena 26'!$M$200,'Anabaena 26'!$M$202,'Anabaena 26'!$T$200,'Anabaena 26'!$T$202,'Anabaena 26'!$AA$200)</c:f>
                <c:numCache>
                  <c:formatCode>General</c:formatCode>
                  <c:ptCount val="7"/>
                  <c:pt idx="0">
                    <c:v>134.80000000000001</c:v>
                  </c:pt>
                  <c:pt idx="1">
                    <c:v>1.2799999999999998</c:v>
                  </c:pt>
                  <c:pt idx="2">
                    <c:v>132.32</c:v>
                  </c:pt>
                  <c:pt idx="3">
                    <c:v>2.72</c:v>
                  </c:pt>
                  <c:pt idx="4">
                    <c:v>3.6799999999999997</c:v>
                  </c:pt>
                  <c:pt idx="5">
                    <c:v>7.5200000000000005</c:v>
                  </c:pt>
                  <c:pt idx="6">
                    <c:v>0.87999999999999967</c:v>
                  </c:pt>
                </c:numCache>
              </c:numRef>
            </c:plus>
            <c:minus>
              <c:numRef>
                <c:f>('Anabaena 26'!$F$200,'Anabaena 26'!$F$202,'Anabaena 26'!$M$200,'Anabaena 26'!$M$202,'Anabaena 26'!$T$200,'Anabaena 26'!$T$202,'Anabaena 26'!$AA$200)</c:f>
                <c:numCache>
                  <c:formatCode>General</c:formatCode>
                  <c:ptCount val="7"/>
                  <c:pt idx="0">
                    <c:v>134.80000000000001</c:v>
                  </c:pt>
                  <c:pt idx="1">
                    <c:v>1.2799999999999998</c:v>
                  </c:pt>
                  <c:pt idx="2">
                    <c:v>132.32</c:v>
                  </c:pt>
                  <c:pt idx="3">
                    <c:v>2.72</c:v>
                  </c:pt>
                  <c:pt idx="4">
                    <c:v>3.6799999999999997</c:v>
                  </c:pt>
                  <c:pt idx="5">
                    <c:v>7.5200000000000005</c:v>
                  </c:pt>
                  <c:pt idx="6">
                    <c:v>0.87999999999999967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26'!$F$199,'Anabaena 26'!$F$201,'Anabaena 26'!$M$199,'Anabaena 26'!$M$201,'Anabaena 26'!$T$199,'Anabaena 26'!$T$201,'Anabaena 26'!$AA$199)</c:f>
              <c:numCache>
                <c:formatCode>General</c:formatCode>
                <c:ptCount val="7"/>
                <c:pt idx="0">
                  <c:v>112</c:v>
                </c:pt>
                <c:pt idx="1">
                  <c:v>26.6</c:v>
                </c:pt>
                <c:pt idx="2">
                  <c:v>107.2</c:v>
                </c:pt>
                <c:pt idx="3">
                  <c:v>23.4</c:v>
                </c:pt>
                <c:pt idx="4">
                  <c:v>26.6</c:v>
                </c:pt>
                <c:pt idx="5">
                  <c:v>33.4</c:v>
                </c:pt>
                <c:pt idx="6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A5-4BDE-B833-D4EDCD9F5759}"/>
            </c:ext>
          </c:extLst>
        </c:ser>
        <c:ser>
          <c:idx val="12"/>
          <c:order val="12"/>
          <c:tx>
            <c:strRef>
              <c:f>'Anabaena 26'!$B$205</c:f>
              <c:strCache>
                <c:ptCount val="1"/>
                <c:pt idx="0">
                  <c:v>d21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26'!$F$217,'Anabaena 26'!$F$219,'Anabaena 26'!$M$217,'Anabaena 26'!$M$219,'Anabaena 26'!$T$217,'Anabaena 26'!$T$219,'Anabaena 26'!$AA$217)</c:f>
                <c:numCache>
                  <c:formatCode>General</c:formatCode>
                  <c:ptCount val="7"/>
                  <c:pt idx="0">
                    <c:v>138.72000000000003</c:v>
                  </c:pt>
                  <c:pt idx="1">
                    <c:v>1.36</c:v>
                  </c:pt>
                  <c:pt idx="2">
                    <c:v>154.32000000000002</c:v>
                  </c:pt>
                  <c:pt idx="3">
                    <c:v>1.6</c:v>
                  </c:pt>
                  <c:pt idx="4">
                    <c:v>3.6799999999999997</c:v>
                  </c:pt>
                  <c:pt idx="5">
                    <c:v>6.7200000000000006</c:v>
                  </c:pt>
                  <c:pt idx="6">
                    <c:v>0.87999999999999967</c:v>
                  </c:pt>
                </c:numCache>
              </c:numRef>
            </c:plus>
            <c:minus>
              <c:numRef>
                <c:f>('Anabaena 26'!$F$217,'Anabaena 26'!$F$219,'Anabaena 26'!$M$217,'Anabaena 26'!$M$219,'Anabaena 26'!$T$217,'Anabaena 26'!$T$219,'Anabaena 26'!$AA$217)</c:f>
                <c:numCache>
                  <c:formatCode>General</c:formatCode>
                  <c:ptCount val="7"/>
                  <c:pt idx="0">
                    <c:v>138.72000000000003</c:v>
                  </c:pt>
                  <c:pt idx="1">
                    <c:v>1.36</c:v>
                  </c:pt>
                  <c:pt idx="2">
                    <c:v>154.32000000000002</c:v>
                  </c:pt>
                  <c:pt idx="3">
                    <c:v>1.6</c:v>
                  </c:pt>
                  <c:pt idx="4">
                    <c:v>3.6799999999999997</c:v>
                  </c:pt>
                  <c:pt idx="5">
                    <c:v>6.7200000000000006</c:v>
                  </c:pt>
                  <c:pt idx="6">
                    <c:v>0.87999999999999967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26'!$F$216,'Anabaena 26'!$F$218,'Anabaena 26'!$M$216,'Anabaena 26'!$M$218,'Anabaena 26'!$T$216,'Anabaena 26'!$T$218,'Anabaena 26'!$AA$216)</c:f>
              <c:numCache>
                <c:formatCode>General</c:formatCode>
                <c:ptCount val="7"/>
                <c:pt idx="0">
                  <c:v>111.2</c:v>
                </c:pt>
                <c:pt idx="1">
                  <c:v>24.2</c:v>
                </c:pt>
                <c:pt idx="2">
                  <c:v>119.2</c:v>
                </c:pt>
                <c:pt idx="3">
                  <c:v>22</c:v>
                </c:pt>
                <c:pt idx="4">
                  <c:v>26.6</c:v>
                </c:pt>
                <c:pt idx="5">
                  <c:v>31.6</c:v>
                </c:pt>
                <c:pt idx="6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A5-4BDE-B833-D4EDCD9F5759}"/>
            </c:ext>
          </c:extLst>
        </c:ser>
        <c:ser>
          <c:idx val="13"/>
          <c:order val="13"/>
          <c:tx>
            <c:strRef>
              <c:f>'Anabaena 26'!$B$222</c:f>
              <c:strCache>
                <c:ptCount val="1"/>
                <c:pt idx="0">
                  <c:v>d23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26'!$F$234,'Anabaena 26'!$F$236,'Anabaena 26'!$M$234,'Anabaena 26'!$M$236,'Anabaena 26'!$T$234,'Anabaena 26'!$T$236,'Anabaena 26'!$AA$234)</c:f>
                <c:numCache>
                  <c:formatCode>General</c:formatCode>
                  <c:ptCount val="7"/>
                  <c:pt idx="0">
                    <c:v>140.72000000000003</c:v>
                  </c:pt>
                  <c:pt idx="1">
                    <c:v>1.44</c:v>
                  </c:pt>
                  <c:pt idx="2">
                    <c:v>166.64</c:v>
                  </c:pt>
                  <c:pt idx="3">
                    <c:v>1.8399999999999999</c:v>
                  </c:pt>
                  <c:pt idx="4">
                    <c:v>2.4799999999999995</c:v>
                  </c:pt>
                  <c:pt idx="5">
                    <c:v>7.2</c:v>
                  </c:pt>
                  <c:pt idx="6">
                    <c:v>0.71999999999999953</c:v>
                  </c:pt>
                </c:numCache>
              </c:numRef>
            </c:plus>
            <c:minus>
              <c:numRef>
                <c:f>('Anabaena 26'!$F$234,'Anabaena 26'!$F$236,'Anabaena 26'!$M$234,'Anabaena 26'!$M$236,'Anabaena 26'!$T$234,'Anabaena 26'!$T$236,'Anabaena 26'!$AA$234)</c:f>
                <c:numCache>
                  <c:formatCode>General</c:formatCode>
                  <c:ptCount val="7"/>
                  <c:pt idx="0">
                    <c:v>140.72000000000003</c:v>
                  </c:pt>
                  <c:pt idx="1">
                    <c:v>1.44</c:v>
                  </c:pt>
                  <c:pt idx="2">
                    <c:v>166.64</c:v>
                  </c:pt>
                  <c:pt idx="3">
                    <c:v>1.8399999999999999</c:v>
                  </c:pt>
                  <c:pt idx="4">
                    <c:v>2.4799999999999995</c:v>
                  </c:pt>
                  <c:pt idx="5">
                    <c:v>7.2</c:v>
                  </c:pt>
                  <c:pt idx="6">
                    <c:v>0.71999999999999953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26'!$F$233,'Anabaena 26'!$F$235,'Anabaena 26'!$M$233,'Anabaena 26'!$M$235,'Anabaena 26'!$T$233,'Anabaena 26'!$T$235,'Anabaena 26'!$AA$233)</c:f>
              <c:numCache>
                <c:formatCode>General</c:formatCode>
                <c:ptCount val="7"/>
                <c:pt idx="0">
                  <c:v>115.2</c:v>
                </c:pt>
                <c:pt idx="1">
                  <c:v>27.2</c:v>
                </c:pt>
                <c:pt idx="2">
                  <c:v>125.4</c:v>
                </c:pt>
                <c:pt idx="3">
                  <c:v>20.8</c:v>
                </c:pt>
                <c:pt idx="4">
                  <c:v>23.6</c:v>
                </c:pt>
                <c:pt idx="5">
                  <c:v>30</c:v>
                </c:pt>
                <c:pt idx="6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A5-4BDE-B833-D4EDCD9F5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120736"/>
        <c:axId val="1330121280"/>
      </c:barChart>
      <c:catAx>
        <c:axId val="13301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0121280"/>
        <c:crosses val="autoZero"/>
        <c:auto val="1"/>
        <c:lblAlgn val="ctr"/>
        <c:lblOffset val="100"/>
        <c:noMultiLvlLbl val="0"/>
      </c:catAx>
      <c:valAx>
        <c:axId val="13301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01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73184601924761"/>
          <c:y val="8.1802639253426665E-2"/>
          <c:w val="8.2601487314085745E-2"/>
          <c:h val="0.86921843102945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'Anabaena 26'!$B$1</c:f>
              <c:strCache>
                <c:ptCount val="1"/>
                <c:pt idx="0">
                  <c:v>d0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26'!$G$13,'Anabaena 26'!$G$15,'Anabaena 26'!$N$13,'Anabaena 26'!$N$15,'Anabaena 26'!$U$13,'Anabaena 26'!$U$15,'Anabaena 26'!$AB$13)</c:f>
                <c:numCache>
                  <c:formatCode>General</c:formatCode>
                  <c:ptCount val="7"/>
                  <c:pt idx="0">
                    <c:v>266.71999999999997</c:v>
                  </c:pt>
                  <c:pt idx="1">
                    <c:v>197.35999999999999</c:v>
                  </c:pt>
                  <c:pt idx="2">
                    <c:v>271.84000000000003</c:v>
                  </c:pt>
                  <c:pt idx="3">
                    <c:v>359.12</c:v>
                  </c:pt>
                  <c:pt idx="4">
                    <c:v>150.32</c:v>
                  </c:pt>
                  <c:pt idx="5">
                    <c:v>641.28</c:v>
                  </c:pt>
                  <c:pt idx="6">
                    <c:v>230.63999999999996</c:v>
                  </c:pt>
                </c:numCache>
              </c:numRef>
            </c:plus>
            <c:minus>
              <c:numRef>
                <c:f>('Anabaena 26'!$G$13,'Anabaena 26'!$G$15,'Anabaena 26'!$N$13,'Anabaena 26'!$N$15,'Anabaena 26'!$U$13,'Anabaena 26'!$U$15,'Anabaena 26'!$AB$13)</c:f>
                <c:numCache>
                  <c:formatCode>General</c:formatCode>
                  <c:ptCount val="7"/>
                  <c:pt idx="0">
                    <c:v>266.71999999999997</c:v>
                  </c:pt>
                  <c:pt idx="1">
                    <c:v>197.35999999999999</c:v>
                  </c:pt>
                  <c:pt idx="2">
                    <c:v>271.84000000000003</c:v>
                  </c:pt>
                  <c:pt idx="3">
                    <c:v>359.12</c:v>
                  </c:pt>
                  <c:pt idx="4">
                    <c:v>150.32</c:v>
                  </c:pt>
                  <c:pt idx="5">
                    <c:v>641.28</c:v>
                  </c:pt>
                  <c:pt idx="6">
                    <c:v>230.63999999999996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('Nostoc 10'!$B$2:$B$6,'Nostoc 10'!$B$7:$B$11,'Nostoc 10'!$I$2:$I$6,'Nostoc 10'!$I$7:$I$11,'Nostoc 10'!$P$2:$P$6,'Nostoc 10'!$P$7:$P$11,'Nostoc 10'!$W$2:$W$6)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3h</c:v>
                </c:pt>
                <c:pt idx="6">
                  <c:v>4h</c:v>
                </c:pt>
              </c:strCache>
            </c:strRef>
          </c:cat>
          <c:val>
            <c:numRef>
              <c:f>('Anabaena 26'!$G$12,'Anabaena 26'!$G$14,'Anabaena 26'!$N$12,'Anabaena 26'!$N$14,'Anabaena 26'!$U$12,'Anabaena 26'!$U$14,'Anabaena 26'!$AB$12)</c:f>
              <c:numCache>
                <c:formatCode>General</c:formatCode>
                <c:ptCount val="7"/>
                <c:pt idx="0">
                  <c:v>1660.4</c:v>
                </c:pt>
                <c:pt idx="1">
                  <c:v>1694.2</c:v>
                </c:pt>
                <c:pt idx="2">
                  <c:v>1322.8</c:v>
                </c:pt>
                <c:pt idx="3">
                  <c:v>1781.4</c:v>
                </c:pt>
                <c:pt idx="4">
                  <c:v>2190.6</c:v>
                </c:pt>
                <c:pt idx="5">
                  <c:v>1871.4</c:v>
                </c:pt>
                <c:pt idx="6">
                  <c:v>2203.8000000000002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9-4F7E-BE77-2A7E68A7E281}"/>
            </c:ext>
          </c:extLst>
        </c:ser>
        <c:ser>
          <c:idx val="1"/>
          <c:order val="1"/>
          <c:tx>
            <c:strRef>
              <c:f>'Anabaena 26'!$B$18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26'!$G$30,'Anabaena 26'!$G$32,'Anabaena 26'!$N$30,'Anabaena 26'!$N$32,'Anabaena 26'!$U$30,'Anabaena 26'!$U$32,'Anabaena 26'!$AB$30)</c:f>
                <c:numCache>
                  <c:formatCode>General</c:formatCode>
                  <c:ptCount val="7"/>
                  <c:pt idx="0">
                    <c:v>117.91999999999999</c:v>
                  </c:pt>
                  <c:pt idx="1">
                    <c:v>414.4</c:v>
                  </c:pt>
                  <c:pt idx="2">
                    <c:v>210.48000000000002</c:v>
                  </c:pt>
                  <c:pt idx="3">
                    <c:v>516.64</c:v>
                  </c:pt>
                  <c:pt idx="4">
                    <c:v>77.599999999999994</c:v>
                  </c:pt>
                  <c:pt idx="5">
                    <c:v>449.5200000000001</c:v>
                  </c:pt>
                  <c:pt idx="6">
                    <c:v>215.04000000000002</c:v>
                  </c:pt>
                </c:numCache>
              </c:numRef>
            </c:plus>
            <c:minus>
              <c:numRef>
                <c:f>('Anabaena 26'!$G$30,'Anabaena 26'!$G$32,'Anabaena 26'!$N$30,'Anabaena 26'!$N$32,'Anabaena 26'!$U$30,'Anabaena 26'!$U$32,'Anabaena 26'!$AB$30)</c:f>
                <c:numCache>
                  <c:formatCode>General</c:formatCode>
                  <c:ptCount val="7"/>
                  <c:pt idx="0">
                    <c:v>117.91999999999999</c:v>
                  </c:pt>
                  <c:pt idx="1">
                    <c:v>414.4</c:v>
                  </c:pt>
                  <c:pt idx="2">
                    <c:v>210.48000000000002</c:v>
                  </c:pt>
                  <c:pt idx="3">
                    <c:v>516.64</c:v>
                  </c:pt>
                  <c:pt idx="4">
                    <c:v>77.599999999999994</c:v>
                  </c:pt>
                  <c:pt idx="5">
                    <c:v>449.5200000000001</c:v>
                  </c:pt>
                  <c:pt idx="6">
                    <c:v>215.04000000000002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26'!$G$29,'Anabaena 26'!$G$31,'Anabaena 26'!$N$29,'Anabaena 26'!$N$31,'Anabaena 26'!$U$29,'Anabaena 26'!$U$31,'Anabaena 26'!$AB$29)</c:f>
              <c:numCache>
                <c:formatCode>General</c:formatCode>
                <c:ptCount val="7"/>
                <c:pt idx="0">
                  <c:v>1347.6</c:v>
                </c:pt>
                <c:pt idx="1">
                  <c:v>1712</c:v>
                </c:pt>
                <c:pt idx="2">
                  <c:v>1283.5999999999999</c:v>
                </c:pt>
                <c:pt idx="3">
                  <c:v>2100.1999999999998</c:v>
                </c:pt>
                <c:pt idx="4">
                  <c:v>1861</c:v>
                </c:pt>
                <c:pt idx="5">
                  <c:v>1468.8</c:v>
                </c:pt>
                <c:pt idx="6">
                  <c:v>1202.8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9-4F7E-BE77-2A7E68A7E281}"/>
            </c:ext>
          </c:extLst>
        </c:ser>
        <c:ser>
          <c:idx val="2"/>
          <c:order val="2"/>
          <c:tx>
            <c:strRef>
              <c:f>'Anabaena 26'!$B$35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26'!$G$47,'Anabaena 26'!$G$49,'Anabaena 26'!$N$47,'Anabaena 26'!$N$49,'Anabaena 26'!$U$47,'Anabaena 26'!$U$49,'Anabaena 26'!$AB$47)</c:f>
                <c:numCache>
                  <c:formatCode>General</c:formatCode>
                  <c:ptCount val="7"/>
                  <c:pt idx="0">
                    <c:v>200.23999999999995</c:v>
                  </c:pt>
                  <c:pt idx="1">
                    <c:v>522.4</c:v>
                  </c:pt>
                  <c:pt idx="2">
                    <c:v>203.12000000000003</c:v>
                  </c:pt>
                  <c:pt idx="3">
                    <c:v>478.4</c:v>
                  </c:pt>
                  <c:pt idx="4">
                    <c:v>333.84</c:v>
                  </c:pt>
                  <c:pt idx="5">
                    <c:v>699.28</c:v>
                  </c:pt>
                  <c:pt idx="6">
                    <c:v>286.8</c:v>
                  </c:pt>
                </c:numCache>
              </c:numRef>
            </c:plus>
            <c:minus>
              <c:numRef>
                <c:f>('Anabaena 26'!$G$47,'Anabaena 26'!$G$49,'Anabaena 26'!$N$47,'Anabaena 26'!$N$49,'Anabaena 26'!$U$47,'Anabaena 26'!$U$49,'Anabaena 26'!$AB$47)</c:f>
                <c:numCache>
                  <c:formatCode>General</c:formatCode>
                  <c:ptCount val="7"/>
                  <c:pt idx="0">
                    <c:v>200.23999999999995</c:v>
                  </c:pt>
                  <c:pt idx="1">
                    <c:v>522.4</c:v>
                  </c:pt>
                  <c:pt idx="2">
                    <c:v>203.12000000000003</c:v>
                  </c:pt>
                  <c:pt idx="3">
                    <c:v>478.4</c:v>
                  </c:pt>
                  <c:pt idx="4">
                    <c:v>333.84</c:v>
                  </c:pt>
                  <c:pt idx="5">
                    <c:v>699.28</c:v>
                  </c:pt>
                  <c:pt idx="6">
                    <c:v>286.8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26'!$G$46,'Anabaena 26'!$G$48,'Anabaena 26'!$N$46,'Anabaena 26'!$N$48,'Anabaena 26'!$U$46,'Anabaena 26'!$U$48,'Anabaena 26'!$AB$46)</c:f>
              <c:numCache>
                <c:formatCode>General</c:formatCode>
                <c:ptCount val="7"/>
                <c:pt idx="0">
                  <c:v>2128.8000000000002</c:v>
                </c:pt>
                <c:pt idx="1">
                  <c:v>2648</c:v>
                </c:pt>
                <c:pt idx="2">
                  <c:v>1728.8</c:v>
                </c:pt>
                <c:pt idx="3">
                  <c:v>2791</c:v>
                </c:pt>
                <c:pt idx="4">
                  <c:v>2260.1999999999998</c:v>
                </c:pt>
                <c:pt idx="5">
                  <c:v>2034.6</c:v>
                </c:pt>
                <c:pt idx="6">
                  <c:v>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79-4F7E-BE77-2A7E68A7E281}"/>
            </c:ext>
          </c:extLst>
        </c:ser>
        <c:ser>
          <c:idx val="3"/>
          <c:order val="3"/>
          <c:tx>
            <c:strRef>
              <c:f>'Anabaena 26'!$B$52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26'!$G$64,'Anabaena 26'!$G$66,'Anabaena 26'!$N$64,'Anabaena 26'!$N$66,'Anabaena 26'!$U$64,'Anabaena 26'!$U$66,'Anabaena 26'!$AB$64)</c:f>
                <c:numCache>
                  <c:formatCode>General</c:formatCode>
                  <c:ptCount val="7"/>
                  <c:pt idx="0">
                    <c:v>300.88</c:v>
                  </c:pt>
                  <c:pt idx="1">
                    <c:v>396.64</c:v>
                  </c:pt>
                  <c:pt idx="2">
                    <c:v>245.43999999999997</c:v>
                  </c:pt>
                  <c:pt idx="3">
                    <c:v>512.31999999999994</c:v>
                  </c:pt>
                  <c:pt idx="4">
                    <c:v>447.12</c:v>
                  </c:pt>
                  <c:pt idx="5">
                    <c:v>525.6</c:v>
                  </c:pt>
                  <c:pt idx="6">
                    <c:v>203.43999999999997</c:v>
                  </c:pt>
                </c:numCache>
              </c:numRef>
            </c:plus>
            <c:minus>
              <c:numRef>
                <c:f>('Anabaena 26'!$G$64,'Anabaena 26'!$G$66,'Anabaena 26'!$N$64,'Anabaena 26'!$N$66,'Anabaena 26'!$U$64,'Anabaena 26'!$U$66,'Anabaena 26'!$AB$64)</c:f>
                <c:numCache>
                  <c:formatCode>General</c:formatCode>
                  <c:ptCount val="7"/>
                  <c:pt idx="0">
                    <c:v>300.88</c:v>
                  </c:pt>
                  <c:pt idx="1">
                    <c:v>396.64</c:v>
                  </c:pt>
                  <c:pt idx="2">
                    <c:v>245.43999999999997</c:v>
                  </c:pt>
                  <c:pt idx="3">
                    <c:v>512.31999999999994</c:v>
                  </c:pt>
                  <c:pt idx="4">
                    <c:v>447.12</c:v>
                  </c:pt>
                  <c:pt idx="5">
                    <c:v>525.6</c:v>
                  </c:pt>
                  <c:pt idx="6">
                    <c:v>203.43999999999997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26'!$G$63,'Anabaena 26'!$G$65,'Anabaena 26'!$N$63,'Anabaena 26'!$N$65,'Anabaena 26'!$U$63,'Anabaena 26'!$U$65,'Anabaena 26'!$AB$63)</c:f>
              <c:numCache>
                <c:formatCode>General</c:formatCode>
                <c:ptCount val="7"/>
                <c:pt idx="0">
                  <c:v>2900.6</c:v>
                </c:pt>
                <c:pt idx="1">
                  <c:v>3677.8</c:v>
                </c:pt>
                <c:pt idx="2">
                  <c:v>2900.2</c:v>
                </c:pt>
                <c:pt idx="3">
                  <c:v>3954.6</c:v>
                </c:pt>
                <c:pt idx="4">
                  <c:v>2749.6</c:v>
                </c:pt>
                <c:pt idx="5">
                  <c:v>2758</c:v>
                </c:pt>
                <c:pt idx="6">
                  <c:v>2777.2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79-4F7E-BE77-2A7E68A7E281}"/>
            </c:ext>
          </c:extLst>
        </c:ser>
        <c:ser>
          <c:idx val="4"/>
          <c:order val="4"/>
          <c:tx>
            <c:strRef>
              <c:f>'Anabaena 26'!$B$69</c:f>
              <c:strCache>
                <c:ptCount val="1"/>
                <c:pt idx="0">
                  <c:v>d8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26'!$G$81,'Anabaena 26'!$G$83,'Anabaena 26'!$N$81,'Anabaena 26'!$N$83,'Anabaena 26'!$U$81,'Anabaena 26'!$U$83,'Anabaena 26'!$AB$81)</c:f>
                <c:numCache>
                  <c:formatCode>General</c:formatCode>
                  <c:ptCount val="7"/>
                  <c:pt idx="0">
                    <c:v>124.8</c:v>
                  </c:pt>
                  <c:pt idx="1">
                    <c:v>428.08000000000004</c:v>
                  </c:pt>
                  <c:pt idx="2">
                    <c:v>188.16000000000003</c:v>
                  </c:pt>
                  <c:pt idx="3">
                    <c:v>415.76000000000005</c:v>
                  </c:pt>
                  <c:pt idx="4">
                    <c:v>265.60000000000002</c:v>
                  </c:pt>
                  <c:pt idx="5">
                    <c:v>434.71999999999997</c:v>
                  </c:pt>
                  <c:pt idx="6">
                    <c:v>343.91999999999996</c:v>
                  </c:pt>
                </c:numCache>
              </c:numRef>
            </c:plus>
            <c:minus>
              <c:numRef>
                <c:f>('Anabaena 26'!$G$81,'Anabaena 26'!$G$83,'Anabaena 26'!$N$81,'Anabaena 26'!$N$83,'Anabaena 26'!$U$81,'Anabaena 26'!$U$83,'Anabaena 26'!$AB$81)</c:f>
                <c:numCache>
                  <c:formatCode>General</c:formatCode>
                  <c:ptCount val="7"/>
                  <c:pt idx="0">
                    <c:v>124.8</c:v>
                  </c:pt>
                  <c:pt idx="1">
                    <c:v>428.08000000000004</c:v>
                  </c:pt>
                  <c:pt idx="2">
                    <c:v>188.16000000000003</c:v>
                  </c:pt>
                  <c:pt idx="3">
                    <c:v>415.76000000000005</c:v>
                  </c:pt>
                  <c:pt idx="4">
                    <c:v>265.60000000000002</c:v>
                  </c:pt>
                  <c:pt idx="5">
                    <c:v>434.71999999999997</c:v>
                  </c:pt>
                  <c:pt idx="6">
                    <c:v>343.91999999999996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26'!$G$80,'Anabaena 26'!$G$82,'Anabaena 26'!$N$80,'Anabaena 26'!$N$82,'Anabaena 26'!$U$80,'Anabaena 26'!$U$82,'Anabaena 26'!$AB$80)</c:f>
              <c:numCache>
                <c:formatCode>General</c:formatCode>
                <c:ptCount val="7"/>
                <c:pt idx="0">
                  <c:v>2505</c:v>
                </c:pt>
                <c:pt idx="1">
                  <c:v>3061.6</c:v>
                </c:pt>
                <c:pt idx="2">
                  <c:v>2125.8000000000002</c:v>
                </c:pt>
                <c:pt idx="3">
                  <c:v>2761.8</c:v>
                </c:pt>
                <c:pt idx="4">
                  <c:v>2589</c:v>
                </c:pt>
                <c:pt idx="5">
                  <c:v>2564.4</c:v>
                </c:pt>
                <c:pt idx="6">
                  <c:v>2686.6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79-4F7E-BE77-2A7E68A7E281}"/>
            </c:ext>
          </c:extLst>
        </c:ser>
        <c:ser>
          <c:idx val="5"/>
          <c:order val="5"/>
          <c:tx>
            <c:strRef>
              <c:f>'Anabaena 26'!$B$86</c:f>
              <c:strCache>
                <c:ptCount val="1"/>
                <c:pt idx="0">
                  <c:v>d9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26'!$G$98,'Anabaena 26'!$G$100,'Anabaena 26'!$N$98,'Anabaena 26'!$N$100,'Anabaena 26'!$U$98,'Anabaena 26'!$U$100,'Anabaena 26'!$AB$98)</c:f>
                <c:numCache>
                  <c:formatCode>General</c:formatCode>
                  <c:ptCount val="7"/>
                  <c:pt idx="0">
                    <c:v>95.039999999999964</c:v>
                  </c:pt>
                  <c:pt idx="1">
                    <c:v>254.8</c:v>
                  </c:pt>
                  <c:pt idx="2">
                    <c:v>219.76000000000005</c:v>
                  </c:pt>
                  <c:pt idx="3">
                    <c:v>473.12</c:v>
                  </c:pt>
                  <c:pt idx="4">
                    <c:v>292.56000000000006</c:v>
                  </c:pt>
                  <c:pt idx="5">
                    <c:v>647.76</c:v>
                  </c:pt>
                  <c:pt idx="6">
                    <c:v>301.68</c:v>
                  </c:pt>
                </c:numCache>
              </c:numRef>
            </c:plus>
            <c:minus>
              <c:numRef>
                <c:f>('Anabaena 26'!$G$98,'Anabaena 26'!$G$100,'Anabaena 26'!$N$98,'Anabaena 26'!$N$100,'Anabaena 26'!$U$98,'Anabaena 26'!$U$100,'Anabaena 26'!$AB$98)</c:f>
                <c:numCache>
                  <c:formatCode>General</c:formatCode>
                  <c:ptCount val="7"/>
                  <c:pt idx="0">
                    <c:v>95.039999999999964</c:v>
                  </c:pt>
                  <c:pt idx="1">
                    <c:v>254.8</c:v>
                  </c:pt>
                  <c:pt idx="2">
                    <c:v>219.76000000000005</c:v>
                  </c:pt>
                  <c:pt idx="3">
                    <c:v>473.12</c:v>
                  </c:pt>
                  <c:pt idx="4">
                    <c:v>292.56000000000006</c:v>
                  </c:pt>
                  <c:pt idx="5">
                    <c:v>647.76</c:v>
                  </c:pt>
                  <c:pt idx="6">
                    <c:v>301.68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26'!$G$97,'Anabaena 26'!$G$99,'Anabaena 26'!$N$97,'Anabaena 26'!$N$99,'Anabaena 26'!$U$97,'Anabaena 26'!$U$99,'Anabaena 26'!$AB$97)</c:f>
              <c:numCache>
                <c:formatCode>General</c:formatCode>
                <c:ptCount val="7"/>
                <c:pt idx="0">
                  <c:v>2958.8</c:v>
                </c:pt>
                <c:pt idx="1">
                  <c:v>3307</c:v>
                </c:pt>
                <c:pt idx="2">
                  <c:v>2671.8</c:v>
                </c:pt>
                <c:pt idx="3">
                  <c:v>3620.6</c:v>
                </c:pt>
                <c:pt idx="4">
                  <c:v>3275.8</c:v>
                </c:pt>
                <c:pt idx="5">
                  <c:v>3135.8</c:v>
                </c:pt>
                <c:pt idx="6">
                  <c:v>3245.4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79-4F7E-BE77-2A7E68A7E281}"/>
            </c:ext>
          </c:extLst>
        </c:ser>
        <c:ser>
          <c:idx val="6"/>
          <c:order val="6"/>
          <c:tx>
            <c:strRef>
              <c:f>'Anabaena 26'!$B$103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EC827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26'!$G$115,'Anabaena 26'!$G$117,'Anabaena 26'!$N$115,'Anabaena 26'!$N$117,'Anabaena 26'!$U$115,'Anabaena 26'!$U$117,'Anabaena 26'!$AB$115)</c:f>
                <c:numCache>
                  <c:formatCode>General</c:formatCode>
                  <c:ptCount val="7"/>
                  <c:pt idx="0">
                    <c:v>147.19999999999999</c:v>
                  </c:pt>
                  <c:pt idx="1">
                    <c:v>204.71999999999997</c:v>
                  </c:pt>
                  <c:pt idx="2">
                    <c:v>232.88000000000002</c:v>
                  </c:pt>
                  <c:pt idx="3">
                    <c:v>383.2</c:v>
                  </c:pt>
                  <c:pt idx="4">
                    <c:v>226.63999999999996</c:v>
                  </c:pt>
                  <c:pt idx="5">
                    <c:v>618.96</c:v>
                  </c:pt>
                  <c:pt idx="6">
                    <c:v>215.6</c:v>
                  </c:pt>
                </c:numCache>
              </c:numRef>
            </c:plus>
            <c:minus>
              <c:numRef>
                <c:f>('Anabaena 26'!$G$115,'Anabaena 26'!$G$117,'Anabaena 26'!$N$115,'Anabaena 26'!$N$117,'Anabaena 26'!$U$115,'Anabaena 26'!$U$117,'Anabaena 26'!$AB$115)</c:f>
                <c:numCache>
                  <c:formatCode>General</c:formatCode>
                  <c:ptCount val="7"/>
                  <c:pt idx="0">
                    <c:v>147.19999999999999</c:v>
                  </c:pt>
                  <c:pt idx="1">
                    <c:v>204.71999999999997</c:v>
                  </c:pt>
                  <c:pt idx="2">
                    <c:v>232.88000000000002</c:v>
                  </c:pt>
                  <c:pt idx="3">
                    <c:v>383.2</c:v>
                  </c:pt>
                  <c:pt idx="4">
                    <c:v>226.63999999999996</c:v>
                  </c:pt>
                  <c:pt idx="5">
                    <c:v>618.96</c:v>
                  </c:pt>
                  <c:pt idx="6">
                    <c:v>215.6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26'!$G$114,'Anabaena 26'!$G$116,'Anabaena 26'!$N$114,'Anabaena 26'!$N$116,'Anabaena 26'!$U$114,'Anabaena 26'!$U$116,'Anabaena 26'!$AB$114)</c:f>
              <c:numCache>
                <c:formatCode>General</c:formatCode>
                <c:ptCount val="7"/>
                <c:pt idx="0">
                  <c:v>3402</c:v>
                </c:pt>
                <c:pt idx="1">
                  <c:v>3527.6</c:v>
                </c:pt>
                <c:pt idx="2">
                  <c:v>3018.4</c:v>
                </c:pt>
                <c:pt idx="3">
                  <c:v>3664</c:v>
                </c:pt>
                <c:pt idx="4">
                  <c:v>3558.8</c:v>
                </c:pt>
                <c:pt idx="5">
                  <c:v>3279.8</c:v>
                </c:pt>
                <c:pt idx="6">
                  <c:v>3455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79-4F7E-BE77-2A7E68A7E281}"/>
            </c:ext>
          </c:extLst>
        </c:ser>
        <c:ser>
          <c:idx val="7"/>
          <c:order val="7"/>
          <c:tx>
            <c:strRef>
              <c:f>'Anabaena 26'!$B$120</c:f>
              <c:strCache>
                <c:ptCount val="1"/>
                <c:pt idx="0">
                  <c:v>d11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26'!$G$132,'Anabaena 26'!$G$134,'Anabaena 26'!$N$132,'Anabaena 26'!$N$134,'Anabaena 26'!$U$132,'Anabaena 26'!$U$134,'Anabaena 26'!$AB$132)</c:f>
                <c:numCache>
                  <c:formatCode>General</c:formatCode>
                  <c:ptCount val="7"/>
                  <c:pt idx="0">
                    <c:v>155.6</c:v>
                  </c:pt>
                  <c:pt idx="1">
                    <c:v>228.32</c:v>
                  </c:pt>
                  <c:pt idx="2">
                    <c:v>312.08000000000004</c:v>
                  </c:pt>
                  <c:pt idx="3">
                    <c:v>387.28000000000003</c:v>
                  </c:pt>
                  <c:pt idx="4">
                    <c:v>224.8</c:v>
                  </c:pt>
                  <c:pt idx="5">
                    <c:v>566.31999999999994</c:v>
                  </c:pt>
                  <c:pt idx="6">
                    <c:v>176.16000000000003</c:v>
                  </c:pt>
                </c:numCache>
              </c:numRef>
            </c:plus>
            <c:minus>
              <c:numRef>
                <c:f>('Anabaena 26'!$G$132,'Anabaena 26'!$G$134,'Anabaena 26'!$N$132,'Anabaena 26'!$N$134,'Anabaena 26'!$U$132,'Anabaena 26'!$U$134,'Anabaena 26'!$AB$132)</c:f>
                <c:numCache>
                  <c:formatCode>General</c:formatCode>
                  <c:ptCount val="7"/>
                  <c:pt idx="0">
                    <c:v>155.6</c:v>
                  </c:pt>
                  <c:pt idx="1">
                    <c:v>228.32</c:v>
                  </c:pt>
                  <c:pt idx="2">
                    <c:v>312.08000000000004</c:v>
                  </c:pt>
                  <c:pt idx="3">
                    <c:v>387.28000000000003</c:v>
                  </c:pt>
                  <c:pt idx="4">
                    <c:v>224.8</c:v>
                  </c:pt>
                  <c:pt idx="5">
                    <c:v>566.31999999999994</c:v>
                  </c:pt>
                  <c:pt idx="6">
                    <c:v>176.16000000000003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26'!$G$131,'Anabaena 26'!$G$133,'Anabaena 26'!$N$131,'Anabaena 26'!$N$133,'Anabaena 26'!$U$131,'Anabaena 26'!$U$133,'Anabaena 26'!$AB$131)</c:f>
              <c:numCache>
                <c:formatCode>General</c:formatCode>
                <c:ptCount val="7"/>
                <c:pt idx="0">
                  <c:v>3513</c:v>
                </c:pt>
                <c:pt idx="1">
                  <c:v>3538.4</c:v>
                </c:pt>
                <c:pt idx="2">
                  <c:v>3401.4</c:v>
                </c:pt>
                <c:pt idx="3">
                  <c:v>3798.6</c:v>
                </c:pt>
                <c:pt idx="4">
                  <c:v>3722</c:v>
                </c:pt>
                <c:pt idx="5">
                  <c:v>3224.6</c:v>
                </c:pt>
                <c:pt idx="6">
                  <c:v>3496.8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79-4F7E-BE77-2A7E68A7E281}"/>
            </c:ext>
          </c:extLst>
        </c:ser>
        <c:ser>
          <c:idx val="8"/>
          <c:order val="8"/>
          <c:tx>
            <c:strRef>
              <c:f>'Anabaena 26'!$B$137</c:f>
              <c:strCache>
                <c:ptCount val="1"/>
                <c:pt idx="0">
                  <c:v>d14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26'!$G$149,'Anabaena 26'!$G$151,'Anabaena 26'!$N$149,'Anabaena 26'!$N$151,'Anabaena 26'!$U$149,'Anabaena 26'!$U$151,'Anabaena 26'!$AB$149)</c:f>
                <c:numCache>
                  <c:formatCode>General</c:formatCode>
                  <c:ptCount val="7"/>
                  <c:pt idx="0">
                    <c:v>116.48000000000002</c:v>
                  </c:pt>
                  <c:pt idx="1">
                    <c:v>218.08</c:v>
                  </c:pt>
                  <c:pt idx="2">
                    <c:v>290.23999999999995</c:v>
                  </c:pt>
                  <c:pt idx="3">
                    <c:v>326.8</c:v>
                  </c:pt>
                  <c:pt idx="4">
                    <c:v>534.56000000000006</c:v>
                  </c:pt>
                  <c:pt idx="5">
                    <c:v>595.28</c:v>
                  </c:pt>
                  <c:pt idx="6">
                    <c:v>156</c:v>
                  </c:pt>
                </c:numCache>
              </c:numRef>
            </c:plus>
            <c:minus>
              <c:numRef>
                <c:f>('Anabaena 26'!$G$149,'Anabaena 26'!$G$151,'Anabaena 26'!$N$149,'Anabaena 26'!$N$151,'Anabaena 26'!$U$149,'Anabaena 26'!$U$151,'Anabaena 26'!$AB$149)</c:f>
                <c:numCache>
                  <c:formatCode>General</c:formatCode>
                  <c:ptCount val="7"/>
                  <c:pt idx="0">
                    <c:v>116.48000000000002</c:v>
                  </c:pt>
                  <c:pt idx="1">
                    <c:v>218.08</c:v>
                  </c:pt>
                  <c:pt idx="2">
                    <c:v>290.23999999999995</c:v>
                  </c:pt>
                  <c:pt idx="3">
                    <c:v>326.8</c:v>
                  </c:pt>
                  <c:pt idx="4">
                    <c:v>534.56000000000006</c:v>
                  </c:pt>
                  <c:pt idx="5">
                    <c:v>595.28</c:v>
                  </c:pt>
                  <c:pt idx="6">
                    <c:v>156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26'!$G$148,'Anabaena 26'!$G$150,'Anabaena 26'!$N$148,'Anabaena 26'!$N$150,'Anabaena 26'!$U$148,'Anabaena 26'!$U$150,'Anabaena 26'!$AB$148)</c:f>
              <c:numCache>
                <c:formatCode>General</c:formatCode>
                <c:ptCount val="7"/>
                <c:pt idx="0">
                  <c:v>3399.4</c:v>
                </c:pt>
                <c:pt idx="1">
                  <c:v>3542.6</c:v>
                </c:pt>
                <c:pt idx="2">
                  <c:v>2986.2</c:v>
                </c:pt>
                <c:pt idx="3">
                  <c:v>3669</c:v>
                </c:pt>
                <c:pt idx="4">
                  <c:v>3468.2</c:v>
                </c:pt>
                <c:pt idx="5">
                  <c:v>3457.4</c:v>
                </c:pt>
                <c:pt idx="6">
                  <c:v>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79-4F7E-BE77-2A7E68A7E281}"/>
            </c:ext>
          </c:extLst>
        </c:ser>
        <c:ser>
          <c:idx val="9"/>
          <c:order val="9"/>
          <c:tx>
            <c:strRef>
              <c:f>'Anabaena 26'!$B$154</c:f>
              <c:strCache>
                <c:ptCount val="1"/>
                <c:pt idx="0">
                  <c:v>d15</c:v>
                </c:pt>
              </c:strCache>
            </c:strRef>
          </c:tx>
          <c:spPr>
            <a:solidFill>
              <a:srgbClr val="CC00A5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CC00A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179-4F7E-BE77-2A7E68A7E281}"/>
              </c:ext>
            </c:extLst>
          </c:dPt>
          <c:errBars>
            <c:errBarType val="both"/>
            <c:errValType val="cust"/>
            <c:noEndCap val="0"/>
            <c:plus>
              <c:numRef>
                <c:f>('Anabaena 26'!$G$166,'Anabaena 26'!$G$168,'Anabaena 26'!$N$166,'Anabaena 26'!$N$168,'Anabaena 26'!$U$166,'Anabaena 26'!$U$168,'Anabaena 26'!$AB$166)</c:f>
                <c:numCache>
                  <c:formatCode>General</c:formatCode>
                  <c:ptCount val="7"/>
                  <c:pt idx="0">
                    <c:v>141.36000000000004</c:v>
                  </c:pt>
                  <c:pt idx="1">
                    <c:v>214.23999999999995</c:v>
                  </c:pt>
                  <c:pt idx="2">
                    <c:v>261.2</c:v>
                  </c:pt>
                  <c:pt idx="3">
                    <c:v>394.64</c:v>
                  </c:pt>
                  <c:pt idx="4">
                    <c:v>413.6</c:v>
                  </c:pt>
                  <c:pt idx="5">
                    <c:v>567.20000000000005</c:v>
                  </c:pt>
                  <c:pt idx="6">
                    <c:v>133.76000000000005</c:v>
                  </c:pt>
                </c:numCache>
              </c:numRef>
            </c:plus>
            <c:minus>
              <c:numRef>
                <c:f>('Anabaena 26'!$G$166,'Anabaena 26'!$G$168,'Anabaena 26'!$N$166,'Anabaena 26'!$N$168,'Anabaena 26'!$U$166,'Anabaena 26'!$U$168,'Anabaena 26'!$AB$166)</c:f>
                <c:numCache>
                  <c:formatCode>General</c:formatCode>
                  <c:ptCount val="7"/>
                  <c:pt idx="0">
                    <c:v>141.36000000000004</c:v>
                  </c:pt>
                  <c:pt idx="1">
                    <c:v>214.23999999999995</c:v>
                  </c:pt>
                  <c:pt idx="2">
                    <c:v>261.2</c:v>
                  </c:pt>
                  <c:pt idx="3">
                    <c:v>394.64</c:v>
                  </c:pt>
                  <c:pt idx="4">
                    <c:v>413.6</c:v>
                  </c:pt>
                  <c:pt idx="5">
                    <c:v>567.20000000000005</c:v>
                  </c:pt>
                  <c:pt idx="6">
                    <c:v>133.76000000000005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26'!$G$165,'Anabaena 26'!$G$167,'Anabaena 26'!$N$165,'Anabaena 26'!$N$167,'Anabaena 26'!$U$165,'Anabaena 26'!$U$167,'Anabaena 26'!$AB$165)</c:f>
              <c:numCache>
                <c:formatCode>General</c:formatCode>
                <c:ptCount val="7"/>
                <c:pt idx="0">
                  <c:v>3377.2</c:v>
                </c:pt>
                <c:pt idx="1">
                  <c:v>3569.8</c:v>
                </c:pt>
                <c:pt idx="2">
                  <c:v>3140</c:v>
                </c:pt>
                <c:pt idx="3">
                  <c:v>3527.2</c:v>
                </c:pt>
                <c:pt idx="4">
                  <c:v>3390</c:v>
                </c:pt>
                <c:pt idx="5">
                  <c:v>3330</c:v>
                </c:pt>
                <c:pt idx="6">
                  <c:v>3837.2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79-4F7E-BE77-2A7E68A7E281}"/>
            </c:ext>
          </c:extLst>
        </c:ser>
        <c:ser>
          <c:idx val="10"/>
          <c:order val="10"/>
          <c:tx>
            <c:strRef>
              <c:f>'Anabaena 26'!$B$171</c:f>
              <c:strCache>
                <c:ptCount val="1"/>
                <c:pt idx="0">
                  <c:v>d16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26'!$G$183,'Anabaena 26'!$G$185,'Anabaena 26'!$N$183,'Anabaena 26'!$N$185,'Anabaena 26'!$U$183,'Anabaena 26'!$U$185,'Anabaena 26'!$AB$183)</c:f>
                <c:numCache>
                  <c:formatCode>General</c:formatCode>
                  <c:ptCount val="7"/>
                  <c:pt idx="0">
                    <c:v>325.2</c:v>
                  </c:pt>
                  <c:pt idx="1">
                    <c:v>181.6</c:v>
                  </c:pt>
                  <c:pt idx="2">
                    <c:v>246.8</c:v>
                  </c:pt>
                  <c:pt idx="3">
                    <c:v>300.71999999999997</c:v>
                  </c:pt>
                  <c:pt idx="4">
                    <c:v>167.36000000000004</c:v>
                  </c:pt>
                  <c:pt idx="5">
                    <c:v>253.03999999999996</c:v>
                  </c:pt>
                  <c:pt idx="6">
                    <c:v>142.4</c:v>
                  </c:pt>
                </c:numCache>
              </c:numRef>
            </c:plus>
            <c:minus>
              <c:numRef>
                <c:f>('Anabaena 26'!$G$183,'Anabaena 26'!$G$185,'Anabaena 26'!$N$183,'Anabaena 26'!$N$185,'Anabaena 26'!$U$183,'Anabaena 26'!$U$185,'Anabaena 26'!$AB$183)</c:f>
                <c:numCache>
                  <c:formatCode>General</c:formatCode>
                  <c:ptCount val="7"/>
                  <c:pt idx="0">
                    <c:v>325.2</c:v>
                  </c:pt>
                  <c:pt idx="1">
                    <c:v>181.6</c:v>
                  </c:pt>
                  <c:pt idx="2">
                    <c:v>246.8</c:v>
                  </c:pt>
                  <c:pt idx="3">
                    <c:v>300.71999999999997</c:v>
                  </c:pt>
                  <c:pt idx="4">
                    <c:v>167.36000000000004</c:v>
                  </c:pt>
                  <c:pt idx="5">
                    <c:v>253.03999999999996</c:v>
                  </c:pt>
                  <c:pt idx="6">
                    <c:v>142.4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26'!$G$182,'Anabaena 26'!$G$184,'Anabaena 26'!$N$182,'Anabaena 26'!$N$184,'Anabaena 26'!$U$182,'Anabaena 26'!$U$184,'Anabaena 26'!$AB$182)</c:f>
              <c:numCache>
                <c:formatCode>General</c:formatCode>
                <c:ptCount val="7"/>
                <c:pt idx="0">
                  <c:v>2401</c:v>
                </c:pt>
                <c:pt idx="1">
                  <c:v>2359</c:v>
                </c:pt>
                <c:pt idx="2">
                  <c:v>2650</c:v>
                </c:pt>
                <c:pt idx="3">
                  <c:v>2997.6</c:v>
                </c:pt>
                <c:pt idx="4">
                  <c:v>3108.2</c:v>
                </c:pt>
                <c:pt idx="5">
                  <c:v>3030.2</c:v>
                </c:pt>
                <c:pt idx="6">
                  <c:v>3712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79-4F7E-BE77-2A7E68A7E281}"/>
            </c:ext>
          </c:extLst>
        </c:ser>
        <c:ser>
          <c:idx val="11"/>
          <c:order val="11"/>
          <c:tx>
            <c:strRef>
              <c:f>'Anabaena 26'!$B$188</c:f>
              <c:strCache>
                <c:ptCount val="1"/>
                <c:pt idx="0">
                  <c:v>d18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26'!$G$200,'Anabaena 26'!$G$202,'Anabaena 26'!$N$200,'Anabaena 26'!$N$202,'Anabaena 26'!$U$200,'Anabaena 26'!$U$202,'Anabaena 26'!$AB$200)</c:f>
                <c:numCache>
                  <c:formatCode>General</c:formatCode>
                  <c:ptCount val="7"/>
                  <c:pt idx="0">
                    <c:v>113.36000000000004</c:v>
                  </c:pt>
                  <c:pt idx="1">
                    <c:v>214</c:v>
                  </c:pt>
                  <c:pt idx="2">
                    <c:v>373.12</c:v>
                  </c:pt>
                  <c:pt idx="3">
                    <c:v>287.60000000000002</c:v>
                  </c:pt>
                  <c:pt idx="4">
                    <c:v>121.43999999999997</c:v>
                  </c:pt>
                  <c:pt idx="5">
                    <c:v>441.91999999999996</c:v>
                  </c:pt>
                  <c:pt idx="6">
                    <c:v>142.48000000000002</c:v>
                  </c:pt>
                </c:numCache>
              </c:numRef>
            </c:plus>
            <c:minus>
              <c:numRef>
                <c:f>('Anabaena 26'!$G$200,'Anabaena 26'!$G$202,'Anabaena 26'!$N$200,'Anabaena 26'!$N$202,'Anabaena 26'!$U$200,'Anabaena 26'!$U$202,'Anabaena 26'!$AB$200)</c:f>
                <c:numCache>
                  <c:formatCode>General</c:formatCode>
                  <c:ptCount val="7"/>
                  <c:pt idx="0">
                    <c:v>113.36000000000004</c:v>
                  </c:pt>
                  <c:pt idx="1">
                    <c:v>214</c:v>
                  </c:pt>
                  <c:pt idx="2">
                    <c:v>373.12</c:v>
                  </c:pt>
                  <c:pt idx="3">
                    <c:v>287.60000000000002</c:v>
                  </c:pt>
                  <c:pt idx="4">
                    <c:v>121.43999999999997</c:v>
                  </c:pt>
                  <c:pt idx="5">
                    <c:v>441.91999999999996</c:v>
                  </c:pt>
                  <c:pt idx="6">
                    <c:v>142.48000000000002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26'!$G$199,'Anabaena 26'!$G$201,'Anabaena 26'!$N$199,'Anabaena 26'!$N$201,'Anabaena 26'!$U$199,'Anabaena 26'!$U$201,'Anabaena 26'!$AB$199)</c:f>
              <c:numCache>
                <c:formatCode>General</c:formatCode>
                <c:ptCount val="7"/>
                <c:pt idx="0">
                  <c:v>3314.2</c:v>
                </c:pt>
                <c:pt idx="1">
                  <c:v>3534</c:v>
                </c:pt>
                <c:pt idx="2">
                  <c:v>3232.6</c:v>
                </c:pt>
                <c:pt idx="3">
                  <c:v>3552</c:v>
                </c:pt>
                <c:pt idx="4">
                  <c:v>3598.2</c:v>
                </c:pt>
                <c:pt idx="5">
                  <c:v>3370.6</c:v>
                </c:pt>
                <c:pt idx="6">
                  <c:v>3859.4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79-4F7E-BE77-2A7E68A7E281}"/>
            </c:ext>
          </c:extLst>
        </c:ser>
        <c:ser>
          <c:idx val="12"/>
          <c:order val="12"/>
          <c:tx>
            <c:strRef>
              <c:f>'Anabaena 26'!$B$205</c:f>
              <c:strCache>
                <c:ptCount val="1"/>
                <c:pt idx="0">
                  <c:v>d21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26'!$G$217,'Anabaena 26'!$G$219,'Anabaena 26'!$N$217,'Anabaena 26'!$N$219,'Anabaena 26'!$U$217,'Anabaena 26'!$U$219,'Anabaena 26'!$AB$217)</c:f>
                <c:numCache>
                  <c:formatCode>General</c:formatCode>
                  <c:ptCount val="7"/>
                  <c:pt idx="0">
                    <c:v>217.68</c:v>
                  </c:pt>
                  <c:pt idx="1">
                    <c:v>323.43999999999994</c:v>
                  </c:pt>
                  <c:pt idx="2">
                    <c:v>507.91999999999996</c:v>
                  </c:pt>
                  <c:pt idx="3">
                    <c:v>409.36</c:v>
                  </c:pt>
                  <c:pt idx="4">
                    <c:v>107.51999999999998</c:v>
                  </c:pt>
                  <c:pt idx="5">
                    <c:v>558.64</c:v>
                  </c:pt>
                  <c:pt idx="6">
                    <c:v>213.2</c:v>
                  </c:pt>
                </c:numCache>
              </c:numRef>
            </c:plus>
            <c:minus>
              <c:numRef>
                <c:f>('Anabaena 26'!$G$217,'Anabaena 26'!$G$219,'Anabaena 26'!$N$217,'Anabaena 26'!$N$219,'Anabaena 26'!$U$217,'Anabaena 26'!$U$219,'Anabaena 26'!$AB$217)</c:f>
                <c:numCache>
                  <c:formatCode>General</c:formatCode>
                  <c:ptCount val="7"/>
                  <c:pt idx="0">
                    <c:v>217.68</c:v>
                  </c:pt>
                  <c:pt idx="1">
                    <c:v>323.43999999999994</c:v>
                  </c:pt>
                  <c:pt idx="2">
                    <c:v>507.91999999999996</c:v>
                  </c:pt>
                  <c:pt idx="3">
                    <c:v>409.36</c:v>
                  </c:pt>
                  <c:pt idx="4">
                    <c:v>107.51999999999998</c:v>
                  </c:pt>
                  <c:pt idx="5">
                    <c:v>558.64</c:v>
                  </c:pt>
                  <c:pt idx="6">
                    <c:v>213.2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26'!$G$216,'Anabaena 26'!$G$218,'Anabaena 26'!$N$216,'Anabaena 26'!$N$218,'Anabaena 26'!$U$216,'Anabaena 26'!$U$218,'Anabaena 26'!$AB$216)</c:f>
              <c:numCache>
                <c:formatCode>General</c:formatCode>
                <c:ptCount val="7"/>
                <c:pt idx="0">
                  <c:v>3452.6</c:v>
                </c:pt>
                <c:pt idx="1">
                  <c:v>3778.8</c:v>
                </c:pt>
                <c:pt idx="2">
                  <c:v>3079.6</c:v>
                </c:pt>
                <c:pt idx="3">
                  <c:v>3522.8</c:v>
                </c:pt>
                <c:pt idx="4">
                  <c:v>3603.6</c:v>
                </c:pt>
                <c:pt idx="5">
                  <c:v>3383.2</c:v>
                </c:pt>
                <c:pt idx="6">
                  <c:v>4188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79-4F7E-BE77-2A7E68A7E281}"/>
            </c:ext>
          </c:extLst>
        </c:ser>
        <c:ser>
          <c:idx val="13"/>
          <c:order val="13"/>
          <c:tx>
            <c:strRef>
              <c:f>'Anabaena 26'!$B$222</c:f>
              <c:strCache>
                <c:ptCount val="1"/>
                <c:pt idx="0">
                  <c:v>d23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26'!$G$234,'Anabaena 26'!$G$236,'Anabaena 26'!$N$234,'Anabaena 26'!$N$236,'Anabaena 26'!$U$234,'Anabaena 26'!$U$236,'Anabaena 26'!$AB$234)</c:f>
                <c:numCache>
                  <c:formatCode>General</c:formatCode>
                  <c:ptCount val="7"/>
                  <c:pt idx="0">
                    <c:v>198.71999999999997</c:v>
                  </c:pt>
                  <c:pt idx="1">
                    <c:v>272.8</c:v>
                  </c:pt>
                  <c:pt idx="2">
                    <c:v>699.43999999999994</c:v>
                  </c:pt>
                  <c:pt idx="3">
                    <c:v>458.4</c:v>
                  </c:pt>
                  <c:pt idx="4">
                    <c:v>127.6</c:v>
                  </c:pt>
                  <c:pt idx="5">
                    <c:v>554.08000000000004</c:v>
                  </c:pt>
                  <c:pt idx="6">
                    <c:v>223.27999999999992</c:v>
                  </c:pt>
                </c:numCache>
              </c:numRef>
            </c:plus>
            <c:minus>
              <c:numRef>
                <c:f>('Anabaena 26'!$G$234,'Anabaena 26'!$G$236,'Anabaena 26'!$N$234,'Anabaena 26'!$N$236,'Anabaena 26'!$U$234,'Anabaena 26'!$U$236,'Anabaena 26'!$AB$234)</c:f>
                <c:numCache>
                  <c:formatCode>General</c:formatCode>
                  <c:ptCount val="7"/>
                  <c:pt idx="0">
                    <c:v>198.71999999999997</c:v>
                  </c:pt>
                  <c:pt idx="1">
                    <c:v>272.8</c:v>
                  </c:pt>
                  <c:pt idx="2">
                    <c:v>699.43999999999994</c:v>
                  </c:pt>
                  <c:pt idx="3">
                    <c:v>458.4</c:v>
                  </c:pt>
                  <c:pt idx="4">
                    <c:v>127.6</c:v>
                  </c:pt>
                  <c:pt idx="5">
                    <c:v>554.08000000000004</c:v>
                  </c:pt>
                  <c:pt idx="6">
                    <c:v>223.27999999999992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26'!$G$233,'Anabaena 26'!$G$235,'Anabaena 26'!$N$233,'Anabaena 26'!$N$235,'Anabaena 26'!$U$233,'Anabaena 26'!$U$235,'Anabaena 26'!$AB$233)</c:f>
              <c:numCache>
                <c:formatCode>General</c:formatCode>
                <c:ptCount val="7"/>
                <c:pt idx="0">
                  <c:v>3889.4</c:v>
                </c:pt>
                <c:pt idx="1">
                  <c:v>4147</c:v>
                </c:pt>
                <c:pt idx="2">
                  <c:v>3121.2</c:v>
                </c:pt>
                <c:pt idx="3">
                  <c:v>3704</c:v>
                </c:pt>
                <c:pt idx="4">
                  <c:v>3416</c:v>
                </c:pt>
                <c:pt idx="5">
                  <c:v>3559.4</c:v>
                </c:pt>
                <c:pt idx="6">
                  <c:v>4561.6000000000004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179-4F7E-BE77-2A7E68A7E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121824"/>
        <c:axId val="1330124544"/>
      </c:barChart>
      <c:catAx>
        <c:axId val="13301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0124544"/>
        <c:crosses val="autoZero"/>
        <c:auto val="1"/>
        <c:lblAlgn val="ctr"/>
        <c:lblOffset val="100"/>
        <c:noMultiLvlLbl val="0"/>
      </c:catAx>
      <c:valAx>
        <c:axId val="13301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01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73184601924761"/>
          <c:y val="6.3284120734908147E-2"/>
          <c:w val="8.2601487314085745E-2"/>
          <c:h val="0.88773694954797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'Anabaena 26'!$B$1</c:f>
              <c:strCache>
                <c:ptCount val="1"/>
                <c:pt idx="0">
                  <c:v>d0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26'!$H$13,'Anabaena 26'!$H$15,'Anabaena 26'!$O$13,'Anabaena 26'!$O$15,'Anabaena 26'!$V$13,'Anabaena 26'!$V$15,'Anabaena 26'!$AC$13)</c:f>
                <c:numCache>
                  <c:formatCode>General</c:formatCode>
                  <c:ptCount val="7"/>
                  <c:pt idx="0">
                    <c:v>54.64</c:v>
                  </c:pt>
                  <c:pt idx="1">
                    <c:v>29.439999999999998</c:v>
                  </c:pt>
                  <c:pt idx="2">
                    <c:v>31.52</c:v>
                  </c:pt>
                  <c:pt idx="3">
                    <c:v>14.319999999999999</c:v>
                  </c:pt>
                  <c:pt idx="4">
                    <c:v>15.039999999999997</c:v>
                  </c:pt>
                  <c:pt idx="5">
                    <c:v>60.48</c:v>
                  </c:pt>
                  <c:pt idx="6">
                    <c:v>18.96</c:v>
                  </c:pt>
                </c:numCache>
              </c:numRef>
            </c:plus>
            <c:minus>
              <c:numRef>
                <c:f>('Anabaena 26'!$H$13,'Anabaena 26'!$H$15,'Anabaena 26'!$O$13,'Anabaena 26'!$O$15,'Anabaena 26'!$V$13,'Anabaena 26'!$V$15,'Anabaena 26'!$AC$13)</c:f>
                <c:numCache>
                  <c:formatCode>General</c:formatCode>
                  <c:ptCount val="7"/>
                  <c:pt idx="0">
                    <c:v>54.64</c:v>
                  </c:pt>
                  <c:pt idx="1">
                    <c:v>29.439999999999998</c:v>
                  </c:pt>
                  <c:pt idx="2">
                    <c:v>31.52</c:v>
                  </c:pt>
                  <c:pt idx="3">
                    <c:v>14.319999999999999</c:v>
                  </c:pt>
                  <c:pt idx="4">
                    <c:v>15.039999999999997</c:v>
                  </c:pt>
                  <c:pt idx="5">
                    <c:v>60.48</c:v>
                  </c:pt>
                  <c:pt idx="6">
                    <c:v>18.96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('Nostoc 10'!$B$2:$B$6,'Nostoc 10'!$B$7:$B$11,'Nostoc 10'!$I$2:$I$6,'Nostoc 10'!$I$7:$I$11,'Nostoc 10'!$P$2:$P$6,'Nostoc 10'!$P$7:$P$11,'Nostoc 10'!$W$2:$W$6)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3h</c:v>
                </c:pt>
                <c:pt idx="6">
                  <c:v>4h</c:v>
                </c:pt>
              </c:strCache>
            </c:strRef>
          </c:cat>
          <c:val>
            <c:numRef>
              <c:f>('Anabaena 26'!$H$12,'Anabaena 26'!$H$14,'Anabaena 26'!$O$12,'Anabaena 26'!$O$14,'Anabaena 26'!$V$12,'Anabaena 26'!$V$14,'Anabaena 26'!$AC$12)</c:f>
              <c:numCache>
                <c:formatCode>General</c:formatCode>
                <c:ptCount val="7"/>
                <c:pt idx="0">
                  <c:v>237.2</c:v>
                </c:pt>
                <c:pt idx="1">
                  <c:v>276.2</c:v>
                </c:pt>
                <c:pt idx="2">
                  <c:v>218.6</c:v>
                </c:pt>
                <c:pt idx="3">
                  <c:v>240.6</c:v>
                </c:pt>
                <c:pt idx="4">
                  <c:v>240.2</c:v>
                </c:pt>
                <c:pt idx="5">
                  <c:v>171.4</c:v>
                </c:pt>
                <c:pt idx="6">
                  <c:v>144.19999999999999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E-42E1-AE06-B332F52BDBD5}"/>
            </c:ext>
          </c:extLst>
        </c:ser>
        <c:ser>
          <c:idx val="1"/>
          <c:order val="1"/>
          <c:tx>
            <c:strRef>
              <c:f>'Anabaena 26'!$B$18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26'!$H$30,'Anabaena 26'!$H$32,'Anabaena 26'!$O$30,'Anabaena 26'!$O$32,'Anabaena 26'!$V$30,'Anabaena 26'!$V$32,'Anabaena 26'!$AC$30)</c:f>
                <c:numCache>
                  <c:formatCode>General</c:formatCode>
                  <c:ptCount val="7"/>
                  <c:pt idx="0">
                    <c:v>51.11999999999999</c:v>
                  </c:pt>
                  <c:pt idx="1">
                    <c:v>31.04</c:v>
                  </c:pt>
                  <c:pt idx="2">
                    <c:v>42.879999999999995</c:v>
                  </c:pt>
                  <c:pt idx="3">
                    <c:v>42.56</c:v>
                  </c:pt>
                  <c:pt idx="4">
                    <c:v>15.760000000000002</c:v>
                  </c:pt>
                  <c:pt idx="5">
                    <c:v>100.8</c:v>
                  </c:pt>
                  <c:pt idx="6">
                    <c:v>25.04</c:v>
                  </c:pt>
                </c:numCache>
              </c:numRef>
            </c:plus>
            <c:minus>
              <c:numRef>
                <c:f>('Anabaena 26'!$H$30,'Anabaena 26'!$H$32,'Anabaena 26'!$O$30,'Anabaena 26'!$O$32,'Anabaena 26'!$V$30,'Anabaena 26'!$V$32,'Anabaena 26'!$AC$30)</c:f>
                <c:numCache>
                  <c:formatCode>General</c:formatCode>
                  <c:ptCount val="7"/>
                  <c:pt idx="0">
                    <c:v>51.11999999999999</c:v>
                  </c:pt>
                  <c:pt idx="1">
                    <c:v>31.04</c:v>
                  </c:pt>
                  <c:pt idx="2">
                    <c:v>42.879999999999995</c:v>
                  </c:pt>
                  <c:pt idx="3">
                    <c:v>42.56</c:v>
                  </c:pt>
                  <c:pt idx="4">
                    <c:v>15.760000000000002</c:v>
                  </c:pt>
                  <c:pt idx="5">
                    <c:v>100.8</c:v>
                  </c:pt>
                  <c:pt idx="6">
                    <c:v>25.04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26'!$H$29,'Anabaena 26'!$H$31,'Anabaena 26'!$O$29,'Anabaena 26'!$O$31,'Anabaena 26'!$V$29,'Anabaena 26'!$V$31,'Anabaena 26'!$AC$29)</c:f>
              <c:numCache>
                <c:formatCode>General</c:formatCode>
                <c:ptCount val="7"/>
                <c:pt idx="0">
                  <c:v>249.2</c:v>
                </c:pt>
                <c:pt idx="1">
                  <c:v>288.2</c:v>
                </c:pt>
                <c:pt idx="2">
                  <c:v>301.39999999999998</c:v>
                </c:pt>
                <c:pt idx="3">
                  <c:v>319.2</c:v>
                </c:pt>
                <c:pt idx="4">
                  <c:v>349.2</c:v>
                </c:pt>
                <c:pt idx="5">
                  <c:v>177</c:v>
                </c:pt>
                <c:pt idx="6">
                  <c:v>72.2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E-42E1-AE06-B332F52BDBD5}"/>
            </c:ext>
          </c:extLst>
        </c:ser>
        <c:ser>
          <c:idx val="2"/>
          <c:order val="2"/>
          <c:tx>
            <c:strRef>
              <c:f>'Anabaena 26'!$B$35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26'!$H$47,'Anabaena 26'!$H$49,'Anabaena 26'!$O$47,'Anabaena 26'!$O$49,'Anabaena 26'!$V$47,'Anabaena 26'!$V$49,'Anabaena 26'!$AC$47)</c:f>
                <c:numCache>
                  <c:formatCode>General</c:formatCode>
                  <c:ptCount val="7"/>
                  <c:pt idx="0">
                    <c:v>80.400000000000006</c:v>
                  </c:pt>
                  <c:pt idx="1">
                    <c:v>44.8</c:v>
                  </c:pt>
                  <c:pt idx="2">
                    <c:v>71.359999999999985</c:v>
                  </c:pt>
                  <c:pt idx="3">
                    <c:v>54.08</c:v>
                  </c:pt>
                  <c:pt idx="4">
                    <c:v>17.679999999999996</c:v>
                  </c:pt>
                  <c:pt idx="5">
                    <c:v>161.84</c:v>
                  </c:pt>
                  <c:pt idx="6">
                    <c:v>34.08</c:v>
                  </c:pt>
                </c:numCache>
              </c:numRef>
            </c:plus>
            <c:minus>
              <c:numRef>
                <c:f>('Anabaena 26'!$H$47,'Anabaena 26'!$H$49,'Anabaena 26'!$O$47,'Anabaena 26'!$O$49,'Anabaena 26'!$V$47,'Anabaena 26'!$V$49,'Anabaena 26'!$AC$47)</c:f>
                <c:numCache>
                  <c:formatCode>General</c:formatCode>
                  <c:ptCount val="7"/>
                  <c:pt idx="0">
                    <c:v>80.400000000000006</c:v>
                  </c:pt>
                  <c:pt idx="1">
                    <c:v>44.8</c:v>
                  </c:pt>
                  <c:pt idx="2">
                    <c:v>71.359999999999985</c:v>
                  </c:pt>
                  <c:pt idx="3">
                    <c:v>54.08</c:v>
                  </c:pt>
                  <c:pt idx="4">
                    <c:v>17.679999999999996</c:v>
                  </c:pt>
                  <c:pt idx="5">
                    <c:v>161.84</c:v>
                  </c:pt>
                  <c:pt idx="6">
                    <c:v>34.08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26'!$H$46,'Anabaena 26'!$H$48,'Anabaena 26'!$O$46,'Anabaena 26'!$O$48,'Anabaena 26'!$V$46,'Anabaena 26'!$V$48,'Anabaena 26'!$AC$46)</c:f>
              <c:numCache>
                <c:formatCode>General</c:formatCode>
                <c:ptCount val="7"/>
                <c:pt idx="0">
                  <c:v>450</c:v>
                </c:pt>
                <c:pt idx="1">
                  <c:v>512</c:v>
                </c:pt>
                <c:pt idx="2">
                  <c:v>512.79999999999995</c:v>
                </c:pt>
                <c:pt idx="3">
                  <c:v>512.6</c:v>
                </c:pt>
                <c:pt idx="4">
                  <c:v>546.4</c:v>
                </c:pt>
                <c:pt idx="5">
                  <c:v>295.2</c:v>
                </c:pt>
                <c:pt idx="6">
                  <c:v>85.4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7E-42E1-AE06-B332F52BDBD5}"/>
            </c:ext>
          </c:extLst>
        </c:ser>
        <c:ser>
          <c:idx val="3"/>
          <c:order val="3"/>
          <c:tx>
            <c:strRef>
              <c:f>'Anabaena 26'!$B$52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26'!$H$64,'Anabaena 26'!$H$66,'Anabaena 26'!$O$64,'Anabaena 26'!$O$66,'Anabaena 26'!$V$64,'Anabaena 26'!$V$66,'Anabaena 26'!$AC$64)</c:f>
                <c:numCache>
                  <c:formatCode>General</c:formatCode>
                  <c:ptCount val="7"/>
                  <c:pt idx="0">
                    <c:v>107.12</c:v>
                  </c:pt>
                  <c:pt idx="1">
                    <c:v>62.8</c:v>
                  </c:pt>
                  <c:pt idx="2">
                    <c:v>94.880000000000024</c:v>
                  </c:pt>
                  <c:pt idx="3">
                    <c:v>93.679999999999978</c:v>
                  </c:pt>
                  <c:pt idx="4">
                    <c:v>39.119999999999983</c:v>
                  </c:pt>
                  <c:pt idx="5">
                    <c:v>386.64</c:v>
                  </c:pt>
                  <c:pt idx="6">
                    <c:v>90.960000000000008</c:v>
                  </c:pt>
                </c:numCache>
              </c:numRef>
            </c:plus>
            <c:minus>
              <c:numRef>
                <c:f>('Anabaena 26'!$H$64,'Anabaena 26'!$H$66,'Anabaena 26'!$O$64,'Anabaena 26'!$O$66,'Anabaena 26'!$V$64,'Anabaena 26'!$V$66,'Anabaena 26'!$AC$64)</c:f>
                <c:numCache>
                  <c:formatCode>General</c:formatCode>
                  <c:ptCount val="7"/>
                  <c:pt idx="0">
                    <c:v>107.12</c:v>
                  </c:pt>
                  <c:pt idx="1">
                    <c:v>62.8</c:v>
                  </c:pt>
                  <c:pt idx="2">
                    <c:v>94.880000000000024</c:v>
                  </c:pt>
                  <c:pt idx="3">
                    <c:v>93.679999999999978</c:v>
                  </c:pt>
                  <c:pt idx="4">
                    <c:v>39.119999999999983</c:v>
                  </c:pt>
                  <c:pt idx="5">
                    <c:v>386.64</c:v>
                  </c:pt>
                  <c:pt idx="6">
                    <c:v>90.960000000000008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26'!$H$63,'Anabaena 26'!$H$65,'Anabaena 26'!$O$63,'Anabaena 26'!$O$65,'Anabaena 26'!$V$63,'Anabaena 26'!$V$65,'Anabaena 26'!$AC$63)</c:f>
              <c:numCache>
                <c:formatCode>General</c:formatCode>
                <c:ptCount val="7"/>
                <c:pt idx="0">
                  <c:v>1004.6</c:v>
                </c:pt>
                <c:pt idx="1">
                  <c:v>1170</c:v>
                </c:pt>
                <c:pt idx="2">
                  <c:v>1069.4000000000001</c:v>
                </c:pt>
                <c:pt idx="3">
                  <c:v>1110.2</c:v>
                </c:pt>
                <c:pt idx="4">
                  <c:v>1371.4</c:v>
                </c:pt>
                <c:pt idx="5">
                  <c:v>804.2</c:v>
                </c:pt>
                <c:pt idx="6">
                  <c:v>203.8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7E-42E1-AE06-B332F52BDBD5}"/>
            </c:ext>
          </c:extLst>
        </c:ser>
        <c:ser>
          <c:idx val="4"/>
          <c:order val="4"/>
          <c:tx>
            <c:strRef>
              <c:f>'Anabaena 26'!$B$69</c:f>
              <c:strCache>
                <c:ptCount val="1"/>
                <c:pt idx="0">
                  <c:v>d8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26'!$H$81,'Anabaena 26'!$H$83,'Anabaena 26'!$O$81,'Anabaena 26'!$O$83,'Anabaena 26'!$V$81,'Anabaena 26'!$V$83,'Anabaena 26'!$AC$81)</c:f>
                <c:numCache>
                  <c:formatCode>General</c:formatCode>
                  <c:ptCount val="7"/>
                  <c:pt idx="0">
                    <c:v>125.35999999999999</c:v>
                  </c:pt>
                  <c:pt idx="1">
                    <c:v>40.559999999999988</c:v>
                  </c:pt>
                  <c:pt idx="2">
                    <c:v>32.4</c:v>
                  </c:pt>
                  <c:pt idx="3">
                    <c:v>47.520000000000024</c:v>
                  </c:pt>
                  <c:pt idx="4">
                    <c:v>27.440000000000008</c:v>
                  </c:pt>
                  <c:pt idx="5">
                    <c:v>288.48</c:v>
                  </c:pt>
                  <c:pt idx="6">
                    <c:v>115.6</c:v>
                  </c:pt>
                </c:numCache>
              </c:numRef>
            </c:plus>
            <c:minus>
              <c:numRef>
                <c:f>('Anabaena 26'!$H$81,'Anabaena 26'!$H$83,'Anabaena 26'!$O$81,'Anabaena 26'!$O$83,'Anabaena 26'!$V$81,'Anabaena 26'!$V$83,'Anabaena 26'!$AC$8)</c:f>
                <c:numCache>
                  <c:formatCode>General</c:formatCode>
                  <c:ptCount val="7"/>
                  <c:pt idx="0">
                    <c:v>125.35999999999999</c:v>
                  </c:pt>
                  <c:pt idx="1">
                    <c:v>40.559999999999988</c:v>
                  </c:pt>
                  <c:pt idx="2">
                    <c:v>32.4</c:v>
                  </c:pt>
                  <c:pt idx="3">
                    <c:v>47.520000000000024</c:v>
                  </c:pt>
                  <c:pt idx="4">
                    <c:v>27.440000000000008</c:v>
                  </c:pt>
                  <c:pt idx="5">
                    <c:v>288.48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26'!$H$80,'Anabaena 26'!$H$82,'Anabaena 26'!$O$80,'Anabaena 26'!$O$82,'Anabaena 26'!$V$80,'Anabaena 26'!$V$82,'Anabaena 26'!$AC$80)</c:f>
              <c:numCache>
                <c:formatCode>General</c:formatCode>
                <c:ptCount val="7"/>
                <c:pt idx="0">
                  <c:v>836.8</c:v>
                </c:pt>
                <c:pt idx="1">
                  <c:v>1092.2</c:v>
                </c:pt>
                <c:pt idx="2">
                  <c:v>852</c:v>
                </c:pt>
                <c:pt idx="3">
                  <c:v>821.8</c:v>
                </c:pt>
                <c:pt idx="4">
                  <c:v>1145.2</c:v>
                </c:pt>
                <c:pt idx="5">
                  <c:v>759.4</c:v>
                </c:pt>
                <c:pt idx="6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7E-42E1-AE06-B332F52BDBD5}"/>
            </c:ext>
          </c:extLst>
        </c:ser>
        <c:ser>
          <c:idx val="5"/>
          <c:order val="5"/>
          <c:tx>
            <c:strRef>
              <c:f>'Anabaena 26'!$B$86</c:f>
              <c:strCache>
                <c:ptCount val="1"/>
                <c:pt idx="0">
                  <c:v>d9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26'!$H$98,'Anabaena 26'!$H$100,'Anabaena 26'!$O$98,'Anabaena 26'!$O$100,'Anabaena 26'!$V$98,'Anabaena 26'!$V$100,'Anabaena 26'!$AC$98)</c:f>
                <c:numCache>
                  <c:formatCode>General</c:formatCode>
                  <c:ptCount val="7"/>
                  <c:pt idx="0">
                    <c:v>113.6</c:v>
                  </c:pt>
                  <c:pt idx="1">
                    <c:v>74.640000000000015</c:v>
                  </c:pt>
                  <c:pt idx="2">
                    <c:v>85.6</c:v>
                  </c:pt>
                  <c:pt idx="3">
                    <c:v>114.4</c:v>
                  </c:pt>
                  <c:pt idx="4">
                    <c:v>27.680000000000017</c:v>
                  </c:pt>
                  <c:pt idx="5">
                    <c:v>294.71999999999997</c:v>
                  </c:pt>
                  <c:pt idx="6">
                    <c:v>111.52000000000001</c:v>
                  </c:pt>
                </c:numCache>
              </c:numRef>
            </c:plus>
            <c:minus>
              <c:numRef>
                <c:f>('Anabaena 26'!$H$98,'Anabaena 26'!$H$100,'Anabaena 26'!$O$98,'Anabaena 26'!$O$100,'Anabaena 26'!$V$98,'Anabaena 26'!$V$100,'Anabaena 26'!$AC$98)</c:f>
                <c:numCache>
                  <c:formatCode>General</c:formatCode>
                  <c:ptCount val="7"/>
                  <c:pt idx="0">
                    <c:v>113.6</c:v>
                  </c:pt>
                  <c:pt idx="1">
                    <c:v>74.640000000000015</c:v>
                  </c:pt>
                  <c:pt idx="2">
                    <c:v>85.6</c:v>
                  </c:pt>
                  <c:pt idx="3">
                    <c:v>114.4</c:v>
                  </c:pt>
                  <c:pt idx="4">
                    <c:v>27.680000000000017</c:v>
                  </c:pt>
                  <c:pt idx="5">
                    <c:v>294.71999999999997</c:v>
                  </c:pt>
                  <c:pt idx="6">
                    <c:v>111.52000000000001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26'!$H$97,'Anabaena 26'!$H$99,'Anabaena 26'!$O$97,'Anabaena 26'!$O$99,'Anabaena 26'!$V$97,'Anabaena 26'!$V$99,'Anabaena 26'!$AC$97)</c:f>
              <c:numCache>
                <c:formatCode>General</c:formatCode>
                <c:ptCount val="7"/>
                <c:pt idx="0">
                  <c:v>911</c:v>
                </c:pt>
                <c:pt idx="1">
                  <c:v>1217.8</c:v>
                </c:pt>
                <c:pt idx="2">
                  <c:v>1097</c:v>
                </c:pt>
                <c:pt idx="3">
                  <c:v>1138</c:v>
                </c:pt>
                <c:pt idx="4">
                  <c:v>1339.4</c:v>
                </c:pt>
                <c:pt idx="5">
                  <c:v>933.6</c:v>
                </c:pt>
                <c:pt idx="6">
                  <c:v>275.60000000000002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7E-42E1-AE06-B332F52BDBD5}"/>
            </c:ext>
          </c:extLst>
        </c:ser>
        <c:ser>
          <c:idx val="6"/>
          <c:order val="6"/>
          <c:tx>
            <c:strRef>
              <c:f>'Anabaena 26'!$B$103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EC827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26'!$H$115,'Anabaena 26'!$H$117,'Anabaena 26'!$O$115,'Anabaena 26'!$O$117,'Anabaena 26'!$V$115,'Anabaena 26'!$V$117,'Anabaena 26'!$AC$115)</c:f>
                <c:numCache>
                  <c:formatCode>General</c:formatCode>
                  <c:ptCount val="7"/>
                  <c:pt idx="0">
                    <c:v>84.080000000000013</c:v>
                  </c:pt>
                  <c:pt idx="1">
                    <c:v>67.2</c:v>
                  </c:pt>
                  <c:pt idx="2">
                    <c:v>122.55999999999999</c:v>
                  </c:pt>
                  <c:pt idx="3">
                    <c:v>118.96</c:v>
                  </c:pt>
                  <c:pt idx="4">
                    <c:v>45.359999999999992</c:v>
                  </c:pt>
                  <c:pt idx="5">
                    <c:v>365.36</c:v>
                  </c:pt>
                  <c:pt idx="6">
                    <c:v>117.2</c:v>
                  </c:pt>
                </c:numCache>
              </c:numRef>
            </c:plus>
            <c:minus>
              <c:numRef>
                <c:f>('Anabaena 26'!$H$115,'Anabaena 26'!$H$117,'Anabaena 26'!$O$115,'Anabaena 26'!$O$117,'Anabaena 26'!$V$115,'Anabaena 26'!$V$117,'Anabaena 26'!$AC$115)</c:f>
                <c:numCache>
                  <c:formatCode>General</c:formatCode>
                  <c:ptCount val="7"/>
                  <c:pt idx="0">
                    <c:v>84.080000000000013</c:v>
                  </c:pt>
                  <c:pt idx="1">
                    <c:v>67.2</c:v>
                  </c:pt>
                  <c:pt idx="2">
                    <c:v>122.55999999999999</c:v>
                  </c:pt>
                  <c:pt idx="3">
                    <c:v>118.96</c:v>
                  </c:pt>
                  <c:pt idx="4">
                    <c:v>45.359999999999992</c:v>
                  </c:pt>
                  <c:pt idx="5">
                    <c:v>365.36</c:v>
                  </c:pt>
                  <c:pt idx="6">
                    <c:v>117.2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26'!$H$114,'Anabaena 26'!$H$116,'Anabaena 26'!$O$114,'Anabaena 26'!$O$116,'Anabaena 26'!$V$114,'Anabaena 26'!$V$116,'Anabaena 26'!$AC$114)</c:f>
              <c:numCache>
                <c:formatCode>General</c:formatCode>
                <c:ptCount val="7"/>
                <c:pt idx="0">
                  <c:v>1189.4000000000001</c:v>
                </c:pt>
                <c:pt idx="1">
                  <c:v>1376</c:v>
                </c:pt>
                <c:pt idx="2">
                  <c:v>1180.8</c:v>
                </c:pt>
                <c:pt idx="3">
                  <c:v>1260.2</c:v>
                </c:pt>
                <c:pt idx="4">
                  <c:v>1552.8</c:v>
                </c:pt>
                <c:pt idx="5">
                  <c:v>1000.8</c:v>
                </c:pt>
                <c:pt idx="6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7E-42E1-AE06-B332F52BDBD5}"/>
            </c:ext>
          </c:extLst>
        </c:ser>
        <c:ser>
          <c:idx val="7"/>
          <c:order val="7"/>
          <c:tx>
            <c:strRef>
              <c:f>'Anabaena 26'!$B$120</c:f>
              <c:strCache>
                <c:ptCount val="1"/>
                <c:pt idx="0">
                  <c:v>d11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26'!$H$132,'Anabaena 26'!$H$134,'Anabaena 26'!$O$132,'Anabaena 26'!$O$134,'Anabaena 26'!$V$132,'Anabaena 26'!$V$134,'Anabaena 26'!$AC$132)</c:f>
                <c:numCache>
                  <c:formatCode>General</c:formatCode>
                  <c:ptCount val="7"/>
                  <c:pt idx="0">
                    <c:v>105.04</c:v>
                  </c:pt>
                  <c:pt idx="1">
                    <c:v>85.119999999999976</c:v>
                  </c:pt>
                  <c:pt idx="2">
                    <c:v>156</c:v>
                  </c:pt>
                  <c:pt idx="3">
                    <c:v>140</c:v>
                  </c:pt>
                  <c:pt idx="4">
                    <c:v>50.559999999999988</c:v>
                  </c:pt>
                  <c:pt idx="5">
                    <c:v>375.68</c:v>
                  </c:pt>
                  <c:pt idx="6">
                    <c:v>129.28</c:v>
                  </c:pt>
                </c:numCache>
              </c:numRef>
            </c:plus>
            <c:minus>
              <c:numRef>
                <c:f>('Anabaena 26'!$H$132,'Anabaena 26'!$H$134,'Anabaena 26'!$O$132,'Anabaena 26'!$O$134,'Anabaena 26'!$V$132,'Anabaena 26'!$V$134,'Anabaena 26'!$AC$132)</c:f>
                <c:numCache>
                  <c:formatCode>General</c:formatCode>
                  <c:ptCount val="7"/>
                  <c:pt idx="0">
                    <c:v>105.04</c:v>
                  </c:pt>
                  <c:pt idx="1">
                    <c:v>85.119999999999976</c:v>
                  </c:pt>
                  <c:pt idx="2">
                    <c:v>156</c:v>
                  </c:pt>
                  <c:pt idx="3">
                    <c:v>140</c:v>
                  </c:pt>
                  <c:pt idx="4">
                    <c:v>50.559999999999988</c:v>
                  </c:pt>
                  <c:pt idx="5">
                    <c:v>375.68</c:v>
                  </c:pt>
                  <c:pt idx="6">
                    <c:v>129.28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26'!$H$131,'Anabaena 26'!$H$133,'Anabaena 26'!$O$131,'Anabaena 26'!$O$133,'Anabaena 26'!$V$131,'Anabaena 26'!$V$133,'Anabaena 26'!$AC$131)</c:f>
              <c:numCache>
                <c:formatCode>General</c:formatCode>
                <c:ptCount val="7"/>
                <c:pt idx="0">
                  <c:v>1285.2</c:v>
                </c:pt>
                <c:pt idx="1">
                  <c:v>1488.6</c:v>
                </c:pt>
                <c:pt idx="2">
                  <c:v>1320</c:v>
                </c:pt>
                <c:pt idx="3">
                  <c:v>1386</c:v>
                </c:pt>
                <c:pt idx="4">
                  <c:v>1641.2</c:v>
                </c:pt>
                <c:pt idx="5">
                  <c:v>1110.4000000000001</c:v>
                </c:pt>
                <c:pt idx="6">
                  <c:v>366.4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7E-42E1-AE06-B332F52BDBD5}"/>
            </c:ext>
          </c:extLst>
        </c:ser>
        <c:ser>
          <c:idx val="8"/>
          <c:order val="8"/>
          <c:tx>
            <c:strRef>
              <c:f>'Anabaena 26'!$B$137</c:f>
              <c:strCache>
                <c:ptCount val="1"/>
                <c:pt idx="0">
                  <c:v>d14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26'!$H$149,'Anabaena 26'!$H$151,'Anabaena 26'!$O$149,'Anabaena 26'!$O$151,'Anabaena 26'!$V$149,'Anabaena 26'!$V$151,'Anabaena 26'!$AC$149)</c:f>
                <c:numCache>
                  <c:formatCode>General</c:formatCode>
                  <c:ptCount val="7"/>
                  <c:pt idx="0">
                    <c:v>158.64000000000001</c:v>
                  </c:pt>
                  <c:pt idx="1">
                    <c:v>73.359999999999985</c:v>
                  </c:pt>
                  <c:pt idx="2">
                    <c:v>39.440000000000012</c:v>
                  </c:pt>
                  <c:pt idx="3">
                    <c:v>195.92</c:v>
                  </c:pt>
                  <c:pt idx="4">
                    <c:v>66</c:v>
                  </c:pt>
                  <c:pt idx="5">
                    <c:v>319.04000000000002</c:v>
                  </c:pt>
                  <c:pt idx="6">
                    <c:v>246.48000000000002</c:v>
                  </c:pt>
                </c:numCache>
              </c:numRef>
            </c:plus>
            <c:minus>
              <c:numRef>
                <c:f>('Anabaena 26'!$H$149,'Anabaena 26'!$H$151,'Anabaena 26'!$O$149,'Anabaena 26'!$O$151,'Anabaena 26'!$V$149,'Anabaena 26'!$V$151,'Anabaena 26'!$AC$149)</c:f>
                <c:numCache>
                  <c:formatCode>General</c:formatCode>
                  <c:ptCount val="7"/>
                  <c:pt idx="0">
                    <c:v>158.64000000000001</c:v>
                  </c:pt>
                  <c:pt idx="1">
                    <c:v>73.359999999999985</c:v>
                  </c:pt>
                  <c:pt idx="2">
                    <c:v>39.440000000000012</c:v>
                  </c:pt>
                  <c:pt idx="3">
                    <c:v>195.92</c:v>
                  </c:pt>
                  <c:pt idx="4">
                    <c:v>66</c:v>
                  </c:pt>
                  <c:pt idx="5">
                    <c:v>319.04000000000002</c:v>
                  </c:pt>
                  <c:pt idx="6">
                    <c:v>246.48000000000002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26'!$H$148,'Anabaena 26'!$H$150,'Anabaena 26'!$O$148,'Anabaena 26'!$O$150,'Anabaena 26'!$V$148,'Anabaena 26'!$V$150,'Anabaena 26'!$AC$148)</c:f>
              <c:numCache>
                <c:formatCode>General</c:formatCode>
                <c:ptCount val="7"/>
                <c:pt idx="0">
                  <c:v>1338.8</c:v>
                </c:pt>
                <c:pt idx="1">
                  <c:v>1673.2</c:v>
                </c:pt>
                <c:pt idx="2">
                  <c:v>1435.8</c:v>
                </c:pt>
                <c:pt idx="3">
                  <c:v>1607.4</c:v>
                </c:pt>
                <c:pt idx="4">
                  <c:v>1933</c:v>
                </c:pt>
                <c:pt idx="5">
                  <c:v>1429.2</c:v>
                </c:pt>
                <c:pt idx="6">
                  <c:v>651.4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7E-42E1-AE06-B332F52BDBD5}"/>
            </c:ext>
          </c:extLst>
        </c:ser>
        <c:ser>
          <c:idx val="9"/>
          <c:order val="9"/>
          <c:tx>
            <c:strRef>
              <c:f>'Anabaena 26'!$B$154</c:f>
              <c:strCache>
                <c:ptCount val="1"/>
                <c:pt idx="0">
                  <c:v>d15</c:v>
                </c:pt>
              </c:strCache>
            </c:strRef>
          </c:tx>
          <c:spPr>
            <a:solidFill>
              <a:srgbClr val="CC00A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26'!$H$166,'Anabaena 26'!$H$168,'Anabaena 26'!$O$166,'Anabaena 26'!$O$168,'Anabaena 26'!$V$166,'Anabaena 26'!$V$168,'Anabaena 26'!$AC$166)</c:f>
                <c:numCache>
                  <c:formatCode>General</c:formatCode>
                  <c:ptCount val="7"/>
                  <c:pt idx="0">
                    <c:v>168.88000000000002</c:v>
                  </c:pt>
                  <c:pt idx="1">
                    <c:v>95.519999999999982</c:v>
                  </c:pt>
                  <c:pt idx="2">
                    <c:v>39.359999999999992</c:v>
                  </c:pt>
                  <c:pt idx="3">
                    <c:v>223.76</c:v>
                  </c:pt>
                  <c:pt idx="4">
                    <c:v>111.35999999999999</c:v>
                  </c:pt>
                  <c:pt idx="5">
                    <c:v>320.88</c:v>
                  </c:pt>
                  <c:pt idx="6">
                    <c:v>258.39999999999998</c:v>
                  </c:pt>
                </c:numCache>
              </c:numRef>
            </c:plus>
            <c:minus>
              <c:numRef>
                <c:f>('Anabaena 26'!$H$166,'Anabaena 26'!$H$168,'Anabaena 26'!$O$166,'Anabaena 26'!$O$168,'Anabaena 26'!$V$166,'Anabaena 26'!$V$168,'Anabaena 26'!$AC$166)</c:f>
                <c:numCache>
                  <c:formatCode>General</c:formatCode>
                  <c:ptCount val="7"/>
                  <c:pt idx="0">
                    <c:v>168.88000000000002</c:v>
                  </c:pt>
                  <c:pt idx="1">
                    <c:v>95.519999999999982</c:v>
                  </c:pt>
                  <c:pt idx="2">
                    <c:v>39.359999999999992</c:v>
                  </c:pt>
                  <c:pt idx="3">
                    <c:v>223.76</c:v>
                  </c:pt>
                  <c:pt idx="4">
                    <c:v>111.35999999999999</c:v>
                  </c:pt>
                  <c:pt idx="5">
                    <c:v>320.88</c:v>
                  </c:pt>
                  <c:pt idx="6">
                    <c:v>258.39999999999998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26'!$H$165,'Anabaena 26'!$H$167,'Anabaena 26'!$O$165,'Anabaena 26'!$O$167,'Anabaena 26'!$V$165,'Anabaena 26'!$V$167,'Anabaena 26'!$AC$165)</c:f>
              <c:numCache>
                <c:formatCode>General</c:formatCode>
                <c:ptCount val="7"/>
                <c:pt idx="0">
                  <c:v>1348.4</c:v>
                </c:pt>
                <c:pt idx="1">
                  <c:v>1704.4</c:v>
                </c:pt>
                <c:pt idx="2">
                  <c:v>1419.8</c:v>
                </c:pt>
                <c:pt idx="3">
                  <c:v>1584.2</c:v>
                </c:pt>
                <c:pt idx="4">
                  <c:v>1918.2</c:v>
                </c:pt>
                <c:pt idx="5">
                  <c:v>1558.4</c:v>
                </c:pt>
                <c:pt idx="6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7E-42E1-AE06-B332F52BDBD5}"/>
            </c:ext>
          </c:extLst>
        </c:ser>
        <c:ser>
          <c:idx val="10"/>
          <c:order val="10"/>
          <c:tx>
            <c:strRef>
              <c:f>'Anabaena 26'!$B$171</c:f>
              <c:strCache>
                <c:ptCount val="1"/>
                <c:pt idx="0">
                  <c:v>d16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26'!$H$183,'Anabaena 26'!$H$185,'Anabaena 26'!$O$183,'Anabaena 26'!$O$185,'Anabaena 26'!$V$183,'Anabaena 26'!$V$185,'Anabaena 26'!$AC$183)</c:f>
                <c:numCache>
                  <c:formatCode>General</c:formatCode>
                  <c:ptCount val="7"/>
                  <c:pt idx="0">
                    <c:v>57.280000000000015</c:v>
                  </c:pt>
                  <c:pt idx="1">
                    <c:v>43.840000000000011</c:v>
                  </c:pt>
                  <c:pt idx="2">
                    <c:v>26.880000000000017</c:v>
                  </c:pt>
                  <c:pt idx="3">
                    <c:v>179.04000000000002</c:v>
                  </c:pt>
                  <c:pt idx="4">
                    <c:v>86.16</c:v>
                  </c:pt>
                  <c:pt idx="5">
                    <c:v>194</c:v>
                  </c:pt>
                  <c:pt idx="6">
                    <c:v>301.84000000000003</c:v>
                  </c:pt>
                </c:numCache>
              </c:numRef>
            </c:plus>
            <c:minus>
              <c:numRef>
                <c:f>('Anabaena 26'!$H$183,'Anabaena 26'!$H$185,'Anabaena 26'!$O$183,'Anabaena 26'!$O$185,'Anabaena 26'!$V$183,'Anabaena 26'!$V$185,'Anabaena 26'!$AC$183)</c:f>
                <c:numCache>
                  <c:formatCode>General</c:formatCode>
                  <c:ptCount val="7"/>
                  <c:pt idx="0">
                    <c:v>57.280000000000015</c:v>
                  </c:pt>
                  <c:pt idx="1">
                    <c:v>43.840000000000011</c:v>
                  </c:pt>
                  <c:pt idx="2">
                    <c:v>26.880000000000017</c:v>
                  </c:pt>
                  <c:pt idx="3">
                    <c:v>179.04000000000002</c:v>
                  </c:pt>
                  <c:pt idx="4">
                    <c:v>86.16</c:v>
                  </c:pt>
                  <c:pt idx="5">
                    <c:v>194</c:v>
                  </c:pt>
                  <c:pt idx="6">
                    <c:v>301.84000000000003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26'!$H$182,'Anabaena 26'!$H$184,'Anabaena 26'!$O$182,'Anabaena 26'!$O$184,'Anabaena 26'!$V$182,'Anabaena 26'!$V$184,'Anabaena 26'!$AC$182)</c:f>
              <c:numCache>
                <c:formatCode>General</c:formatCode>
                <c:ptCount val="7"/>
                <c:pt idx="0">
                  <c:v>1101.5999999999999</c:v>
                </c:pt>
                <c:pt idx="1">
                  <c:v>1142.2</c:v>
                </c:pt>
                <c:pt idx="2">
                  <c:v>1237.4000000000001</c:v>
                </c:pt>
                <c:pt idx="3">
                  <c:v>1379.2</c:v>
                </c:pt>
                <c:pt idx="4">
                  <c:v>1687.2</c:v>
                </c:pt>
                <c:pt idx="5">
                  <c:v>1430</c:v>
                </c:pt>
                <c:pt idx="6">
                  <c:v>804.2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7E-42E1-AE06-B332F52BDBD5}"/>
            </c:ext>
          </c:extLst>
        </c:ser>
        <c:ser>
          <c:idx val="11"/>
          <c:order val="11"/>
          <c:tx>
            <c:strRef>
              <c:f>'Anabaena 26'!$B$188</c:f>
              <c:strCache>
                <c:ptCount val="1"/>
                <c:pt idx="0">
                  <c:v>d18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26'!$H$200,'Anabaena 26'!$H$202,'Anabaena 26'!$O$200,'Anabaena 26'!$O$202,'Anabaena 26'!$V$200,'Anabaena 26'!$V$202,'Anabaena 26'!$AC$200)</c:f>
                <c:numCache>
                  <c:formatCode>General</c:formatCode>
                  <c:ptCount val="7"/>
                  <c:pt idx="0">
                    <c:v>180.48000000000002</c:v>
                  </c:pt>
                  <c:pt idx="1">
                    <c:v>52.159999999999989</c:v>
                  </c:pt>
                  <c:pt idx="2">
                    <c:v>135.19999999999999</c:v>
                  </c:pt>
                  <c:pt idx="3">
                    <c:v>184.16</c:v>
                  </c:pt>
                  <c:pt idx="4">
                    <c:v>39.280000000000015</c:v>
                  </c:pt>
                  <c:pt idx="5">
                    <c:v>415.36</c:v>
                  </c:pt>
                  <c:pt idx="6">
                    <c:v>237.35999999999999</c:v>
                  </c:pt>
                </c:numCache>
              </c:numRef>
            </c:plus>
            <c:minus>
              <c:numRef>
                <c:f>('Anabaena 26'!$H$200,'Anabaena 26'!$H$202,'Anabaena 26'!$O$200,'Anabaena 26'!$O$202,'Anabaena 26'!$V$200,'Anabaena 26'!$V$202,'Anabaena 26'!$AC$200)</c:f>
                <c:numCache>
                  <c:formatCode>General</c:formatCode>
                  <c:ptCount val="7"/>
                  <c:pt idx="0">
                    <c:v>180.48000000000002</c:v>
                  </c:pt>
                  <c:pt idx="1">
                    <c:v>52.159999999999989</c:v>
                  </c:pt>
                  <c:pt idx="2">
                    <c:v>135.19999999999999</c:v>
                  </c:pt>
                  <c:pt idx="3">
                    <c:v>184.16</c:v>
                  </c:pt>
                  <c:pt idx="4">
                    <c:v>39.280000000000015</c:v>
                  </c:pt>
                  <c:pt idx="5">
                    <c:v>415.36</c:v>
                  </c:pt>
                  <c:pt idx="6">
                    <c:v>237.35999999999999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26'!$H$199,'Anabaena 26'!$H$201,'Anabaena 26'!$O$199,'Anabaena 26'!$O$201,'Anabaena 26'!$V$199,'Anabaena 26'!$V$201,'Anabaena 26'!$AC$199)</c:f>
              <c:numCache>
                <c:formatCode>General</c:formatCode>
                <c:ptCount val="7"/>
                <c:pt idx="0">
                  <c:v>1288.4000000000001</c:v>
                </c:pt>
                <c:pt idx="1">
                  <c:v>1696.2</c:v>
                </c:pt>
                <c:pt idx="2">
                  <c:v>1540</c:v>
                </c:pt>
                <c:pt idx="3">
                  <c:v>1685.2</c:v>
                </c:pt>
                <c:pt idx="4">
                  <c:v>1956.6</c:v>
                </c:pt>
                <c:pt idx="5">
                  <c:v>1589.8</c:v>
                </c:pt>
                <c:pt idx="6">
                  <c:v>619.20000000000005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7E-42E1-AE06-B332F52BDBD5}"/>
            </c:ext>
          </c:extLst>
        </c:ser>
        <c:ser>
          <c:idx val="12"/>
          <c:order val="12"/>
          <c:tx>
            <c:strRef>
              <c:f>'Anabaena 26'!$B$205</c:f>
              <c:strCache>
                <c:ptCount val="1"/>
                <c:pt idx="0">
                  <c:v>d21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26'!$H$217,'Anabaena 26'!$H$219,'Anabaena 26'!$O$217,'Anabaena 26'!$O$219,'Anabaena 26'!$V$217,'Anabaena 26'!$V$219,'Anabaena 26'!$AC$217)</c:f>
                <c:numCache>
                  <c:formatCode>General</c:formatCode>
                  <c:ptCount val="7"/>
                  <c:pt idx="0">
                    <c:v>47.440000000000055</c:v>
                  </c:pt>
                  <c:pt idx="1">
                    <c:v>72.319999999999979</c:v>
                  </c:pt>
                  <c:pt idx="2">
                    <c:v>169.92</c:v>
                  </c:pt>
                  <c:pt idx="3">
                    <c:v>201.6</c:v>
                  </c:pt>
                  <c:pt idx="4">
                    <c:v>67.039999999999964</c:v>
                  </c:pt>
                  <c:pt idx="5">
                    <c:v>324.95999999999998</c:v>
                  </c:pt>
                  <c:pt idx="6">
                    <c:v>376.15999999999997</c:v>
                  </c:pt>
                </c:numCache>
              </c:numRef>
            </c:plus>
            <c:minus>
              <c:numRef>
                <c:f>('Anabaena 26'!$H$217,'Anabaena 26'!$H$219,'Anabaena 26'!$O$217,'Anabaena 26'!$O$219,'Anabaena 26'!$V$217,'Anabaena 26'!$V$219,'Anabaena 26'!$AC$217)</c:f>
                <c:numCache>
                  <c:formatCode>General</c:formatCode>
                  <c:ptCount val="7"/>
                  <c:pt idx="0">
                    <c:v>47.440000000000055</c:v>
                  </c:pt>
                  <c:pt idx="1">
                    <c:v>72.319999999999979</c:v>
                  </c:pt>
                  <c:pt idx="2">
                    <c:v>169.92</c:v>
                  </c:pt>
                  <c:pt idx="3">
                    <c:v>201.6</c:v>
                  </c:pt>
                  <c:pt idx="4">
                    <c:v>67.039999999999964</c:v>
                  </c:pt>
                  <c:pt idx="5">
                    <c:v>324.95999999999998</c:v>
                  </c:pt>
                  <c:pt idx="6">
                    <c:v>376.15999999999997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26'!$H$216,'Anabaena 26'!$H$218,'Anabaena 26'!$O$216,'Anabaena 26'!$O$218,'Anabaena 26'!$V$216,'Anabaena 26'!$V$218,'Anabaena 26'!$AC$216)</c:f>
              <c:numCache>
                <c:formatCode>General</c:formatCode>
                <c:ptCount val="7"/>
                <c:pt idx="0">
                  <c:v>1571.4</c:v>
                </c:pt>
                <c:pt idx="1">
                  <c:v>1884.6</c:v>
                </c:pt>
                <c:pt idx="2">
                  <c:v>1656.4</c:v>
                </c:pt>
                <c:pt idx="3">
                  <c:v>1785</c:v>
                </c:pt>
                <c:pt idx="4">
                  <c:v>2105.1999999999998</c:v>
                </c:pt>
                <c:pt idx="5">
                  <c:v>1733.8</c:v>
                </c:pt>
                <c:pt idx="6">
                  <c:v>1534.8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7E-42E1-AE06-B332F52BDBD5}"/>
            </c:ext>
          </c:extLst>
        </c:ser>
        <c:ser>
          <c:idx val="13"/>
          <c:order val="13"/>
          <c:tx>
            <c:strRef>
              <c:f>'Anabaena 26'!$B$222</c:f>
              <c:strCache>
                <c:ptCount val="1"/>
                <c:pt idx="0">
                  <c:v>d23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26'!$H$234,'Anabaena 26'!$H$236,'Anabaena 26'!$O$234,'Anabaena 26'!$O$236,'Anabaena 26'!$V$234,'Anabaena 26'!$V$236,'Anabaena 26'!$AC$234)</c:f>
                <c:numCache>
                  <c:formatCode>General</c:formatCode>
                  <c:ptCount val="7"/>
                  <c:pt idx="0">
                    <c:v>47.279999999999973</c:v>
                  </c:pt>
                  <c:pt idx="1">
                    <c:v>123.91999999999999</c:v>
                  </c:pt>
                  <c:pt idx="2">
                    <c:v>178.88000000000002</c:v>
                  </c:pt>
                  <c:pt idx="3">
                    <c:v>217.2</c:v>
                  </c:pt>
                  <c:pt idx="4">
                    <c:v>91.439999999999969</c:v>
                  </c:pt>
                  <c:pt idx="5">
                    <c:v>282.56</c:v>
                  </c:pt>
                  <c:pt idx="6">
                    <c:v>350.64</c:v>
                  </c:pt>
                </c:numCache>
              </c:numRef>
            </c:plus>
            <c:minus>
              <c:numRef>
                <c:f>('Anabaena 26'!$H$234,'Anabaena 26'!$H$236,'Anabaena 26'!$O$234,'Anabaena 26'!$O$236,'Anabaena 26'!$V$234,'Anabaena 26'!$V$236,'Anabaena 26'!$AC$234)</c:f>
                <c:numCache>
                  <c:formatCode>General</c:formatCode>
                  <c:ptCount val="7"/>
                  <c:pt idx="0">
                    <c:v>47.279999999999973</c:v>
                  </c:pt>
                  <c:pt idx="1">
                    <c:v>123.91999999999999</c:v>
                  </c:pt>
                  <c:pt idx="2">
                    <c:v>178.88000000000002</c:v>
                  </c:pt>
                  <c:pt idx="3">
                    <c:v>217.2</c:v>
                  </c:pt>
                  <c:pt idx="4">
                    <c:v>91.439999999999969</c:v>
                  </c:pt>
                  <c:pt idx="5">
                    <c:v>282.56</c:v>
                  </c:pt>
                  <c:pt idx="6">
                    <c:v>350.64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26'!$H$233,'Anabaena 26'!$H$235,'Anabaena 26'!$O$233,'Anabaena 26'!$O$235,'Anabaena 26'!$V$233,'Anabaena 26'!$V$235,'Anabaena 26'!$AC$233)</c:f>
              <c:numCache>
                <c:formatCode>General</c:formatCode>
                <c:ptCount val="7"/>
                <c:pt idx="0">
                  <c:v>1661.8</c:v>
                </c:pt>
                <c:pt idx="1">
                  <c:v>2023.6</c:v>
                </c:pt>
                <c:pt idx="2">
                  <c:v>1727.6</c:v>
                </c:pt>
                <c:pt idx="3">
                  <c:v>1909</c:v>
                </c:pt>
                <c:pt idx="4">
                  <c:v>2215.1999999999998</c:v>
                </c:pt>
                <c:pt idx="5">
                  <c:v>1843.8</c:v>
                </c:pt>
                <c:pt idx="6">
                  <c:v>2093.8000000000002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E7E-42E1-AE06-B332F52BD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123456"/>
        <c:axId val="1330125632"/>
      </c:barChart>
      <c:catAx>
        <c:axId val="13301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0125632"/>
        <c:crosses val="autoZero"/>
        <c:auto val="1"/>
        <c:lblAlgn val="ctr"/>
        <c:lblOffset val="100"/>
        <c:noMultiLvlLbl val="0"/>
      </c:catAx>
      <c:valAx>
        <c:axId val="13301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01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73184601924761"/>
          <c:y val="3.0876713327500728E-2"/>
          <c:w val="8.2601487314085745E-2"/>
          <c:h val="0.92014435695538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MGS-1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'Nostoc 10'!$B$1</c:f>
              <c:strCache>
                <c:ptCount val="1"/>
                <c:pt idx="0">
                  <c:v>d0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10'!$D$13,'Nostoc 10'!$D$15,'Nostoc 10'!$K$13,'Nostoc 10'!$K$15,'Nostoc 10'!$R$13,'Nostoc 10'!$R$15,'Nostoc 10'!$Y$13)</c:f>
                <c:numCache>
                  <c:formatCode>General</c:formatCode>
                  <c:ptCount val="7"/>
                  <c:pt idx="0">
                    <c:v>7.0400000000000009</c:v>
                  </c:pt>
                  <c:pt idx="1">
                    <c:v>8.24</c:v>
                  </c:pt>
                  <c:pt idx="2">
                    <c:v>14.080000000000002</c:v>
                  </c:pt>
                  <c:pt idx="3">
                    <c:v>6.080000000000001</c:v>
                  </c:pt>
                  <c:pt idx="4">
                    <c:v>3.6</c:v>
                  </c:pt>
                  <c:pt idx="5">
                    <c:v>3.7599999999999993</c:v>
                  </c:pt>
                  <c:pt idx="6">
                    <c:v>24</c:v>
                  </c:pt>
                </c:numCache>
              </c:numRef>
            </c:plus>
            <c:minus>
              <c:numRef>
                <c:f>('Nostoc 10'!$D$13,'Nostoc 10'!$D$15,'Nostoc 10'!$K$13,'Nostoc 10'!$K$15,'Nostoc 10'!$R$13,'Nostoc 10'!$R$15,'Nostoc 10'!$Y$13)</c:f>
                <c:numCache>
                  <c:formatCode>General</c:formatCode>
                  <c:ptCount val="7"/>
                  <c:pt idx="0">
                    <c:v>7.0400000000000009</c:v>
                  </c:pt>
                  <c:pt idx="1">
                    <c:v>8.24</c:v>
                  </c:pt>
                  <c:pt idx="2">
                    <c:v>14.080000000000002</c:v>
                  </c:pt>
                  <c:pt idx="3">
                    <c:v>6.080000000000001</c:v>
                  </c:pt>
                  <c:pt idx="4">
                    <c:v>3.6</c:v>
                  </c:pt>
                  <c:pt idx="5">
                    <c:v>3.7599999999999993</c:v>
                  </c:pt>
                  <c:pt idx="6">
                    <c:v>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('Nostoc 10'!$B$2:$B$6,'Nostoc 10'!$B$7:$B$11,'Nostoc 10'!$I$2:$I$6,'Nostoc 10'!$I$7:$I$11,'Nostoc 10'!$P$2:$P$6,'Nostoc 10'!$P$7:$P$11,'Nostoc 10'!$W$2:$W$6)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3h</c:v>
                </c:pt>
                <c:pt idx="6">
                  <c:v>4h</c:v>
                </c:pt>
              </c:strCache>
            </c:strRef>
          </c:cat>
          <c:val>
            <c:numRef>
              <c:f>('Nostoc 10'!$D$12,'Nostoc 10'!$D$14,'Nostoc 10'!$K$12,'Nostoc 10'!$K$14,'Nostoc 10'!$R$12,'Nostoc 10'!$R$14,'Nostoc 10'!$Y$12)</c:f>
              <c:numCache>
                <c:formatCode>General</c:formatCode>
                <c:ptCount val="7"/>
                <c:pt idx="0">
                  <c:v>45.2</c:v>
                </c:pt>
                <c:pt idx="1">
                  <c:v>46.8</c:v>
                </c:pt>
                <c:pt idx="2">
                  <c:v>55.6</c:v>
                </c:pt>
                <c:pt idx="3">
                  <c:v>78.400000000000006</c:v>
                </c:pt>
                <c:pt idx="4">
                  <c:v>37</c:v>
                </c:pt>
                <c:pt idx="5">
                  <c:v>33.200000000000003</c:v>
                </c:pt>
                <c:pt idx="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A-4B48-B561-3CCE58CE0AD3}"/>
            </c:ext>
          </c:extLst>
        </c:ser>
        <c:ser>
          <c:idx val="1"/>
          <c:order val="1"/>
          <c:tx>
            <c:strRef>
              <c:f>'Nostoc 10'!$B$18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10'!$D$30,'Nostoc 10'!$D$32,'Nostoc 10'!$K$30,'Nostoc 10'!$K$32,'Nostoc 10'!$R$30,'Nostoc 10'!$R$32,'Nostoc 10'!$Y$30)</c:f>
                <c:numCache>
                  <c:formatCode>General</c:formatCode>
                  <c:ptCount val="7"/>
                  <c:pt idx="0">
                    <c:v>14.080000000000002</c:v>
                  </c:pt>
                  <c:pt idx="1">
                    <c:v>11.919999999999998</c:v>
                  </c:pt>
                  <c:pt idx="2">
                    <c:v>14.080000000000002</c:v>
                  </c:pt>
                  <c:pt idx="3">
                    <c:v>8.0800000000000018</c:v>
                  </c:pt>
                  <c:pt idx="4">
                    <c:v>7.76</c:v>
                  </c:pt>
                  <c:pt idx="5">
                    <c:v>13.76</c:v>
                  </c:pt>
                  <c:pt idx="6">
                    <c:v>29.68</c:v>
                  </c:pt>
                </c:numCache>
              </c:numRef>
            </c:plus>
            <c:minus>
              <c:numRef>
                <c:f>('Nostoc 10'!$D$30,'Nostoc 10'!$D$32,'Nostoc 10'!$K$30,'Nostoc 10'!$K$32,'Nostoc 10'!$R$30,'Nostoc 10'!$R$32,'Nostoc 10'!$Y$30)</c:f>
                <c:numCache>
                  <c:formatCode>General</c:formatCode>
                  <c:ptCount val="7"/>
                  <c:pt idx="0">
                    <c:v>14.080000000000002</c:v>
                  </c:pt>
                  <c:pt idx="1">
                    <c:v>11.919999999999998</c:v>
                  </c:pt>
                  <c:pt idx="2">
                    <c:v>14.080000000000002</c:v>
                  </c:pt>
                  <c:pt idx="3">
                    <c:v>8.0800000000000018</c:v>
                  </c:pt>
                  <c:pt idx="4">
                    <c:v>7.76</c:v>
                  </c:pt>
                  <c:pt idx="5">
                    <c:v>13.76</c:v>
                  </c:pt>
                  <c:pt idx="6">
                    <c:v>29.68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10'!$D$29,'Nostoc 10'!$D$31,'Nostoc 10'!$K$29,'Nostoc 10'!$K$31,'Nostoc 10'!$R$29,'Nostoc 10'!$R$31,'Nostoc 10'!$Y$29)</c:f>
              <c:numCache>
                <c:formatCode>General</c:formatCode>
                <c:ptCount val="7"/>
                <c:pt idx="0">
                  <c:v>80.400000000000006</c:v>
                </c:pt>
                <c:pt idx="1">
                  <c:v>78.400000000000006</c:v>
                </c:pt>
                <c:pt idx="2">
                  <c:v>57.4</c:v>
                </c:pt>
                <c:pt idx="3">
                  <c:v>69.400000000000006</c:v>
                </c:pt>
                <c:pt idx="4">
                  <c:v>52.8</c:v>
                </c:pt>
                <c:pt idx="5">
                  <c:v>62.2</c:v>
                </c:pt>
                <c:pt idx="6">
                  <c:v>111.6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A-4B48-B561-3CCE58CE0AD3}"/>
            </c:ext>
          </c:extLst>
        </c:ser>
        <c:ser>
          <c:idx val="2"/>
          <c:order val="2"/>
          <c:tx>
            <c:strRef>
              <c:f>'Nostoc 10'!$B$35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10'!$D$47,'Nostoc 10'!$D$49,'Nostoc 10'!$K$47,'Nostoc 10'!$K$49,'Nostoc 10'!$R$47,'Nostoc 10'!$R$49,'Nostoc 10'!$Y$47)</c:f>
                <c:numCache>
                  <c:formatCode>General</c:formatCode>
                  <c:ptCount val="7"/>
                  <c:pt idx="0">
                    <c:v>40.32</c:v>
                  </c:pt>
                  <c:pt idx="1">
                    <c:v>27.52</c:v>
                  </c:pt>
                  <c:pt idx="2">
                    <c:v>27.839999999999996</c:v>
                  </c:pt>
                  <c:pt idx="3">
                    <c:v>17.760000000000002</c:v>
                  </c:pt>
                  <c:pt idx="4">
                    <c:v>17.600000000000001</c:v>
                  </c:pt>
                  <c:pt idx="5">
                    <c:v>36.32</c:v>
                  </c:pt>
                  <c:pt idx="6">
                    <c:v>45.92</c:v>
                  </c:pt>
                </c:numCache>
              </c:numRef>
            </c:plus>
            <c:minus>
              <c:numRef>
                <c:f>('Nostoc 10'!$D$47,'Nostoc 10'!$D$49,'Nostoc 10'!$K$47,'Nostoc 10'!$K$49,'Nostoc 10'!$R$47,'Nostoc 10'!$R$49,'Nostoc 10'!$Y$47)</c:f>
                <c:numCache>
                  <c:formatCode>General</c:formatCode>
                  <c:ptCount val="7"/>
                  <c:pt idx="0">
                    <c:v>40.32</c:v>
                  </c:pt>
                  <c:pt idx="1">
                    <c:v>27.52</c:v>
                  </c:pt>
                  <c:pt idx="2">
                    <c:v>27.839999999999996</c:v>
                  </c:pt>
                  <c:pt idx="3">
                    <c:v>17.760000000000002</c:v>
                  </c:pt>
                  <c:pt idx="4">
                    <c:v>17.600000000000001</c:v>
                  </c:pt>
                  <c:pt idx="5">
                    <c:v>36.32</c:v>
                  </c:pt>
                  <c:pt idx="6">
                    <c:v>45.92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10'!$D$46,'Nostoc 10'!$D$48,'Nostoc 10'!$K$46,'Nostoc 10'!$K$48,'Nostoc 10'!$R$46,'Nostoc 10'!$R$48,'Nostoc 10'!$Y$46)</c:f>
              <c:numCache>
                <c:formatCode>General</c:formatCode>
                <c:ptCount val="7"/>
                <c:pt idx="0">
                  <c:v>234.4</c:v>
                </c:pt>
                <c:pt idx="1">
                  <c:v>219.4</c:v>
                </c:pt>
                <c:pt idx="2">
                  <c:v>147.80000000000001</c:v>
                </c:pt>
                <c:pt idx="3">
                  <c:v>177.2</c:v>
                </c:pt>
                <c:pt idx="4">
                  <c:v>204</c:v>
                </c:pt>
                <c:pt idx="5">
                  <c:v>238.4</c:v>
                </c:pt>
                <c:pt idx="6">
                  <c:v>267.39999999999998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A-4B48-B561-3CCE58CE0AD3}"/>
            </c:ext>
          </c:extLst>
        </c:ser>
        <c:ser>
          <c:idx val="3"/>
          <c:order val="3"/>
          <c:tx>
            <c:strRef>
              <c:f>'Nostoc 10'!$B$52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10'!$D$64,'Nostoc 10'!$D$66,'Nostoc 10'!$K$64,'Nostoc 10'!$K$66,'Nostoc 10'!$R$64,'Nostoc 10'!$R$66,'Nostoc 10'!$Y$64)</c:f>
                <c:numCache>
                  <c:formatCode>General</c:formatCode>
                  <c:ptCount val="7"/>
                  <c:pt idx="0">
                    <c:v>72.47999999999999</c:v>
                  </c:pt>
                  <c:pt idx="1">
                    <c:v>47.92</c:v>
                  </c:pt>
                  <c:pt idx="2">
                    <c:v>62.320000000000029</c:v>
                  </c:pt>
                  <c:pt idx="3">
                    <c:v>41.6</c:v>
                  </c:pt>
                  <c:pt idx="4">
                    <c:v>39.6</c:v>
                  </c:pt>
                  <c:pt idx="5">
                    <c:v>30.240000000000009</c:v>
                  </c:pt>
                  <c:pt idx="6">
                    <c:v>213.11999999999998</c:v>
                  </c:pt>
                </c:numCache>
              </c:numRef>
            </c:plus>
            <c:minus>
              <c:numRef>
                <c:f>('Nostoc 10'!$D$64,'Nostoc 10'!$D$66,'Nostoc 10'!$K$64,'Nostoc 10'!$K$66,'Nostoc 10'!$R$64,'Nostoc 10'!$R$66,'Nostoc 10'!$Y$64)</c:f>
                <c:numCache>
                  <c:formatCode>General</c:formatCode>
                  <c:ptCount val="7"/>
                  <c:pt idx="0">
                    <c:v>72.47999999999999</c:v>
                  </c:pt>
                  <c:pt idx="1">
                    <c:v>47.92</c:v>
                  </c:pt>
                  <c:pt idx="2">
                    <c:v>62.320000000000029</c:v>
                  </c:pt>
                  <c:pt idx="3">
                    <c:v>41.6</c:v>
                  </c:pt>
                  <c:pt idx="4">
                    <c:v>39.6</c:v>
                  </c:pt>
                  <c:pt idx="5">
                    <c:v>30.240000000000009</c:v>
                  </c:pt>
                  <c:pt idx="6">
                    <c:v>213.11999999999998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10'!$D$63,'Nostoc 10'!$D$65,'Nostoc 10'!$K$63,'Nostoc 10'!$K$65,'Nostoc 10'!$R$63,'Nostoc 10'!$R$65,'Nostoc 10'!$Y$63)</c:f>
              <c:numCache>
                <c:formatCode>General</c:formatCode>
                <c:ptCount val="7"/>
                <c:pt idx="0">
                  <c:v>759.4</c:v>
                </c:pt>
                <c:pt idx="1">
                  <c:v>659.6</c:v>
                </c:pt>
                <c:pt idx="2">
                  <c:v>529.20000000000005</c:v>
                </c:pt>
                <c:pt idx="3">
                  <c:v>571</c:v>
                </c:pt>
                <c:pt idx="4">
                  <c:v>752</c:v>
                </c:pt>
                <c:pt idx="5">
                  <c:v>741.8</c:v>
                </c:pt>
                <c:pt idx="6">
                  <c:v>781.4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4A-4B48-B561-3CCE58CE0AD3}"/>
            </c:ext>
          </c:extLst>
        </c:ser>
        <c:ser>
          <c:idx val="4"/>
          <c:order val="4"/>
          <c:tx>
            <c:strRef>
              <c:f>'Nostoc 10'!$B$69</c:f>
              <c:strCache>
                <c:ptCount val="1"/>
                <c:pt idx="0">
                  <c:v>d8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10'!$R$81,'Nostoc 10'!$R$83,'Nostoc 10'!$Y$81)</c:f>
                <c:numCache>
                  <c:formatCode>General</c:formatCode>
                  <c:ptCount val="3"/>
                  <c:pt idx="0">
                    <c:v>24.4</c:v>
                  </c:pt>
                  <c:pt idx="1">
                    <c:v>41.440000000000012</c:v>
                  </c:pt>
                  <c:pt idx="2">
                    <c:v>216.71999999999997</c:v>
                  </c:pt>
                </c:numCache>
              </c:numRef>
            </c:plus>
            <c:minus>
              <c:numRef>
                <c:f>('Nostoc 10'!$R$81,'Nostoc 10'!$R$83,'Nostoc 10'!$Y$81)</c:f>
                <c:numCache>
                  <c:formatCode>General</c:formatCode>
                  <c:ptCount val="3"/>
                  <c:pt idx="0">
                    <c:v>24.4</c:v>
                  </c:pt>
                  <c:pt idx="1">
                    <c:v>41.440000000000012</c:v>
                  </c:pt>
                  <c:pt idx="2">
                    <c:v>216.71999999999997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10'!$D$80,'Nostoc 10'!$D$82,'Nostoc 10'!$K$80,'Nostoc 10'!$K$82,'Nostoc 10'!$R$80,'Nostoc 10'!$R$82,'Nostoc 10'!$Y$80)</c:f>
              <c:numCache>
                <c:formatCode>General</c:formatCode>
                <c:ptCount val="7"/>
                <c:pt idx="0">
                  <c:v>631.6</c:v>
                </c:pt>
                <c:pt idx="1">
                  <c:v>637.79999999999995</c:v>
                </c:pt>
                <c:pt idx="2">
                  <c:v>462.6</c:v>
                </c:pt>
                <c:pt idx="3">
                  <c:v>458</c:v>
                </c:pt>
                <c:pt idx="4">
                  <c:v>744</c:v>
                </c:pt>
                <c:pt idx="5">
                  <c:v>669.2</c:v>
                </c:pt>
                <c:pt idx="6">
                  <c:v>903.4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4A-4B48-B561-3CCE58CE0AD3}"/>
            </c:ext>
          </c:extLst>
        </c:ser>
        <c:ser>
          <c:idx val="5"/>
          <c:order val="5"/>
          <c:tx>
            <c:strRef>
              <c:f>'Nostoc 10'!$B$86</c:f>
              <c:strCache>
                <c:ptCount val="1"/>
                <c:pt idx="0">
                  <c:v>d9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10'!$D$98,'Nostoc 10'!$D$100,'Nostoc 10'!$K$98,'Nostoc 10'!$K$100,'Nostoc 10'!$R$98,'Nostoc 10'!$R$100,'Nostoc 10'!$Y$98)</c:f>
                <c:numCache>
                  <c:formatCode>General</c:formatCode>
                  <c:ptCount val="7"/>
                  <c:pt idx="0">
                    <c:v>71.28</c:v>
                  </c:pt>
                  <c:pt idx="1">
                    <c:v>40</c:v>
                  </c:pt>
                  <c:pt idx="2">
                    <c:v>51.759999999999991</c:v>
                  </c:pt>
                  <c:pt idx="3">
                    <c:v>67.679999999999993</c:v>
                  </c:pt>
                  <c:pt idx="4">
                    <c:v>44.640000000000008</c:v>
                  </c:pt>
                  <c:pt idx="5">
                    <c:v>49.759999999999991</c:v>
                  </c:pt>
                  <c:pt idx="6">
                    <c:v>260.24</c:v>
                  </c:pt>
                </c:numCache>
              </c:numRef>
            </c:plus>
            <c:minus>
              <c:numRef>
                <c:f>('Nostoc 10'!$D$98,'Nostoc 10'!$D$100,'Nostoc 10'!$K$98,'Nostoc 10'!$K$100,'Nostoc 10'!$R$98,'Nostoc 10'!$R$100,'Nostoc 10'!$Y$98)</c:f>
                <c:numCache>
                  <c:formatCode>General</c:formatCode>
                  <c:ptCount val="7"/>
                  <c:pt idx="0">
                    <c:v>71.28</c:v>
                  </c:pt>
                  <c:pt idx="1">
                    <c:v>40</c:v>
                  </c:pt>
                  <c:pt idx="2">
                    <c:v>51.759999999999991</c:v>
                  </c:pt>
                  <c:pt idx="3">
                    <c:v>67.679999999999993</c:v>
                  </c:pt>
                  <c:pt idx="4">
                    <c:v>44.640000000000008</c:v>
                  </c:pt>
                  <c:pt idx="5">
                    <c:v>49.759999999999991</c:v>
                  </c:pt>
                  <c:pt idx="6">
                    <c:v>260.24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10'!$D$97,'Nostoc 10'!$D$99,'Nostoc 10'!$K$97,'Nostoc 10'!$K$99,'Nostoc 10'!$R$97,'Nostoc 10'!$R$99,'Nostoc 10'!$Y$97)</c:f>
              <c:numCache>
                <c:formatCode>General</c:formatCode>
                <c:ptCount val="7"/>
                <c:pt idx="0">
                  <c:v>683.6</c:v>
                </c:pt>
                <c:pt idx="1">
                  <c:v>667</c:v>
                </c:pt>
                <c:pt idx="2">
                  <c:v>616.79999999999995</c:v>
                </c:pt>
                <c:pt idx="3">
                  <c:v>718.4</c:v>
                </c:pt>
                <c:pt idx="4">
                  <c:v>870.2</c:v>
                </c:pt>
                <c:pt idx="5">
                  <c:v>949.2</c:v>
                </c:pt>
                <c:pt idx="6">
                  <c:v>1048.8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4A-4B48-B561-3CCE58CE0AD3}"/>
            </c:ext>
          </c:extLst>
        </c:ser>
        <c:ser>
          <c:idx val="6"/>
          <c:order val="6"/>
          <c:tx>
            <c:strRef>
              <c:f>'Nostoc 10'!$B$103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EC827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10'!$D$115,'Nostoc 10'!$D$117,'Nostoc 10'!$K$115,'Nostoc 10'!$K$117,'Nostoc 10'!$R$115,'Nostoc 10'!$R$117,'Nostoc 10'!$Y$115)</c:f>
                <c:numCache>
                  <c:formatCode>General</c:formatCode>
                  <c:ptCount val="7"/>
                  <c:pt idx="0">
                    <c:v>104.72</c:v>
                  </c:pt>
                  <c:pt idx="1">
                    <c:v>100.4</c:v>
                  </c:pt>
                  <c:pt idx="2">
                    <c:v>70.47999999999999</c:v>
                  </c:pt>
                  <c:pt idx="3">
                    <c:v>48</c:v>
                  </c:pt>
                  <c:pt idx="4">
                    <c:v>44.640000000000008</c:v>
                  </c:pt>
                  <c:pt idx="5">
                    <c:v>49.759999999999991</c:v>
                  </c:pt>
                  <c:pt idx="6">
                    <c:v>292.15999999999997</c:v>
                  </c:pt>
                </c:numCache>
              </c:numRef>
            </c:plus>
            <c:minus>
              <c:numRef>
                <c:f>('Nostoc 10'!$D$115,'Nostoc 10'!$D$117,'Nostoc 10'!$K$115,'Nostoc 10'!$K$117,'Nostoc 10'!$R$115,'Nostoc 10'!$R$117,'Nostoc 10'!$Y$115)</c:f>
                <c:numCache>
                  <c:formatCode>General</c:formatCode>
                  <c:ptCount val="7"/>
                  <c:pt idx="0">
                    <c:v>104.72</c:v>
                  </c:pt>
                  <c:pt idx="1">
                    <c:v>100.4</c:v>
                  </c:pt>
                  <c:pt idx="2">
                    <c:v>70.47999999999999</c:v>
                  </c:pt>
                  <c:pt idx="3">
                    <c:v>48</c:v>
                  </c:pt>
                  <c:pt idx="4">
                    <c:v>44.640000000000008</c:v>
                  </c:pt>
                  <c:pt idx="5">
                    <c:v>49.759999999999991</c:v>
                  </c:pt>
                  <c:pt idx="6">
                    <c:v>292.15999999999997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10'!$D$114,'Nostoc 10'!$D$116,'Nostoc 10'!$K$114,'Nostoc 10'!$K$116,'Nostoc 10'!$R$114,'Nostoc 10'!$R$116,'Nostoc 10'!$Y$114)</c:f>
              <c:numCache>
                <c:formatCode>General</c:formatCode>
                <c:ptCount val="7"/>
                <c:pt idx="0">
                  <c:v>793.4</c:v>
                </c:pt>
                <c:pt idx="1">
                  <c:v>665</c:v>
                </c:pt>
                <c:pt idx="2">
                  <c:v>750.4</c:v>
                </c:pt>
                <c:pt idx="3">
                  <c:v>816</c:v>
                </c:pt>
                <c:pt idx="4">
                  <c:v>870.2</c:v>
                </c:pt>
                <c:pt idx="5">
                  <c:v>949.2</c:v>
                </c:pt>
                <c:pt idx="6">
                  <c:v>1090.2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4A-4B48-B561-3CCE58CE0AD3}"/>
            </c:ext>
          </c:extLst>
        </c:ser>
        <c:ser>
          <c:idx val="7"/>
          <c:order val="7"/>
          <c:tx>
            <c:strRef>
              <c:f>'Nostoc 10'!$B$120</c:f>
              <c:strCache>
                <c:ptCount val="1"/>
                <c:pt idx="0">
                  <c:v>d11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10'!$D$132,'Nostoc 10'!$D$134,'Nostoc 10'!$K$132,'Nostoc 10'!$K$134,'Nostoc 10'!$R$132,'Nostoc 10'!$R$134,'Nostoc 10'!$Y$132)</c:f>
                <c:numCache>
                  <c:formatCode>General</c:formatCode>
                  <c:ptCount val="7"/>
                  <c:pt idx="0">
                    <c:v>95.28</c:v>
                  </c:pt>
                  <c:pt idx="1">
                    <c:v>163.35999999999999</c:v>
                  </c:pt>
                  <c:pt idx="2">
                    <c:v>81.359999999999985</c:v>
                  </c:pt>
                  <c:pt idx="3">
                    <c:v>76.240000000000009</c:v>
                  </c:pt>
                  <c:pt idx="4">
                    <c:v>59.040000000000006</c:v>
                  </c:pt>
                  <c:pt idx="5">
                    <c:v>57.679999999999993</c:v>
                  </c:pt>
                  <c:pt idx="6">
                    <c:v>210.4</c:v>
                  </c:pt>
                </c:numCache>
              </c:numRef>
            </c:plus>
            <c:minus>
              <c:numRef>
                <c:f>('Nostoc 10'!$D$132,'Nostoc 10'!$D$134,'Nostoc 10'!$K$132,'Nostoc 10'!$K$134,'Nostoc 10'!$R$132,'Nostoc 10'!$R$134,'Nostoc 10'!$Y$132)</c:f>
                <c:numCache>
                  <c:formatCode>General</c:formatCode>
                  <c:ptCount val="7"/>
                  <c:pt idx="0">
                    <c:v>95.28</c:v>
                  </c:pt>
                  <c:pt idx="1">
                    <c:v>163.35999999999999</c:v>
                  </c:pt>
                  <c:pt idx="2">
                    <c:v>81.359999999999985</c:v>
                  </c:pt>
                  <c:pt idx="3">
                    <c:v>76.240000000000009</c:v>
                  </c:pt>
                  <c:pt idx="4">
                    <c:v>59.040000000000006</c:v>
                  </c:pt>
                  <c:pt idx="5">
                    <c:v>57.679999999999993</c:v>
                  </c:pt>
                  <c:pt idx="6">
                    <c:v>210.4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10'!$D$131,'Nostoc 10'!$D$133,'Nostoc 10'!$K$131,'Nostoc 10'!$K$133,'Nostoc 10'!$R$131,'Nostoc 10'!$R$133,'Nostoc 10'!$Y$131)</c:f>
              <c:numCache>
                <c:formatCode>General</c:formatCode>
                <c:ptCount val="7"/>
                <c:pt idx="0">
                  <c:v>961.4</c:v>
                </c:pt>
                <c:pt idx="1">
                  <c:v>809.8</c:v>
                </c:pt>
                <c:pt idx="2">
                  <c:v>825.8</c:v>
                </c:pt>
                <c:pt idx="3">
                  <c:v>915.8</c:v>
                </c:pt>
                <c:pt idx="4">
                  <c:v>920.8</c:v>
                </c:pt>
                <c:pt idx="5">
                  <c:v>983.6</c:v>
                </c:pt>
                <c:pt idx="6">
                  <c:v>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4A-4B48-B561-3CCE58CE0AD3}"/>
            </c:ext>
          </c:extLst>
        </c:ser>
        <c:ser>
          <c:idx val="8"/>
          <c:order val="8"/>
          <c:tx>
            <c:strRef>
              <c:f>'Nostoc 10'!$B$137</c:f>
              <c:strCache>
                <c:ptCount val="1"/>
                <c:pt idx="0">
                  <c:v>d14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10'!$D$149,'Nostoc 10'!$D$151,'Nostoc 10'!$K$149,'Nostoc 10'!$K$151,'Nostoc 10'!$R$149,'Nostoc 10'!$R$151,'Nostoc 10'!$Y$149)</c:f>
                <c:numCache>
                  <c:formatCode>General</c:formatCode>
                  <c:ptCount val="7"/>
                  <c:pt idx="0">
                    <c:v>161.6</c:v>
                  </c:pt>
                  <c:pt idx="1">
                    <c:v>287.04000000000002</c:v>
                  </c:pt>
                  <c:pt idx="2">
                    <c:v>265.44</c:v>
                  </c:pt>
                  <c:pt idx="3">
                    <c:v>90.559999999999988</c:v>
                  </c:pt>
                  <c:pt idx="4">
                    <c:v>94.16</c:v>
                  </c:pt>
                  <c:pt idx="5">
                    <c:v>58.880000000000017</c:v>
                  </c:pt>
                  <c:pt idx="6">
                    <c:v>271.68</c:v>
                  </c:pt>
                </c:numCache>
              </c:numRef>
            </c:plus>
            <c:minus>
              <c:numRef>
                <c:f>('Nostoc 10'!$D$149,'Nostoc 10'!$D$151,'Nostoc 10'!$K$149,'Nostoc 10'!$K$151,'Nostoc 10'!$R$149,'Nostoc 10'!$R$151,'Nostoc 10'!$Y$149)</c:f>
                <c:numCache>
                  <c:formatCode>General</c:formatCode>
                  <c:ptCount val="7"/>
                  <c:pt idx="0">
                    <c:v>161.6</c:v>
                  </c:pt>
                  <c:pt idx="1">
                    <c:v>287.04000000000002</c:v>
                  </c:pt>
                  <c:pt idx="2">
                    <c:v>265.44</c:v>
                  </c:pt>
                  <c:pt idx="3">
                    <c:v>90.559999999999988</c:v>
                  </c:pt>
                  <c:pt idx="4">
                    <c:v>94.16</c:v>
                  </c:pt>
                  <c:pt idx="5">
                    <c:v>58.880000000000017</c:v>
                  </c:pt>
                  <c:pt idx="6">
                    <c:v>271.68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10'!$D$148,'Nostoc 10'!$D$150,'Nostoc 10'!$K$148,'Nostoc 10'!$K$150,'Nostoc 10'!$R$148,'Nostoc 10'!$R$150,'Nostoc 10'!$Y$148)</c:f>
              <c:numCache>
                <c:formatCode>General</c:formatCode>
                <c:ptCount val="7"/>
                <c:pt idx="0">
                  <c:v>1312</c:v>
                </c:pt>
                <c:pt idx="1">
                  <c:v>1353.8</c:v>
                </c:pt>
                <c:pt idx="2">
                  <c:v>1179.2</c:v>
                </c:pt>
                <c:pt idx="3">
                  <c:v>1194.2</c:v>
                </c:pt>
                <c:pt idx="4">
                  <c:v>1450.2</c:v>
                </c:pt>
                <c:pt idx="5">
                  <c:v>1392.6</c:v>
                </c:pt>
                <c:pt idx="6">
                  <c:v>1275.5999999999999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4A-4B48-B561-3CCE58CE0AD3}"/>
            </c:ext>
          </c:extLst>
        </c:ser>
        <c:ser>
          <c:idx val="9"/>
          <c:order val="9"/>
          <c:tx>
            <c:strRef>
              <c:f>'Nostoc 10'!$B$154</c:f>
              <c:strCache>
                <c:ptCount val="1"/>
                <c:pt idx="0">
                  <c:v>d15</c:v>
                </c:pt>
              </c:strCache>
            </c:strRef>
          </c:tx>
          <c:spPr>
            <a:solidFill>
              <a:srgbClr val="CC00A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10'!$D$166,'Nostoc 10'!$D$168,'Nostoc 10'!$K$166,'Nostoc 10'!$K$168,'Nostoc 10'!$R$166,'Nostoc 10'!$R$168,'Nostoc 10'!$Y$166)</c:f>
                <c:numCache>
                  <c:formatCode>General</c:formatCode>
                  <c:ptCount val="7"/>
                  <c:pt idx="0">
                    <c:v>304.39999999999998</c:v>
                  </c:pt>
                  <c:pt idx="1">
                    <c:v>374.48</c:v>
                  </c:pt>
                  <c:pt idx="2">
                    <c:v>68.080000000000013</c:v>
                  </c:pt>
                  <c:pt idx="3">
                    <c:v>82</c:v>
                  </c:pt>
                  <c:pt idx="4">
                    <c:v>152.71999999999997</c:v>
                  </c:pt>
                  <c:pt idx="5">
                    <c:v>99.84</c:v>
                  </c:pt>
                  <c:pt idx="6">
                    <c:v>276.08000000000004</c:v>
                  </c:pt>
                </c:numCache>
              </c:numRef>
            </c:plus>
            <c:minus>
              <c:numRef>
                <c:f>('Nostoc 10'!$D$166,'Nostoc 10'!$D$168,'Nostoc 10'!$K$166,'Nostoc 10'!$K$168,'Nostoc 10'!$R$166,'Nostoc 10'!$R$168,'Nostoc 10'!$Y$166)</c:f>
                <c:numCache>
                  <c:formatCode>General</c:formatCode>
                  <c:ptCount val="7"/>
                  <c:pt idx="0">
                    <c:v>304.39999999999998</c:v>
                  </c:pt>
                  <c:pt idx="1">
                    <c:v>374.48</c:v>
                  </c:pt>
                  <c:pt idx="2">
                    <c:v>68.080000000000013</c:v>
                  </c:pt>
                  <c:pt idx="3">
                    <c:v>82</c:v>
                  </c:pt>
                  <c:pt idx="4">
                    <c:v>152.71999999999997</c:v>
                  </c:pt>
                  <c:pt idx="5">
                    <c:v>99.84</c:v>
                  </c:pt>
                  <c:pt idx="6">
                    <c:v>276.08000000000004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10'!$D$165,'Nostoc 10'!$D$167,'Nostoc 10'!$K$165,'Nostoc 10'!$K$167,'Nostoc 10'!$R$165,'Nostoc 10'!$R$167,'Nostoc 10'!$Y$165)</c:f>
              <c:numCache>
                <c:formatCode>General</c:formatCode>
                <c:ptCount val="7"/>
                <c:pt idx="0">
                  <c:v>1445</c:v>
                </c:pt>
                <c:pt idx="1">
                  <c:v>1510.6</c:v>
                </c:pt>
                <c:pt idx="2">
                  <c:v>1045.4000000000001</c:v>
                </c:pt>
                <c:pt idx="3">
                  <c:v>1150</c:v>
                </c:pt>
                <c:pt idx="4">
                  <c:v>1561.4</c:v>
                </c:pt>
                <c:pt idx="5">
                  <c:v>1575.8</c:v>
                </c:pt>
                <c:pt idx="6">
                  <c:v>1379.6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4A-4B48-B561-3CCE58CE0AD3}"/>
            </c:ext>
          </c:extLst>
        </c:ser>
        <c:ser>
          <c:idx val="10"/>
          <c:order val="10"/>
          <c:tx>
            <c:strRef>
              <c:f>'Nostoc 10'!$B$171</c:f>
              <c:strCache>
                <c:ptCount val="1"/>
                <c:pt idx="0">
                  <c:v>d16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10'!$D$183,'Nostoc 10'!$D$185,'Nostoc 10'!$K$183,'Nostoc 10'!$K$185,'Nostoc 10'!$R$183,'Nostoc 10'!$R$185,'Nostoc 10'!$Y$183)</c:f>
                <c:numCache>
                  <c:formatCode>General</c:formatCode>
                  <c:ptCount val="7"/>
                  <c:pt idx="0">
                    <c:v>262.48</c:v>
                  </c:pt>
                  <c:pt idx="1">
                    <c:v>204.08</c:v>
                  </c:pt>
                  <c:pt idx="2">
                    <c:v>61.440000000000012</c:v>
                  </c:pt>
                  <c:pt idx="3">
                    <c:v>70.400000000000006</c:v>
                  </c:pt>
                  <c:pt idx="4">
                    <c:v>166.48000000000002</c:v>
                  </c:pt>
                  <c:pt idx="5">
                    <c:v>48.480000000000018</c:v>
                  </c:pt>
                  <c:pt idx="6">
                    <c:v>304.39999999999998</c:v>
                  </c:pt>
                </c:numCache>
              </c:numRef>
            </c:plus>
            <c:minus>
              <c:numRef>
                <c:f>('Nostoc 10'!$D$183,'Nostoc 10'!$D$185,'Nostoc 10'!$K$183,'Nostoc 10'!$K$185,'Nostoc 10'!$R$183,'Nostoc 10'!$R$185,'Nostoc 10'!$Y$183)</c:f>
                <c:numCache>
                  <c:formatCode>General</c:formatCode>
                  <c:ptCount val="7"/>
                  <c:pt idx="0">
                    <c:v>262.48</c:v>
                  </c:pt>
                  <c:pt idx="1">
                    <c:v>204.08</c:v>
                  </c:pt>
                  <c:pt idx="2">
                    <c:v>61.440000000000012</c:v>
                  </c:pt>
                  <c:pt idx="3">
                    <c:v>70.400000000000006</c:v>
                  </c:pt>
                  <c:pt idx="4">
                    <c:v>166.48000000000002</c:v>
                  </c:pt>
                  <c:pt idx="5">
                    <c:v>48.480000000000018</c:v>
                  </c:pt>
                  <c:pt idx="6">
                    <c:v>304.39999999999998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10'!$D$182,'Nostoc 10'!$D$184,'Nostoc 10'!$K$182,'Nostoc 10'!$K$184,'Nostoc 10'!$R$182,'Nostoc 10'!$R$184,'Nostoc 10'!$Y$182)</c:f>
              <c:numCache>
                <c:formatCode>General</c:formatCode>
                <c:ptCount val="7"/>
                <c:pt idx="0">
                  <c:v>1581.4</c:v>
                </c:pt>
                <c:pt idx="1">
                  <c:v>1466.6</c:v>
                </c:pt>
                <c:pt idx="2">
                  <c:v>964.2</c:v>
                </c:pt>
                <c:pt idx="3">
                  <c:v>973</c:v>
                </c:pt>
                <c:pt idx="4">
                  <c:v>1470.4</c:v>
                </c:pt>
                <c:pt idx="5">
                  <c:v>1483.4</c:v>
                </c:pt>
                <c:pt idx="6">
                  <c:v>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4A-4B48-B561-3CCE58CE0AD3}"/>
            </c:ext>
          </c:extLst>
        </c:ser>
        <c:ser>
          <c:idx val="11"/>
          <c:order val="11"/>
          <c:tx>
            <c:strRef>
              <c:f>'Nostoc 10'!$B$188</c:f>
              <c:strCache>
                <c:ptCount val="1"/>
                <c:pt idx="0">
                  <c:v>d18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A4A-4B48-B561-3CCE58CE0AD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A4A-4B48-B561-3CCE58CE0AD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A4A-4B48-B561-3CCE58CE0AD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A4A-4B48-B561-3CCE58CE0AD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A4A-4B48-B561-3CCE58CE0AD3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A4A-4B48-B561-3CCE58CE0AD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A4A-4B48-B561-3CCE58CE0AD3}"/>
              </c:ext>
            </c:extLst>
          </c:dPt>
          <c:errBars>
            <c:errBarType val="both"/>
            <c:errValType val="cust"/>
            <c:noEndCap val="0"/>
            <c:plus>
              <c:numRef>
                <c:f>('Nostoc 10'!$D$200,'Nostoc 10'!$D$202,'Nostoc 10'!$K$200,'Nostoc 10'!$K$202,'Nostoc 10'!$R$200,'Nostoc 10'!$R$202,'Nostoc 10'!$Y$200)</c:f>
                <c:numCache>
                  <c:formatCode>General</c:formatCode>
                  <c:ptCount val="7"/>
                  <c:pt idx="0">
                    <c:v>262.15999999999997</c:v>
                  </c:pt>
                  <c:pt idx="1">
                    <c:v>160.48000000000002</c:v>
                  </c:pt>
                  <c:pt idx="2">
                    <c:v>131.51999999999998</c:v>
                  </c:pt>
                  <c:pt idx="3">
                    <c:v>71.440000000000012</c:v>
                  </c:pt>
                  <c:pt idx="4">
                    <c:v>62.240000000000009</c:v>
                  </c:pt>
                  <c:pt idx="5">
                    <c:v>134.64000000000001</c:v>
                  </c:pt>
                  <c:pt idx="6">
                    <c:v>308.24</c:v>
                  </c:pt>
                </c:numCache>
              </c:numRef>
            </c:plus>
            <c:minus>
              <c:numRef>
                <c:f>('Nostoc 10'!$D$200,'Nostoc 10'!$D$202,'Nostoc 10'!$K$200,'Nostoc 10'!$K$202,'Nostoc 10'!$R$200,'Nostoc 10'!$R$202,'Nostoc 10'!$Y$200)</c:f>
                <c:numCache>
                  <c:formatCode>General</c:formatCode>
                  <c:ptCount val="7"/>
                  <c:pt idx="0">
                    <c:v>262.15999999999997</c:v>
                  </c:pt>
                  <c:pt idx="1">
                    <c:v>160.48000000000002</c:v>
                  </c:pt>
                  <c:pt idx="2">
                    <c:v>131.51999999999998</c:v>
                  </c:pt>
                  <c:pt idx="3">
                    <c:v>71.440000000000012</c:v>
                  </c:pt>
                  <c:pt idx="4">
                    <c:v>62.240000000000009</c:v>
                  </c:pt>
                  <c:pt idx="5">
                    <c:v>134.64000000000001</c:v>
                  </c:pt>
                  <c:pt idx="6">
                    <c:v>308.24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10'!$D$199,'Nostoc 10'!$D$201,'Nostoc 10'!$K$199,'Nostoc 10'!$K$201,'Nostoc 10'!$R$199,'Nostoc 10'!$R$201,'Nostoc 10'!$Y$199)</c:f>
              <c:numCache>
                <c:formatCode>General</c:formatCode>
                <c:ptCount val="7"/>
                <c:pt idx="0">
                  <c:v>1429.2</c:v>
                </c:pt>
                <c:pt idx="1">
                  <c:v>1307.5999999999999</c:v>
                </c:pt>
                <c:pt idx="2">
                  <c:v>1175.5999999999999</c:v>
                </c:pt>
                <c:pt idx="3">
                  <c:v>1188.2</c:v>
                </c:pt>
                <c:pt idx="4">
                  <c:v>1463.8</c:v>
                </c:pt>
                <c:pt idx="5">
                  <c:v>1564.2</c:v>
                </c:pt>
                <c:pt idx="6">
                  <c:v>1590.8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A4A-4B48-B561-3CCE58CE0AD3}"/>
            </c:ext>
          </c:extLst>
        </c:ser>
        <c:ser>
          <c:idx val="12"/>
          <c:order val="12"/>
          <c:tx>
            <c:strRef>
              <c:f>'Nostoc 10'!$B$205</c:f>
              <c:strCache>
                <c:ptCount val="1"/>
                <c:pt idx="0">
                  <c:v>d21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10'!$D$217,'Nostoc 10'!$D$219,'Nostoc 10'!$K$217,'Nostoc 10'!$K$219,'Nostoc 10'!$R$217,'Nostoc 10'!$R$219,'Nostoc 10'!$Y$217)</c:f>
                <c:numCache>
                  <c:formatCode>General</c:formatCode>
                  <c:ptCount val="7"/>
                  <c:pt idx="0">
                    <c:v>157.68</c:v>
                  </c:pt>
                  <c:pt idx="1">
                    <c:v>80.16</c:v>
                  </c:pt>
                  <c:pt idx="2">
                    <c:v>141.19999999999999</c:v>
                  </c:pt>
                  <c:pt idx="3">
                    <c:v>136.08000000000001</c:v>
                  </c:pt>
                  <c:pt idx="4">
                    <c:v>142.56</c:v>
                  </c:pt>
                  <c:pt idx="5">
                    <c:v>181.68</c:v>
                  </c:pt>
                  <c:pt idx="6">
                    <c:v>308.64</c:v>
                  </c:pt>
                </c:numCache>
              </c:numRef>
            </c:plus>
            <c:minus>
              <c:numRef>
                <c:f>('Nostoc 10'!$D$217,'Nostoc 10'!$D$219,'Nostoc 10'!$K$217,'Nostoc 10'!$K$219,'Nostoc 10'!$R$217,'Nostoc 10'!$R$219,'Nostoc 10'!$Y$217)</c:f>
                <c:numCache>
                  <c:formatCode>General</c:formatCode>
                  <c:ptCount val="7"/>
                  <c:pt idx="0">
                    <c:v>157.68</c:v>
                  </c:pt>
                  <c:pt idx="1">
                    <c:v>80.16</c:v>
                  </c:pt>
                  <c:pt idx="2">
                    <c:v>141.19999999999999</c:v>
                  </c:pt>
                  <c:pt idx="3">
                    <c:v>136.08000000000001</c:v>
                  </c:pt>
                  <c:pt idx="4">
                    <c:v>142.56</c:v>
                  </c:pt>
                  <c:pt idx="5">
                    <c:v>181.68</c:v>
                  </c:pt>
                  <c:pt idx="6">
                    <c:v>308.64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10'!$D$216,'Nostoc 10'!$D$218,'Nostoc 10'!$K$216,'Nostoc 10'!$K$218,'Nostoc 10'!$R$216,'Nostoc 10'!$R$218,'Nostoc 10'!$Y$216)</c:f>
              <c:numCache>
                <c:formatCode>General</c:formatCode>
                <c:ptCount val="7"/>
                <c:pt idx="0">
                  <c:v>1337.4</c:v>
                </c:pt>
                <c:pt idx="1">
                  <c:v>1251.8</c:v>
                </c:pt>
                <c:pt idx="2">
                  <c:v>1032</c:v>
                </c:pt>
                <c:pt idx="3">
                  <c:v>1085.4000000000001</c:v>
                </c:pt>
                <c:pt idx="4">
                  <c:v>1755.8</c:v>
                </c:pt>
                <c:pt idx="5">
                  <c:v>1880.6</c:v>
                </c:pt>
                <c:pt idx="6">
                  <c:v>1552.8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A4A-4B48-B561-3CCE58CE0AD3}"/>
            </c:ext>
          </c:extLst>
        </c:ser>
        <c:ser>
          <c:idx val="13"/>
          <c:order val="13"/>
          <c:tx>
            <c:strRef>
              <c:f>'Nostoc 10'!$B$222</c:f>
              <c:strCache>
                <c:ptCount val="1"/>
                <c:pt idx="0">
                  <c:v>d23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10'!$D$234,'Nostoc 10'!$D$236,'Nostoc 10'!$K$234,'Nostoc 10'!$K$236,'Nostoc 10'!$R$234,'Nostoc 10'!$R$236,'Nostoc 10'!$Y$234)</c:f>
                <c:numCache>
                  <c:formatCode>General</c:formatCode>
                  <c:ptCount val="7"/>
                  <c:pt idx="0">
                    <c:v>123.84</c:v>
                  </c:pt>
                  <c:pt idx="1">
                    <c:v>109.44000000000001</c:v>
                  </c:pt>
                  <c:pt idx="2">
                    <c:v>200.88000000000002</c:v>
                  </c:pt>
                  <c:pt idx="3">
                    <c:v>143.35999999999999</c:v>
                  </c:pt>
                  <c:pt idx="4">
                    <c:v>185.84</c:v>
                  </c:pt>
                  <c:pt idx="5">
                    <c:v>242.56000000000003</c:v>
                  </c:pt>
                  <c:pt idx="6">
                    <c:v>344.56</c:v>
                  </c:pt>
                </c:numCache>
              </c:numRef>
            </c:plus>
            <c:minus>
              <c:numRef>
                <c:f>('Nostoc 10'!$D$234,'Nostoc 10'!$D$236,'Nostoc 10'!$K$234,'Nostoc 10'!$K$236,'Nostoc 10'!$R$234,'Nostoc 10'!$R$236,'Nostoc 10'!$Y$234)</c:f>
                <c:numCache>
                  <c:formatCode>General</c:formatCode>
                  <c:ptCount val="7"/>
                  <c:pt idx="0">
                    <c:v>123.84</c:v>
                  </c:pt>
                  <c:pt idx="1">
                    <c:v>109.44000000000001</c:v>
                  </c:pt>
                  <c:pt idx="2">
                    <c:v>200.88000000000002</c:v>
                  </c:pt>
                  <c:pt idx="3">
                    <c:v>143.35999999999999</c:v>
                  </c:pt>
                  <c:pt idx="4">
                    <c:v>185.84</c:v>
                  </c:pt>
                  <c:pt idx="5">
                    <c:v>242.56000000000003</c:v>
                  </c:pt>
                  <c:pt idx="6">
                    <c:v>344.56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10'!$D$233,'Nostoc 10'!$D$235,'Nostoc 10'!$K$233,'Nostoc 10'!$K$235,'Nostoc 10'!$R$233,'Nostoc 10'!$R$235,'Nostoc 10'!$Y$233)</c:f>
              <c:numCache>
                <c:formatCode>General</c:formatCode>
                <c:ptCount val="7"/>
                <c:pt idx="0">
                  <c:v>1467.2</c:v>
                </c:pt>
                <c:pt idx="1">
                  <c:v>1400.8</c:v>
                </c:pt>
                <c:pt idx="2">
                  <c:v>1071.4000000000001</c:v>
                </c:pt>
                <c:pt idx="3">
                  <c:v>1084.8</c:v>
                </c:pt>
                <c:pt idx="4">
                  <c:v>1970.2</c:v>
                </c:pt>
                <c:pt idx="5">
                  <c:v>2218.1999999999998</c:v>
                </c:pt>
                <c:pt idx="6">
                  <c:v>1661.2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A4A-4B48-B561-3CCE58CE0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918208"/>
        <c:axId val="1326918752"/>
      </c:barChart>
      <c:catAx>
        <c:axId val="13269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918752"/>
        <c:crosses val="autoZero"/>
        <c:auto val="1"/>
        <c:lblAlgn val="ctr"/>
        <c:lblOffset val="100"/>
        <c:noMultiLvlLbl val="0"/>
      </c:catAx>
      <c:valAx>
        <c:axId val="13269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9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73184601924761"/>
          <c:y val="6.791375036453777E-2"/>
          <c:w val="8.2601487314085745E-2"/>
          <c:h val="0.8831073199183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MMS2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'Nostoc 10'!$B$1</c:f>
              <c:strCache>
                <c:ptCount val="1"/>
                <c:pt idx="0">
                  <c:v>d0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10'!$E$13,'Nostoc 10'!$E$15,'Nostoc 10'!$L$13,'Nostoc 10'!$L$15,'Nostoc 10'!$S$13,'Nostoc 10'!$S$15,'Nostoc 10'!$Z$13)</c:f>
                <c:numCache>
                  <c:formatCode>General</c:formatCode>
                  <c:ptCount val="7"/>
                  <c:pt idx="0">
                    <c:v>6.08</c:v>
                  </c:pt>
                  <c:pt idx="1">
                    <c:v>4.6400000000000006</c:v>
                  </c:pt>
                  <c:pt idx="2">
                    <c:v>4.8</c:v>
                  </c:pt>
                  <c:pt idx="3">
                    <c:v>4.5599999999999996</c:v>
                  </c:pt>
                  <c:pt idx="4">
                    <c:v>2.56</c:v>
                  </c:pt>
                  <c:pt idx="5">
                    <c:v>1.2</c:v>
                  </c:pt>
                  <c:pt idx="6">
                    <c:v>2</c:v>
                  </c:pt>
                </c:numCache>
              </c:numRef>
            </c:plus>
            <c:minus>
              <c:numRef>
                <c:f>('Nostoc 10'!$E$13,'Nostoc 10'!$E$15,'Nostoc 10'!$L$13,'Nostoc 10'!$L$15,'Nostoc 10'!$S$13,'Nostoc 10'!$S$15,'Nostoc 10'!$Z$13)</c:f>
                <c:numCache>
                  <c:formatCode>General</c:formatCode>
                  <c:ptCount val="7"/>
                  <c:pt idx="0">
                    <c:v>6.08</c:v>
                  </c:pt>
                  <c:pt idx="1">
                    <c:v>4.6400000000000006</c:v>
                  </c:pt>
                  <c:pt idx="2">
                    <c:v>4.8</c:v>
                  </c:pt>
                  <c:pt idx="3">
                    <c:v>4.5599999999999996</c:v>
                  </c:pt>
                  <c:pt idx="4">
                    <c:v>2.56</c:v>
                  </c:pt>
                  <c:pt idx="5">
                    <c:v>1.2</c:v>
                  </c:pt>
                  <c:pt idx="6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('Nostoc 10'!$B$2:$B$6,'Nostoc 10'!$B$7:$B$11,'Nostoc 10'!$I$2:$I$6,'Nostoc 10'!$I$7:$I$11,'Nostoc 10'!$P$2:$P$6,'Nostoc 10'!$P$7:$P$11,'Nostoc 10'!$W$2:$W$6)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3h</c:v>
                </c:pt>
                <c:pt idx="6">
                  <c:v>4h</c:v>
                </c:pt>
              </c:strCache>
            </c:strRef>
          </c:cat>
          <c:val>
            <c:numRef>
              <c:f>('Nostoc 10'!$E$12,'Nostoc 10'!$E$14,'Nostoc 10'!$L$12,'Nostoc 10'!$L$14,'Nostoc 10'!$S$12,'Nostoc 10'!$S$14,'Nostoc 10'!$Z$12)</c:f>
              <c:numCache>
                <c:formatCode>General</c:formatCode>
                <c:ptCount val="7"/>
                <c:pt idx="0">
                  <c:v>40.4</c:v>
                </c:pt>
                <c:pt idx="1">
                  <c:v>36.200000000000003</c:v>
                </c:pt>
                <c:pt idx="2">
                  <c:v>41</c:v>
                </c:pt>
                <c:pt idx="3">
                  <c:v>49.2</c:v>
                </c:pt>
                <c:pt idx="4">
                  <c:v>22.2</c:v>
                </c:pt>
                <c:pt idx="5">
                  <c:v>18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F-4F28-A278-14FC8FA99E98}"/>
            </c:ext>
          </c:extLst>
        </c:ser>
        <c:ser>
          <c:idx val="1"/>
          <c:order val="1"/>
          <c:tx>
            <c:strRef>
              <c:f>'Nostoc 10'!$B$18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10'!$E$30,'Nostoc 10'!$E$32,'Nostoc 10'!$L$30,'Nostoc 10'!$L$32,'Nostoc 10'!$S$30,'Nostoc 10'!$S$32,'Nostoc 10'!$Z$30)</c:f>
                <c:numCache>
                  <c:formatCode>General</c:formatCode>
                  <c:ptCount val="7"/>
                  <c:pt idx="0">
                    <c:v>13.6</c:v>
                  </c:pt>
                  <c:pt idx="1">
                    <c:v>6.56</c:v>
                  </c:pt>
                  <c:pt idx="2">
                    <c:v>5.4399999999999995</c:v>
                  </c:pt>
                  <c:pt idx="3">
                    <c:v>2.96</c:v>
                  </c:pt>
                  <c:pt idx="4">
                    <c:v>3.28</c:v>
                  </c:pt>
                  <c:pt idx="5">
                    <c:v>1.6</c:v>
                  </c:pt>
                  <c:pt idx="6">
                    <c:v>1.6799999999999997</c:v>
                  </c:pt>
                </c:numCache>
              </c:numRef>
            </c:plus>
            <c:minus>
              <c:numRef>
                <c:f>('Nostoc 10'!$E$30,'Nostoc 10'!$E$32,'Nostoc 10'!$L$30,'Nostoc 10'!$L$32,'Nostoc 10'!$S$30,'Nostoc 10'!$S$32,'Nostoc 10'!$Z$30)</c:f>
                <c:numCache>
                  <c:formatCode>General</c:formatCode>
                  <c:ptCount val="7"/>
                  <c:pt idx="0">
                    <c:v>13.6</c:v>
                  </c:pt>
                  <c:pt idx="1">
                    <c:v>6.56</c:v>
                  </c:pt>
                  <c:pt idx="2">
                    <c:v>5.4399999999999995</c:v>
                  </c:pt>
                  <c:pt idx="3">
                    <c:v>2.96</c:v>
                  </c:pt>
                  <c:pt idx="4">
                    <c:v>3.28</c:v>
                  </c:pt>
                  <c:pt idx="5">
                    <c:v>1.6</c:v>
                  </c:pt>
                  <c:pt idx="6">
                    <c:v>1.6799999999999997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10'!$E$29,'Nostoc 10'!$E$31,'Nostoc 10'!$L$29,'Nostoc 10'!$L$31,'Nostoc 10'!$S$29,'Nostoc 10'!$S$31,'Nostoc 10'!$Z$29)</c:f>
              <c:numCache>
                <c:formatCode>General</c:formatCode>
                <c:ptCount val="7"/>
                <c:pt idx="0">
                  <c:v>47</c:v>
                </c:pt>
                <c:pt idx="1">
                  <c:v>36.799999999999997</c:v>
                </c:pt>
                <c:pt idx="2">
                  <c:v>28.8</c:v>
                </c:pt>
                <c:pt idx="3">
                  <c:v>30.2</c:v>
                </c:pt>
                <c:pt idx="4">
                  <c:v>20.6</c:v>
                </c:pt>
                <c:pt idx="5">
                  <c:v>20</c:v>
                </c:pt>
                <c:pt idx="6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F-4F28-A278-14FC8FA99E98}"/>
            </c:ext>
          </c:extLst>
        </c:ser>
        <c:ser>
          <c:idx val="2"/>
          <c:order val="2"/>
          <c:tx>
            <c:strRef>
              <c:f>'Nostoc 10'!$B$35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10'!$E$47,'Nostoc 10'!$E$49,'Nostoc 10'!$L$47,'Nostoc 10'!$L$49,'Nostoc 10'!$S$47,'Nostoc 10'!$S$49,'Nostoc 10'!$Z$47)</c:f>
                <c:numCache>
                  <c:formatCode>General</c:formatCode>
                  <c:ptCount val="7"/>
                  <c:pt idx="0">
                    <c:v>22.56</c:v>
                  </c:pt>
                  <c:pt idx="1">
                    <c:v>11.76</c:v>
                  </c:pt>
                  <c:pt idx="2">
                    <c:v>7.12</c:v>
                  </c:pt>
                  <c:pt idx="3">
                    <c:v>5.76</c:v>
                  </c:pt>
                  <c:pt idx="4">
                    <c:v>4.08</c:v>
                  </c:pt>
                  <c:pt idx="5">
                    <c:v>1.44</c:v>
                  </c:pt>
                  <c:pt idx="6">
                    <c:v>2.3200000000000003</c:v>
                  </c:pt>
                </c:numCache>
              </c:numRef>
            </c:plus>
            <c:minus>
              <c:numRef>
                <c:f>('Nostoc 10'!$E$47,'Nostoc 10'!$E$49,'Nostoc 10'!$L$47,'Nostoc 10'!$L$49,'Nostoc 10'!$S$47,'Nostoc 10'!$S$49,'Nostoc 10'!$Z$47)</c:f>
                <c:numCache>
                  <c:formatCode>General</c:formatCode>
                  <c:ptCount val="7"/>
                  <c:pt idx="0">
                    <c:v>22.56</c:v>
                  </c:pt>
                  <c:pt idx="1">
                    <c:v>11.76</c:v>
                  </c:pt>
                  <c:pt idx="2">
                    <c:v>7.12</c:v>
                  </c:pt>
                  <c:pt idx="3">
                    <c:v>5.76</c:v>
                  </c:pt>
                  <c:pt idx="4">
                    <c:v>4.08</c:v>
                  </c:pt>
                  <c:pt idx="5">
                    <c:v>1.44</c:v>
                  </c:pt>
                  <c:pt idx="6">
                    <c:v>2.3200000000000003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10'!$E$46,'Nostoc 10'!$E$48,'Nostoc 10'!$L$46,'Nostoc 10'!$L$48,'Nostoc 10'!$S$46,'Nostoc 10'!$S$48,'Nostoc 10'!$Z$46)</c:f>
              <c:numCache>
                <c:formatCode>General</c:formatCode>
                <c:ptCount val="7"/>
                <c:pt idx="0">
                  <c:v>65.8</c:v>
                </c:pt>
                <c:pt idx="1">
                  <c:v>50.8</c:v>
                </c:pt>
                <c:pt idx="2">
                  <c:v>39.4</c:v>
                </c:pt>
                <c:pt idx="3">
                  <c:v>41.2</c:v>
                </c:pt>
                <c:pt idx="4">
                  <c:v>26.6</c:v>
                </c:pt>
                <c:pt idx="5">
                  <c:v>23.2</c:v>
                </c:pt>
                <c:pt idx="6">
                  <c:v>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F-4F28-A278-14FC8FA99E98}"/>
            </c:ext>
          </c:extLst>
        </c:ser>
        <c:ser>
          <c:idx val="3"/>
          <c:order val="3"/>
          <c:tx>
            <c:strRef>
              <c:f>'Nostoc 10'!$B$52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10'!$E$64,'Nostoc 10'!$E$66,'Nostoc 10'!$L$64,'Nostoc 10'!$L$66,'Nostoc 10'!$S$64,'Nostoc 10'!$S$66,'Nostoc 10'!$Z$64)</c:f>
                <c:numCache>
                  <c:formatCode>General</c:formatCode>
                  <c:ptCount val="7"/>
                  <c:pt idx="0">
                    <c:v>21.28</c:v>
                  </c:pt>
                  <c:pt idx="1">
                    <c:v>22.72</c:v>
                  </c:pt>
                  <c:pt idx="2">
                    <c:v>20.72</c:v>
                  </c:pt>
                  <c:pt idx="3">
                    <c:v>19.28</c:v>
                  </c:pt>
                  <c:pt idx="4">
                    <c:v>11.36</c:v>
                  </c:pt>
                  <c:pt idx="5">
                    <c:v>2.4799999999999995</c:v>
                  </c:pt>
                  <c:pt idx="6">
                    <c:v>12.8</c:v>
                  </c:pt>
                </c:numCache>
              </c:numRef>
            </c:plus>
            <c:minus>
              <c:numRef>
                <c:f>('Nostoc 10'!$E$64,'Nostoc 10'!$E$66,'Nostoc 10'!$L$64,'Nostoc 10'!$L$66,'Nostoc 10'!$S$64,'Nostoc 10'!$S$66,'Nostoc 10'!$Z$64)</c:f>
                <c:numCache>
                  <c:formatCode>General</c:formatCode>
                  <c:ptCount val="7"/>
                  <c:pt idx="0">
                    <c:v>21.28</c:v>
                  </c:pt>
                  <c:pt idx="1">
                    <c:v>22.72</c:v>
                  </c:pt>
                  <c:pt idx="2">
                    <c:v>20.72</c:v>
                  </c:pt>
                  <c:pt idx="3">
                    <c:v>19.28</c:v>
                  </c:pt>
                  <c:pt idx="4">
                    <c:v>11.36</c:v>
                  </c:pt>
                  <c:pt idx="5">
                    <c:v>2.4799999999999995</c:v>
                  </c:pt>
                  <c:pt idx="6">
                    <c:v>12.8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10'!$E$63,'Nostoc 10'!$E$65,'Nostoc 10'!$L$63,'Nostoc 10'!$L$65,'Nostoc 10'!$S$63,'Nostoc 10'!$S$65,'Nostoc 10'!$Z$63)</c:f>
              <c:numCache>
                <c:formatCode>General</c:formatCode>
                <c:ptCount val="7"/>
                <c:pt idx="0">
                  <c:v>144.6</c:v>
                </c:pt>
                <c:pt idx="1">
                  <c:v>132.6</c:v>
                </c:pt>
                <c:pt idx="2">
                  <c:v>98.6</c:v>
                </c:pt>
                <c:pt idx="3">
                  <c:v>93.6</c:v>
                </c:pt>
                <c:pt idx="4">
                  <c:v>59.2</c:v>
                </c:pt>
                <c:pt idx="5">
                  <c:v>44.6</c:v>
                </c:pt>
                <c:pt idx="6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7F-4F28-A278-14FC8FA99E98}"/>
            </c:ext>
          </c:extLst>
        </c:ser>
        <c:ser>
          <c:idx val="4"/>
          <c:order val="4"/>
          <c:tx>
            <c:strRef>
              <c:f>'Nostoc 10'!$B$69</c:f>
              <c:strCache>
                <c:ptCount val="1"/>
                <c:pt idx="0">
                  <c:v>d8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10'!$E$81,'Nostoc 10'!$E$83,'Nostoc 10'!$L$81,'Nostoc 10'!$L$83,'Nostoc 10'!$S$81,'Nostoc 10'!$S$83,'Nostoc 10'!$Z$81)</c:f>
                <c:numCache>
                  <c:formatCode>General</c:formatCode>
                  <c:ptCount val="7"/>
                  <c:pt idx="0">
                    <c:v>26</c:v>
                  </c:pt>
                  <c:pt idx="1">
                    <c:v>22.32</c:v>
                  </c:pt>
                  <c:pt idx="2">
                    <c:v>21.6</c:v>
                  </c:pt>
                  <c:pt idx="3">
                    <c:v>17.52</c:v>
                  </c:pt>
                  <c:pt idx="4">
                    <c:v>12.08</c:v>
                  </c:pt>
                  <c:pt idx="5">
                    <c:v>3.5200000000000005</c:v>
                  </c:pt>
                  <c:pt idx="6">
                    <c:v>16.48</c:v>
                  </c:pt>
                </c:numCache>
              </c:numRef>
            </c:plus>
            <c:minus>
              <c:numRef>
                <c:f>('Nostoc 10'!$E$81,'Nostoc 10'!$E$83,'Nostoc 10'!$L$81,'Nostoc 10'!$L$83,'Nostoc 10'!$S$81,'Nostoc 10'!$S$83,'Nostoc 10'!$Z$81)</c:f>
                <c:numCache>
                  <c:formatCode>General</c:formatCode>
                  <c:ptCount val="7"/>
                  <c:pt idx="0">
                    <c:v>26</c:v>
                  </c:pt>
                  <c:pt idx="1">
                    <c:v>22.32</c:v>
                  </c:pt>
                  <c:pt idx="2">
                    <c:v>21.6</c:v>
                  </c:pt>
                  <c:pt idx="3">
                    <c:v>17.52</c:v>
                  </c:pt>
                  <c:pt idx="4">
                    <c:v>12.08</c:v>
                  </c:pt>
                  <c:pt idx="5">
                    <c:v>3.5200000000000005</c:v>
                  </c:pt>
                  <c:pt idx="6">
                    <c:v>16.48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10'!$E$80,'Nostoc 10'!$E$82,'Nostoc 10'!$L$80,'Nostoc 10'!$L$82,'Nostoc 10'!$S$80,'Nostoc 10'!$S$82,'Nostoc 10'!$Z$80)</c:f>
              <c:numCache>
                <c:formatCode>General</c:formatCode>
                <c:ptCount val="7"/>
                <c:pt idx="0">
                  <c:v>170</c:v>
                </c:pt>
                <c:pt idx="1">
                  <c:v>150.4</c:v>
                </c:pt>
                <c:pt idx="2">
                  <c:v>112</c:v>
                </c:pt>
                <c:pt idx="3">
                  <c:v>93.6</c:v>
                </c:pt>
                <c:pt idx="4">
                  <c:v>62.4</c:v>
                </c:pt>
                <c:pt idx="5">
                  <c:v>44.4</c:v>
                </c:pt>
                <c:pt idx="6">
                  <c:v>68.599999999999994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7F-4F28-A278-14FC8FA99E98}"/>
            </c:ext>
          </c:extLst>
        </c:ser>
        <c:ser>
          <c:idx val="5"/>
          <c:order val="5"/>
          <c:tx>
            <c:strRef>
              <c:f>'Nostoc 10'!$B$86</c:f>
              <c:strCache>
                <c:ptCount val="1"/>
                <c:pt idx="0">
                  <c:v>d9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10'!$E$98,'Nostoc 10'!$E$100,'Nostoc 10'!$L$98,'Nostoc 10'!$L$100,'Nostoc 10'!$S$98,'Nostoc 10'!$S$100,'Nostoc 10'!$Z$98)</c:f>
                <c:numCache>
                  <c:formatCode>General</c:formatCode>
                  <c:ptCount val="7"/>
                  <c:pt idx="0">
                    <c:v>24.880000000000003</c:v>
                  </c:pt>
                  <c:pt idx="1">
                    <c:v>37.04</c:v>
                  </c:pt>
                  <c:pt idx="2">
                    <c:v>32.799999999999997</c:v>
                  </c:pt>
                  <c:pt idx="3">
                    <c:v>27.68</c:v>
                  </c:pt>
                  <c:pt idx="4">
                    <c:v>16.16</c:v>
                  </c:pt>
                  <c:pt idx="5">
                    <c:v>3.4400000000000004</c:v>
                  </c:pt>
                  <c:pt idx="6">
                    <c:v>15.680000000000001</c:v>
                  </c:pt>
                </c:numCache>
              </c:numRef>
            </c:plus>
            <c:minus>
              <c:numRef>
                <c:f>('Nostoc 10'!$E$98,'Nostoc 10'!$E$100,'Nostoc 10'!$L$98,'Nostoc 10'!$L$100,'Nostoc 10'!$S$98,'Nostoc 10'!$S$100,'Nostoc 10'!$Z$98)</c:f>
                <c:numCache>
                  <c:formatCode>General</c:formatCode>
                  <c:ptCount val="7"/>
                  <c:pt idx="0">
                    <c:v>24.880000000000003</c:v>
                  </c:pt>
                  <c:pt idx="1">
                    <c:v>37.04</c:v>
                  </c:pt>
                  <c:pt idx="2">
                    <c:v>32.799999999999997</c:v>
                  </c:pt>
                  <c:pt idx="3">
                    <c:v>27.68</c:v>
                  </c:pt>
                  <c:pt idx="4">
                    <c:v>16.16</c:v>
                  </c:pt>
                  <c:pt idx="5">
                    <c:v>3.4400000000000004</c:v>
                  </c:pt>
                  <c:pt idx="6">
                    <c:v>15.680000000000001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10'!$E$97,'Nostoc 10'!$E$99,'Nostoc 10'!$L$97,'Nostoc 10'!$L$99,'Nostoc 10'!$S$97,'Nostoc 10'!$S$99,'Nostoc 10'!$Z$97)</c:f>
              <c:numCache>
                <c:formatCode>General</c:formatCode>
                <c:ptCount val="7"/>
                <c:pt idx="0">
                  <c:v>241.6</c:v>
                </c:pt>
                <c:pt idx="1">
                  <c:v>220.2</c:v>
                </c:pt>
                <c:pt idx="2">
                  <c:v>159</c:v>
                </c:pt>
                <c:pt idx="3">
                  <c:v>138.4</c:v>
                </c:pt>
                <c:pt idx="4">
                  <c:v>83.8</c:v>
                </c:pt>
                <c:pt idx="5">
                  <c:v>60.8</c:v>
                </c:pt>
                <c:pt idx="6">
                  <c:v>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7F-4F28-A278-14FC8FA99E98}"/>
            </c:ext>
          </c:extLst>
        </c:ser>
        <c:ser>
          <c:idx val="6"/>
          <c:order val="6"/>
          <c:tx>
            <c:strRef>
              <c:f>'Nostoc 10'!$B$103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EC827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10'!$E$115,'Nostoc 10'!$E$117,'Nostoc 10'!$L$115,'Nostoc 10'!$L$117,'Nostoc 10'!$S$115,'Nostoc 10'!$S$117,'Nostoc 10'!$Z$115)</c:f>
                <c:numCache>
                  <c:formatCode>General</c:formatCode>
                  <c:ptCount val="7"/>
                  <c:pt idx="0">
                    <c:v>49.52</c:v>
                  </c:pt>
                  <c:pt idx="1">
                    <c:v>41.04</c:v>
                  </c:pt>
                  <c:pt idx="2">
                    <c:v>43.68</c:v>
                  </c:pt>
                  <c:pt idx="3">
                    <c:v>39.200000000000003</c:v>
                  </c:pt>
                  <c:pt idx="4">
                    <c:v>16.16</c:v>
                  </c:pt>
                  <c:pt idx="5">
                    <c:v>3.4400000000000004</c:v>
                  </c:pt>
                  <c:pt idx="6">
                    <c:v>18.240000000000002</c:v>
                  </c:pt>
                </c:numCache>
              </c:numRef>
            </c:plus>
            <c:minus>
              <c:numRef>
                <c:f>('Nostoc 10'!$E$115,'Nostoc 10'!$E$117,'Nostoc 10'!$L$115,'Nostoc 10'!$L$117,'Nostoc 10'!$S$115,'Nostoc 10'!$S$117,'Nostoc 10'!$Z$115)</c:f>
                <c:numCache>
                  <c:formatCode>General</c:formatCode>
                  <c:ptCount val="7"/>
                  <c:pt idx="0">
                    <c:v>49.52</c:v>
                  </c:pt>
                  <c:pt idx="1">
                    <c:v>41.04</c:v>
                  </c:pt>
                  <c:pt idx="2">
                    <c:v>43.68</c:v>
                  </c:pt>
                  <c:pt idx="3">
                    <c:v>39.200000000000003</c:v>
                  </c:pt>
                  <c:pt idx="4">
                    <c:v>16.16</c:v>
                  </c:pt>
                  <c:pt idx="5">
                    <c:v>3.4400000000000004</c:v>
                  </c:pt>
                  <c:pt idx="6">
                    <c:v>18.240000000000002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10'!$E$114,'Nostoc 10'!$E$116,'Nostoc 10'!$L$114,'Nostoc 10'!$L$116,'Nostoc 10'!$S$114,'Nostoc 10'!$S$116,'Nostoc 10'!$Z$114)</c:f>
              <c:numCache>
                <c:formatCode>General</c:formatCode>
                <c:ptCount val="7"/>
                <c:pt idx="0">
                  <c:v>296.39999999999998</c:v>
                </c:pt>
                <c:pt idx="1">
                  <c:v>249.2</c:v>
                </c:pt>
                <c:pt idx="2">
                  <c:v>214.6</c:v>
                </c:pt>
                <c:pt idx="3">
                  <c:v>177</c:v>
                </c:pt>
                <c:pt idx="4">
                  <c:v>83.8</c:v>
                </c:pt>
                <c:pt idx="5">
                  <c:v>60.8</c:v>
                </c:pt>
                <c:pt idx="6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7F-4F28-A278-14FC8FA99E98}"/>
            </c:ext>
          </c:extLst>
        </c:ser>
        <c:ser>
          <c:idx val="7"/>
          <c:order val="7"/>
          <c:tx>
            <c:strRef>
              <c:f>'Nostoc 10'!$B$120</c:f>
              <c:strCache>
                <c:ptCount val="1"/>
                <c:pt idx="0">
                  <c:v>d11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10'!$E$149,'Nostoc 10'!$E$151,'Nostoc 10'!$L$149,'Nostoc 10'!$L$151,'Nostoc 10'!$S$149,'Nostoc 10'!$S$151,'Nostoc 10'!$Z$149)</c:f>
                <c:numCache>
                  <c:formatCode>General</c:formatCode>
                  <c:ptCount val="7"/>
                  <c:pt idx="0">
                    <c:v>36.240000000000009</c:v>
                  </c:pt>
                  <c:pt idx="1">
                    <c:v>64.72</c:v>
                  </c:pt>
                  <c:pt idx="2">
                    <c:v>101.28</c:v>
                  </c:pt>
                  <c:pt idx="3">
                    <c:v>74.8</c:v>
                  </c:pt>
                  <c:pt idx="4">
                    <c:v>42.64</c:v>
                  </c:pt>
                  <c:pt idx="5">
                    <c:v>18.399999999999999</c:v>
                  </c:pt>
                  <c:pt idx="6">
                    <c:v>25.76</c:v>
                  </c:pt>
                </c:numCache>
              </c:numRef>
            </c:plus>
            <c:minus>
              <c:numRef>
                <c:f>('Nostoc 10'!$E$149,'Nostoc 10'!$E$151,'Nostoc 10'!$L$149,'Nostoc 10'!$L$151,'Nostoc 10'!$S$149,'Nostoc 10'!$S$151,'Nostoc 10'!$Z$149)</c:f>
                <c:numCache>
                  <c:formatCode>General</c:formatCode>
                  <c:ptCount val="7"/>
                  <c:pt idx="0">
                    <c:v>36.240000000000009</c:v>
                  </c:pt>
                  <c:pt idx="1">
                    <c:v>64.72</c:v>
                  </c:pt>
                  <c:pt idx="2">
                    <c:v>101.28</c:v>
                  </c:pt>
                  <c:pt idx="3">
                    <c:v>74.8</c:v>
                  </c:pt>
                  <c:pt idx="4">
                    <c:v>42.64</c:v>
                  </c:pt>
                  <c:pt idx="5">
                    <c:v>18.399999999999999</c:v>
                  </c:pt>
                  <c:pt idx="6">
                    <c:v>25.76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10'!$E$131,'Nostoc 10'!$E$133,'Nostoc 10'!$L$131,'Nostoc 10'!$L$133,'Nostoc 10'!$S$131,'Nostoc 10'!$S$133,'Nostoc 10'!$Z$131)</c:f>
              <c:numCache>
                <c:formatCode>General</c:formatCode>
                <c:ptCount val="7"/>
                <c:pt idx="0">
                  <c:v>338.6</c:v>
                </c:pt>
                <c:pt idx="1">
                  <c:v>281.60000000000002</c:v>
                </c:pt>
                <c:pt idx="2">
                  <c:v>244.4</c:v>
                </c:pt>
                <c:pt idx="3">
                  <c:v>194.2</c:v>
                </c:pt>
                <c:pt idx="4">
                  <c:v>106.6</c:v>
                </c:pt>
                <c:pt idx="5">
                  <c:v>74</c:v>
                </c:pt>
                <c:pt idx="6">
                  <c:v>110.8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7F-4F28-A278-14FC8FA99E98}"/>
            </c:ext>
          </c:extLst>
        </c:ser>
        <c:ser>
          <c:idx val="8"/>
          <c:order val="8"/>
          <c:tx>
            <c:strRef>
              <c:f>'Nostoc 10'!$B$137</c:f>
              <c:strCache>
                <c:ptCount val="1"/>
                <c:pt idx="0">
                  <c:v>d14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10'!$E$149,'Nostoc 10'!$E$151,'Nostoc 10'!$L$149,'Nostoc 10'!$L$151,'Nostoc 10'!$S$149,'Nostoc 10'!$S$151,'Nostoc 10'!$Z$149)</c:f>
                <c:numCache>
                  <c:formatCode>General</c:formatCode>
                  <c:ptCount val="7"/>
                  <c:pt idx="0">
                    <c:v>36.240000000000009</c:v>
                  </c:pt>
                  <c:pt idx="1">
                    <c:v>64.72</c:v>
                  </c:pt>
                  <c:pt idx="2">
                    <c:v>101.28</c:v>
                  </c:pt>
                  <c:pt idx="3">
                    <c:v>74.8</c:v>
                  </c:pt>
                  <c:pt idx="4">
                    <c:v>42.64</c:v>
                  </c:pt>
                  <c:pt idx="5">
                    <c:v>18.399999999999999</c:v>
                  </c:pt>
                  <c:pt idx="6">
                    <c:v>25.76</c:v>
                  </c:pt>
                </c:numCache>
              </c:numRef>
            </c:plus>
            <c:minus>
              <c:numRef>
                <c:f>('Nostoc 10'!$E$149,'Nostoc 10'!$E$151,'Nostoc 10'!$L$149,'Nostoc 10'!$L$151,'Nostoc 10'!$S$149,'Nostoc 10'!$S$151,'Nostoc 10'!$Z$149)</c:f>
                <c:numCache>
                  <c:formatCode>General</c:formatCode>
                  <c:ptCount val="7"/>
                  <c:pt idx="0">
                    <c:v>36.240000000000009</c:v>
                  </c:pt>
                  <c:pt idx="1">
                    <c:v>64.72</c:v>
                  </c:pt>
                  <c:pt idx="2">
                    <c:v>101.28</c:v>
                  </c:pt>
                  <c:pt idx="3">
                    <c:v>74.8</c:v>
                  </c:pt>
                  <c:pt idx="4">
                    <c:v>42.64</c:v>
                  </c:pt>
                  <c:pt idx="5">
                    <c:v>18.399999999999999</c:v>
                  </c:pt>
                  <c:pt idx="6">
                    <c:v>25.76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10'!$E$148,'Nostoc 10'!$E$150,'Nostoc 10'!$L$148,'Nostoc 10'!$L$150,'Nostoc 10'!$S$148,'Nostoc 10'!$S$150,'Nostoc 10'!$Z$148)</c:f>
              <c:numCache>
                <c:formatCode>General</c:formatCode>
                <c:ptCount val="7"/>
                <c:pt idx="0">
                  <c:v>555.20000000000005</c:v>
                </c:pt>
                <c:pt idx="1">
                  <c:v>499.2</c:v>
                </c:pt>
                <c:pt idx="2">
                  <c:v>372.4</c:v>
                </c:pt>
                <c:pt idx="3">
                  <c:v>330</c:v>
                </c:pt>
                <c:pt idx="4">
                  <c:v>198.8</c:v>
                </c:pt>
                <c:pt idx="5">
                  <c:v>139</c:v>
                </c:pt>
                <c:pt idx="6">
                  <c:v>177.2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7F-4F28-A278-14FC8FA99E98}"/>
            </c:ext>
          </c:extLst>
        </c:ser>
        <c:ser>
          <c:idx val="9"/>
          <c:order val="9"/>
          <c:tx>
            <c:strRef>
              <c:f>'Nostoc 10'!$B$154</c:f>
              <c:strCache>
                <c:ptCount val="1"/>
                <c:pt idx="0">
                  <c:v>d15</c:v>
                </c:pt>
              </c:strCache>
            </c:strRef>
          </c:tx>
          <c:spPr>
            <a:solidFill>
              <a:srgbClr val="CC00A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10'!$E$166,'Nostoc 10'!$E$168,'Nostoc 10'!$L$166,'Nostoc 10'!$L$168,'Nostoc 10'!$S$166,'Nostoc 10'!$S$168,'Nostoc 10'!$Z$166)</c:f>
                <c:numCache>
                  <c:formatCode>General</c:formatCode>
                  <c:ptCount val="7"/>
                  <c:pt idx="0">
                    <c:v>61.040000000000006</c:v>
                  </c:pt>
                  <c:pt idx="1">
                    <c:v>73.760000000000019</c:v>
                  </c:pt>
                  <c:pt idx="2">
                    <c:v>83.28</c:v>
                  </c:pt>
                  <c:pt idx="3">
                    <c:v>83.52000000000001</c:v>
                  </c:pt>
                  <c:pt idx="4">
                    <c:v>51.04</c:v>
                  </c:pt>
                  <c:pt idx="5">
                    <c:v>20</c:v>
                  </c:pt>
                  <c:pt idx="6">
                    <c:v>31.360000000000003</c:v>
                  </c:pt>
                </c:numCache>
              </c:numRef>
            </c:plus>
            <c:minus>
              <c:numRef>
                <c:f>('Nostoc 10'!$E$166,'Nostoc 10'!$E$168,'Nostoc 10'!$L$166,'Nostoc 10'!$L$168,'Nostoc 10'!$S$166,'Nostoc 10'!$S$168,'Nostoc 10'!$Z$166)</c:f>
                <c:numCache>
                  <c:formatCode>General</c:formatCode>
                  <c:ptCount val="7"/>
                  <c:pt idx="0">
                    <c:v>61.040000000000006</c:v>
                  </c:pt>
                  <c:pt idx="1">
                    <c:v>73.760000000000019</c:v>
                  </c:pt>
                  <c:pt idx="2">
                    <c:v>83.28</c:v>
                  </c:pt>
                  <c:pt idx="3">
                    <c:v>83.52000000000001</c:v>
                  </c:pt>
                  <c:pt idx="4">
                    <c:v>51.04</c:v>
                  </c:pt>
                  <c:pt idx="5">
                    <c:v>20</c:v>
                  </c:pt>
                  <c:pt idx="6">
                    <c:v>31.360000000000003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10'!$E$165,'Nostoc 10'!$E$167,'Nostoc 10'!$L$165,'Nostoc 10'!$L$167,'Nostoc 10'!$S$165,'Nostoc 10'!$S$167,'Nostoc 10'!$Z$165)</c:f>
              <c:numCache>
                <c:formatCode>General</c:formatCode>
                <c:ptCount val="7"/>
                <c:pt idx="0">
                  <c:v>626.79999999999995</c:v>
                </c:pt>
                <c:pt idx="1">
                  <c:v>547.6</c:v>
                </c:pt>
                <c:pt idx="2">
                  <c:v>386.4</c:v>
                </c:pt>
                <c:pt idx="3">
                  <c:v>354.6</c:v>
                </c:pt>
                <c:pt idx="4">
                  <c:v>219.8</c:v>
                </c:pt>
                <c:pt idx="5">
                  <c:v>155</c:v>
                </c:pt>
                <c:pt idx="6">
                  <c:v>197.2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7F-4F28-A278-14FC8FA99E98}"/>
            </c:ext>
          </c:extLst>
        </c:ser>
        <c:ser>
          <c:idx val="10"/>
          <c:order val="10"/>
          <c:tx>
            <c:strRef>
              <c:f>'Nostoc 10'!$B$171</c:f>
              <c:strCache>
                <c:ptCount val="1"/>
                <c:pt idx="0">
                  <c:v>d16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10'!$E$183,'Nostoc 10'!$E$185,'Nostoc 10'!$L$183,'Nostoc 10'!$L$185,'Nostoc 10'!$S$183,'Nostoc 10'!$S$185,'Nostoc 10'!$Z$183)</c:f>
                <c:numCache>
                  <c:formatCode>General</c:formatCode>
                  <c:ptCount val="7"/>
                  <c:pt idx="0">
                    <c:v>35.520000000000003</c:v>
                  </c:pt>
                  <c:pt idx="1">
                    <c:v>56.320000000000007</c:v>
                  </c:pt>
                  <c:pt idx="2">
                    <c:v>64.64</c:v>
                  </c:pt>
                  <c:pt idx="3">
                    <c:v>83.84</c:v>
                  </c:pt>
                  <c:pt idx="4">
                    <c:v>62.879999999999995</c:v>
                  </c:pt>
                  <c:pt idx="5">
                    <c:v>24.32</c:v>
                  </c:pt>
                  <c:pt idx="6">
                    <c:v>32.799999999999997</c:v>
                  </c:pt>
                </c:numCache>
              </c:numRef>
            </c:plus>
            <c:minus>
              <c:numRef>
                <c:f>('Nostoc 10'!$E$183,'Nostoc 10'!$E$185,'Nostoc 10'!$L$183,'Nostoc 10'!$L$185,'Nostoc 10'!$S$183,'Nostoc 10'!$S$185,'Nostoc 10'!$Z$183)</c:f>
                <c:numCache>
                  <c:formatCode>General</c:formatCode>
                  <c:ptCount val="7"/>
                  <c:pt idx="0">
                    <c:v>35.520000000000003</c:v>
                  </c:pt>
                  <c:pt idx="1">
                    <c:v>56.320000000000007</c:v>
                  </c:pt>
                  <c:pt idx="2">
                    <c:v>64.64</c:v>
                  </c:pt>
                  <c:pt idx="3">
                    <c:v>83.84</c:v>
                  </c:pt>
                  <c:pt idx="4">
                    <c:v>62.879999999999995</c:v>
                  </c:pt>
                  <c:pt idx="5">
                    <c:v>24.32</c:v>
                  </c:pt>
                  <c:pt idx="6">
                    <c:v>32.799999999999997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10'!$E$182,'Nostoc 10'!$E$184,'Nostoc 10'!$L$182,'Nostoc 10'!$L$184,'Nostoc 10'!$S$182,'Nostoc 10'!$S$184,'Nostoc 10'!$Z$182)</c:f>
              <c:numCache>
                <c:formatCode>General</c:formatCode>
                <c:ptCount val="7"/>
                <c:pt idx="0">
                  <c:v>635.4</c:v>
                </c:pt>
                <c:pt idx="1">
                  <c:v>595.6</c:v>
                </c:pt>
                <c:pt idx="2">
                  <c:v>394.2</c:v>
                </c:pt>
                <c:pt idx="3">
                  <c:v>371.8</c:v>
                </c:pt>
                <c:pt idx="4">
                  <c:v>254.4</c:v>
                </c:pt>
                <c:pt idx="5">
                  <c:v>165.6</c:v>
                </c:pt>
                <c:pt idx="6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7F-4F28-A278-14FC8FA99E98}"/>
            </c:ext>
          </c:extLst>
        </c:ser>
        <c:ser>
          <c:idx val="11"/>
          <c:order val="11"/>
          <c:tx>
            <c:strRef>
              <c:f>'Nostoc 10'!$B$188</c:f>
              <c:strCache>
                <c:ptCount val="1"/>
                <c:pt idx="0">
                  <c:v>d18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10'!$E$200,'Nostoc 10'!$E$202,'Nostoc 10'!$L$200,'Nostoc 10'!$L$202,'Nostoc 10'!$S$200,'Nostoc 10'!$S$202,'Nostoc 10'!$Z$200)</c:f>
                <c:numCache>
                  <c:formatCode>General</c:formatCode>
                  <c:ptCount val="7"/>
                  <c:pt idx="0">
                    <c:v>99.28</c:v>
                  </c:pt>
                  <c:pt idx="1">
                    <c:v>63.040000000000006</c:v>
                  </c:pt>
                  <c:pt idx="2">
                    <c:v>66.64</c:v>
                  </c:pt>
                  <c:pt idx="3">
                    <c:v>84.8</c:v>
                  </c:pt>
                  <c:pt idx="4">
                    <c:v>101.52000000000001</c:v>
                  </c:pt>
                  <c:pt idx="5">
                    <c:v>16.8</c:v>
                  </c:pt>
                  <c:pt idx="6">
                    <c:v>66.88</c:v>
                  </c:pt>
                </c:numCache>
              </c:numRef>
            </c:plus>
            <c:minus>
              <c:numRef>
                <c:f>('Nostoc 10'!$E$200,'Nostoc 10'!$E$202,'Nostoc 10'!$L$200,'Nostoc 10'!$L$202,'Nostoc 10'!$S$200,'Nostoc 10'!$S$202,'Nostoc 10'!$Z$200)</c:f>
                <c:numCache>
                  <c:formatCode>General</c:formatCode>
                  <c:ptCount val="7"/>
                  <c:pt idx="0">
                    <c:v>99.28</c:v>
                  </c:pt>
                  <c:pt idx="1">
                    <c:v>63.040000000000006</c:v>
                  </c:pt>
                  <c:pt idx="2">
                    <c:v>66.64</c:v>
                  </c:pt>
                  <c:pt idx="3">
                    <c:v>84.8</c:v>
                  </c:pt>
                  <c:pt idx="4">
                    <c:v>101.52000000000001</c:v>
                  </c:pt>
                  <c:pt idx="5">
                    <c:v>16.8</c:v>
                  </c:pt>
                  <c:pt idx="6">
                    <c:v>66.88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10'!$E$199,'Nostoc 10'!$E$201,'Nostoc 10'!$L$199,'Nostoc 10'!$L$201,'Nostoc 10'!$S$199,'Nostoc 10'!$S$201,'Nostoc 10'!$Z$199)</c:f>
              <c:numCache>
                <c:formatCode>General</c:formatCode>
                <c:ptCount val="7"/>
                <c:pt idx="0">
                  <c:v>769.6</c:v>
                </c:pt>
                <c:pt idx="1">
                  <c:v>757.2</c:v>
                </c:pt>
                <c:pt idx="2">
                  <c:v>503.2</c:v>
                </c:pt>
                <c:pt idx="3">
                  <c:v>482</c:v>
                </c:pt>
                <c:pt idx="4">
                  <c:v>407.4</c:v>
                </c:pt>
                <c:pt idx="5">
                  <c:v>218</c:v>
                </c:pt>
                <c:pt idx="6">
                  <c:v>318.60000000000002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7F-4F28-A278-14FC8FA99E98}"/>
            </c:ext>
          </c:extLst>
        </c:ser>
        <c:ser>
          <c:idx val="12"/>
          <c:order val="12"/>
          <c:tx>
            <c:strRef>
              <c:f>'Nostoc 10'!$B$205</c:f>
              <c:strCache>
                <c:ptCount val="1"/>
                <c:pt idx="0">
                  <c:v>d21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10'!$E$217,'Nostoc 10'!$E$219,'Nostoc 10'!$L$217,'Nostoc 10'!$L$219,'Nostoc 10'!$S$217,'Nostoc 10'!$S$219,'Nostoc 10'!$Z$217)</c:f>
                <c:numCache>
                  <c:formatCode>General</c:formatCode>
                  <c:ptCount val="7"/>
                  <c:pt idx="0">
                    <c:v>100.16</c:v>
                  </c:pt>
                  <c:pt idx="1">
                    <c:v>66.16</c:v>
                  </c:pt>
                  <c:pt idx="2">
                    <c:v>54.4</c:v>
                  </c:pt>
                  <c:pt idx="3">
                    <c:v>51.04</c:v>
                  </c:pt>
                  <c:pt idx="4">
                    <c:v>143.12</c:v>
                  </c:pt>
                  <c:pt idx="5">
                    <c:v>46.320000000000007</c:v>
                  </c:pt>
                  <c:pt idx="6">
                    <c:v>70.64</c:v>
                  </c:pt>
                </c:numCache>
              </c:numRef>
            </c:plus>
            <c:minus>
              <c:numRef>
                <c:f>('Nostoc 10'!$E$217,'Nostoc 10'!$E$219,'Nostoc 10'!$L$217,'Nostoc 10'!$L$219,'Nostoc 10'!$S$217,'Nostoc 10'!$S$219,'Nostoc 10'!$Z$217)</c:f>
                <c:numCache>
                  <c:formatCode>General</c:formatCode>
                  <c:ptCount val="7"/>
                  <c:pt idx="0">
                    <c:v>100.16</c:v>
                  </c:pt>
                  <c:pt idx="1">
                    <c:v>66.16</c:v>
                  </c:pt>
                  <c:pt idx="2">
                    <c:v>54.4</c:v>
                  </c:pt>
                  <c:pt idx="3">
                    <c:v>51.04</c:v>
                  </c:pt>
                  <c:pt idx="4">
                    <c:v>143.12</c:v>
                  </c:pt>
                  <c:pt idx="5">
                    <c:v>46.320000000000007</c:v>
                  </c:pt>
                  <c:pt idx="6">
                    <c:v>70.64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10'!$E$216,'Nostoc 10'!$E$218,'Nostoc 10'!$L$216,'Nostoc 10'!$L$218,'Nostoc 10'!$S$216,'Nostoc 10'!$S$218,'Nostoc 10'!$Z$216)</c:f>
              <c:numCache>
                <c:formatCode>General</c:formatCode>
                <c:ptCount val="7"/>
                <c:pt idx="0">
                  <c:v>598.79999999999995</c:v>
                </c:pt>
                <c:pt idx="1">
                  <c:v>641.79999999999995</c:v>
                </c:pt>
                <c:pt idx="2">
                  <c:v>387</c:v>
                </c:pt>
                <c:pt idx="3">
                  <c:v>408.2</c:v>
                </c:pt>
                <c:pt idx="4">
                  <c:v>466.6</c:v>
                </c:pt>
                <c:pt idx="5">
                  <c:v>312.39999999999998</c:v>
                </c:pt>
                <c:pt idx="6">
                  <c:v>444.8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7F-4F28-A278-14FC8FA99E98}"/>
            </c:ext>
          </c:extLst>
        </c:ser>
        <c:ser>
          <c:idx val="13"/>
          <c:order val="13"/>
          <c:tx>
            <c:strRef>
              <c:f>'Nostoc 10'!$B$222</c:f>
              <c:strCache>
                <c:ptCount val="1"/>
                <c:pt idx="0">
                  <c:v>d23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10'!$E$234,'Nostoc 10'!$E$236,'Nostoc 10'!$L$234,'Nostoc 10'!$L$236,'Nostoc 10'!$S$234,'Nostoc 10'!$S$236,'Nostoc 10'!$Z$234)</c:f>
                <c:numCache>
                  <c:formatCode>General</c:formatCode>
                  <c:ptCount val="7"/>
                  <c:pt idx="0">
                    <c:v>125.44000000000001</c:v>
                  </c:pt>
                  <c:pt idx="1">
                    <c:v>87.92</c:v>
                  </c:pt>
                  <c:pt idx="2">
                    <c:v>43.039999999999985</c:v>
                  </c:pt>
                  <c:pt idx="3">
                    <c:v>8.8799999999999955</c:v>
                  </c:pt>
                  <c:pt idx="4">
                    <c:v>160.88</c:v>
                  </c:pt>
                  <c:pt idx="5">
                    <c:v>99.12</c:v>
                  </c:pt>
                  <c:pt idx="6">
                    <c:v>71.84</c:v>
                  </c:pt>
                </c:numCache>
              </c:numRef>
            </c:plus>
            <c:minus>
              <c:numRef>
                <c:f>('Nostoc 10'!$E$234,'Nostoc 10'!$E$236,'Nostoc 10'!$L$234,'Nostoc 10'!$L$236,'Nostoc 10'!$S$234,'Nostoc 10'!$S$236,'Nostoc 10'!$Z$234)</c:f>
                <c:numCache>
                  <c:formatCode>General</c:formatCode>
                  <c:ptCount val="7"/>
                  <c:pt idx="0">
                    <c:v>125.44000000000001</c:v>
                  </c:pt>
                  <c:pt idx="1">
                    <c:v>87.92</c:v>
                  </c:pt>
                  <c:pt idx="2">
                    <c:v>43.039999999999985</c:v>
                  </c:pt>
                  <c:pt idx="3">
                    <c:v>8.8799999999999955</c:v>
                  </c:pt>
                  <c:pt idx="4">
                    <c:v>160.88</c:v>
                  </c:pt>
                  <c:pt idx="5">
                    <c:v>99.12</c:v>
                  </c:pt>
                  <c:pt idx="6">
                    <c:v>71.84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10'!$E$233,'Nostoc 10'!$E$235,'Nostoc 10'!$L$233,'Nostoc 10'!$L$235,'Nostoc 10'!$S$233,'Nostoc 10'!$S$235,'Nostoc 10'!$Z$233)</c:f>
              <c:numCache>
                <c:formatCode>General</c:formatCode>
                <c:ptCount val="7"/>
                <c:pt idx="0">
                  <c:v>596.20000000000005</c:v>
                </c:pt>
                <c:pt idx="1">
                  <c:v>650.6</c:v>
                </c:pt>
                <c:pt idx="2">
                  <c:v>355.4</c:v>
                </c:pt>
                <c:pt idx="3">
                  <c:v>367.6</c:v>
                </c:pt>
                <c:pt idx="4">
                  <c:v>525.4</c:v>
                </c:pt>
                <c:pt idx="5">
                  <c:v>411.6</c:v>
                </c:pt>
                <c:pt idx="6">
                  <c:v>554.20000000000005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7F-4F28-A278-14FC8FA99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915488"/>
        <c:axId val="1326916576"/>
      </c:barChart>
      <c:catAx>
        <c:axId val="13269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916576"/>
        <c:crosses val="autoZero"/>
        <c:auto val="1"/>
        <c:lblAlgn val="ctr"/>
        <c:lblOffset val="100"/>
        <c:noMultiLvlLbl val="0"/>
      </c:catAx>
      <c:valAx>
        <c:axId val="13269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9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73184601924761"/>
          <c:y val="4.0135972586759994E-2"/>
          <c:w val="8.2601487314085745E-2"/>
          <c:h val="0.91088509769612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'Nostoc 10'!$B$1</c:f>
              <c:strCache>
                <c:ptCount val="1"/>
                <c:pt idx="0">
                  <c:v>d0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10'!$F$13,'Nostoc 10'!$F$15,'Nostoc 10'!$M$13,'Nostoc 10'!$M$15,'Nostoc 10'!$T$13,'Nostoc 10'!$T$15,'Nostoc 10'!$AA$13)</c:f>
                <c:numCache>
                  <c:formatCode>General</c:formatCode>
                  <c:ptCount val="7"/>
                  <c:pt idx="0">
                    <c:v>22.8</c:v>
                  </c:pt>
                  <c:pt idx="1">
                    <c:v>23.759999999999998</c:v>
                  </c:pt>
                  <c:pt idx="2">
                    <c:v>5.9199999999999928</c:v>
                  </c:pt>
                  <c:pt idx="3">
                    <c:v>19.120000000000005</c:v>
                  </c:pt>
                  <c:pt idx="4">
                    <c:v>8.8000000000000007</c:v>
                  </c:pt>
                  <c:pt idx="5">
                    <c:v>7.9200000000000017</c:v>
                  </c:pt>
                  <c:pt idx="6">
                    <c:v>13.440000000000001</c:v>
                  </c:pt>
                </c:numCache>
              </c:numRef>
            </c:plus>
            <c:minus>
              <c:numRef>
                <c:f>('Nostoc 10'!$F$13,'Nostoc 10'!$F$15,'Nostoc 10'!$M$13,'Nostoc 10'!$M$15,'Nostoc 10'!$T$13,'Nostoc 10'!$T$15,'Nostoc 10'!$AA$13)</c:f>
                <c:numCache>
                  <c:formatCode>General</c:formatCode>
                  <c:ptCount val="7"/>
                  <c:pt idx="0">
                    <c:v>22.8</c:v>
                  </c:pt>
                  <c:pt idx="1">
                    <c:v>23.759999999999998</c:v>
                  </c:pt>
                  <c:pt idx="2">
                    <c:v>5.9199999999999928</c:v>
                  </c:pt>
                  <c:pt idx="3">
                    <c:v>19.120000000000005</c:v>
                  </c:pt>
                  <c:pt idx="4">
                    <c:v>8.8000000000000007</c:v>
                  </c:pt>
                  <c:pt idx="5">
                    <c:v>7.9200000000000017</c:v>
                  </c:pt>
                  <c:pt idx="6">
                    <c:v>13.440000000000001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('Nostoc 10'!$B$2:$B$6,'Nostoc 10'!$B$7:$B$11,'Nostoc 10'!$I$2:$I$6,'Nostoc 10'!$I$7:$I$11,'Nostoc 10'!$P$2:$P$6,'Nostoc 10'!$P$7:$P$11,'Nostoc 10'!$W$2:$W$6)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3h</c:v>
                </c:pt>
                <c:pt idx="6">
                  <c:v>4h</c:v>
                </c:pt>
              </c:strCache>
            </c:strRef>
          </c:cat>
          <c:val>
            <c:numRef>
              <c:f>('Nostoc 10'!$F$12,'Nostoc 10'!$F$14,'Nostoc 10'!$M$12,'Nostoc 10'!$M$14,'Nostoc 10'!$T$12,'Nostoc 10'!$T$14,'Nostoc 10'!$AA$12)</c:f>
              <c:numCache>
                <c:formatCode>General</c:formatCode>
                <c:ptCount val="7"/>
                <c:pt idx="0">
                  <c:v>211</c:v>
                </c:pt>
                <c:pt idx="1">
                  <c:v>249.6</c:v>
                </c:pt>
                <c:pt idx="2">
                  <c:v>174.8</c:v>
                </c:pt>
                <c:pt idx="3">
                  <c:v>271.60000000000002</c:v>
                </c:pt>
                <c:pt idx="4">
                  <c:v>68</c:v>
                </c:pt>
                <c:pt idx="5">
                  <c:v>65.2</c:v>
                </c:pt>
                <c:pt idx="6">
                  <c:v>77.2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C-4B6D-AE4F-96E4AEB25527}"/>
            </c:ext>
          </c:extLst>
        </c:ser>
        <c:ser>
          <c:idx val="1"/>
          <c:order val="1"/>
          <c:tx>
            <c:strRef>
              <c:f>'Nostoc 10'!$B$18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10'!$F$30,'Nostoc 10'!$F$32,'Nostoc 10'!$M$30,'Nostoc 10'!$M$32,'Nostoc 10'!$T$30,'Nostoc 10'!$T$32,'Nostoc 10'!$AA$30)</c:f>
                <c:numCache>
                  <c:formatCode>General</c:formatCode>
                  <c:ptCount val="7"/>
                  <c:pt idx="0">
                    <c:v>27.28</c:v>
                  </c:pt>
                  <c:pt idx="1">
                    <c:v>35.200000000000003</c:v>
                  </c:pt>
                  <c:pt idx="2">
                    <c:v>22.8</c:v>
                  </c:pt>
                  <c:pt idx="3">
                    <c:v>76.080000000000013</c:v>
                  </c:pt>
                  <c:pt idx="4">
                    <c:v>8.24</c:v>
                  </c:pt>
                  <c:pt idx="5">
                    <c:v>15.12</c:v>
                  </c:pt>
                  <c:pt idx="6">
                    <c:v>36.72</c:v>
                  </c:pt>
                </c:numCache>
              </c:numRef>
            </c:plus>
            <c:minus>
              <c:numRef>
                <c:f>('Nostoc 10'!$F$30,'Nostoc 10'!$F$32,'Nostoc 10'!$M$30,'Nostoc 10'!$M$32,'Nostoc 10'!$T$30,'Nostoc 10'!$T$32,'Nostoc 10'!$AA$30)</c:f>
                <c:numCache>
                  <c:formatCode>General</c:formatCode>
                  <c:ptCount val="7"/>
                  <c:pt idx="0">
                    <c:v>27.28</c:v>
                  </c:pt>
                  <c:pt idx="1">
                    <c:v>35.200000000000003</c:v>
                  </c:pt>
                  <c:pt idx="2">
                    <c:v>22.8</c:v>
                  </c:pt>
                  <c:pt idx="3">
                    <c:v>76.080000000000013</c:v>
                  </c:pt>
                  <c:pt idx="4">
                    <c:v>8.24</c:v>
                  </c:pt>
                  <c:pt idx="5">
                    <c:v>15.12</c:v>
                  </c:pt>
                  <c:pt idx="6">
                    <c:v>36.72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10'!$F$29,'Nostoc 10'!$F$31,'Nostoc 10'!$M$29,'Nostoc 10'!$M$31,'Nostoc 10'!$T$29,'Nostoc 10'!$T$31,'Nostoc 10'!$AA$29)</c:f>
              <c:numCache>
                <c:formatCode>General</c:formatCode>
                <c:ptCount val="7"/>
                <c:pt idx="0">
                  <c:v>144.4</c:v>
                </c:pt>
                <c:pt idx="1">
                  <c:v>199</c:v>
                </c:pt>
                <c:pt idx="2">
                  <c:v>135</c:v>
                </c:pt>
                <c:pt idx="3">
                  <c:v>186.8</c:v>
                </c:pt>
                <c:pt idx="4">
                  <c:v>84.2</c:v>
                </c:pt>
                <c:pt idx="5">
                  <c:v>87.4</c:v>
                </c:pt>
                <c:pt idx="6">
                  <c:v>107.6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C-4B6D-AE4F-96E4AEB25527}"/>
            </c:ext>
          </c:extLst>
        </c:ser>
        <c:ser>
          <c:idx val="2"/>
          <c:order val="2"/>
          <c:tx>
            <c:strRef>
              <c:f>'Nostoc 10'!$B$35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10'!$F$47,'Nostoc 10'!$F$49,'Nostoc 10'!$M$47,'Nostoc 10'!$M$49,'Nostoc 10'!$T$47,'Nostoc 10'!$T$49,'Nostoc 10'!$AA$47)</c:f>
                <c:numCache>
                  <c:formatCode>General</c:formatCode>
                  <c:ptCount val="7"/>
                  <c:pt idx="0">
                    <c:v>22.64</c:v>
                  </c:pt>
                  <c:pt idx="1">
                    <c:v>34.72</c:v>
                  </c:pt>
                  <c:pt idx="2">
                    <c:v>55.52</c:v>
                  </c:pt>
                  <c:pt idx="3">
                    <c:v>131.11999999999998</c:v>
                  </c:pt>
                  <c:pt idx="4">
                    <c:v>7.76</c:v>
                  </c:pt>
                  <c:pt idx="5">
                    <c:v>9.84</c:v>
                  </c:pt>
                  <c:pt idx="6">
                    <c:v>23.52</c:v>
                  </c:pt>
                </c:numCache>
              </c:numRef>
            </c:plus>
            <c:minus>
              <c:numRef>
                <c:f>('Nostoc 10'!$F$47,'Nostoc 10'!$F$49,'Nostoc 10'!$M$47,'Nostoc 10'!$M$49,'Nostoc 10'!$T$47,'Nostoc 10'!$T$49,'Nostoc 10'!$AA$47)</c:f>
                <c:numCache>
                  <c:formatCode>General</c:formatCode>
                  <c:ptCount val="7"/>
                  <c:pt idx="0">
                    <c:v>22.64</c:v>
                  </c:pt>
                  <c:pt idx="1">
                    <c:v>34.72</c:v>
                  </c:pt>
                  <c:pt idx="2">
                    <c:v>55.52</c:v>
                  </c:pt>
                  <c:pt idx="3">
                    <c:v>131.11999999999998</c:v>
                  </c:pt>
                  <c:pt idx="4">
                    <c:v>7.76</c:v>
                  </c:pt>
                  <c:pt idx="5">
                    <c:v>9.84</c:v>
                  </c:pt>
                  <c:pt idx="6">
                    <c:v>23.52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10'!$F$46,'Nostoc 10'!$F$48,'Nostoc 10'!$M$46,'Nostoc 10'!$M$48,'Nostoc 10'!$T$46,'Nostoc 10'!$T$48,'Nostoc 10'!$AA$46)</c:f>
              <c:numCache>
                <c:formatCode>General</c:formatCode>
                <c:ptCount val="7"/>
                <c:pt idx="0">
                  <c:v>115.2</c:v>
                </c:pt>
                <c:pt idx="1">
                  <c:v>161.6</c:v>
                </c:pt>
                <c:pt idx="2">
                  <c:v>232.6</c:v>
                </c:pt>
                <c:pt idx="3">
                  <c:v>227.2</c:v>
                </c:pt>
                <c:pt idx="4">
                  <c:v>81.8</c:v>
                </c:pt>
                <c:pt idx="5">
                  <c:v>82.8</c:v>
                </c:pt>
                <c:pt idx="6">
                  <c:v>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4C-4B6D-AE4F-96E4AEB25527}"/>
            </c:ext>
          </c:extLst>
        </c:ser>
        <c:ser>
          <c:idx val="3"/>
          <c:order val="3"/>
          <c:tx>
            <c:strRef>
              <c:f>'Nostoc 10'!$B$52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10'!$F$64,'Nostoc 10'!$F$66,'Nostoc 10'!$M$64,'Nostoc 10'!$M$66,'Nostoc 10'!$T$64,'Nostoc 10'!$T$66,'Nostoc 10'!$AA$64)</c:f>
                <c:numCache>
                  <c:formatCode>General</c:formatCode>
                  <c:ptCount val="7"/>
                  <c:pt idx="0">
                    <c:v>13.280000000000001</c:v>
                  </c:pt>
                  <c:pt idx="1">
                    <c:v>21.52</c:v>
                  </c:pt>
                  <c:pt idx="2">
                    <c:v>216.95999999999998</c:v>
                  </c:pt>
                  <c:pt idx="3">
                    <c:v>220.56</c:v>
                  </c:pt>
                  <c:pt idx="4">
                    <c:v>4.4000000000000004</c:v>
                  </c:pt>
                  <c:pt idx="5">
                    <c:v>5.6</c:v>
                  </c:pt>
                  <c:pt idx="6">
                    <c:v>4.1599999999999993</c:v>
                  </c:pt>
                </c:numCache>
              </c:numRef>
            </c:plus>
            <c:minus>
              <c:numRef>
                <c:f>('Nostoc 10'!$F$64,'Nostoc 10'!$F$66,'Nostoc 10'!$M$64,'Nostoc 10'!$M$66,'Nostoc 10'!$T$64,'Nostoc 10'!$T$66,'Nostoc 10'!$AA$64)</c:f>
                <c:numCache>
                  <c:formatCode>General</c:formatCode>
                  <c:ptCount val="7"/>
                  <c:pt idx="0">
                    <c:v>13.280000000000001</c:v>
                  </c:pt>
                  <c:pt idx="1">
                    <c:v>21.52</c:v>
                  </c:pt>
                  <c:pt idx="2">
                    <c:v>216.95999999999998</c:v>
                  </c:pt>
                  <c:pt idx="3">
                    <c:v>220.56</c:v>
                  </c:pt>
                  <c:pt idx="4">
                    <c:v>4.4000000000000004</c:v>
                  </c:pt>
                  <c:pt idx="5">
                    <c:v>5.6</c:v>
                  </c:pt>
                  <c:pt idx="6">
                    <c:v>4.1599999999999993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10'!$F$63,'Nostoc 10'!$F$65,'Nostoc 10'!$M$63,'Nostoc 10'!$M$65,'Nostoc 10'!$T$63,'Nostoc 10'!$T$65,'Nostoc 10'!$AA$63)</c:f>
              <c:numCache>
                <c:formatCode>General</c:formatCode>
                <c:ptCount val="7"/>
                <c:pt idx="0">
                  <c:v>56.4</c:v>
                </c:pt>
                <c:pt idx="1">
                  <c:v>87.6</c:v>
                </c:pt>
                <c:pt idx="2">
                  <c:v>386.8</c:v>
                </c:pt>
                <c:pt idx="3">
                  <c:v>226.6</c:v>
                </c:pt>
                <c:pt idx="4">
                  <c:v>42</c:v>
                </c:pt>
                <c:pt idx="5">
                  <c:v>45</c:v>
                </c:pt>
                <c:pt idx="6">
                  <c:v>42.2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4C-4B6D-AE4F-96E4AEB25527}"/>
            </c:ext>
          </c:extLst>
        </c:ser>
        <c:ser>
          <c:idx val="4"/>
          <c:order val="4"/>
          <c:tx>
            <c:strRef>
              <c:f>'Nostoc 10'!$B$69</c:f>
              <c:strCache>
                <c:ptCount val="1"/>
                <c:pt idx="0">
                  <c:v>d8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10'!$F$81,'Nostoc 10'!$F$83,'Nostoc 10'!$M$81,'Nostoc 10'!$M$83,'Nostoc 10'!$T$81,'Nostoc 10'!$T$83,'Nostoc 10'!$AA$81)</c:f>
                <c:numCache>
                  <c:formatCode>General</c:formatCode>
                  <c:ptCount val="7"/>
                  <c:pt idx="0">
                    <c:v>9.52</c:v>
                  </c:pt>
                  <c:pt idx="1">
                    <c:v>18</c:v>
                  </c:pt>
                  <c:pt idx="2">
                    <c:v>200</c:v>
                  </c:pt>
                  <c:pt idx="3">
                    <c:v>169.84</c:v>
                  </c:pt>
                  <c:pt idx="4">
                    <c:v>2.4</c:v>
                  </c:pt>
                  <c:pt idx="5">
                    <c:v>2.6400000000000006</c:v>
                  </c:pt>
                  <c:pt idx="6">
                    <c:v>3.2</c:v>
                  </c:pt>
                </c:numCache>
              </c:numRef>
            </c:plus>
            <c:minus>
              <c:numRef>
                <c:f>('Nostoc 10'!$F$81,'Nostoc 10'!$F$83,'Nostoc 10'!$M$81,'Nostoc 10'!$M$83,'Nostoc 10'!$T$81,'Nostoc 10'!$T$83,'Nostoc 10'!$AA$81)</c:f>
                <c:numCache>
                  <c:formatCode>General</c:formatCode>
                  <c:ptCount val="7"/>
                  <c:pt idx="0">
                    <c:v>9.52</c:v>
                  </c:pt>
                  <c:pt idx="1">
                    <c:v>18</c:v>
                  </c:pt>
                  <c:pt idx="2">
                    <c:v>200</c:v>
                  </c:pt>
                  <c:pt idx="3">
                    <c:v>169.84</c:v>
                  </c:pt>
                  <c:pt idx="4">
                    <c:v>2.4</c:v>
                  </c:pt>
                  <c:pt idx="5">
                    <c:v>2.6400000000000006</c:v>
                  </c:pt>
                  <c:pt idx="6">
                    <c:v>3.2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10'!$F$80,'Nostoc 10'!$F$82,'Nostoc 10'!$M$80,'Nostoc 10'!$M$82,'Nostoc 10'!$T$80,'Nostoc 10'!$T$82,'Nostoc 10'!$AA$80)</c:f>
              <c:numCache>
                <c:formatCode>General</c:formatCode>
                <c:ptCount val="7"/>
                <c:pt idx="0">
                  <c:v>40.6</c:v>
                </c:pt>
                <c:pt idx="1">
                  <c:v>65</c:v>
                </c:pt>
                <c:pt idx="2">
                  <c:v>317</c:v>
                </c:pt>
                <c:pt idx="3">
                  <c:v>163.4</c:v>
                </c:pt>
                <c:pt idx="4">
                  <c:v>31</c:v>
                </c:pt>
                <c:pt idx="5">
                  <c:v>32.200000000000003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4C-4B6D-AE4F-96E4AEB25527}"/>
            </c:ext>
          </c:extLst>
        </c:ser>
        <c:ser>
          <c:idx val="5"/>
          <c:order val="5"/>
          <c:tx>
            <c:strRef>
              <c:f>'Nostoc 10'!$B$86</c:f>
              <c:strCache>
                <c:ptCount val="1"/>
                <c:pt idx="0">
                  <c:v>d9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10'!$F$98,'Nostoc 10'!$F$100,'Nostoc 10'!$M$98,'Nostoc 10'!$M$100,'Nostoc 10'!$T$98,'Nostoc 10'!$T$100,'Nostoc 10'!$AA$98)</c:f>
                <c:numCache>
                  <c:formatCode>General</c:formatCode>
                  <c:ptCount val="7"/>
                  <c:pt idx="0">
                    <c:v>10.16</c:v>
                  </c:pt>
                  <c:pt idx="1">
                    <c:v>22.48</c:v>
                  </c:pt>
                  <c:pt idx="2">
                    <c:v>236.71999999999997</c:v>
                  </c:pt>
                  <c:pt idx="3">
                    <c:v>273.52</c:v>
                  </c:pt>
                  <c:pt idx="4">
                    <c:v>2.4799999999999995</c:v>
                  </c:pt>
                  <c:pt idx="5">
                    <c:v>3.4400000000000004</c:v>
                  </c:pt>
                  <c:pt idx="6">
                    <c:v>2.88</c:v>
                  </c:pt>
                </c:numCache>
              </c:numRef>
            </c:plus>
            <c:minus>
              <c:numRef>
                <c:f>('Nostoc 10'!$F$98,'Nostoc 10'!$F$100,'Nostoc 10'!$M$98,'Nostoc 10'!$M$100,'Nostoc 10'!$T$98,'Nostoc 10'!$T$100,'Nostoc 10'!$AA$98)</c:f>
                <c:numCache>
                  <c:formatCode>General</c:formatCode>
                  <c:ptCount val="7"/>
                  <c:pt idx="0">
                    <c:v>10.16</c:v>
                  </c:pt>
                  <c:pt idx="1">
                    <c:v>22.48</c:v>
                  </c:pt>
                  <c:pt idx="2">
                    <c:v>236.71999999999997</c:v>
                  </c:pt>
                  <c:pt idx="3">
                    <c:v>273.52</c:v>
                  </c:pt>
                  <c:pt idx="4">
                    <c:v>2.4799999999999995</c:v>
                  </c:pt>
                  <c:pt idx="5">
                    <c:v>3.4400000000000004</c:v>
                  </c:pt>
                  <c:pt idx="6">
                    <c:v>2.88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10'!$F$97,'Nostoc 10'!$F$99,'Nostoc 10'!$M$97,'Nostoc 10'!$M$99,'Nostoc 10'!$T$97,'Nostoc 10'!$T$99,'Nostoc 10'!$AA$97)</c:f>
              <c:numCache>
                <c:formatCode>General</c:formatCode>
                <c:ptCount val="7"/>
                <c:pt idx="0">
                  <c:v>40.799999999999997</c:v>
                </c:pt>
                <c:pt idx="1">
                  <c:v>69.400000000000006</c:v>
                </c:pt>
                <c:pt idx="2">
                  <c:v>373.6</c:v>
                </c:pt>
                <c:pt idx="3">
                  <c:v>238.2</c:v>
                </c:pt>
                <c:pt idx="4">
                  <c:v>31.4</c:v>
                </c:pt>
                <c:pt idx="5">
                  <c:v>32.200000000000003</c:v>
                </c:pt>
                <c:pt idx="6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4C-4B6D-AE4F-96E4AEB25527}"/>
            </c:ext>
          </c:extLst>
        </c:ser>
        <c:ser>
          <c:idx val="6"/>
          <c:order val="6"/>
          <c:tx>
            <c:strRef>
              <c:f>'Nostoc 10'!$B$103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EC827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10'!$F$115,'Nostoc 10'!$F$117,'Nostoc 10'!$M$115,'Nostoc 10'!$M$117,'Nostoc 10'!$T$115,'Nostoc 10'!$T$117,'Nostoc 10'!$AA$115)</c:f>
                <c:numCache>
                  <c:formatCode>General</c:formatCode>
                  <c:ptCount val="7"/>
                  <c:pt idx="0">
                    <c:v>8.08</c:v>
                  </c:pt>
                  <c:pt idx="1">
                    <c:v>20.72</c:v>
                  </c:pt>
                  <c:pt idx="2">
                    <c:v>309.28000000000003</c:v>
                  </c:pt>
                  <c:pt idx="3">
                    <c:v>317.60000000000002</c:v>
                  </c:pt>
                  <c:pt idx="4">
                    <c:v>2.4799999999999995</c:v>
                  </c:pt>
                  <c:pt idx="5">
                    <c:v>3.4400000000000004</c:v>
                  </c:pt>
                  <c:pt idx="6">
                    <c:v>2.4</c:v>
                  </c:pt>
                </c:numCache>
              </c:numRef>
            </c:plus>
            <c:minus>
              <c:numRef>
                <c:f>('Nostoc 10'!$F$115,'Nostoc 10'!$F$117,'Nostoc 10'!$M$115,'Nostoc 10'!$M$117,'Nostoc 10'!$T$115,'Nostoc 10'!$T$117,'Nostoc 10'!$AA$115)</c:f>
                <c:numCache>
                  <c:formatCode>General</c:formatCode>
                  <c:ptCount val="7"/>
                  <c:pt idx="0">
                    <c:v>8.08</c:v>
                  </c:pt>
                  <c:pt idx="1">
                    <c:v>20.72</c:v>
                  </c:pt>
                  <c:pt idx="2">
                    <c:v>309.28000000000003</c:v>
                  </c:pt>
                  <c:pt idx="3">
                    <c:v>317.60000000000002</c:v>
                  </c:pt>
                  <c:pt idx="4">
                    <c:v>2.4799999999999995</c:v>
                  </c:pt>
                  <c:pt idx="5">
                    <c:v>3.4400000000000004</c:v>
                  </c:pt>
                  <c:pt idx="6">
                    <c:v>2.4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10'!$F$114,'Nostoc 10'!$F$116,'Nostoc 10'!$M$114,'Nostoc 10'!$M$116,'Nostoc 10'!$T$114,'Nostoc 10'!$T$116,'Nostoc 10'!$AA$114)</c:f>
              <c:numCache>
                <c:formatCode>General</c:formatCode>
                <c:ptCount val="7"/>
                <c:pt idx="0">
                  <c:v>33.4</c:v>
                </c:pt>
                <c:pt idx="1">
                  <c:v>56.6</c:v>
                </c:pt>
                <c:pt idx="2">
                  <c:v>440.4</c:v>
                </c:pt>
                <c:pt idx="3">
                  <c:v>264</c:v>
                </c:pt>
                <c:pt idx="4">
                  <c:v>31.4</c:v>
                </c:pt>
                <c:pt idx="5">
                  <c:v>32.200000000000003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4C-4B6D-AE4F-96E4AEB25527}"/>
            </c:ext>
          </c:extLst>
        </c:ser>
        <c:ser>
          <c:idx val="7"/>
          <c:order val="7"/>
          <c:tx>
            <c:strRef>
              <c:f>'Nostoc 10'!$B$120</c:f>
              <c:strCache>
                <c:ptCount val="1"/>
                <c:pt idx="0">
                  <c:v>d11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10'!$AA$132</c:f>
                <c:numCache>
                  <c:formatCode>General</c:formatCode>
                  <c:ptCount val="1"/>
                  <c:pt idx="0">
                    <c:v>2.2399999999999998</c:v>
                  </c:pt>
                </c:numCache>
              </c:numRef>
            </c:plus>
            <c:minus>
              <c:numRef>
                <c:f>'Nostoc 10'!$AA$132</c:f>
                <c:numCache>
                  <c:formatCode>General</c:formatCode>
                  <c:ptCount val="1"/>
                  <c:pt idx="0">
                    <c:v>2.2399999999999998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10'!$F$131,'Nostoc 10'!$F$133,'Nostoc 10'!$M$131,'Nostoc 10'!$M$133,'Nostoc 10'!$T$131,'Nostoc 10'!$T$133,'Nostoc 10'!$AA$131)</c:f>
              <c:numCache>
                <c:formatCode>General</c:formatCode>
                <c:ptCount val="7"/>
                <c:pt idx="0">
                  <c:v>29.2</c:v>
                </c:pt>
                <c:pt idx="1">
                  <c:v>50.2</c:v>
                </c:pt>
                <c:pt idx="2">
                  <c:v>426.2</c:v>
                </c:pt>
                <c:pt idx="3">
                  <c:v>257.8</c:v>
                </c:pt>
                <c:pt idx="4">
                  <c:v>25.2</c:v>
                </c:pt>
                <c:pt idx="5">
                  <c:v>25.4</c:v>
                </c:pt>
                <c:pt idx="6">
                  <c:v>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4C-4B6D-AE4F-96E4AEB25527}"/>
            </c:ext>
          </c:extLst>
        </c:ser>
        <c:ser>
          <c:idx val="8"/>
          <c:order val="8"/>
          <c:tx>
            <c:strRef>
              <c:f>'Nostoc 10'!$B$137</c:f>
              <c:strCache>
                <c:ptCount val="1"/>
                <c:pt idx="0">
                  <c:v>d14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10'!$F$149,'Nostoc 10'!$F$151,'Nostoc 10'!$M$149,'Nostoc 10'!$M$151,'Nostoc 10'!$T$149,'Nostoc 10'!$T$151,'Nostoc 10'!$AA$149)</c:f>
                <c:numCache>
                  <c:formatCode>General</c:formatCode>
                  <c:ptCount val="7"/>
                  <c:pt idx="0">
                    <c:v>4</c:v>
                  </c:pt>
                  <c:pt idx="1">
                    <c:v>13.6</c:v>
                  </c:pt>
                  <c:pt idx="2">
                    <c:v>322.15999999999997</c:v>
                  </c:pt>
                  <c:pt idx="3">
                    <c:v>312.48</c:v>
                  </c:pt>
                  <c:pt idx="4">
                    <c:v>0.4</c:v>
                  </c:pt>
                  <c:pt idx="5">
                    <c:v>1.0399999999999998</c:v>
                  </c:pt>
                  <c:pt idx="6">
                    <c:v>1.6799999999999997</c:v>
                  </c:pt>
                </c:numCache>
              </c:numRef>
            </c:plus>
            <c:minus>
              <c:numRef>
                <c:f>('Nostoc 10'!$F$149,'Nostoc 10'!$F$151,'Nostoc 10'!$M$149,'Nostoc 10'!$M$151,'Nostoc 10'!$T$149,'Nostoc 10'!$T$151,'Nostoc 10'!$AA$149)</c:f>
                <c:numCache>
                  <c:formatCode>General</c:formatCode>
                  <c:ptCount val="7"/>
                  <c:pt idx="0">
                    <c:v>4</c:v>
                  </c:pt>
                  <c:pt idx="1">
                    <c:v>13.6</c:v>
                  </c:pt>
                  <c:pt idx="2">
                    <c:v>322.15999999999997</c:v>
                  </c:pt>
                  <c:pt idx="3">
                    <c:v>312.48</c:v>
                  </c:pt>
                  <c:pt idx="4">
                    <c:v>0.4</c:v>
                  </c:pt>
                  <c:pt idx="5">
                    <c:v>1.0399999999999998</c:v>
                  </c:pt>
                  <c:pt idx="6">
                    <c:v>1.6799999999999997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10'!$F$148,'Nostoc 10'!$F$150,'Nostoc 10'!$M$148,'Nostoc 10'!$M$150,'Nostoc 10'!$T$148,'Nostoc 10'!$T$150,'Nostoc 10'!$AA$148)</c:f>
              <c:numCache>
                <c:formatCode>General</c:formatCode>
                <c:ptCount val="7"/>
                <c:pt idx="0">
                  <c:v>24</c:v>
                </c:pt>
                <c:pt idx="1">
                  <c:v>36</c:v>
                </c:pt>
                <c:pt idx="2">
                  <c:v>401.8</c:v>
                </c:pt>
                <c:pt idx="3">
                  <c:v>245.8</c:v>
                </c:pt>
                <c:pt idx="4">
                  <c:v>22</c:v>
                </c:pt>
                <c:pt idx="5">
                  <c:v>22.2</c:v>
                </c:pt>
                <c:pt idx="6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4C-4B6D-AE4F-96E4AEB25527}"/>
            </c:ext>
          </c:extLst>
        </c:ser>
        <c:ser>
          <c:idx val="9"/>
          <c:order val="9"/>
          <c:tx>
            <c:strRef>
              <c:f>'Nostoc 10'!$B$154</c:f>
              <c:strCache>
                <c:ptCount val="1"/>
                <c:pt idx="0">
                  <c:v>d15</c:v>
                </c:pt>
              </c:strCache>
            </c:strRef>
          </c:tx>
          <c:spPr>
            <a:solidFill>
              <a:srgbClr val="CC00A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10'!$F$166,'Nostoc 10'!$F$168,'Nostoc 10'!$M$166,'Nostoc 10'!$M$168,'Nostoc 10'!$T$166,'Nostoc 10'!$T$168,'Nostoc 10'!$AA$166)</c:f>
                <c:numCache>
                  <c:formatCode>General</c:formatCode>
                  <c:ptCount val="7"/>
                  <c:pt idx="0">
                    <c:v>3.2</c:v>
                  </c:pt>
                  <c:pt idx="1">
                    <c:v>11.68</c:v>
                  </c:pt>
                  <c:pt idx="2">
                    <c:v>338.96</c:v>
                  </c:pt>
                  <c:pt idx="3">
                    <c:v>309.04000000000002</c:v>
                  </c:pt>
                  <c:pt idx="4">
                    <c:v>0.71999999999999953</c:v>
                  </c:pt>
                  <c:pt idx="5">
                    <c:v>1.1200000000000003</c:v>
                  </c:pt>
                  <c:pt idx="6">
                    <c:v>1.44</c:v>
                  </c:pt>
                </c:numCache>
              </c:numRef>
            </c:plus>
            <c:minus>
              <c:numRef>
                <c:f>('Nostoc 10'!$F$166,'Nostoc 10'!$F$168,'Nostoc 10'!$M$166,'Nostoc 10'!$M$168,'Nostoc 10'!$T$166,'Nostoc 10'!$T$168,'Nostoc 10'!$AA$166)</c:f>
                <c:numCache>
                  <c:formatCode>General</c:formatCode>
                  <c:ptCount val="7"/>
                  <c:pt idx="0">
                    <c:v>3.2</c:v>
                  </c:pt>
                  <c:pt idx="1">
                    <c:v>11.68</c:v>
                  </c:pt>
                  <c:pt idx="2">
                    <c:v>338.96</c:v>
                  </c:pt>
                  <c:pt idx="3">
                    <c:v>309.04000000000002</c:v>
                  </c:pt>
                  <c:pt idx="4">
                    <c:v>0.71999999999999953</c:v>
                  </c:pt>
                  <c:pt idx="5">
                    <c:v>1.1200000000000003</c:v>
                  </c:pt>
                  <c:pt idx="6">
                    <c:v>1.44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10'!$F$165,'Nostoc 10'!$F$167,'Nostoc 10'!$M$165,'Nostoc 10'!$M$167,'Nostoc 10'!$T$165,'Nostoc 10'!$T$167,'Nostoc 10'!$AA$165)</c:f>
              <c:numCache>
                <c:formatCode>General</c:formatCode>
                <c:ptCount val="7"/>
                <c:pt idx="0">
                  <c:v>21</c:v>
                </c:pt>
                <c:pt idx="1">
                  <c:v>31.4</c:v>
                </c:pt>
                <c:pt idx="2">
                  <c:v>404.8</c:v>
                </c:pt>
                <c:pt idx="3">
                  <c:v>239.4</c:v>
                </c:pt>
                <c:pt idx="4">
                  <c:v>22.2</c:v>
                </c:pt>
                <c:pt idx="5">
                  <c:v>22.4</c:v>
                </c:pt>
                <c:pt idx="6">
                  <c:v>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4C-4B6D-AE4F-96E4AEB25527}"/>
            </c:ext>
          </c:extLst>
        </c:ser>
        <c:ser>
          <c:idx val="10"/>
          <c:order val="10"/>
          <c:tx>
            <c:strRef>
              <c:f>'Nostoc 10'!$B$171</c:f>
              <c:strCache>
                <c:ptCount val="1"/>
                <c:pt idx="0">
                  <c:v>d16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10'!$F$183,'Nostoc 10'!$F$185,'Nostoc 10'!$M$183,'Nostoc 10'!$M$185,'Nostoc 10'!$T$183,'Nostoc 10'!$T$185,'Nostoc 10'!$AA$183)</c:f>
                <c:numCache>
                  <c:formatCode>General</c:formatCode>
                  <c:ptCount val="7"/>
                  <c:pt idx="0">
                    <c:v>2.6399999999999992</c:v>
                  </c:pt>
                  <c:pt idx="1">
                    <c:v>10.559999999999999</c:v>
                  </c:pt>
                  <c:pt idx="2">
                    <c:v>344.88</c:v>
                  </c:pt>
                  <c:pt idx="3">
                    <c:v>284.64</c:v>
                  </c:pt>
                  <c:pt idx="4">
                    <c:v>1.36</c:v>
                  </c:pt>
                  <c:pt idx="5">
                    <c:v>0.6399999999999999</c:v>
                  </c:pt>
                  <c:pt idx="6">
                    <c:v>1.6799999999999997</c:v>
                  </c:pt>
                </c:numCache>
              </c:numRef>
            </c:plus>
            <c:minus>
              <c:numRef>
                <c:f>('Nostoc 10'!$F$183,'Nostoc 10'!$F$185,'Nostoc 10'!$M$183,'Nostoc 10'!$M$185,'Nostoc 10'!$T$183,'Nostoc 10'!$T$185,'Nostoc 10'!$AA$183)</c:f>
                <c:numCache>
                  <c:formatCode>General</c:formatCode>
                  <c:ptCount val="7"/>
                  <c:pt idx="0">
                    <c:v>2.6399999999999992</c:v>
                  </c:pt>
                  <c:pt idx="1">
                    <c:v>10.559999999999999</c:v>
                  </c:pt>
                  <c:pt idx="2">
                    <c:v>344.88</c:v>
                  </c:pt>
                  <c:pt idx="3">
                    <c:v>284.64</c:v>
                  </c:pt>
                  <c:pt idx="4">
                    <c:v>1.36</c:v>
                  </c:pt>
                  <c:pt idx="5">
                    <c:v>0.6399999999999999</c:v>
                  </c:pt>
                  <c:pt idx="6">
                    <c:v>1.6799999999999997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10'!$F$182,'Nostoc 10'!$F$184,'Nostoc 10'!$M$182,'Nostoc 10'!$M$184,'Nostoc 10'!$T$182,'Nostoc 10'!$T$184,'Nostoc 10'!$AA$182)</c:f>
              <c:numCache>
                <c:formatCode>General</c:formatCode>
                <c:ptCount val="7"/>
                <c:pt idx="0">
                  <c:v>19.399999999999999</c:v>
                </c:pt>
                <c:pt idx="1">
                  <c:v>29.8</c:v>
                </c:pt>
                <c:pt idx="2">
                  <c:v>394.4</c:v>
                </c:pt>
                <c:pt idx="3">
                  <c:v>218.4</c:v>
                </c:pt>
                <c:pt idx="4">
                  <c:v>19.8</c:v>
                </c:pt>
                <c:pt idx="5">
                  <c:v>19.8</c:v>
                </c:pt>
                <c:pt idx="6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4C-4B6D-AE4F-96E4AEB25527}"/>
            </c:ext>
          </c:extLst>
        </c:ser>
        <c:ser>
          <c:idx val="11"/>
          <c:order val="11"/>
          <c:tx>
            <c:strRef>
              <c:f>'Nostoc 10'!$B$188</c:f>
              <c:strCache>
                <c:ptCount val="1"/>
                <c:pt idx="0">
                  <c:v>d18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10'!$F$200,'Nostoc 10'!$F$202,'Nostoc 10'!$M$200,'Nostoc 10'!$M$202,'Nostoc 10'!$T$200,'Nostoc 10'!$T$202,'Nostoc 10'!$AA$200)</c:f>
                <c:numCache>
                  <c:formatCode>General</c:formatCode>
                  <c:ptCount val="7"/>
                  <c:pt idx="0">
                    <c:v>1.4399999999999991</c:v>
                  </c:pt>
                  <c:pt idx="1">
                    <c:v>6.7200000000000006</c:v>
                  </c:pt>
                  <c:pt idx="2">
                    <c:v>438.8</c:v>
                  </c:pt>
                  <c:pt idx="3">
                    <c:v>302.32</c:v>
                  </c:pt>
                  <c:pt idx="4">
                    <c:v>0.6399999999999999</c:v>
                  </c:pt>
                  <c:pt idx="5">
                    <c:v>0.6399999999999999</c:v>
                  </c:pt>
                  <c:pt idx="6">
                    <c:v>1.2799999999999998</c:v>
                  </c:pt>
                </c:numCache>
              </c:numRef>
            </c:plus>
            <c:minus>
              <c:numRef>
                <c:f>('Nostoc 10'!$F$200,'Nostoc 10'!$F$202,'Nostoc 10'!$M$200,'Nostoc 10'!$M$202,'Nostoc 10'!$T$200,'Nostoc 10'!$T$202,'Nostoc 10'!$AA$200)</c:f>
                <c:numCache>
                  <c:formatCode>General</c:formatCode>
                  <c:ptCount val="7"/>
                  <c:pt idx="0">
                    <c:v>1.4399999999999991</c:v>
                  </c:pt>
                  <c:pt idx="1">
                    <c:v>6.7200000000000006</c:v>
                  </c:pt>
                  <c:pt idx="2">
                    <c:v>438.8</c:v>
                  </c:pt>
                  <c:pt idx="3">
                    <c:v>302.32</c:v>
                  </c:pt>
                  <c:pt idx="4">
                    <c:v>0.6399999999999999</c:v>
                  </c:pt>
                  <c:pt idx="5">
                    <c:v>0.6399999999999999</c:v>
                  </c:pt>
                  <c:pt idx="6">
                    <c:v>1.2799999999999998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10'!$F$199,'Nostoc 10'!$F$201,'Nostoc 10'!$M$199,'Nostoc 10'!$M$201,'Nostoc 10'!$T$199,'Nostoc 10'!$T$201,'Nostoc 10'!$AA$199)</c:f>
              <c:numCache>
                <c:formatCode>General</c:formatCode>
                <c:ptCount val="7"/>
                <c:pt idx="0">
                  <c:v>17.399999999999999</c:v>
                </c:pt>
                <c:pt idx="1">
                  <c:v>23.6</c:v>
                </c:pt>
                <c:pt idx="2">
                  <c:v>458</c:v>
                </c:pt>
                <c:pt idx="3">
                  <c:v>226.2</c:v>
                </c:pt>
                <c:pt idx="4">
                  <c:v>19.8</c:v>
                </c:pt>
                <c:pt idx="5">
                  <c:v>20.2</c:v>
                </c:pt>
                <c:pt idx="6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4C-4B6D-AE4F-96E4AEB25527}"/>
            </c:ext>
          </c:extLst>
        </c:ser>
        <c:ser>
          <c:idx val="12"/>
          <c:order val="12"/>
          <c:tx>
            <c:strRef>
              <c:f>'Nostoc 10'!$B$205</c:f>
              <c:strCache>
                <c:ptCount val="1"/>
                <c:pt idx="0">
                  <c:v>d21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10'!$F$217,'Nostoc 10'!$F$219,'Nostoc 10'!$M$217,'Nostoc 10'!$M$219,'Nostoc 10'!$T$217,'Nostoc 10'!$T$219,'Nostoc 10'!$AA$217)</c:f>
                <c:numCache>
                  <c:formatCode>General</c:formatCode>
                  <c:ptCount val="7"/>
                  <c:pt idx="0">
                    <c:v>0.31999999999999956</c:v>
                  </c:pt>
                  <c:pt idx="1">
                    <c:v>4.32</c:v>
                  </c:pt>
                  <c:pt idx="2">
                    <c:v>368.56</c:v>
                  </c:pt>
                  <c:pt idx="3">
                    <c:v>301.84000000000003</c:v>
                  </c:pt>
                  <c:pt idx="4">
                    <c:v>1.0399999999999998</c:v>
                  </c:pt>
                  <c:pt idx="5">
                    <c:v>1.0399999999999998</c:v>
                  </c:pt>
                  <c:pt idx="6">
                    <c:v>1.2</c:v>
                  </c:pt>
                </c:numCache>
              </c:numRef>
            </c:plus>
            <c:minus>
              <c:numRef>
                <c:f>('Nostoc 10'!$F$217,'Nostoc 10'!$F$219,'Nostoc 10'!$M$217,'Nostoc 10'!$M$219,'Nostoc 10'!$T$217,'Nostoc 10'!$T$219,'Nostoc 10'!$AA$217)</c:f>
                <c:numCache>
                  <c:formatCode>General</c:formatCode>
                  <c:ptCount val="7"/>
                  <c:pt idx="0">
                    <c:v>0.31999999999999956</c:v>
                  </c:pt>
                  <c:pt idx="1">
                    <c:v>4.32</c:v>
                  </c:pt>
                  <c:pt idx="2">
                    <c:v>368.56</c:v>
                  </c:pt>
                  <c:pt idx="3">
                    <c:v>301.84000000000003</c:v>
                  </c:pt>
                  <c:pt idx="4">
                    <c:v>1.0399999999999998</c:v>
                  </c:pt>
                  <c:pt idx="5">
                    <c:v>1.0399999999999998</c:v>
                  </c:pt>
                  <c:pt idx="6">
                    <c:v>1.2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10'!$F$216,'Nostoc 10'!$F$218,'Nostoc 10'!$M$216,'Nostoc 10'!$M$218,'Nostoc 10'!$T$216,'Nostoc 10'!$T$218,'Nostoc 10'!$AA$216)</c:f>
              <c:numCache>
                <c:formatCode>General</c:formatCode>
                <c:ptCount val="7"/>
                <c:pt idx="0">
                  <c:v>15.8</c:v>
                </c:pt>
                <c:pt idx="1">
                  <c:v>19.600000000000001</c:v>
                </c:pt>
                <c:pt idx="2">
                  <c:v>373.8</c:v>
                </c:pt>
                <c:pt idx="3">
                  <c:v>217.4</c:v>
                </c:pt>
                <c:pt idx="4">
                  <c:v>19.2</c:v>
                </c:pt>
                <c:pt idx="5">
                  <c:v>18.8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4C-4B6D-AE4F-96E4AEB25527}"/>
            </c:ext>
          </c:extLst>
        </c:ser>
        <c:ser>
          <c:idx val="13"/>
          <c:order val="13"/>
          <c:tx>
            <c:strRef>
              <c:f>'Nostoc 10'!$B$222</c:f>
              <c:strCache>
                <c:ptCount val="1"/>
                <c:pt idx="0">
                  <c:v>d23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10'!$F$234,'Nostoc 10'!$F$236,'Nostoc 10'!$M$234,'Nostoc 10'!$M$236,'Nostoc 10'!$T$234,'Nostoc 10'!$T$236,'Nostoc 10'!$AA$234)</c:f>
                <c:numCache>
                  <c:formatCode>General</c:formatCode>
                  <c:ptCount val="7"/>
                  <c:pt idx="0">
                    <c:v>0.8</c:v>
                  </c:pt>
                  <c:pt idx="1">
                    <c:v>3.12</c:v>
                  </c:pt>
                  <c:pt idx="2">
                    <c:v>294.95999999999998</c:v>
                  </c:pt>
                  <c:pt idx="3">
                    <c:v>288.64</c:v>
                  </c:pt>
                  <c:pt idx="4">
                    <c:v>1.2799999999999998</c:v>
                  </c:pt>
                  <c:pt idx="5">
                    <c:v>1.2799999999999998</c:v>
                  </c:pt>
                  <c:pt idx="6">
                    <c:v>1.2799999999999998</c:v>
                  </c:pt>
                </c:numCache>
              </c:numRef>
            </c:plus>
            <c:minus>
              <c:numRef>
                <c:f>('Nostoc 10'!$F$234,'Nostoc 10'!$F$236,'Nostoc 10'!$M$234,'Nostoc 10'!$M$236,'Nostoc 10'!$T$234,'Nostoc 10'!$T$236,'Nostoc 10'!$AA$234)</c:f>
                <c:numCache>
                  <c:formatCode>General</c:formatCode>
                  <c:ptCount val="7"/>
                  <c:pt idx="0">
                    <c:v>0.8</c:v>
                  </c:pt>
                  <c:pt idx="1">
                    <c:v>3.12</c:v>
                  </c:pt>
                  <c:pt idx="2">
                    <c:v>294.95999999999998</c:v>
                  </c:pt>
                  <c:pt idx="3">
                    <c:v>288.64</c:v>
                  </c:pt>
                  <c:pt idx="4">
                    <c:v>1.2799999999999998</c:v>
                  </c:pt>
                  <c:pt idx="5">
                    <c:v>1.2799999999999998</c:v>
                  </c:pt>
                  <c:pt idx="6">
                    <c:v>1.2799999999999998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10'!$F$233,'Nostoc 10'!$F$235,'Nostoc 10'!$M$233,'Nostoc 10'!$M$235,'Nostoc 10'!$T$233,'Nostoc 10'!$T$235,'Nostoc 10'!$AA$233)</c:f>
              <c:numCache>
                <c:formatCode>General</c:formatCode>
                <c:ptCount val="7"/>
                <c:pt idx="0">
                  <c:v>16</c:v>
                </c:pt>
                <c:pt idx="1">
                  <c:v>19.600000000000001</c:v>
                </c:pt>
                <c:pt idx="2">
                  <c:v>302.8</c:v>
                </c:pt>
                <c:pt idx="3">
                  <c:v>205.4</c:v>
                </c:pt>
                <c:pt idx="4">
                  <c:v>19.600000000000001</c:v>
                </c:pt>
                <c:pt idx="5">
                  <c:v>19.600000000000001</c:v>
                </c:pt>
                <c:pt idx="6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4C-4B6D-AE4F-96E4AEB25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914944"/>
        <c:axId val="1326912224"/>
      </c:barChart>
      <c:catAx>
        <c:axId val="1326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912224"/>
        <c:crosses val="autoZero"/>
        <c:auto val="1"/>
        <c:lblAlgn val="ctr"/>
        <c:lblOffset val="100"/>
        <c:noMultiLvlLbl val="0"/>
      </c:catAx>
      <c:valAx>
        <c:axId val="13269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'Nostoc 10'!$B$1</c:f>
              <c:strCache>
                <c:ptCount val="1"/>
                <c:pt idx="0">
                  <c:v>d0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10'!$G$13,'Nostoc 10'!$G$15,'Nostoc 10'!$N$13,'Nostoc 10'!$N$15,'Nostoc 10'!$U$13,'Nostoc 10'!$U$15,'Nostoc 10'!$AB$13)</c:f>
                <c:numCache>
                  <c:formatCode>General</c:formatCode>
                  <c:ptCount val="7"/>
                  <c:pt idx="0">
                    <c:v>136.48000000000002</c:v>
                  </c:pt>
                  <c:pt idx="1">
                    <c:v>62.4</c:v>
                  </c:pt>
                  <c:pt idx="2">
                    <c:v>177.44</c:v>
                  </c:pt>
                  <c:pt idx="3">
                    <c:v>110.71999999999998</c:v>
                  </c:pt>
                  <c:pt idx="4">
                    <c:v>126.4</c:v>
                  </c:pt>
                  <c:pt idx="5">
                    <c:v>74.080000000000013</c:v>
                  </c:pt>
                  <c:pt idx="6">
                    <c:v>131.76000000000005</c:v>
                  </c:pt>
                </c:numCache>
              </c:numRef>
            </c:plus>
            <c:minus>
              <c:numRef>
                <c:f>('Nostoc 10'!$G$13,'Nostoc 10'!$G$15,'Nostoc 10'!$N$13,'Nostoc 10'!$N$15,'Nostoc 10'!$U$13,'Nostoc 10'!$U$15,'Nostoc 10'!$AB$13)</c:f>
                <c:numCache>
                  <c:formatCode>General</c:formatCode>
                  <c:ptCount val="7"/>
                  <c:pt idx="0">
                    <c:v>136.48000000000002</c:v>
                  </c:pt>
                  <c:pt idx="1">
                    <c:v>62.4</c:v>
                  </c:pt>
                  <c:pt idx="2">
                    <c:v>177.44</c:v>
                  </c:pt>
                  <c:pt idx="3">
                    <c:v>110.71999999999998</c:v>
                  </c:pt>
                  <c:pt idx="4">
                    <c:v>126.4</c:v>
                  </c:pt>
                  <c:pt idx="5">
                    <c:v>74.080000000000013</c:v>
                  </c:pt>
                  <c:pt idx="6">
                    <c:v>131.76000000000005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('Nostoc 10'!$B$2:$B$6,'Nostoc 10'!$B$7:$B$11,'Nostoc 10'!$I$2:$I$6,'Nostoc 10'!$I$7:$I$11,'Nostoc 10'!$P$2:$P$6,'Nostoc 10'!$P$7:$P$11,'Nostoc 10'!$W$2:$W$6)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3h</c:v>
                </c:pt>
                <c:pt idx="6">
                  <c:v>4h</c:v>
                </c:pt>
              </c:strCache>
            </c:strRef>
          </c:cat>
          <c:val>
            <c:numRef>
              <c:f>('Nostoc 10'!$G$12,'Nostoc 10'!$G$14,'Nostoc 10'!$N$12,'Nostoc 10'!$N$14,'Nostoc 10'!$U$12,'Nostoc 10'!$U$14,'Nostoc 10'!$AB$12)</c:f>
              <c:numCache>
                <c:formatCode>General</c:formatCode>
                <c:ptCount val="7"/>
                <c:pt idx="0">
                  <c:v>1604.4</c:v>
                </c:pt>
                <c:pt idx="1">
                  <c:v>1626</c:v>
                </c:pt>
                <c:pt idx="2">
                  <c:v>1598.8</c:v>
                </c:pt>
                <c:pt idx="3">
                  <c:v>1970.4</c:v>
                </c:pt>
                <c:pt idx="4">
                  <c:v>1766</c:v>
                </c:pt>
                <c:pt idx="5">
                  <c:v>1848.6</c:v>
                </c:pt>
                <c:pt idx="6">
                  <c:v>2478.1999999999998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8-4FE5-B298-121E42FECA0A}"/>
            </c:ext>
          </c:extLst>
        </c:ser>
        <c:ser>
          <c:idx val="1"/>
          <c:order val="1"/>
          <c:tx>
            <c:strRef>
              <c:f>'Nostoc 10'!$B$18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10'!$G$30,'Nostoc 10'!$G$32,'Nostoc 10'!$N$30,'Nostoc 10'!$N$32,'Nostoc 10'!$U$30,'Nostoc 10'!$U$32,'Nostoc 10'!$AB$30)</c:f>
                <c:numCache>
                  <c:formatCode>General</c:formatCode>
                  <c:ptCount val="7"/>
                  <c:pt idx="0">
                    <c:v>349.52</c:v>
                  </c:pt>
                  <c:pt idx="1">
                    <c:v>239.6</c:v>
                  </c:pt>
                  <c:pt idx="2">
                    <c:v>372.24</c:v>
                  </c:pt>
                  <c:pt idx="3">
                    <c:v>166.4</c:v>
                  </c:pt>
                  <c:pt idx="4">
                    <c:v>118.31999999999998</c:v>
                  </c:pt>
                  <c:pt idx="5">
                    <c:v>125.91999999999999</c:v>
                  </c:pt>
                  <c:pt idx="6">
                    <c:v>170.63999999999996</c:v>
                  </c:pt>
                </c:numCache>
              </c:numRef>
            </c:plus>
            <c:minus>
              <c:numRef>
                <c:f>('Nostoc 10'!$G$30,'Nostoc 10'!$G$32,'Nostoc 10'!$N$30,'Nostoc 10'!$N$32,'Nostoc 10'!$U$30,'Nostoc 10'!$U$32,'Nostoc 10'!$AB$30)</c:f>
                <c:numCache>
                  <c:formatCode>General</c:formatCode>
                  <c:ptCount val="7"/>
                  <c:pt idx="0">
                    <c:v>349.52</c:v>
                  </c:pt>
                  <c:pt idx="1">
                    <c:v>239.6</c:v>
                  </c:pt>
                  <c:pt idx="2">
                    <c:v>372.24</c:v>
                  </c:pt>
                  <c:pt idx="3">
                    <c:v>166.4</c:v>
                  </c:pt>
                  <c:pt idx="4">
                    <c:v>118.31999999999998</c:v>
                  </c:pt>
                  <c:pt idx="5">
                    <c:v>125.91999999999999</c:v>
                  </c:pt>
                  <c:pt idx="6">
                    <c:v>170.63999999999996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10'!$G$29,'Nostoc 10'!$G$31,'Nostoc 10'!$N$29,'Nostoc 10'!$N$31,'Nostoc 10'!$U$29,'Nostoc 10'!$U$31,'Nostoc 10'!$AB$29)</c:f>
              <c:numCache>
                <c:formatCode>General</c:formatCode>
                <c:ptCount val="7"/>
                <c:pt idx="0">
                  <c:v>2587.6</c:v>
                </c:pt>
                <c:pt idx="1">
                  <c:v>2552</c:v>
                </c:pt>
                <c:pt idx="2">
                  <c:v>2016.8</c:v>
                </c:pt>
                <c:pt idx="3">
                  <c:v>2146</c:v>
                </c:pt>
                <c:pt idx="4">
                  <c:v>2070.4</c:v>
                </c:pt>
                <c:pt idx="5">
                  <c:v>1995.4</c:v>
                </c:pt>
                <c:pt idx="6">
                  <c:v>2210.1999999999998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8-4FE5-B298-121E42FECA0A}"/>
            </c:ext>
          </c:extLst>
        </c:ser>
        <c:ser>
          <c:idx val="2"/>
          <c:order val="2"/>
          <c:tx>
            <c:strRef>
              <c:f>'Nostoc 10'!$B$35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10'!$G$47,'Nostoc 10'!$G$49,'Nostoc 10'!$N$47,'Nostoc 10'!$N$49,'Nostoc 10'!$U$47,'Nostoc 10'!$U$49,'Nostoc 10'!$AB$47)</c:f>
                <c:numCache>
                  <c:formatCode>General</c:formatCode>
                  <c:ptCount val="7"/>
                  <c:pt idx="0">
                    <c:v>214.88000000000002</c:v>
                  </c:pt>
                  <c:pt idx="1">
                    <c:v>233.04000000000005</c:v>
                  </c:pt>
                  <c:pt idx="2">
                    <c:v>515.12</c:v>
                  </c:pt>
                  <c:pt idx="3">
                    <c:v>318.64</c:v>
                  </c:pt>
                  <c:pt idx="4">
                    <c:v>191.36000000000004</c:v>
                  </c:pt>
                  <c:pt idx="5">
                    <c:v>76.240000000000052</c:v>
                  </c:pt>
                  <c:pt idx="6">
                    <c:v>188.88000000000011</c:v>
                  </c:pt>
                </c:numCache>
              </c:numRef>
            </c:plus>
            <c:minus>
              <c:numRef>
                <c:f>('Nostoc 10'!$G$47,'Nostoc 10'!$G$49,'Nostoc 10'!$N$47,'Nostoc 10'!$N$49,'Nostoc 10'!$U$47,'Nostoc 10'!$U$49,'Nostoc 10'!$AB$47)</c:f>
                <c:numCache>
                  <c:formatCode>General</c:formatCode>
                  <c:ptCount val="7"/>
                  <c:pt idx="0">
                    <c:v>214.88000000000002</c:v>
                  </c:pt>
                  <c:pt idx="1">
                    <c:v>233.04000000000005</c:v>
                  </c:pt>
                  <c:pt idx="2">
                    <c:v>515.12</c:v>
                  </c:pt>
                  <c:pt idx="3">
                    <c:v>318.64</c:v>
                  </c:pt>
                  <c:pt idx="4">
                    <c:v>191.36000000000004</c:v>
                  </c:pt>
                  <c:pt idx="5">
                    <c:v>76.240000000000052</c:v>
                  </c:pt>
                  <c:pt idx="6">
                    <c:v>188.88000000000011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10'!$G$46,'Nostoc 10'!$G$48,'Nostoc 10'!$N$46,'Nostoc 10'!$N$48,'Nostoc 10'!$U$46,'Nostoc 10'!$U$48,'Nostoc 10'!$AB$46)</c:f>
              <c:numCache>
                <c:formatCode>General</c:formatCode>
                <c:ptCount val="7"/>
                <c:pt idx="0">
                  <c:v>3631.4</c:v>
                </c:pt>
                <c:pt idx="1">
                  <c:v>3478.6</c:v>
                </c:pt>
                <c:pt idx="2">
                  <c:v>2707.4</c:v>
                </c:pt>
                <c:pt idx="3">
                  <c:v>3010.8</c:v>
                </c:pt>
                <c:pt idx="4">
                  <c:v>2774.8</c:v>
                </c:pt>
                <c:pt idx="5">
                  <c:v>2455.4</c:v>
                </c:pt>
                <c:pt idx="6">
                  <c:v>2914.2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8-4FE5-B298-121E42FECA0A}"/>
            </c:ext>
          </c:extLst>
        </c:ser>
        <c:ser>
          <c:idx val="3"/>
          <c:order val="3"/>
          <c:tx>
            <c:strRef>
              <c:f>'Nostoc 10'!$B$52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10'!$G$64,'Nostoc 10'!$G$66,'Nostoc 10'!$N$64,'Nostoc 10'!$N$66,'Nostoc 10'!$U$64,'Nostoc 10'!$U$66,'Nostoc 10'!$AB$64)</c:f>
                <c:numCache>
                  <c:formatCode>General</c:formatCode>
                  <c:ptCount val="7"/>
                  <c:pt idx="0">
                    <c:v>360.4</c:v>
                  </c:pt>
                  <c:pt idx="1">
                    <c:v>282.71999999999991</c:v>
                  </c:pt>
                  <c:pt idx="2">
                    <c:v>462.71999999999997</c:v>
                  </c:pt>
                  <c:pt idx="3">
                    <c:v>624.48</c:v>
                  </c:pt>
                  <c:pt idx="4">
                    <c:v>82.239999999999966</c:v>
                  </c:pt>
                  <c:pt idx="5">
                    <c:v>485.36</c:v>
                  </c:pt>
                  <c:pt idx="6">
                    <c:v>494.48000000000013</c:v>
                  </c:pt>
                </c:numCache>
              </c:numRef>
            </c:plus>
            <c:minus>
              <c:numRef>
                <c:f>('Nostoc 10'!$G$64,'Nostoc 10'!$G$66,'Nostoc 10'!$N$64,'Nostoc 10'!$N$66,'Nostoc 10'!$U$64,'Nostoc 10'!$U$66,'Nostoc 10'!$AB$64)</c:f>
                <c:numCache>
                  <c:formatCode>General</c:formatCode>
                  <c:ptCount val="7"/>
                  <c:pt idx="0">
                    <c:v>360.4</c:v>
                  </c:pt>
                  <c:pt idx="1">
                    <c:v>282.71999999999991</c:v>
                  </c:pt>
                  <c:pt idx="2">
                    <c:v>462.71999999999997</c:v>
                  </c:pt>
                  <c:pt idx="3">
                    <c:v>624.48</c:v>
                  </c:pt>
                  <c:pt idx="4">
                    <c:v>82.239999999999966</c:v>
                  </c:pt>
                  <c:pt idx="5">
                    <c:v>485.36</c:v>
                  </c:pt>
                  <c:pt idx="6">
                    <c:v>494.48000000000013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10'!$G$63,'Nostoc 10'!$G$65,'Nostoc 10'!$N$63,'Nostoc 10'!$N$65,'Nostoc 10'!$U$63,'Nostoc 10'!$U$65,'Nostoc 10'!$AB$63)</c:f>
              <c:numCache>
                <c:formatCode>General</c:formatCode>
                <c:ptCount val="7"/>
                <c:pt idx="0">
                  <c:v>4243</c:v>
                </c:pt>
                <c:pt idx="1">
                  <c:v>4380.8</c:v>
                </c:pt>
                <c:pt idx="2">
                  <c:v>3653.6</c:v>
                </c:pt>
                <c:pt idx="3">
                  <c:v>4031.6</c:v>
                </c:pt>
                <c:pt idx="4">
                  <c:v>3781.8</c:v>
                </c:pt>
                <c:pt idx="5">
                  <c:v>3372.2</c:v>
                </c:pt>
                <c:pt idx="6">
                  <c:v>2360.8000000000002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8-4FE5-B298-121E42FECA0A}"/>
            </c:ext>
          </c:extLst>
        </c:ser>
        <c:ser>
          <c:idx val="4"/>
          <c:order val="4"/>
          <c:tx>
            <c:strRef>
              <c:f>'Nostoc 10'!$B$69</c:f>
              <c:strCache>
                <c:ptCount val="1"/>
                <c:pt idx="0">
                  <c:v>d8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10'!$G$81,'Nostoc 10'!$G$83,'Nostoc 10'!$N$81,'Nostoc 10'!$N$83,'Nostoc 10'!$U$81,'Nostoc 10'!$U$83,'Nostoc 10'!$AB$81)</c:f>
                <c:numCache>
                  <c:formatCode>General</c:formatCode>
                  <c:ptCount val="7"/>
                  <c:pt idx="0">
                    <c:v>140</c:v>
                  </c:pt>
                  <c:pt idx="1">
                    <c:v>203.11999999999989</c:v>
                  </c:pt>
                  <c:pt idx="2">
                    <c:v>248.96000000000004</c:v>
                  </c:pt>
                  <c:pt idx="3">
                    <c:v>290.23999999999995</c:v>
                  </c:pt>
                  <c:pt idx="4">
                    <c:v>116.96000000000004</c:v>
                  </c:pt>
                  <c:pt idx="5">
                    <c:v>173.68</c:v>
                  </c:pt>
                  <c:pt idx="6">
                    <c:v>385.68000000000012</c:v>
                  </c:pt>
                </c:numCache>
              </c:numRef>
            </c:plus>
            <c:minus>
              <c:numRef>
                <c:f>('Nostoc 10'!$G$81,'Nostoc 10'!$G$83,'Nostoc 10'!$N$81,'Nostoc 10'!$N$83,'Nostoc 10'!$U$81,'Nostoc 10'!$U$83,'Nostoc 10'!$AB$81)</c:f>
                <c:numCache>
                  <c:formatCode>General</c:formatCode>
                  <c:ptCount val="7"/>
                  <c:pt idx="0">
                    <c:v>140</c:v>
                  </c:pt>
                  <c:pt idx="1">
                    <c:v>203.11999999999989</c:v>
                  </c:pt>
                  <c:pt idx="2">
                    <c:v>248.96000000000004</c:v>
                  </c:pt>
                  <c:pt idx="3">
                    <c:v>290.23999999999995</c:v>
                  </c:pt>
                  <c:pt idx="4">
                    <c:v>116.96000000000004</c:v>
                  </c:pt>
                  <c:pt idx="5">
                    <c:v>173.68</c:v>
                  </c:pt>
                  <c:pt idx="6">
                    <c:v>385.68000000000012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10'!$G$80,'Nostoc 10'!$G$82,'Nostoc 10'!$N$80,'Nostoc 10'!$N$82,'Nostoc 10'!$U$80,'Nostoc 10'!$U$82,'Nostoc 10'!$AB$80)</c:f>
              <c:numCache>
                <c:formatCode>General</c:formatCode>
                <c:ptCount val="7"/>
                <c:pt idx="0">
                  <c:v>3163</c:v>
                </c:pt>
                <c:pt idx="1">
                  <c:v>3149.8</c:v>
                </c:pt>
                <c:pt idx="2">
                  <c:v>2267.8000000000002</c:v>
                </c:pt>
                <c:pt idx="3">
                  <c:v>2583.8000000000002</c:v>
                </c:pt>
                <c:pt idx="4">
                  <c:v>2852.2</c:v>
                </c:pt>
                <c:pt idx="5">
                  <c:v>2611.4</c:v>
                </c:pt>
                <c:pt idx="6">
                  <c:v>2658.8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8-4FE5-B298-121E42FECA0A}"/>
            </c:ext>
          </c:extLst>
        </c:ser>
        <c:ser>
          <c:idx val="5"/>
          <c:order val="5"/>
          <c:tx>
            <c:strRef>
              <c:f>'Nostoc 10'!$B$86</c:f>
              <c:strCache>
                <c:ptCount val="1"/>
                <c:pt idx="0">
                  <c:v>d9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10'!$G$98,'Nostoc 10'!$G$100,'Nostoc 10'!$N$98,'Nostoc 10'!$N$100,'Nostoc 10'!$U$98,'Nostoc 10'!$U$100,'Nostoc 10'!$AB$98)</c:f>
                <c:numCache>
                  <c:formatCode>General</c:formatCode>
                  <c:ptCount val="7"/>
                  <c:pt idx="0">
                    <c:v>150.16000000000003</c:v>
                  </c:pt>
                  <c:pt idx="1">
                    <c:v>179.04000000000005</c:v>
                  </c:pt>
                  <c:pt idx="2">
                    <c:v>234.88000000000002</c:v>
                  </c:pt>
                  <c:pt idx="3">
                    <c:v>162.88000000000002</c:v>
                  </c:pt>
                  <c:pt idx="4">
                    <c:v>140.80000000000001</c:v>
                  </c:pt>
                  <c:pt idx="5">
                    <c:v>113.6</c:v>
                  </c:pt>
                  <c:pt idx="6">
                    <c:v>309.43999999999994</c:v>
                  </c:pt>
                </c:numCache>
              </c:numRef>
            </c:plus>
            <c:minus>
              <c:numRef>
                <c:f>('Nostoc 10'!$G$98,'Nostoc 10'!$G$100,'Nostoc 10'!$N$98,'Nostoc 10'!$N$100,'Nostoc 10'!$U$98,'Nostoc 10'!$U$100,'Nostoc 10'!$AB$98)</c:f>
                <c:numCache>
                  <c:formatCode>General</c:formatCode>
                  <c:ptCount val="7"/>
                  <c:pt idx="0">
                    <c:v>150.16000000000003</c:v>
                  </c:pt>
                  <c:pt idx="1">
                    <c:v>179.04000000000005</c:v>
                  </c:pt>
                  <c:pt idx="2">
                    <c:v>234.88000000000002</c:v>
                  </c:pt>
                  <c:pt idx="3">
                    <c:v>162.88000000000002</c:v>
                  </c:pt>
                  <c:pt idx="4">
                    <c:v>140.80000000000001</c:v>
                  </c:pt>
                  <c:pt idx="5">
                    <c:v>113.6</c:v>
                  </c:pt>
                  <c:pt idx="6">
                    <c:v>309.43999999999994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10'!$G$97,'Nostoc 10'!$G$99,'Nostoc 10'!$N$97,'Nostoc 10'!$N$99,'Nostoc 10'!$U$97,'Nostoc 10'!$U$99,'Nostoc 10'!$AB$97)</c:f>
              <c:numCache>
                <c:formatCode>General</c:formatCode>
                <c:ptCount val="7"/>
                <c:pt idx="0">
                  <c:v>3488.8</c:v>
                </c:pt>
                <c:pt idx="1">
                  <c:v>3405.6</c:v>
                </c:pt>
                <c:pt idx="2">
                  <c:v>2744.4</c:v>
                </c:pt>
                <c:pt idx="3">
                  <c:v>3476.4</c:v>
                </c:pt>
                <c:pt idx="4">
                  <c:v>3279</c:v>
                </c:pt>
                <c:pt idx="5">
                  <c:v>3110</c:v>
                </c:pt>
                <c:pt idx="6">
                  <c:v>2993.2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8-4FE5-B298-121E42FECA0A}"/>
            </c:ext>
          </c:extLst>
        </c:ser>
        <c:ser>
          <c:idx val="6"/>
          <c:order val="6"/>
          <c:tx>
            <c:strRef>
              <c:f>'Nostoc 10'!$B$103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EC827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10'!$G$115,'Nostoc 10'!$G$117,'Nostoc 10'!$N$115,'Nostoc 10'!$N$117,'Nostoc 10'!$U$115,'Nostoc 10'!$U$117,'Nostoc 10'!$AB$115)</c:f>
                <c:numCache>
                  <c:formatCode>General</c:formatCode>
                  <c:ptCount val="7"/>
                  <c:pt idx="0">
                    <c:v>227.11999999999998</c:v>
                  </c:pt>
                  <c:pt idx="1">
                    <c:v>99.2</c:v>
                  </c:pt>
                  <c:pt idx="2">
                    <c:v>126.56000000000003</c:v>
                  </c:pt>
                  <c:pt idx="3">
                    <c:v>202.96000000000004</c:v>
                  </c:pt>
                  <c:pt idx="4">
                    <c:v>140.80000000000001</c:v>
                  </c:pt>
                  <c:pt idx="5">
                    <c:v>113.6</c:v>
                  </c:pt>
                  <c:pt idx="6">
                    <c:v>165.76000000000005</c:v>
                  </c:pt>
                </c:numCache>
              </c:numRef>
            </c:plus>
            <c:minus>
              <c:numRef>
                <c:f>('Nostoc 10'!$G$115,'Nostoc 10'!$G$117,'Nostoc 10'!$N$115,'Nostoc 10'!$N$117,'Nostoc 10'!$U$115,'Nostoc 10'!$U$117,'Nostoc 10'!$AB$115)</c:f>
                <c:numCache>
                  <c:formatCode>General</c:formatCode>
                  <c:ptCount val="7"/>
                  <c:pt idx="0">
                    <c:v>227.11999999999998</c:v>
                  </c:pt>
                  <c:pt idx="1">
                    <c:v>99.2</c:v>
                  </c:pt>
                  <c:pt idx="2">
                    <c:v>126.56000000000003</c:v>
                  </c:pt>
                  <c:pt idx="3">
                    <c:v>202.96000000000004</c:v>
                  </c:pt>
                  <c:pt idx="4">
                    <c:v>140.80000000000001</c:v>
                  </c:pt>
                  <c:pt idx="5">
                    <c:v>113.6</c:v>
                  </c:pt>
                  <c:pt idx="6">
                    <c:v>165.76000000000005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10'!$G$114,'Nostoc 10'!$G$116,'Nostoc 10'!$N$114,'Nostoc 10'!$N$116,'Nostoc 10'!$U$114,'Nostoc 10'!$U$116,'Nostoc 10'!$AB$114)</c:f>
              <c:numCache>
                <c:formatCode>General</c:formatCode>
                <c:ptCount val="7"/>
                <c:pt idx="0">
                  <c:v>3571.4</c:v>
                </c:pt>
                <c:pt idx="1">
                  <c:v>3410</c:v>
                </c:pt>
                <c:pt idx="2">
                  <c:v>3233.8</c:v>
                </c:pt>
                <c:pt idx="3">
                  <c:v>3797.8</c:v>
                </c:pt>
                <c:pt idx="4">
                  <c:v>3279</c:v>
                </c:pt>
                <c:pt idx="5">
                  <c:v>3110</c:v>
                </c:pt>
                <c:pt idx="6">
                  <c:v>3610.8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8-4FE5-B298-121E42FECA0A}"/>
            </c:ext>
          </c:extLst>
        </c:ser>
        <c:ser>
          <c:idx val="7"/>
          <c:order val="7"/>
          <c:tx>
            <c:strRef>
              <c:f>'Nostoc 10'!$B$120</c:f>
              <c:strCache>
                <c:ptCount val="1"/>
                <c:pt idx="0">
                  <c:v>d11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10'!$G$132,'Nostoc 10'!$G$134,'Nostoc 10'!$N$132,'Nostoc 10'!$N$134,'Nostoc 10'!$U$132,'Nostoc 10'!$U$134,'Nostoc 10'!$AB$132)</c:f>
                <c:numCache>
                  <c:formatCode>General</c:formatCode>
                  <c:ptCount val="7"/>
                  <c:pt idx="0">
                    <c:v>240.4</c:v>
                  </c:pt>
                  <c:pt idx="1">
                    <c:v>62.160000000000039</c:v>
                  </c:pt>
                  <c:pt idx="2">
                    <c:v>270.88</c:v>
                  </c:pt>
                  <c:pt idx="3">
                    <c:v>274.71999999999997</c:v>
                  </c:pt>
                  <c:pt idx="4">
                    <c:v>252.48000000000002</c:v>
                  </c:pt>
                  <c:pt idx="5">
                    <c:v>137.28000000000003</c:v>
                  </c:pt>
                  <c:pt idx="6">
                    <c:v>403.2</c:v>
                  </c:pt>
                </c:numCache>
              </c:numRef>
            </c:plus>
            <c:minus>
              <c:numRef>
                <c:f>('Nostoc 10'!$G$132,'Nostoc 10'!$G$134,'Nostoc 10'!$N$132,'Nostoc 10'!$N$134,'Nostoc 10'!$U$132,'Nostoc 10'!$U$134,'Nostoc 10'!$AB$132)</c:f>
                <c:numCache>
                  <c:formatCode>General</c:formatCode>
                  <c:ptCount val="7"/>
                  <c:pt idx="0">
                    <c:v>240.4</c:v>
                  </c:pt>
                  <c:pt idx="1">
                    <c:v>62.160000000000039</c:v>
                  </c:pt>
                  <c:pt idx="2">
                    <c:v>270.88</c:v>
                  </c:pt>
                  <c:pt idx="3">
                    <c:v>274.71999999999997</c:v>
                  </c:pt>
                  <c:pt idx="4">
                    <c:v>252.48000000000002</c:v>
                  </c:pt>
                  <c:pt idx="5">
                    <c:v>137.28000000000003</c:v>
                  </c:pt>
                  <c:pt idx="6">
                    <c:v>403.2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10'!$G$131,'Nostoc 10'!$G$133,'Nostoc 10'!$N$131,'Nostoc 10'!$N$133,'Nostoc 10'!$U$131,'Nostoc 10'!$U$133,'Nostoc 10'!$AB$131)</c:f>
              <c:numCache>
                <c:formatCode>General</c:formatCode>
                <c:ptCount val="7"/>
                <c:pt idx="0">
                  <c:v>3558</c:v>
                </c:pt>
                <c:pt idx="1">
                  <c:v>3337.2</c:v>
                </c:pt>
                <c:pt idx="2">
                  <c:v>3184.4</c:v>
                </c:pt>
                <c:pt idx="3">
                  <c:v>3542.4</c:v>
                </c:pt>
                <c:pt idx="4">
                  <c:v>3744.6</c:v>
                </c:pt>
                <c:pt idx="5">
                  <c:v>3480.4</c:v>
                </c:pt>
                <c:pt idx="6">
                  <c:v>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18-4FE5-B298-121E42FECA0A}"/>
            </c:ext>
          </c:extLst>
        </c:ser>
        <c:ser>
          <c:idx val="8"/>
          <c:order val="8"/>
          <c:tx>
            <c:strRef>
              <c:f>'Nostoc 10'!$B$137</c:f>
              <c:strCache>
                <c:ptCount val="1"/>
                <c:pt idx="0">
                  <c:v>d14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10'!$G$149,'Nostoc 10'!$G$151,'Nostoc 10'!$N$149,'Nostoc 10'!$N$151,'Nostoc 10'!$U$149,'Nostoc 10'!$U$151,'Nostoc 10'!$AB$149)</c:f>
                <c:numCache>
                  <c:formatCode>General</c:formatCode>
                  <c:ptCount val="7"/>
                  <c:pt idx="0">
                    <c:v>204.16000000000003</c:v>
                  </c:pt>
                  <c:pt idx="1">
                    <c:v>59.519999999999982</c:v>
                  </c:pt>
                  <c:pt idx="2">
                    <c:v>144</c:v>
                  </c:pt>
                  <c:pt idx="3">
                    <c:v>172.16000000000003</c:v>
                  </c:pt>
                  <c:pt idx="4">
                    <c:v>96.719999999999985</c:v>
                  </c:pt>
                  <c:pt idx="5">
                    <c:v>323.60000000000002</c:v>
                  </c:pt>
                  <c:pt idx="6">
                    <c:v>59.519999999999982</c:v>
                  </c:pt>
                </c:numCache>
              </c:numRef>
            </c:plus>
            <c:minus>
              <c:numRef>
                <c:f>('Nostoc 10'!$G$149,'Nostoc 10'!$G$151,'Nostoc 10'!$N$149,'Nostoc 10'!$N$151,'Nostoc 10'!$U$149,'Nostoc 10'!$U$151,'Nostoc 10'!$AB$149)</c:f>
                <c:numCache>
                  <c:formatCode>General</c:formatCode>
                  <c:ptCount val="7"/>
                  <c:pt idx="0">
                    <c:v>204.16000000000003</c:v>
                  </c:pt>
                  <c:pt idx="1">
                    <c:v>59.519999999999982</c:v>
                  </c:pt>
                  <c:pt idx="2">
                    <c:v>144</c:v>
                  </c:pt>
                  <c:pt idx="3">
                    <c:v>172.16000000000003</c:v>
                  </c:pt>
                  <c:pt idx="4">
                    <c:v>96.719999999999985</c:v>
                  </c:pt>
                  <c:pt idx="5">
                    <c:v>323.60000000000002</c:v>
                  </c:pt>
                  <c:pt idx="6">
                    <c:v>59.519999999999982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10'!$G$148,'Nostoc 10'!$G$150,'Nostoc 10'!$N$148,'Nostoc 10'!$N$150,'Nostoc 10'!$U$148,'Nostoc 10'!$U$150,'Nostoc 10'!$AB$148)</c:f>
              <c:numCache>
                <c:formatCode>General</c:formatCode>
                <c:ptCount val="7"/>
                <c:pt idx="0">
                  <c:v>3330.8</c:v>
                </c:pt>
                <c:pt idx="1">
                  <c:v>3261.4</c:v>
                </c:pt>
                <c:pt idx="2">
                  <c:v>3091</c:v>
                </c:pt>
                <c:pt idx="3">
                  <c:v>3762.2</c:v>
                </c:pt>
                <c:pt idx="4">
                  <c:v>3580.6</c:v>
                </c:pt>
                <c:pt idx="5">
                  <c:v>3524</c:v>
                </c:pt>
                <c:pt idx="6">
                  <c:v>3631.6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18-4FE5-B298-121E42FECA0A}"/>
            </c:ext>
          </c:extLst>
        </c:ser>
        <c:ser>
          <c:idx val="9"/>
          <c:order val="9"/>
          <c:tx>
            <c:strRef>
              <c:f>'Nostoc 10'!$B$154</c:f>
              <c:strCache>
                <c:ptCount val="1"/>
                <c:pt idx="0">
                  <c:v>d15</c:v>
                </c:pt>
              </c:strCache>
            </c:strRef>
          </c:tx>
          <c:spPr>
            <a:solidFill>
              <a:srgbClr val="CC00A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10'!$G$166,'Nostoc 10'!$G$168,'Nostoc 10'!$N$166,'Nostoc 10'!$N$168,'Nostoc 10'!$U$166,'Nostoc 10'!$U$168,'Nostoc 10'!$AB$166)</c:f>
                <c:numCache>
                  <c:formatCode>General</c:formatCode>
                  <c:ptCount val="7"/>
                  <c:pt idx="0">
                    <c:v>237.6</c:v>
                  </c:pt>
                  <c:pt idx="1">
                    <c:v>135.51999999999998</c:v>
                  </c:pt>
                  <c:pt idx="2">
                    <c:v>163.28000000000003</c:v>
                  </c:pt>
                  <c:pt idx="3">
                    <c:v>176.71999999999997</c:v>
                  </c:pt>
                  <c:pt idx="4">
                    <c:v>92.239999999999966</c:v>
                  </c:pt>
                  <c:pt idx="5">
                    <c:v>240.16000000000003</c:v>
                  </c:pt>
                  <c:pt idx="6">
                    <c:v>105.43999999999997</c:v>
                  </c:pt>
                </c:numCache>
              </c:numRef>
            </c:plus>
            <c:minus>
              <c:numRef>
                <c:f>('Nostoc 10'!$G$166,'Nostoc 10'!$G$168,'Nostoc 10'!$N$166,'Nostoc 10'!$N$168,'Nostoc 10'!$U$166,'Nostoc 10'!$U$168,'Nostoc 10'!$AB$166)</c:f>
                <c:numCache>
                  <c:formatCode>General</c:formatCode>
                  <c:ptCount val="7"/>
                  <c:pt idx="0">
                    <c:v>237.6</c:v>
                  </c:pt>
                  <c:pt idx="1">
                    <c:v>135.51999999999998</c:v>
                  </c:pt>
                  <c:pt idx="2">
                    <c:v>163.28000000000003</c:v>
                  </c:pt>
                  <c:pt idx="3">
                    <c:v>176.71999999999997</c:v>
                  </c:pt>
                  <c:pt idx="4">
                    <c:v>92.239999999999966</c:v>
                  </c:pt>
                  <c:pt idx="5">
                    <c:v>240.16000000000003</c:v>
                  </c:pt>
                  <c:pt idx="6">
                    <c:v>105.43999999999997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10'!$G$165,'Nostoc 10'!$G$167,'Nostoc 10'!$N$165,'Nostoc 10'!$N$167,'Nostoc 10'!$U$165,'Nostoc 10'!$U$167,'Nostoc 10'!$AB$165)</c:f>
              <c:numCache>
                <c:formatCode>General</c:formatCode>
                <c:ptCount val="7"/>
                <c:pt idx="0">
                  <c:v>3405</c:v>
                </c:pt>
                <c:pt idx="1">
                  <c:v>3365.4</c:v>
                </c:pt>
                <c:pt idx="2">
                  <c:v>3139.6</c:v>
                </c:pt>
                <c:pt idx="3">
                  <c:v>3731.4</c:v>
                </c:pt>
                <c:pt idx="4">
                  <c:v>3506.2</c:v>
                </c:pt>
                <c:pt idx="5">
                  <c:v>3461.2</c:v>
                </c:pt>
                <c:pt idx="6">
                  <c:v>3837.8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18-4FE5-B298-121E42FECA0A}"/>
            </c:ext>
          </c:extLst>
        </c:ser>
        <c:ser>
          <c:idx val="10"/>
          <c:order val="10"/>
          <c:tx>
            <c:strRef>
              <c:f>'Nostoc 10'!$B$171</c:f>
              <c:strCache>
                <c:ptCount val="1"/>
                <c:pt idx="0">
                  <c:v>d16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10'!$G$183,'Nostoc 10'!$G$185,'Nostoc 10'!$N$183,'Nostoc 10'!$N$185,'Nostoc 10'!$U$183,'Nostoc 10'!$U$185,'Nostoc 10'!$AB$183)</c:f>
                <c:numCache>
                  <c:formatCode>General</c:formatCode>
                  <c:ptCount val="7"/>
                  <c:pt idx="0">
                    <c:v>224.56000000000003</c:v>
                  </c:pt>
                  <c:pt idx="1">
                    <c:v>56.640000000000057</c:v>
                  </c:pt>
                  <c:pt idx="2">
                    <c:v>119.28000000000011</c:v>
                  </c:pt>
                  <c:pt idx="3">
                    <c:v>127.91999999999989</c:v>
                  </c:pt>
                  <c:pt idx="4">
                    <c:v>72.480000000000103</c:v>
                  </c:pt>
                  <c:pt idx="5">
                    <c:v>176.32</c:v>
                  </c:pt>
                  <c:pt idx="6">
                    <c:v>140.48000000000002</c:v>
                  </c:pt>
                </c:numCache>
              </c:numRef>
            </c:plus>
            <c:minus>
              <c:numRef>
                <c:f>('Nostoc 10'!$G$183,'Nostoc 10'!$G$185,'Nostoc 10'!$N$183,'Nostoc 10'!$N$185,'Nostoc 10'!$U$183,'Nostoc 10'!$U$185,'Nostoc 10'!$AB$183)</c:f>
                <c:numCache>
                  <c:formatCode>General</c:formatCode>
                  <c:ptCount val="7"/>
                  <c:pt idx="0">
                    <c:v>224.56000000000003</c:v>
                  </c:pt>
                  <c:pt idx="1">
                    <c:v>56.640000000000057</c:v>
                  </c:pt>
                  <c:pt idx="2">
                    <c:v>119.28000000000011</c:v>
                  </c:pt>
                  <c:pt idx="3">
                    <c:v>127.91999999999989</c:v>
                  </c:pt>
                  <c:pt idx="4">
                    <c:v>72.480000000000103</c:v>
                  </c:pt>
                  <c:pt idx="5">
                    <c:v>176.32</c:v>
                  </c:pt>
                  <c:pt idx="6">
                    <c:v>140.48000000000002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10'!$G$182,'Nostoc 10'!$G$184,'Nostoc 10'!$N$182,'Nostoc 10'!$N$184,'Nostoc 10'!$U$182,'Nostoc 10'!$U$184,'Nostoc 10'!$AB$182)</c:f>
              <c:numCache>
                <c:formatCode>General</c:formatCode>
                <c:ptCount val="7"/>
                <c:pt idx="0">
                  <c:v>3448.8</c:v>
                </c:pt>
                <c:pt idx="1">
                  <c:v>3380.6</c:v>
                </c:pt>
                <c:pt idx="2">
                  <c:v>2919.8</c:v>
                </c:pt>
                <c:pt idx="3">
                  <c:v>3338.2</c:v>
                </c:pt>
                <c:pt idx="4">
                  <c:v>3305.2</c:v>
                </c:pt>
                <c:pt idx="5">
                  <c:v>3496.6</c:v>
                </c:pt>
                <c:pt idx="6">
                  <c:v>3716.6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18-4FE5-B298-121E42FECA0A}"/>
            </c:ext>
          </c:extLst>
        </c:ser>
        <c:ser>
          <c:idx val="11"/>
          <c:order val="11"/>
          <c:tx>
            <c:strRef>
              <c:f>'Nostoc 10'!$B$188</c:f>
              <c:strCache>
                <c:ptCount val="1"/>
                <c:pt idx="0">
                  <c:v>d18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10'!$G$200,'Nostoc 10'!$G$202,'Nostoc 10'!$N$200,'Nostoc 10'!$N$202,'Nostoc 10'!$U$200,'Nostoc 10'!$U$202,'Nostoc 10'!$AB$200)</c:f>
                <c:numCache>
                  <c:formatCode>General</c:formatCode>
                  <c:ptCount val="7"/>
                  <c:pt idx="0">
                    <c:v>228.63999999999996</c:v>
                  </c:pt>
                  <c:pt idx="1">
                    <c:v>72</c:v>
                  </c:pt>
                  <c:pt idx="2">
                    <c:v>181.36000000000004</c:v>
                  </c:pt>
                  <c:pt idx="3">
                    <c:v>201.11999999999998</c:v>
                  </c:pt>
                  <c:pt idx="4">
                    <c:v>75.759999999999948</c:v>
                  </c:pt>
                  <c:pt idx="5">
                    <c:v>69.760000000000034</c:v>
                  </c:pt>
                  <c:pt idx="6">
                    <c:v>219.03999999999996</c:v>
                  </c:pt>
                </c:numCache>
              </c:numRef>
            </c:plus>
            <c:minus>
              <c:numRef>
                <c:f>('Nostoc 10'!$G$200,'Nostoc 10'!$G$202,'Nostoc 10'!$N$200,'Nostoc 10'!$N$202,'Nostoc 10'!$U$200,'Nostoc 10'!$U$202,'Nostoc 10'!$AB$200)</c:f>
                <c:numCache>
                  <c:formatCode>General</c:formatCode>
                  <c:ptCount val="7"/>
                  <c:pt idx="0">
                    <c:v>228.63999999999996</c:v>
                  </c:pt>
                  <c:pt idx="1">
                    <c:v>72</c:v>
                  </c:pt>
                  <c:pt idx="2">
                    <c:v>181.36000000000004</c:v>
                  </c:pt>
                  <c:pt idx="3">
                    <c:v>201.11999999999998</c:v>
                  </c:pt>
                  <c:pt idx="4">
                    <c:v>75.759999999999948</c:v>
                  </c:pt>
                  <c:pt idx="5">
                    <c:v>69.760000000000034</c:v>
                  </c:pt>
                  <c:pt idx="6">
                    <c:v>219.03999999999996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10'!$G$199,'Nostoc 10'!$G$201,'Nostoc 10'!$N$199,'Nostoc 10'!$N$201,'Nostoc 10'!$U$199,'Nostoc 10'!$U$201,'Nostoc 10'!$AB$199)</c:f>
              <c:numCache>
                <c:formatCode>General</c:formatCode>
                <c:ptCount val="7"/>
                <c:pt idx="0">
                  <c:v>3460.2</c:v>
                </c:pt>
                <c:pt idx="1">
                  <c:v>3415</c:v>
                </c:pt>
                <c:pt idx="2">
                  <c:v>3241.2</c:v>
                </c:pt>
                <c:pt idx="3">
                  <c:v>3764.4</c:v>
                </c:pt>
                <c:pt idx="4">
                  <c:v>3430.4</c:v>
                </c:pt>
                <c:pt idx="5">
                  <c:v>3417.8</c:v>
                </c:pt>
                <c:pt idx="6">
                  <c:v>3894.2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18-4FE5-B298-121E42FECA0A}"/>
            </c:ext>
          </c:extLst>
        </c:ser>
        <c:ser>
          <c:idx val="12"/>
          <c:order val="12"/>
          <c:tx>
            <c:strRef>
              <c:f>'Nostoc 10'!$B$205</c:f>
              <c:strCache>
                <c:ptCount val="1"/>
                <c:pt idx="0">
                  <c:v>d21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10'!$G$217,'Nostoc 10'!$G$219,'Nostoc 10'!$N$217,'Nostoc 10'!$N$219,'Nostoc 10'!$U$217,'Nostoc 10'!$U$219,'Nostoc 10'!$AB$217)</c:f>
                <c:numCache>
                  <c:formatCode>General</c:formatCode>
                  <c:ptCount val="7"/>
                  <c:pt idx="0">
                    <c:v>569.76</c:v>
                  </c:pt>
                  <c:pt idx="1">
                    <c:v>320.39999999999998</c:v>
                  </c:pt>
                  <c:pt idx="2">
                    <c:v>262.8</c:v>
                  </c:pt>
                  <c:pt idx="3">
                    <c:v>467.51999999999987</c:v>
                  </c:pt>
                  <c:pt idx="4">
                    <c:v>319.83999999999997</c:v>
                  </c:pt>
                  <c:pt idx="5">
                    <c:v>201.03999999999996</c:v>
                  </c:pt>
                  <c:pt idx="6">
                    <c:v>266.96000000000004</c:v>
                  </c:pt>
                </c:numCache>
              </c:numRef>
            </c:plus>
            <c:minus>
              <c:numRef>
                <c:f>('Nostoc 10'!$G$217,'Nostoc 10'!$G$219,'Nostoc 10'!$N$217,'Nostoc 10'!$N$219,'Nostoc 10'!$U$217,'Nostoc 10'!$U$219,'Nostoc 10'!$AB$217)</c:f>
                <c:numCache>
                  <c:formatCode>General</c:formatCode>
                  <c:ptCount val="7"/>
                  <c:pt idx="0">
                    <c:v>569.76</c:v>
                  </c:pt>
                  <c:pt idx="1">
                    <c:v>320.39999999999998</c:v>
                  </c:pt>
                  <c:pt idx="2">
                    <c:v>262.8</c:v>
                  </c:pt>
                  <c:pt idx="3">
                    <c:v>467.51999999999987</c:v>
                  </c:pt>
                  <c:pt idx="4">
                    <c:v>319.83999999999997</c:v>
                  </c:pt>
                  <c:pt idx="5">
                    <c:v>201.03999999999996</c:v>
                  </c:pt>
                  <c:pt idx="6">
                    <c:v>266.96000000000004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10'!$G$216,'Nostoc 10'!$G$218,'Nostoc 10'!$N$216,'Nostoc 10'!$N$218,'Nostoc 10'!$U$216,'Nostoc 10'!$U$218,'Nostoc 10'!$AB$216)</c:f>
              <c:numCache>
                <c:formatCode>General</c:formatCode>
                <c:ptCount val="7"/>
                <c:pt idx="0">
                  <c:v>2644.6</c:v>
                </c:pt>
                <c:pt idx="1">
                  <c:v>2901</c:v>
                </c:pt>
                <c:pt idx="2">
                  <c:v>2636</c:v>
                </c:pt>
                <c:pt idx="3">
                  <c:v>3318.2</c:v>
                </c:pt>
                <c:pt idx="4">
                  <c:v>3259.2</c:v>
                </c:pt>
                <c:pt idx="5">
                  <c:v>3494.2</c:v>
                </c:pt>
                <c:pt idx="6">
                  <c:v>4074.8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18-4FE5-B298-121E42FECA0A}"/>
            </c:ext>
          </c:extLst>
        </c:ser>
        <c:ser>
          <c:idx val="13"/>
          <c:order val="13"/>
          <c:tx>
            <c:strRef>
              <c:f>'Nostoc 10'!$B$222</c:f>
              <c:strCache>
                <c:ptCount val="1"/>
                <c:pt idx="0">
                  <c:v>d23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10'!$G$234,'Nostoc 10'!$G$236,'Nostoc 10'!$N$234,'Nostoc 10'!$N$236,'Nostoc 10'!$U$234,'Nostoc 10'!$U$236,'Nostoc 10'!$AB$234)</c:f>
                <c:numCache>
                  <c:formatCode>General</c:formatCode>
                  <c:ptCount val="7"/>
                  <c:pt idx="0">
                    <c:v>602.88000000000011</c:v>
                  </c:pt>
                  <c:pt idx="1">
                    <c:v>489.52</c:v>
                  </c:pt>
                  <c:pt idx="2">
                    <c:v>527.51999999999987</c:v>
                  </c:pt>
                  <c:pt idx="3">
                    <c:v>546.4</c:v>
                  </c:pt>
                  <c:pt idx="4">
                    <c:v>476.96000000000004</c:v>
                  </c:pt>
                  <c:pt idx="5">
                    <c:v>432.48</c:v>
                  </c:pt>
                  <c:pt idx="6">
                    <c:v>372.96000000000004</c:v>
                  </c:pt>
                </c:numCache>
              </c:numRef>
            </c:plus>
            <c:minus>
              <c:numRef>
                <c:f>('Nostoc 10'!$G$234,'Nostoc 10'!$G$236,'Nostoc 10'!$N$234,'Nostoc 10'!$N$236,'Nostoc 10'!$U$234,'Nostoc 10'!$U$236,'Nostoc 10'!$AB$234)</c:f>
                <c:numCache>
                  <c:formatCode>General</c:formatCode>
                  <c:ptCount val="7"/>
                  <c:pt idx="0">
                    <c:v>602.88000000000011</c:v>
                  </c:pt>
                  <c:pt idx="1">
                    <c:v>489.52</c:v>
                  </c:pt>
                  <c:pt idx="2">
                    <c:v>527.51999999999987</c:v>
                  </c:pt>
                  <c:pt idx="3">
                    <c:v>546.4</c:v>
                  </c:pt>
                  <c:pt idx="4">
                    <c:v>476.96000000000004</c:v>
                  </c:pt>
                  <c:pt idx="5">
                    <c:v>432.48</c:v>
                  </c:pt>
                  <c:pt idx="6">
                    <c:v>372.96000000000004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10'!$G$233,'Nostoc 10'!$G$235,'Nostoc 10'!$N$233,'Nostoc 10'!$N$235,'Nostoc 10'!$U$233,'Nostoc 10'!$U$235,'Nostoc 10'!$AB$233)</c:f>
              <c:numCache>
                <c:formatCode>General</c:formatCode>
                <c:ptCount val="7"/>
                <c:pt idx="0">
                  <c:v>2813.8</c:v>
                </c:pt>
                <c:pt idx="1">
                  <c:v>3244.6</c:v>
                </c:pt>
                <c:pt idx="2">
                  <c:v>2426.1999999999998</c:v>
                </c:pt>
                <c:pt idx="3">
                  <c:v>3029</c:v>
                </c:pt>
                <c:pt idx="4">
                  <c:v>2966.8</c:v>
                </c:pt>
                <c:pt idx="5">
                  <c:v>3480.4</c:v>
                </c:pt>
                <c:pt idx="6">
                  <c:v>4467.8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618-4FE5-B298-121E42FE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911680"/>
        <c:axId val="1326914400"/>
      </c:barChart>
      <c:catAx>
        <c:axId val="13269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914400"/>
        <c:crosses val="autoZero"/>
        <c:auto val="1"/>
        <c:lblAlgn val="ctr"/>
        <c:lblOffset val="100"/>
        <c:noMultiLvlLbl val="0"/>
      </c:catAx>
      <c:valAx>
        <c:axId val="13269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9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'Nostoc 10'!$B$1</c:f>
              <c:strCache>
                <c:ptCount val="1"/>
                <c:pt idx="0">
                  <c:v>d0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10'!$H$13,'Nostoc 10'!$H$15,'Nostoc 10'!$O$13,'Nostoc 10'!$O$15,'Nostoc 10'!$V$13,'Nostoc 10'!$V$15,'Nostoc 10'!$AC$13)</c:f>
                <c:numCache>
                  <c:formatCode>General</c:formatCode>
                  <c:ptCount val="7"/>
                  <c:pt idx="0">
                    <c:v>3.8399999999999976</c:v>
                  </c:pt>
                  <c:pt idx="1">
                    <c:v>10.160000000000002</c:v>
                  </c:pt>
                  <c:pt idx="2">
                    <c:v>6.2399999999999975</c:v>
                  </c:pt>
                  <c:pt idx="3">
                    <c:v>5.8399999999999981</c:v>
                  </c:pt>
                  <c:pt idx="4">
                    <c:v>17.04</c:v>
                  </c:pt>
                  <c:pt idx="5">
                    <c:v>30.72</c:v>
                  </c:pt>
                  <c:pt idx="6">
                    <c:v>36.799999999999997</c:v>
                  </c:pt>
                </c:numCache>
              </c:numRef>
            </c:plus>
            <c:minus>
              <c:numRef>
                <c:f>('Nostoc 10'!$H$13,'Nostoc 10'!$H$15,'Nostoc 10'!$O$13,'Nostoc 10'!$O$15,'Nostoc 10'!$V$13,'Nostoc 10'!$V$15,'Nostoc 10'!$AC$13)</c:f>
                <c:numCache>
                  <c:formatCode>General</c:formatCode>
                  <c:ptCount val="7"/>
                  <c:pt idx="0">
                    <c:v>3.8399999999999976</c:v>
                  </c:pt>
                  <c:pt idx="1">
                    <c:v>10.160000000000002</c:v>
                  </c:pt>
                  <c:pt idx="2">
                    <c:v>6.2399999999999975</c:v>
                  </c:pt>
                  <c:pt idx="3">
                    <c:v>5.8399999999999981</c:v>
                  </c:pt>
                  <c:pt idx="4">
                    <c:v>17.04</c:v>
                  </c:pt>
                  <c:pt idx="5">
                    <c:v>30.72</c:v>
                  </c:pt>
                  <c:pt idx="6">
                    <c:v>36.799999999999997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('Nostoc 10'!$B$2:$B$6,'Nostoc 10'!$B$7:$B$11,'Nostoc 10'!$I$2:$I$6,'Nostoc 10'!$I$7:$I$11,'Nostoc 10'!$P$2:$P$6,'Nostoc 10'!$P$7:$P$11,'Nostoc 10'!$W$2:$W$6)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3h</c:v>
                </c:pt>
                <c:pt idx="6">
                  <c:v>4h</c:v>
                </c:pt>
              </c:strCache>
            </c:strRef>
          </c:cat>
          <c:val>
            <c:numRef>
              <c:f>('Nostoc 10'!$H$12,'Nostoc 10'!$H$14,'Nostoc 10'!$O$12,'Nostoc 10'!$O$14,'Nostoc 10'!$V$12,'Nostoc 10'!$V$14,'Nostoc 10'!$AC$12)</c:f>
              <c:numCache>
                <c:formatCode>General</c:formatCode>
                <c:ptCount val="7"/>
                <c:pt idx="0">
                  <c:v>139.80000000000001</c:v>
                </c:pt>
                <c:pt idx="1">
                  <c:v>145.80000000000001</c:v>
                </c:pt>
                <c:pt idx="2">
                  <c:v>157.19999999999999</c:v>
                </c:pt>
                <c:pt idx="3">
                  <c:v>151.19999999999999</c:v>
                </c:pt>
                <c:pt idx="4">
                  <c:v>185.2</c:v>
                </c:pt>
                <c:pt idx="5">
                  <c:v>150.4</c:v>
                </c:pt>
                <c:pt idx="6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0-43C7-8FD8-53B1A1CC22C6}"/>
            </c:ext>
          </c:extLst>
        </c:ser>
        <c:ser>
          <c:idx val="1"/>
          <c:order val="1"/>
          <c:tx>
            <c:strRef>
              <c:f>'Nostoc 10'!$B$18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10'!$H$30,'Nostoc 10'!$H$32,'Nostoc 10'!$O$30,'Nostoc 10'!$O$32,'Nostoc 10'!$V$30,'Nostoc 10'!$V$32,'Nostoc 10'!$AC$30)</c:f>
                <c:numCache>
                  <c:formatCode>General</c:formatCode>
                  <c:ptCount val="7"/>
                  <c:pt idx="0">
                    <c:v>18.239999999999998</c:v>
                  </c:pt>
                  <c:pt idx="1">
                    <c:v>14.239999999999998</c:v>
                  </c:pt>
                  <c:pt idx="2">
                    <c:v>21.04</c:v>
                  </c:pt>
                  <c:pt idx="3">
                    <c:v>19.760000000000002</c:v>
                  </c:pt>
                  <c:pt idx="4">
                    <c:v>22.96</c:v>
                  </c:pt>
                  <c:pt idx="5">
                    <c:v>43.839999999999996</c:v>
                  </c:pt>
                  <c:pt idx="6">
                    <c:v>42.88</c:v>
                  </c:pt>
                </c:numCache>
              </c:numRef>
            </c:plus>
            <c:minus>
              <c:numRef>
                <c:f>('Nostoc 10'!$H$30,'Nostoc 10'!$H$32,'Nostoc 10'!$O$30,'Nostoc 10'!$O$32,'Nostoc 10'!$V$30,'Nostoc 10'!$V$32,'Nostoc 10'!$AC$30)</c:f>
                <c:numCache>
                  <c:formatCode>General</c:formatCode>
                  <c:ptCount val="7"/>
                  <c:pt idx="0">
                    <c:v>18.239999999999998</c:v>
                  </c:pt>
                  <c:pt idx="1">
                    <c:v>14.239999999999998</c:v>
                  </c:pt>
                  <c:pt idx="2">
                    <c:v>21.04</c:v>
                  </c:pt>
                  <c:pt idx="3">
                    <c:v>19.760000000000002</c:v>
                  </c:pt>
                  <c:pt idx="4">
                    <c:v>22.96</c:v>
                  </c:pt>
                  <c:pt idx="5">
                    <c:v>43.839999999999996</c:v>
                  </c:pt>
                  <c:pt idx="6">
                    <c:v>42.88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10'!$H$29,'Nostoc 10'!$H$31,'Nostoc 10'!$O$29,'Nostoc 10'!$O$31,'Nostoc 10'!$V$29,'Nostoc 10'!$V$31,'Nostoc 10'!$AC$29)</c:f>
              <c:numCache>
                <c:formatCode>General</c:formatCode>
                <c:ptCount val="7"/>
                <c:pt idx="0">
                  <c:v>290.8</c:v>
                </c:pt>
                <c:pt idx="1">
                  <c:v>317.2</c:v>
                </c:pt>
                <c:pt idx="2">
                  <c:v>317.2</c:v>
                </c:pt>
                <c:pt idx="3">
                  <c:v>304.8</c:v>
                </c:pt>
                <c:pt idx="4">
                  <c:v>344.8</c:v>
                </c:pt>
                <c:pt idx="5">
                  <c:v>215.8</c:v>
                </c:pt>
                <c:pt idx="6">
                  <c:v>144.4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0-43C7-8FD8-53B1A1CC22C6}"/>
            </c:ext>
          </c:extLst>
        </c:ser>
        <c:ser>
          <c:idx val="2"/>
          <c:order val="2"/>
          <c:tx>
            <c:strRef>
              <c:f>'Nostoc 10'!$B$35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10'!$H$47,'Nostoc 10'!$H$49,'Nostoc 10'!$O$47,'Nostoc 10'!$O$49,'Nostoc 10'!$V$47,'Nostoc 10'!$V$49,'Nostoc 10'!$AC$47)</c:f>
                <c:numCache>
                  <c:formatCode>General</c:formatCode>
                  <c:ptCount val="7"/>
                  <c:pt idx="0">
                    <c:v>34.320000000000007</c:v>
                  </c:pt>
                  <c:pt idx="1">
                    <c:v>15.920000000000005</c:v>
                  </c:pt>
                  <c:pt idx="2">
                    <c:v>38.08</c:v>
                  </c:pt>
                  <c:pt idx="3">
                    <c:v>27.279999999999994</c:v>
                  </c:pt>
                  <c:pt idx="4">
                    <c:v>33.6</c:v>
                  </c:pt>
                  <c:pt idx="5">
                    <c:v>59.6</c:v>
                  </c:pt>
                  <c:pt idx="6">
                    <c:v>64.47999999999999</c:v>
                  </c:pt>
                </c:numCache>
              </c:numRef>
            </c:plus>
            <c:minus>
              <c:numRef>
                <c:f>('Nostoc 10'!$H$47,'Nostoc 10'!$H$49,'Nostoc 10'!$O$47,'Nostoc 10'!$O$49,'Nostoc 10'!$V$47,'Nostoc 10'!$V$49,'Nostoc 10'!$AC$47)</c:f>
                <c:numCache>
                  <c:formatCode>General</c:formatCode>
                  <c:ptCount val="7"/>
                  <c:pt idx="0">
                    <c:v>34.320000000000007</c:v>
                  </c:pt>
                  <c:pt idx="1">
                    <c:v>15.920000000000005</c:v>
                  </c:pt>
                  <c:pt idx="2">
                    <c:v>38.08</c:v>
                  </c:pt>
                  <c:pt idx="3">
                    <c:v>27.279999999999994</c:v>
                  </c:pt>
                  <c:pt idx="4">
                    <c:v>33.6</c:v>
                  </c:pt>
                  <c:pt idx="5">
                    <c:v>59.6</c:v>
                  </c:pt>
                  <c:pt idx="6">
                    <c:v>64.47999999999999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10'!$H$46,'Nostoc 10'!$H$48,'Nostoc 10'!$O$46,'Nostoc 10'!$O$48,'Nostoc 10'!$V$46,'Nostoc 10'!$V$48,'Nostoc 10'!$AC$46)</c:f>
              <c:numCache>
                <c:formatCode>General</c:formatCode>
                <c:ptCount val="7"/>
                <c:pt idx="0">
                  <c:v>515.4</c:v>
                </c:pt>
                <c:pt idx="1">
                  <c:v>551.4</c:v>
                </c:pt>
                <c:pt idx="2">
                  <c:v>544.6</c:v>
                </c:pt>
                <c:pt idx="3">
                  <c:v>486.4</c:v>
                </c:pt>
                <c:pt idx="4">
                  <c:v>529</c:v>
                </c:pt>
                <c:pt idx="5">
                  <c:v>311</c:v>
                </c:pt>
                <c:pt idx="6">
                  <c:v>194.4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0-43C7-8FD8-53B1A1CC22C6}"/>
            </c:ext>
          </c:extLst>
        </c:ser>
        <c:ser>
          <c:idx val="3"/>
          <c:order val="3"/>
          <c:tx>
            <c:strRef>
              <c:f>'Nostoc 10'!$B$52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10'!$H$64,'Nostoc 10'!$H$66,'Nostoc 10'!$O$64,'Nostoc 10'!$O$66,'Nostoc 10'!$V$64,'Nostoc 10'!$V$66,'Nostoc 10'!$AC$64)</c:f>
                <c:numCache>
                  <c:formatCode>General</c:formatCode>
                  <c:ptCount val="7"/>
                  <c:pt idx="0">
                    <c:v>163.92</c:v>
                  </c:pt>
                  <c:pt idx="1">
                    <c:v>40.719999999999985</c:v>
                  </c:pt>
                  <c:pt idx="2">
                    <c:v>82.879999999999967</c:v>
                  </c:pt>
                  <c:pt idx="3">
                    <c:v>74.319999999999979</c:v>
                  </c:pt>
                  <c:pt idx="4">
                    <c:v>102.4</c:v>
                  </c:pt>
                  <c:pt idx="5">
                    <c:v>185.28</c:v>
                  </c:pt>
                  <c:pt idx="6">
                    <c:v>89.92</c:v>
                  </c:pt>
                </c:numCache>
              </c:numRef>
            </c:plus>
            <c:minus>
              <c:numRef>
                <c:f>('Nostoc 10'!$H$64,'Nostoc 10'!$H$66,'Nostoc 10'!$O$64,'Nostoc 10'!$O$66,'Nostoc 10'!$V$64,'Nostoc 10'!$V$66,'Nostoc 10'!$AC$64)</c:f>
                <c:numCache>
                  <c:formatCode>General</c:formatCode>
                  <c:ptCount val="7"/>
                  <c:pt idx="0">
                    <c:v>163.92</c:v>
                  </c:pt>
                  <c:pt idx="1">
                    <c:v>40.719999999999985</c:v>
                  </c:pt>
                  <c:pt idx="2">
                    <c:v>82.879999999999967</c:v>
                  </c:pt>
                  <c:pt idx="3">
                    <c:v>74.319999999999979</c:v>
                  </c:pt>
                  <c:pt idx="4">
                    <c:v>102.4</c:v>
                  </c:pt>
                  <c:pt idx="5">
                    <c:v>185.28</c:v>
                  </c:pt>
                  <c:pt idx="6">
                    <c:v>89.92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10'!$H$63,'Nostoc 10'!$H$65,'Nostoc 10'!$O$63,'Nostoc 10'!$O$65,'Nostoc 10'!$V$63,'Nostoc 10'!$V$65,'Nostoc 10'!$AC$63)</c:f>
              <c:numCache>
                <c:formatCode>General</c:formatCode>
                <c:ptCount val="7"/>
                <c:pt idx="0">
                  <c:v>1341.4</c:v>
                </c:pt>
                <c:pt idx="1">
                  <c:v>1428.4</c:v>
                </c:pt>
                <c:pt idx="2">
                  <c:v>1321.8</c:v>
                </c:pt>
                <c:pt idx="3">
                  <c:v>1290.4000000000001</c:v>
                </c:pt>
                <c:pt idx="4">
                  <c:v>1468</c:v>
                </c:pt>
                <c:pt idx="5">
                  <c:v>839.4</c:v>
                </c:pt>
                <c:pt idx="6">
                  <c:v>338.6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0-43C7-8FD8-53B1A1CC22C6}"/>
            </c:ext>
          </c:extLst>
        </c:ser>
        <c:ser>
          <c:idx val="4"/>
          <c:order val="4"/>
          <c:tx>
            <c:strRef>
              <c:f>'Nostoc 10'!$B$69</c:f>
              <c:strCache>
                <c:ptCount val="1"/>
                <c:pt idx="0">
                  <c:v>d8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10'!$H$81,'Nostoc 10'!$H$83,'Nostoc 10'!$O$81,'Nostoc 10'!$O$83,'Nostoc 10'!$V$81,'Nostoc 10'!$V$83,'Nostoc 10'!$AC$81)</c:f>
                <c:numCache>
                  <c:formatCode>General</c:formatCode>
                  <c:ptCount val="7"/>
                  <c:pt idx="0">
                    <c:v>60.08</c:v>
                  </c:pt>
                  <c:pt idx="1">
                    <c:v>57.519999999999982</c:v>
                  </c:pt>
                  <c:pt idx="2">
                    <c:v>14.8</c:v>
                  </c:pt>
                  <c:pt idx="3">
                    <c:v>51.279999999999994</c:v>
                  </c:pt>
                  <c:pt idx="4">
                    <c:v>58.640000000000008</c:v>
                  </c:pt>
                  <c:pt idx="5">
                    <c:v>129.35999999999999</c:v>
                  </c:pt>
                  <c:pt idx="6">
                    <c:v>155.44</c:v>
                  </c:pt>
                </c:numCache>
              </c:numRef>
            </c:plus>
            <c:minus>
              <c:numRef>
                <c:f>('Nostoc 10'!$H$81,'Nostoc 10'!$H$83,'Nostoc 10'!$O$81,'Nostoc 10'!$O$83,'Nostoc 10'!$V$81,'Nostoc 10'!$V$83,'Nostoc 10'!$AC$81)</c:f>
                <c:numCache>
                  <c:formatCode>General</c:formatCode>
                  <c:ptCount val="7"/>
                  <c:pt idx="0">
                    <c:v>60.08</c:v>
                  </c:pt>
                  <c:pt idx="1">
                    <c:v>57.519999999999982</c:v>
                  </c:pt>
                  <c:pt idx="2">
                    <c:v>14.8</c:v>
                  </c:pt>
                  <c:pt idx="3">
                    <c:v>51.279999999999994</c:v>
                  </c:pt>
                  <c:pt idx="4">
                    <c:v>58.640000000000008</c:v>
                  </c:pt>
                  <c:pt idx="5">
                    <c:v>129.35999999999999</c:v>
                  </c:pt>
                  <c:pt idx="6">
                    <c:v>155.44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10'!$H$80,'Nostoc 10'!$H$82,'Nostoc 10'!$O$80,'Nostoc 10'!$O$82,'Nostoc 10'!$V$80,'Nostoc 10'!$V$82,'Nostoc 10'!$AC$80)</c:f>
              <c:numCache>
                <c:formatCode>General</c:formatCode>
                <c:ptCount val="7"/>
                <c:pt idx="0">
                  <c:v>956.4</c:v>
                </c:pt>
                <c:pt idx="1">
                  <c:v>1047.5999999999999</c:v>
                </c:pt>
                <c:pt idx="2">
                  <c:v>867</c:v>
                </c:pt>
                <c:pt idx="3">
                  <c:v>859.4</c:v>
                </c:pt>
                <c:pt idx="4">
                  <c:v>1059.2</c:v>
                </c:pt>
                <c:pt idx="5">
                  <c:v>674.2</c:v>
                </c:pt>
                <c:pt idx="6">
                  <c:v>506.8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0-43C7-8FD8-53B1A1CC22C6}"/>
            </c:ext>
          </c:extLst>
        </c:ser>
        <c:ser>
          <c:idx val="5"/>
          <c:order val="5"/>
          <c:tx>
            <c:strRef>
              <c:f>'Nostoc 10'!$B$86</c:f>
              <c:strCache>
                <c:ptCount val="1"/>
                <c:pt idx="0">
                  <c:v>d9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10'!$H$98,'Nostoc 10'!$H$100,'Nostoc 10'!$O$98,'Nostoc 10'!$O$100,'Nostoc 10'!$V$98,'Nostoc 10'!$V$100,'Nostoc 10'!$AC$98)</c:f>
                <c:numCache>
                  <c:formatCode>General</c:formatCode>
                  <c:ptCount val="7"/>
                  <c:pt idx="0">
                    <c:v>85.759999999999991</c:v>
                  </c:pt>
                  <c:pt idx="1">
                    <c:v>23.2</c:v>
                  </c:pt>
                  <c:pt idx="2">
                    <c:v>44.480000000000018</c:v>
                  </c:pt>
                  <c:pt idx="3">
                    <c:v>42.319999999999979</c:v>
                  </c:pt>
                  <c:pt idx="4">
                    <c:v>63.359999999999992</c:v>
                  </c:pt>
                  <c:pt idx="5">
                    <c:v>139.28</c:v>
                  </c:pt>
                  <c:pt idx="6">
                    <c:v>216.8</c:v>
                  </c:pt>
                </c:numCache>
              </c:numRef>
            </c:plus>
            <c:minus>
              <c:numRef>
                <c:f>('Nostoc 10'!$H$98,'Nostoc 10'!$H$100,'Nostoc 10'!$O$98,'Nostoc 10'!$O$100,'Nostoc 10'!$V$98,'Nostoc 10'!$V$100,'Nostoc 10'!$AC$98)</c:f>
                <c:numCache>
                  <c:formatCode>General</c:formatCode>
                  <c:ptCount val="7"/>
                  <c:pt idx="0">
                    <c:v>85.759999999999991</c:v>
                  </c:pt>
                  <c:pt idx="1">
                    <c:v>23.2</c:v>
                  </c:pt>
                  <c:pt idx="2">
                    <c:v>44.480000000000018</c:v>
                  </c:pt>
                  <c:pt idx="3">
                    <c:v>42.319999999999979</c:v>
                  </c:pt>
                  <c:pt idx="4">
                    <c:v>63.359999999999992</c:v>
                  </c:pt>
                  <c:pt idx="5">
                    <c:v>139.28</c:v>
                  </c:pt>
                  <c:pt idx="6">
                    <c:v>216.8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10'!$H$97,'Nostoc 10'!$H$99,'Nostoc 10'!$O$97,'Nostoc 10'!$O$99,'Nostoc 10'!$V$97,'Nostoc 10'!$V$99,'Nostoc 10'!$AC$97)</c:f>
              <c:numCache>
                <c:formatCode>General</c:formatCode>
                <c:ptCount val="7"/>
                <c:pt idx="0">
                  <c:v>1173.8</c:v>
                </c:pt>
                <c:pt idx="1">
                  <c:v>1215</c:v>
                </c:pt>
                <c:pt idx="2">
                  <c:v>1255.5999999999999</c:v>
                </c:pt>
                <c:pt idx="3">
                  <c:v>1185.5999999999999</c:v>
                </c:pt>
                <c:pt idx="4">
                  <c:v>1290.8</c:v>
                </c:pt>
                <c:pt idx="5">
                  <c:v>874.6</c:v>
                </c:pt>
                <c:pt idx="6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0-43C7-8FD8-53B1A1CC22C6}"/>
            </c:ext>
          </c:extLst>
        </c:ser>
        <c:ser>
          <c:idx val="6"/>
          <c:order val="6"/>
          <c:tx>
            <c:strRef>
              <c:f>'Nostoc 10'!$B$103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EC827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10'!$H$115,'Nostoc 10'!$H$117,'Nostoc 10'!$O$115,'Nostoc 10'!$O$117,'Nostoc 10'!$V$115,'Nostoc 10'!$V$117,'Nostoc 10'!$AC$115)</c:f>
                <c:numCache>
                  <c:formatCode>General</c:formatCode>
                  <c:ptCount val="7"/>
                  <c:pt idx="0">
                    <c:v>74.16</c:v>
                  </c:pt>
                  <c:pt idx="1">
                    <c:v>40.799999999999997</c:v>
                  </c:pt>
                  <c:pt idx="2">
                    <c:v>46.4</c:v>
                  </c:pt>
                  <c:pt idx="3">
                    <c:v>57.680000000000021</c:v>
                  </c:pt>
                  <c:pt idx="4">
                    <c:v>63.359999999999992</c:v>
                  </c:pt>
                  <c:pt idx="5">
                    <c:v>139.28</c:v>
                  </c:pt>
                  <c:pt idx="6">
                    <c:v>196.72</c:v>
                  </c:pt>
                </c:numCache>
              </c:numRef>
            </c:plus>
            <c:minus>
              <c:numRef>
                <c:f>('Nostoc 10'!$H$115,'Nostoc 10'!$H$117,'Nostoc 10'!$O$115,'Nostoc 10'!$O$117,'Nostoc 10'!$V$115,'Nostoc 10'!$V$117,'Nostoc 10'!$AC$115)</c:f>
                <c:numCache>
                  <c:formatCode>General</c:formatCode>
                  <c:ptCount val="7"/>
                  <c:pt idx="0">
                    <c:v>74.16</c:v>
                  </c:pt>
                  <c:pt idx="1">
                    <c:v>40.799999999999997</c:v>
                  </c:pt>
                  <c:pt idx="2">
                    <c:v>46.4</c:v>
                  </c:pt>
                  <c:pt idx="3">
                    <c:v>57.680000000000021</c:v>
                  </c:pt>
                  <c:pt idx="4">
                    <c:v>63.359999999999992</c:v>
                  </c:pt>
                  <c:pt idx="5">
                    <c:v>139.28</c:v>
                  </c:pt>
                  <c:pt idx="6">
                    <c:v>196.72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10'!$H$114,'Nostoc 10'!$H$116,'Nostoc 10'!$O$114,'Nostoc 10'!$O$116,'Nostoc 10'!$V$114,'Nostoc 10'!$V$116,'Nostoc 10'!$AC$114)</c:f>
              <c:numCache>
                <c:formatCode>General</c:formatCode>
                <c:ptCount val="7"/>
                <c:pt idx="0">
                  <c:v>1357.2</c:v>
                </c:pt>
                <c:pt idx="1">
                  <c:v>1372</c:v>
                </c:pt>
                <c:pt idx="2">
                  <c:v>1531</c:v>
                </c:pt>
                <c:pt idx="3">
                  <c:v>1371.6</c:v>
                </c:pt>
                <c:pt idx="4">
                  <c:v>1290.8</c:v>
                </c:pt>
                <c:pt idx="5">
                  <c:v>874.6</c:v>
                </c:pt>
                <c:pt idx="6">
                  <c:v>775.4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0-43C7-8FD8-53B1A1CC22C6}"/>
            </c:ext>
          </c:extLst>
        </c:ser>
        <c:ser>
          <c:idx val="7"/>
          <c:order val="7"/>
          <c:tx>
            <c:strRef>
              <c:f>'Nostoc 10'!$B$120</c:f>
              <c:strCache>
                <c:ptCount val="1"/>
                <c:pt idx="0">
                  <c:v>d11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10'!$H$132,'Nostoc 10'!$H$134,'Nostoc 10'!$O$132,'Nostoc 10'!$O$134,'Nostoc 10'!$V$132,'Nostoc 10'!$V$134,'Nostoc 10'!$AC$132)</c:f>
                <c:numCache>
                  <c:formatCode>General</c:formatCode>
                  <c:ptCount val="7"/>
                  <c:pt idx="0">
                    <c:v>97.440000000000012</c:v>
                  </c:pt>
                  <c:pt idx="1">
                    <c:v>42.159999999999989</c:v>
                  </c:pt>
                  <c:pt idx="2">
                    <c:v>64.559999999999988</c:v>
                  </c:pt>
                  <c:pt idx="3">
                    <c:v>65.519999999999982</c:v>
                  </c:pt>
                  <c:pt idx="4">
                    <c:v>35.759999999999948</c:v>
                  </c:pt>
                  <c:pt idx="5">
                    <c:v>200.4</c:v>
                  </c:pt>
                  <c:pt idx="6">
                    <c:v>214.56</c:v>
                  </c:pt>
                </c:numCache>
              </c:numRef>
            </c:plus>
            <c:minus>
              <c:numRef>
                <c:f>('Nostoc 10'!$H$132,'Nostoc 10'!$H$134,'Nostoc 10'!$O$132,'Nostoc 10'!$O$134,'Nostoc 10'!$V$132,'Nostoc 10'!$V$134,'Nostoc 10'!$AC$132)</c:f>
                <c:numCache>
                  <c:formatCode>General</c:formatCode>
                  <c:ptCount val="7"/>
                  <c:pt idx="0">
                    <c:v>97.440000000000012</c:v>
                  </c:pt>
                  <c:pt idx="1">
                    <c:v>42.159999999999989</c:v>
                  </c:pt>
                  <c:pt idx="2">
                    <c:v>64.559999999999988</c:v>
                  </c:pt>
                  <c:pt idx="3">
                    <c:v>65.519999999999982</c:v>
                  </c:pt>
                  <c:pt idx="4">
                    <c:v>35.759999999999948</c:v>
                  </c:pt>
                  <c:pt idx="5">
                    <c:v>200.4</c:v>
                  </c:pt>
                  <c:pt idx="6">
                    <c:v>214.56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10'!$H$131,'Nostoc 10'!$H$133,'Nostoc 10'!$O$131,'Nostoc 10'!$O$133,'Nostoc 10'!$V$131,'Nostoc 10'!$V$133,'Nostoc 10'!$AC$131)</c:f>
              <c:numCache>
                <c:formatCode>General</c:formatCode>
                <c:ptCount val="7"/>
                <c:pt idx="0">
                  <c:v>1550.8</c:v>
                </c:pt>
                <c:pt idx="1">
                  <c:v>1584.8</c:v>
                </c:pt>
                <c:pt idx="2">
                  <c:v>1484.2</c:v>
                </c:pt>
                <c:pt idx="3">
                  <c:v>1527.6</c:v>
                </c:pt>
                <c:pt idx="4">
                  <c:v>1630.6</c:v>
                </c:pt>
                <c:pt idx="5">
                  <c:v>1148</c:v>
                </c:pt>
                <c:pt idx="6">
                  <c:v>780.8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0-43C7-8FD8-53B1A1CC22C6}"/>
            </c:ext>
          </c:extLst>
        </c:ser>
        <c:ser>
          <c:idx val="8"/>
          <c:order val="8"/>
          <c:tx>
            <c:strRef>
              <c:f>'Nostoc 10'!$B$137</c:f>
              <c:strCache>
                <c:ptCount val="1"/>
                <c:pt idx="0">
                  <c:v>d14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10'!$H$149,'Nostoc 10'!$H$151,'Nostoc 10'!$O$149,'Nostoc 10'!$O$151,'Nostoc 10'!$V$149,'Nostoc 10'!$V$151,'Nostoc 10'!$AC$149)</c:f>
                <c:numCache>
                  <c:formatCode>General</c:formatCode>
                  <c:ptCount val="7"/>
                  <c:pt idx="0">
                    <c:v>96.319999999999979</c:v>
                  </c:pt>
                  <c:pt idx="1">
                    <c:v>35.519999999999982</c:v>
                  </c:pt>
                  <c:pt idx="2">
                    <c:v>29.840000000000011</c:v>
                  </c:pt>
                  <c:pt idx="3">
                    <c:v>114.64000000000006</c:v>
                  </c:pt>
                  <c:pt idx="4">
                    <c:v>120.07999999999997</c:v>
                  </c:pt>
                  <c:pt idx="5">
                    <c:v>80.319999999999979</c:v>
                  </c:pt>
                  <c:pt idx="6">
                    <c:v>285.2</c:v>
                  </c:pt>
                </c:numCache>
              </c:numRef>
            </c:plus>
            <c:minus>
              <c:numRef>
                <c:f>('Nostoc 10'!$H$149,'Nostoc 10'!$H$151,'Nostoc 10'!$O$149,'Nostoc 10'!$O$151,'Nostoc 10'!$V$149,'Nostoc 10'!$V$151,'Nostoc 10'!$AC$149)</c:f>
                <c:numCache>
                  <c:formatCode>General</c:formatCode>
                  <c:ptCount val="7"/>
                  <c:pt idx="0">
                    <c:v>96.319999999999979</c:v>
                  </c:pt>
                  <c:pt idx="1">
                    <c:v>35.519999999999982</c:v>
                  </c:pt>
                  <c:pt idx="2">
                    <c:v>29.840000000000011</c:v>
                  </c:pt>
                  <c:pt idx="3">
                    <c:v>114.64000000000006</c:v>
                  </c:pt>
                  <c:pt idx="4">
                    <c:v>120.07999999999997</c:v>
                  </c:pt>
                  <c:pt idx="5">
                    <c:v>80.319999999999979</c:v>
                  </c:pt>
                  <c:pt idx="6">
                    <c:v>285.2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10'!$H$148,'Nostoc 10'!$H$150,'Nostoc 10'!$O$148,'Nostoc 10'!$O$150,'Nostoc 10'!$V$148,'Nostoc 10'!$V$150,'Nostoc 10'!$AC$148)</c:f>
              <c:numCache>
                <c:formatCode>General</c:formatCode>
                <c:ptCount val="7"/>
                <c:pt idx="0">
                  <c:v>1322.4</c:v>
                </c:pt>
                <c:pt idx="1">
                  <c:v>1322.6</c:v>
                </c:pt>
                <c:pt idx="2">
                  <c:v>1370.8</c:v>
                </c:pt>
                <c:pt idx="3">
                  <c:v>1514.4</c:v>
                </c:pt>
                <c:pt idx="4">
                  <c:v>1624.8</c:v>
                </c:pt>
                <c:pt idx="5">
                  <c:v>1312.4</c:v>
                </c:pt>
                <c:pt idx="6">
                  <c:v>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0-43C7-8FD8-53B1A1CC22C6}"/>
            </c:ext>
          </c:extLst>
        </c:ser>
        <c:ser>
          <c:idx val="9"/>
          <c:order val="9"/>
          <c:tx>
            <c:strRef>
              <c:f>'Nostoc 10'!$B$154</c:f>
              <c:strCache>
                <c:ptCount val="1"/>
                <c:pt idx="0">
                  <c:v>d15</c:v>
                </c:pt>
              </c:strCache>
            </c:strRef>
          </c:tx>
          <c:spPr>
            <a:solidFill>
              <a:srgbClr val="CC00A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10'!$H$166,'Nostoc 10'!$H$168,'Nostoc 10'!$O$166,'Nostoc 10'!$O$168,'Nostoc 10'!$V$166,'Nostoc 10'!$V$168,'Nostoc 10'!$AC$166)</c:f>
                <c:numCache>
                  <c:formatCode>General</c:formatCode>
                  <c:ptCount val="7"/>
                  <c:pt idx="0">
                    <c:v>46.880000000000017</c:v>
                  </c:pt>
                  <c:pt idx="1">
                    <c:v>30.880000000000017</c:v>
                  </c:pt>
                  <c:pt idx="2">
                    <c:v>33.680000000000021</c:v>
                  </c:pt>
                  <c:pt idx="3">
                    <c:v>120.96</c:v>
                  </c:pt>
                  <c:pt idx="4">
                    <c:v>151.44000000000005</c:v>
                  </c:pt>
                  <c:pt idx="5">
                    <c:v>58.08000000000002</c:v>
                  </c:pt>
                  <c:pt idx="6">
                    <c:v>309.76</c:v>
                  </c:pt>
                </c:numCache>
              </c:numRef>
            </c:plus>
            <c:minus>
              <c:numRef>
                <c:f>('Nostoc 10'!$H$166,'Nostoc 10'!$H$168,'Nostoc 10'!$O$166,'Nostoc 10'!$O$168,'Nostoc 10'!$V$166,'Nostoc 10'!$V$168,'Nostoc 10'!$AC$166)</c:f>
                <c:numCache>
                  <c:formatCode>General</c:formatCode>
                  <c:ptCount val="7"/>
                  <c:pt idx="0">
                    <c:v>46.880000000000017</c:v>
                  </c:pt>
                  <c:pt idx="1">
                    <c:v>30.880000000000017</c:v>
                  </c:pt>
                  <c:pt idx="2">
                    <c:v>33.680000000000021</c:v>
                  </c:pt>
                  <c:pt idx="3">
                    <c:v>120.96</c:v>
                  </c:pt>
                  <c:pt idx="4">
                    <c:v>151.44000000000005</c:v>
                  </c:pt>
                  <c:pt idx="5">
                    <c:v>58.08000000000002</c:v>
                  </c:pt>
                  <c:pt idx="6">
                    <c:v>309.76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10'!$H$165,'Nostoc 10'!$H$167,'Nostoc 10'!$O$165,'Nostoc 10'!$O$167,'Nostoc 10'!$V$165,'Nostoc 10'!$V$167,'Nostoc 10'!$AC$165)</c:f>
              <c:numCache>
                <c:formatCode>General</c:formatCode>
                <c:ptCount val="7"/>
                <c:pt idx="0">
                  <c:v>1345.6</c:v>
                </c:pt>
                <c:pt idx="1">
                  <c:v>1369.4</c:v>
                </c:pt>
                <c:pt idx="2">
                  <c:v>1477.6</c:v>
                </c:pt>
                <c:pt idx="3">
                  <c:v>1505.8</c:v>
                </c:pt>
                <c:pt idx="4">
                  <c:v>1597.4</c:v>
                </c:pt>
                <c:pt idx="5">
                  <c:v>1385.6</c:v>
                </c:pt>
                <c:pt idx="6">
                  <c:v>1275.2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0-43C7-8FD8-53B1A1CC22C6}"/>
            </c:ext>
          </c:extLst>
        </c:ser>
        <c:ser>
          <c:idx val="10"/>
          <c:order val="10"/>
          <c:tx>
            <c:strRef>
              <c:f>'Nostoc 10'!$B$171</c:f>
              <c:strCache>
                <c:ptCount val="1"/>
                <c:pt idx="0">
                  <c:v>d16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10'!$H$183,'Nostoc 10'!$H$185,'Nostoc 10'!$O$183,'Nostoc 10'!$O$185,'Nostoc 10'!$V$183,'Nostoc 10'!$V$185,'Nostoc 10'!$AC$183)</c:f>
                <c:numCache>
                  <c:formatCode>General</c:formatCode>
                  <c:ptCount val="7"/>
                  <c:pt idx="0">
                    <c:v>56.719999999999985</c:v>
                  </c:pt>
                  <c:pt idx="1">
                    <c:v>25.519999999999982</c:v>
                  </c:pt>
                  <c:pt idx="2">
                    <c:v>40.240000000000009</c:v>
                  </c:pt>
                  <c:pt idx="3">
                    <c:v>73.280000000000015</c:v>
                  </c:pt>
                  <c:pt idx="4">
                    <c:v>120.16</c:v>
                  </c:pt>
                  <c:pt idx="5">
                    <c:v>89.759999999999948</c:v>
                  </c:pt>
                  <c:pt idx="6">
                    <c:v>306.56</c:v>
                  </c:pt>
                </c:numCache>
              </c:numRef>
            </c:plus>
            <c:minus>
              <c:numRef>
                <c:f>('Nostoc 10'!$H$183,'Nostoc 10'!$H$185,'Nostoc 10'!$O$183,'Nostoc 10'!$O$185,'Nostoc 10'!$V$183,'Nostoc 10'!$V$185,'Nostoc 10'!$AC$183)</c:f>
                <c:numCache>
                  <c:formatCode>General</c:formatCode>
                  <c:ptCount val="7"/>
                  <c:pt idx="0">
                    <c:v>56.719999999999985</c:v>
                  </c:pt>
                  <c:pt idx="1">
                    <c:v>25.519999999999982</c:v>
                  </c:pt>
                  <c:pt idx="2">
                    <c:v>40.240000000000009</c:v>
                  </c:pt>
                  <c:pt idx="3">
                    <c:v>73.280000000000015</c:v>
                  </c:pt>
                  <c:pt idx="4">
                    <c:v>120.16</c:v>
                  </c:pt>
                  <c:pt idx="5">
                    <c:v>89.759999999999948</c:v>
                  </c:pt>
                  <c:pt idx="6">
                    <c:v>306.56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10'!$H$182,'Nostoc 10'!$H$184,'Nostoc 10'!$O$182,'Nostoc 10'!$O$184,'Nostoc 10'!$V$182,'Nostoc 10'!$V$184,'Nostoc 10'!$AC$182)</c:f>
              <c:numCache>
                <c:formatCode>General</c:formatCode>
                <c:ptCount val="7"/>
                <c:pt idx="0">
                  <c:v>1463.4</c:v>
                </c:pt>
                <c:pt idx="1">
                  <c:v>1464.6</c:v>
                </c:pt>
                <c:pt idx="2">
                  <c:v>1543.2</c:v>
                </c:pt>
                <c:pt idx="3">
                  <c:v>1472.4</c:v>
                </c:pt>
                <c:pt idx="4">
                  <c:v>1588.8</c:v>
                </c:pt>
                <c:pt idx="5">
                  <c:v>1475.4</c:v>
                </c:pt>
                <c:pt idx="6">
                  <c:v>1413.2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C0-43C7-8FD8-53B1A1CC22C6}"/>
            </c:ext>
          </c:extLst>
        </c:ser>
        <c:ser>
          <c:idx val="11"/>
          <c:order val="11"/>
          <c:tx>
            <c:strRef>
              <c:f>'Nostoc 10'!$B$188</c:f>
              <c:strCache>
                <c:ptCount val="1"/>
                <c:pt idx="0">
                  <c:v>d18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10'!$H$200,'Nostoc 10'!$H$202,'Nostoc 10'!$O$200,'Nostoc 10'!$O$202,'Nostoc 10'!$V$200,'Nostoc 10'!$V$202,'Nostoc 10'!$AC$200)</c:f>
                <c:numCache>
                  <c:formatCode>General</c:formatCode>
                  <c:ptCount val="7"/>
                  <c:pt idx="0">
                    <c:v>49.040000000000006</c:v>
                  </c:pt>
                  <c:pt idx="1">
                    <c:v>35.040000000000006</c:v>
                  </c:pt>
                  <c:pt idx="2">
                    <c:v>38.08000000000002</c:v>
                  </c:pt>
                  <c:pt idx="3">
                    <c:v>61.759999999999991</c:v>
                  </c:pt>
                  <c:pt idx="4">
                    <c:v>50.480000000000018</c:v>
                  </c:pt>
                  <c:pt idx="5">
                    <c:v>106.08000000000001</c:v>
                  </c:pt>
                  <c:pt idx="6">
                    <c:v>528.4</c:v>
                  </c:pt>
                </c:numCache>
              </c:numRef>
            </c:plus>
            <c:minus>
              <c:numRef>
                <c:f>('Nostoc 10'!$H$200,'Nostoc 10'!$H$202,'Nostoc 10'!$O$200,'Nostoc 10'!$O$202,'Nostoc 10'!$V$200,'Nostoc 10'!$V$202,'Nostoc 10'!$AC$200)</c:f>
                <c:numCache>
                  <c:formatCode>General</c:formatCode>
                  <c:ptCount val="7"/>
                  <c:pt idx="0">
                    <c:v>49.040000000000006</c:v>
                  </c:pt>
                  <c:pt idx="1">
                    <c:v>35.040000000000006</c:v>
                  </c:pt>
                  <c:pt idx="2">
                    <c:v>38.08000000000002</c:v>
                  </c:pt>
                  <c:pt idx="3">
                    <c:v>61.759999999999991</c:v>
                  </c:pt>
                  <c:pt idx="4">
                    <c:v>50.480000000000018</c:v>
                  </c:pt>
                  <c:pt idx="5">
                    <c:v>106.08000000000001</c:v>
                  </c:pt>
                  <c:pt idx="6">
                    <c:v>528.4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10'!$H$199,'Nostoc 10'!$H$201,'Nostoc 10'!$O$199,'Nostoc 10'!$O$201,'Nostoc 10'!$V$199,'Nostoc 10'!$V$201,'Nostoc 10'!$AC$199)</c:f>
              <c:numCache>
                <c:formatCode>General</c:formatCode>
                <c:ptCount val="7"/>
                <c:pt idx="0">
                  <c:v>1651.8</c:v>
                </c:pt>
                <c:pt idx="1">
                  <c:v>1716.2</c:v>
                </c:pt>
                <c:pt idx="2">
                  <c:v>1826.4</c:v>
                </c:pt>
                <c:pt idx="3">
                  <c:v>1843.8</c:v>
                </c:pt>
                <c:pt idx="4">
                  <c:v>1902.4</c:v>
                </c:pt>
                <c:pt idx="5">
                  <c:v>1796.6</c:v>
                </c:pt>
                <c:pt idx="6">
                  <c:v>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C0-43C7-8FD8-53B1A1CC22C6}"/>
            </c:ext>
          </c:extLst>
        </c:ser>
        <c:ser>
          <c:idx val="12"/>
          <c:order val="12"/>
          <c:tx>
            <c:strRef>
              <c:f>'Nostoc 10'!$B$205</c:f>
              <c:strCache>
                <c:ptCount val="1"/>
                <c:pt idx="0">
                  <c:v>d21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10'!$H$217,'Nostoc 10'!$H$219,'Nostoc 10'!$O$217,'Nostoc 10'!$O$219,'Nostoc 10'!$V$217,'Nostoc 10'!$V$219,'Nostoc 10'!$AC$217)</c:f>
                <c:numCache>
                  <c:formatCode>General</c:formatCode>
                  <c:ptCount val="7"/>
                  <c:pt idx="0">
                    <c:v>140.47999999999996</c:v>
                  </c:pt>
                  <c:pt idx="1">
                    <c:v>203.92</c:v>
                  </c:pt>
                  <c:pt idx="2">
                    <c:v>34.719999999999985</c:v>
                  </c:pt>
                  <c:pt idx="3">
                    <c:v>80</c:v>
                  </c:pt>
                  <c:pt idx="4">
                    <c:v>35.839999999999961</c:v>
                  </c:pt>
                  <c:pt idx="5">
                    <c:v>113.84</c:v>
                  </c:pt>
                  <c:pt idx="6">
                    <c:v>432.4</c:v>
                  </c:pt>
                </c:numCache>
              </c:numRef>
            </c:plus>
            <c:minus>
              <c:numRef>
                <c:f>('Nostoc 10'!$H$217,'Nostoc 10'!$H$219,'Nostoc 10'!$O$217,'Nostoc 10'!$O$219,'Nostoc 10'!$V$217,'Nostoc 10'!$V$219,'Nostoc 10'!$AC$217)</c:f>
                <c:numCache>
                  <c:formatCode>General</c:formatCode>
                  <c:ptCount val="7"/>
                  <c:pt idx="0">
                    <c:v>140.47999999999996</c:v>
                  </c:pt>
                  <c:pt idx="1">
                    <c:v>203.92</c:v>
                  </c:pt>
                  <c:pt idx="2">
                    <c:v>34.719999999999985</c:v>
                  </c:pt>
                  <c:pt idx="3">
                    <c:v>80</c:v>
                  </c:pt>
                  <c:pt idx="4">
                    <c:v>35.839999999999961</c:v>
                  </c:pt>
                  <c:pt idx="5">
                    <c:v>113.84</c:v>
                  </c:pt>
                  <c:pt idx="6">
                    <c:v>432.4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10'!$H$216,'Nostoc 10'!$H$218,'Nostoc 10'!$O$216,'Nostoc 10'!$O$218,'Nostoc 10'!$V$216,'Nostoc 10'!$V$218,'Nostoc 10'!$AC$216)</c:f>
              <c:numCache>
                <c:formatCode>General</c:formatCode>
                <c:ptCount val="7"/>
                <c:pt idx="0">
                  <c:v>1204.8</c:v>
                </c:pt>
                <c:pt idx="1">
                  <c:v>1469.6</c:v>
                </c:pt>
                <c:pt idx="2">
                  <c:v>2004.6</c:v>
                </c:pt>
                <c:pt idx="3">
                  <c:v>2008</c:v>
                </c:pt>
                <c:pt idx="4">
                  <c:v>2085.8000000000002</c:v>
                </c:pt>
                <c:pt idx="5">
                  <c:v>1968.8</c:v>
                </c:pt>
                <c:pt idx="6">
                  <c:v>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C0-43C7-8FD8-53B1A1CC22C6}"/>
            </c:ext>
          </c:extLst>
        </c:ser>
        <c:ser>
          <c:idx val="13"/>
          <c:order val="13"/>
          <c:tx>
            <c:strRef>
              <c:f>'Nostoc 10'!$B$222</c:f>
              <c:strCache>
                <c:ptCount val="1"/>
                <c:pt idx="0">
                  <c:v>d23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('Nostoc 10'!$H$234,'Nostoc 10'!$H$236,'Nostoc 10'!$O$234,'Nostoc 10'!$O$236,'Nostoc 10'!$V$234,'Nostoc 10'!$V$236,'Nostoc 10'!$AC$234)</c:f>
                <c:numCache>
                  <c:formatCode>General</c:formatCode>
                  <c:ptCount val="7"/>
                  <c:pt idx="0">
                    <c:v>191.12000000000003</c:v>
                  </c:pt>
                  <c:pt idx="1">
                    <c:v>288.39999999999998</c:v>
                  </c:pt>
                  <c:pt idx="2">
                    <c:v>156.56</c:v>
                  </c:pt>
                  <c:pt idx="3">
                    <c:v>149.04000000000005</c:v>
                  </c:pt>
                  <c:pt idx="4">
                    <c:v>37.839999999999961</c:v>
                  </c:pt>
                  <c:pt idx="5">
                    <c:v>105.83999999999996</c:v>
                  </c:pt>
                  <c:pt idx="6">
                    <c:v>231.28000000000003</c:v>
                  </c:pt>
                </c:numCache>
              </c:numRef>
            </c:plus>
            <c:minus>
              <c:numRef>
                <c:f>('Nostoc 10'!$H$234,'Nostoc 10'!$H$236,'Nostoc 10'!$O$234,'Nostoc 10'!$O$236,'Nostoc 10'!$V$234,'Nostoc 10'!$V$236,'Nostoc 10'!$AC$234)</c:f>
                <c:numCache>
                  <c:formatCode>General</c:formatCode>
                  <c:ptCount val="7"/>
                  <c:pt idx="0">
                    <c:v>191.12000000000003</c:v>
                  </c:pt>
                  <c:pt idx="1">
                    <c:v>288.39999999999998</c:v>
                  </c:pt>
                  <c:pt idx="2">
                    <c:v>156.56</c:v>
                  </c:pt>
                  <c:pt idx="3">
                    <c:v>149.04000000000005</c:v>
                  </c:pt>
                  <c:pt idx="4">
                    <c:v>37.839999999999961</c:v>
                  </c:pt>
                  <c:pt idx="5">
                    <c:v>105.83999999999996</c:v>
                  </c:pt>
                  <c:pt idx="6">
                    <c:v>231.28000000000003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('Nostoc 10'!$H$233,'Nostoc 10'!$H$235,'Nostoc 10'!$O$233,'Nostoc 10'!$O$235,'Nostoc 10'!$V$233,'Nostoc 10'!$V$235,'Nostoc 10'!$AC$233)</c:f>
              <c:numCache>
                <c:formatCode>General</c:formatCode>
                <c:ptCount val="7"/>
                <c:pt idx="0">
                  <c:v>1480.2</c:v>
                </c:pt>
                <c:pt idx="1">
                  <c:v>1732</c:v>
                </c:pt>
                <c:pt idx="2">
                  <c:v>1844.8</c:v>
                </c:pt>
                <c:pt idx="3">
                  <c:v>1902.4</c:v>
                </c:pt>
                <c:pt idx="4">
                  <c:v>2203.1999999999998</c:v>
                </c:pt>
                <c:pt idx="5">
                  <c:v>2107.8000000000002</c:v>
                </c:pt>
                <c:pt idx="6">
                  <c:v>2495.6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FC0-43C7-8FD8-53B1A1CC2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94240"/>
        <c:axId val="1328990432"/>
      </c:barChart>
      <c:catAx>
        <c:axId val="132899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990432"/>
        <c:crosses val="autoZero"/>
        <c:auto val="1"/>
        <c:lblAlgn val="ctr"/>
        <c:lblOffset val="100"/>
        <c:noMultiLvlLbl val="0"/>
      </c:catAx>
      <c:valAx>
        <c:axId val="13289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9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73184601924761"/>
          <c:y val="5.8654491105278504E-2"/>
          <c:w val="8.2601487314085745E-2"/>
          <c:h val="0.89236657917760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'Anabaena 26'!$B$1</c:f>
              <c:strCache>
                <c:ptCount val="1"/>
                <c:pt idx="0">
                  <c:v>d0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26'!$C$13,'Anabaena 26'!$C$15,'Anabaena 26'!$J$13,'Anabaena 26'!$J$15,'Anabaena 26'!$Q$13,'Anabaena 26'!$Q$15,'Anabaena 26'!$X$13)</c:f>
                <c:numCache>
                  <c:formatCode>General</c:formatCode>
                  <c:ptCount val="7"/>
                  <c:pt idx="0">
                    <c:v>635.75</c:v>
                  </c:pt>
                  <c:pt idx="1">
                    <c:v>93.039999999999779</c:v>
                  </c:pt>
                  <c:pt idx="2">
                    <c:v>460.64</c:v>
                  </c:pt>
                  <c:pt idx="3">
                    <c:v>183.92000000000007</c:v>
                  </c:pt>
                  <c:pt idx="4">
                    <c:v>240</c:v>
                  </c:pt>
                  <c:pt idx="5">
                    <c:v>116.4</c:v>
                  </c:pt>
                  <c:pt idx="6">
                    <c:v>248.32000000000008</c:v>
                  </c:pt>
                </c:numCache>
              </c:numRef>
            </c:plus>
            <c:minus>
              <c:numRef>
                <c:f>('Anabaena 26'!$C$13,'Anabaena 26'!$C$15,'Anabaena 26'!$J$13,'Anabaena 26'!$J$15,'Anabaena 26'!$Q$13,'Anabaena 26'!$Q$15,'Anabaena 26'!$X$13)</c:f>
                <c:numCache>
                  <c:formatCode>General</c:formatCode>
                  <c:ptCount val="7"/>
                  <c:pt idx="0">
                    <c:v>635.75</c:v>
                  </c:pt>
                  <c:pt idx="1">
                    <c:v>93.039999999999779</c:v>
                  </c:pt>
                  <c:pt idx="2">
                    <c:v>460.64</c:v>
                  </c:pt>
                  <c:pt idx="3">
                    <c:v>183.92000000000007</c:v>
                  </c:pt>
                  <c:pt idx="4">
                    <c:v>240</c:v>
                  </c:pt>
                  <c:pt idx="5">
                    <c:v>116.4</c:v>
                  </c:pt>
                  <c:pt idx="6">
                    <c:v>248.32000000000008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('Nostoc 10'!$B$2:$B$6,'Nostoc 10'!$B$7:$B$11,'Nostoc 10'!$I$2:$I$6,'Nostoc 10'!$I$7:$I$11,'Nostoc 10'!$P$2:$P$6,'Nostoc 10'!$P$7:$P$11,'Nostoc 10'!$W$2:$W$6)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3h</c:v>
                </c:pt>
                <c:pt idx="6">
                  <c:v>4h</c:v>
                </c:pt>
              </c:strCache>
            </c:strRef>
          </c:cat>
          <c:val>
            <c:numRef>
              <c:f>('Anabaena 26'!$C$12,'Anabaena 26'!$C$14,'Anabaena 26'!$J$12,'Anabaena 26'!$J$14,'Anabaena 26'!$Q$12,'Anabaena 26'!$Q$14,'Anabaena 26'!$X$12)</c:f>
              <c:numCache>
                <c:formatCode>General</c:formatCode>
                <c:ptCount val="7"/>
                <c:pt idx="0">
                  <c:v>4514.5</c:v>
                </c:pt>
                <c:pt idx="1">
                  <c:v>5023.6000000000004</c:v>
                </c:pt>
                <c:pt idx="2">
                  <c:v>3999.2</c:v>
                </c:pt>
                <c:pt idx="3">
                  <c:v>4855.3999999999996</c:v>
                </c:pt>
                <c:pt idx="4">
                  <c:v>5672</c:v>
                </c:pt>
                <c:pt idx="5">
                  <c:v>5292</c:v>
                </c:pt>
                <c:pt idx="6">
                  <c:v>4630.3999999999996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D-4E15-B431-D7F60C0B8260}"/>
            </c:ext>
          </c:extLst>
        </c:ser>
        <c:ser>
          <c:idx val="1"/>
          <c:order val="1"/>
          <c:tx>
            <c:strRef>
              <c:f>'Anabaena 26'!$B$18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26'!$C$30,'Anabaena 26'!$C$32,'Anabaena 26'!$J$30,'Anabaena 26'!$J$32,'Anabaena 26'!$Q$30,'Anabaena 26'!$Q$32,'Anabaena 26'!$X$30)</c:f>
                <c:numCache>
                  <c:formatCode>General</c:formatCode>
                  <c:ptCount val="7"/>
                  <c:pt idx="0">
                    <c:v>751.25</c:v>
                  </c:pt>
                  <c:pt idx="1">
                    <c:v>138.16000000000003</c:v>
                  </c:pt>
                  <c:pt idx="2">
                    <c:v>732.64</c:v>
                  </c:pt>
                  <c:pt idx="3">
                    <c:v>141.43999999999997</c:v>
                  </c:pt>
                  <c:pt idx="4">
                    <c:v>158.56000000000003</c:v>
                  </c:pt>
                  <c:pt idx="5">
                    <c:v>64</c:v>
                  </c:pt>
                  <c:pt idx="6">
                    <c:v>81.599999999999994</c:v>
                  </c:pt>
                </c:numCache>
              </c:numRef>
            </c:plus>
            <c:minus>
              <c:numRef>
                <c:f>('Anabaena 26'!$C$30,'Anabaena 26'!$C$32,'Anabaena 26'!$J$30,'Anabaena 26'!$J$32,'Anabaena 26'!$Q$30,'Anabaena 26'!$Q$32,'Anabaena 26'!$X$30)</c:f>
                <c:numCache>
                  <c:formatCode>General</c:formatCode>
                  <c:ptCount val="7"/>
                  <c:pt idx="0">
                    <c:v>751.25</c:v>
                  </c:pt>
                  <c:pt idx="1">
                    <c:v>138.16000000000003</c:v>
                  </c:pt>
                  <c:pt idx="2">
                    <c:v>732.64</c:v>
                  </c:pt>
                  <c:pt idx="3">
                    <c:v>141.43999999999997</c:v>
                  </c:pt>
                  <c:pt idx="4">
                    <c:v>158.56000000000003</c:v>
                  </c:pt>
                  <c:pt idx="5">
                    <c:v>64</c:v>
                  </c:pt>
                  <c:pt idx="6">
                    <c:v>81.599999999999994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26'!$C$29,'Anabaena 26'!$C$31,'Anabaena 26'!$J$29,'Anabaena 26'!$J$31,'Anabaena 26'!$Q$29,'Anabaena 26'!$Q$31,'Anabaena 26'!$X$29)</c:f>
              <c:numCache>
                <c:formatCode>General</c:formatCode>
                <c:ptCount val="7"/>
                <c:pt idx="0">
                  <c:v>4588.5</c:v>
                </c:pt>
                <c:pt idx="1">
                  <c:v>5653.2</c:v>
                </c:pt>
                <c:pt idx="2">
                  <c:v>4587.2</c:v>
                </c:pt>
                <c:pt idx="3">
                  <c:v>5178.2</c:v>
                </c:pt>
                <c:pt idx="4">
                  <c:v>4896.8</c:v>
                </c:pt>
                <c:pt idx="5">
                  <c:v>5180</c:v>
                </c:pt>
                <c:pt idx="6">
                  <c:v>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D-4E15-B431-D7F60C0B8260}"/>
            </c:ext>
          </c:extLst>
        </c:ser>
        <c:ser>
          <c:idx val="2"/>
          <c:order val="2"/>
          <c:tx>
            <c:strRef>
              <c:f>'Anabaena 26'!$B$35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26'!$C$47,'Anabaena 26'!$C$49,'Anabaena 26'!$J$47,'Anabaena 26'!$J$49,'Anabaena 26'!$Q$47,'Anabaena 26'!$Q$49,'Anabaena 26'!$X$47)</c:f>
                <c:numCache>
                  <c:formatCode>General</c:formatCode>
                  <c:ptCount val="7"/>
                  <c:pt idx="0">
                    <c:v>978.875</c:v>
                  </c:pt>
                  <c:pt idx="1">
                    <c:v>189.76000000000005</c:v>
                  </c:pt>
                  <c:pt idx="2">
                    <c:v>661.36</c:v>
                  </c:pt>
                  <c:pt idx="3">
                    <c:v>198.8</c:v>
                  </c:pt>
                  <c:pt idx="4">
                    <c:v>115.03999999999996</c:v>
                  </c:pt>
                  <c:pt idx="5">
                    <c:v>108.8</c:v>
                  </c:pt>
                  <c:pt idx="6">
                    <c:v>138.4</c:v>
                  </c:pt>
                </c:numCache>
              </c:numRef>
            </c:plus>
            <c:minus>
              <c:numRef>
                <c:f>('Anabaena 26'!$C$47,'Anabaena 26'!$C$49,'Anabaena 26'!$J$47,'Anabaena 26'!$J$49,'Anabaena 26'!$Q$47,'Anabaena 26'!$Q$49,'Anabaena 26'!$X$47)</c:f>
                <c:numCache>
                  <c:formatCode>General</c:formatCode>
                  <c:ptCount val="7"/>
                  <c:pt idx="0">
                    <c:v>978.875</c:v>
                  </c:pt>
                  <c:pt idx="1">
                    <c:v>189.76000000000005</c:v>
                  </c:pt>
                  <c:pt idx="2">
                    <c:v>661.36</c:v>
                  </c:pt>
                  <c:pt idx="3">
                    <c:v>198.8</c:v>
                  </c:pt>
                  <c:pt idx="4">
                    <c:v>115.03999999999996</c:v>
                  </c:pt>
                  <c:pt idx="5">
                    <c:v>108.8</c:v>
                  </c:pt>
                  <c:pt idx="6">
                    <c:v>138.4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26'!$C$46,'Anabaena 26'!$C$48,'Anabaena 26'!$J$46,'Anabaena 26'!$J$48,'Anabaena 26'!$Q$46,'Anabaena 26'!$Q$48,'Anabaena 26'!$X$46)</c:f>
              <c:numCache>
                <c:formatCode>General</c:formatCode>
                <c:ptCount val="7"/>
                <c:pt idx="0">
                  <c:v>6266.75</c:v>
                </c:pt>
                <c:pt idx="1">
                  <c:v>6690.2</c:v>
                </c:pt>
                <c:pt idx="2">
                  <c:v>6235.8</c:v>
                </c:pt>
                <c:pt idx="3">
                  <c:v>6472</c:v>
                </c:pt>
                <c:pt idx="4">
                  <c:v>5283.8</c:v>
                </c:pt>
                <c:pt idx="5">
                  <c:v>5059</c:v>
                </c:pt>
                <c:pt idx="6">
                  <c:v>6063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D-4E15-B431-D7F60C0B8260}"/>
            </c:ext>
          </c:extLst>
        </c:ser>
        <c:ser>
          <c:idx val="3"/>
          <c:order val="3"/>
          <c:tx>
            <c:strRef>
              <c:f>'Anabaena 26'!$B$52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26'!$C$64,'Anabaena 26'!$C$66,'Anabaena 26'!$J$64,'Anabaena 26'!$J$66,'Anabaena 26'!$Q$64,'Anabaena 26'!$Q$66,'Anabaena 26'!$X$64)</c:f>
                <c:numCache>
                  <c:formatCode>General</c:formatCode>
                  <c:ptCount val="7"/>
                  <c:pt idx="0">
                    <c:v>735.875</c:v>
                  </c:pt>
                  <c:pt idx="1">
                    <c:v>511.5200000000001</c:v>
                  </c:pt>
                  <c:pt idx="2">
                    <c:v>688.07999999999993</c:v>
                  </c:pt>
                  <c:pt idx="3">
                    <c:v>824.4799999999999</c:v>
                  </c:pt>
                  <c:pt idx="4">
                    <c:v>109.76000000000003</c:v>
                  </c:pt>
                  <c:pt idx="5">
                    <c:v>147.12000000000006</c:v>
                  </c:pt>
                  <c:pt idx="6">
                    <c:v>1406.8</c:v>
                  </c:pt>
                </c:numCache>
              </c:numRef>
            </c:plus>
            <c:minus>
              <c:numRef>
                <c:f>('Anabaena 26'!$C$64,'Anabaena 26'!$C$66,'Anabaena 26'!$J$64,'Anabaena 26'!$J$66,'Anabaena 26'!$Q$64,'Anabaena 26'!$Q$66,'Anabaena 26'!$X$64)</c:f>
                <c:numCache>
                  <c:formatCode>General</c:formatCode>
                  <c:ptCount val="7"/>
                  <c:pt idx="0">
                    <c:v>735.875</c:v>
                  </c:pt>
                  <c:pt idx="1">
                    <c:v>511.5200000000001</c:v>
                  </c:pt>
                  <c:pt idx="2">
                    <c:v>688.07999999999993</c:v>
                  </c:pt>
                  <c:pt idx="3">
                    <c:v>824.4799999999999</c:v>
                  </c:pt>
                  <c:pt idx="4">
                    <c:v>109.76000000000003</c:v>
                  </c:pt>
                  <c:pt idx="5">
                    <c:v>147.12000000000006</c:v>
                  </c:pt>
                  <c:pt idx="6">
                    <c:v>1406.8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26'!$C$63,'Anabaena 26'!$C$65,'Anabaena 26'!$J$63,'Anabaena 26'!$J$65,'Anabaena 26'!$Q$63,'Anabaena 26'!$Q$65,'Anabaena 26'!$X$63)</c:f>
              <c:numCache>
                <c:formatCode>General</c:formatCode>
                <c:ptCount val="7"/>
                <c:pt idx="0">
                  <c:v>5439.75</c:v>
                </c:pt>
                <c:pt idx="1">
                  <c:v>7223.4</c:v>
                </c:pt>
                <c:pt idx="2">
                  <c:v>5170.3999999999996</c:v>
                </c:pt>
                <c:pt idx="3">
                  <c:v>7400.4</c:v>
                </c:pt>
                <c:pt idx="4">
                  <c:v>5435.2</c:v>
                </c:pt>
                <c:pt idx="5">
                  <c:v>6115.6</c:v>
                </c:pt>
                <c:pt idx="6">
                  <c:v>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D-4E15-B431-D7F60C0B8260}"/>
            </c:ext>
          </c:extLst>
        </c:ser>
        <c:ser>
          <c:idx val="4"/>
          <c:order val="4"/>
          <c:tx>
            <c:strRef>
              <c:f>'Anabaena 26'!$B$69</c:f>
              <c:strCache>
                <c:ptCount val="1"/>
                <c:pt idx="0">
                  <c:v>d8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26'!$C$81,'Anabaena 26'!$C$83,'Anabaena 26'!$J$81,'Anabaena 26'!$J$83,'Anabaena 26'!$Q$81,'Anabaena 26'!$Q$83,'Anabaena 26'!$X$81)</c:f>
                <c:numCache>
                  <c:formatCode>General</c:formatCode>
                  <c:ptCount val="7"/>
                  <c:pt idx="0">
                    <c:v>670.125</c:v>
                  </c:pt>
                  <c:pt idx="1">
                    <c:v>412.56000000000006</c:v>
                  </c:pt>
                  <c:pt idx="2">
                    <c:v>477.6</c:v>
                  </c:pt>
                  <c:pt idx="3">
                    <c:v>377.6</c:v>
                  </c:pt>
                  <c:pt idx="4">
                    <c:v>122.87999999999992</c:v>
                  </c:pt>
                  <c:pt idx="5">
                    <c:v>224.4</c:v>
                  </c:pt>
                  <c:pt idx="6">
                    <c:v>1452.16</c:v>
                  </c:pt>
                </c:numCache>
              </c:numRef>
            </c:plus>
            <c:minus>
              <c:numRef>
                <c:f>('Anabaena 26'!$C$81,'Anabaena 26'!$C$83,'Anabaena 26'!$J$81,'Anabaena 26'!$J$83,'Anabaena 26'!$Q$81,'Anabaena 26'!$Q$83,'Anabaena 26'!$X$81)</c:f>
                <c:numCache>
                  <c:formatCode>General</c:formatCode>
                  <c:ptCount val="7"/>
                  <c:pt idx="0">
                    <c:v>670.125</c:v>
                  </c:pt>
                  <c:pt idx="1">
                    <c:v>412.56000000000006</c:v>
                  </c:pt>
                  <c:pt idx="2">
                    <c:v>477.6</c:v>
                  </c:pt>
                  <c:pt idx="3">
                    <c:v>377.6</c:v>
                  </c:pt>
                  <c:pt idx="4">
                    <c:v>122.87999999999992</c:v>
                  </c:pt>
                  <c:pt idx="5">
                    <c:v>224.4</c:v>
                  </c:pt>
                  <c:pt idx="6">
                    <c:v>1452.16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26'!$C$80,'Anabaena 26'!$C$82,'Anabaena 26'!$J$80,'Anabaena 26'!$J$82,'Anabaena 26'!$Q$80,'Anabaena 26'!$Q$82,'Anabaena 26'!$X$80)</c:f>
              <c:numCache>
                <c:formatCode>General</c:formatCode>
                <c:ptCount val="7"/>
                <c:pt idx="0">
                  <c:v>4818.25</c:v>
                </c:pt>
                <c:pt idx="1">
                  <c:v>6155.2</c:v>
                </c:pt>
                <c:pt idx="2">
                  <c:v>3989</c:v>
                </c:pt>
                <c:pt idx="3">
                  <c:v>5282</c:v>
                </c:pt>
                <c:pt idx="4">
                  <c:v>4435.3999999999996</c:v>
                </c:pt>
                <c:pt idx="5">
                  <c:v>4825</c:v>
                </c:pt>
                <c:pt idx="6">
                  <c:v>7390.2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D-4E15-B431-D7F60C0B8260}"/>
            </c:ext>
          </c:extLst>
        </c:ser>
        <c:ser>
          <c:idx val="5"/>
          <c:order val="5"/>
          <c:tx>
            <c:strRef>
              <c:f>'Anabaena 26'!$B$86</c:f>
              <c:strCache>
                <c:ptCount val="1"/>
                <c:pt idx="0">
                  <c:v>d9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26'!$C$98,'Anabaena 26'!$C$100,'Anabaena 26'!$J$98,'Anabaena 26'!$J$100,'Anabaena 26'!$Q$98,'Anabaena 26'!$Q$100,'Anabaena 26'!$X$98)</c:f>
                <c:numCache>
                  <c:formatCode>General</c:formatCode>
                  <c:ptCount val="7"/>
                  <c:pt idx="0">
                    <c:v>693.375</c:v>
                  </c:pt>
                  <c:pt idx="1">
                    <c:v>715.6</c:v>
                  </c:pt>
                  <c:pt idx="2">
                    <c:v>853.12000000000012</c:v>
                  </c:pt>
                  <c:pt idx="3">
                    <c:v>832.8</c:v>
                  </c:pt>
                  <c:pt idx="4">
                    <c:v>193.52000000000007</c:v>
                  </c:pt>
                  <c:pt idx="5">
                    <c:v>309.2</c:v>
                  </c:pt>
                  <c:pt idx="6">
                    <c:v>1478.24</c:v>
                  </c:pt>
                </c:numCache>
              </c:numRef>
            </c:plus>
            <c:minus>
              <c:numRef>
                <c:f>('Anabaena 26'!$C$98,'Anabaena 26'!$C$100,'Anabaena 26'!$J$98,'Anabaena 26'!$J$100,'Anabaena 26'!$Q$98,'Anabaena 26'!$Q$100,'Anabaena 26'!$X$98)</c:f>
                <c:numCache>
                  <c:formatCode>General</c:formatCode>
                  <c:ptCount val="7"/>
                  <c:pt idx="0">
                    <c:v>693.375</c:v>
                  </c:pt>
                  <c:pt idx="1">
                    <c:v>715.6</c:v>
                  </c:pt>
                  <c:pt idx="2">
                    <c:v>853.12000000000012</c:v>
                  </c:pt>
                  <c:pt idx="3">
                    <c:v>832.8</c:v>
                  </c:pt>
                  <c:pt idx="4">
                    <c:v>193.52000000000007</c:v>
                  </c:pt>
                  <c:pt idx="5">
                    <c:v>309.2</c:v>
                  </c:pt>
                  <c:pt idx="6">
                    <c:v>1478.24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26'!$C$97,'Anabaena 26'!$C$99,'Anabaena 26'!$J$97,'Anabaena 26'!$J$99,'Anabaena 26'!$Q$97,'Anabaena 26'!$Q$99,'Anabaena 26'!$X$97)</c:f>
              <c:numCache>
                <c:formatCode>General</c:formatCode>
                <c:ptCount val="7"/>
                <c:pt idx="0">
                  <c:v>5056.75</c:v>
                </c:pt>
                <c:pt idx="1">
                  <c:v>6975</c:v>
                </c:pt>
                <c:pt idx="2">
                  <c:v>5235.6000000000004</c:v>
                </c:pt>
                <c:pt idx="3">
                  <c:v>7941</c:v>
                </c:pt>
                <c:pt idx="4">
                  <c:v>5469.4</c:v>
                </c:pt>
                <c:pt idx="5">
                  <c:v>6019</c:v>
                </c:pt>
                <c:pt idx="6">
                  <c:v>8067.8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2D-4E15-B431-D7F60C0B8260}"/>
            </c:ext>
          </c:extLst>
        </c:ser>
        <c:ser>
          <c:idx val="6"/>
          <c:order val="6"/>
          <c:tx>
            <c:strRef>
              <c:f>'Anabaena 26'!$B$103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EC827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26'!$C$115,'Anabaena 26'!$C$117,'Anabaena 26'!$J$115,'Anabaena 26'!$J$117,'Anabaena 26'!$Q$115,'Anabaena 26'!$Q$117,'Anabaena 26'!$X$115)</c:f>
                <c:numCache>
                  <c:formatCode>General</c:formatCode>
                  <c:ptCount val="7"/>
                  <c:pt idx="0">
                    <c:v>694.125</c:v>
                  </c:pt>
                  <c:pt idx="1">
                    <c:v>928</c:v>
                  </c:pt>
                  <c:pt idx="2">
                    <c:v>788.8</c:v>
                  </c:pt>
                  <c:pt idx="3">
                    <c:v>1011.28</c:v>
                  </c:pt>
                  <c:pt idx="4">
                    <c:v>172.4800000000001</c:v>
                  </c:pt>
                  <c:pt idx="5">
                    <c:v>359.43999999999994</c:v>
                  </c:pt>
                  <c:pt idx="6">
                    <c:v>1712.72</c:v>
                  </c:pt>
                </c:numCache>
              </c:numRef>
            </c:plus>
            <c:minus>
              <c:numRef>
                <c:f>('Anabaena 26'!$C$115,'Anabaena 26'!$C$117,'Anabaena 26'!$J$115,'Anabaena 26'!$J$117,'Anabaena 26'!$Q$115,'Anabaena 26'!$Q$117,'Anabaena 26'!$X$115)</c:f>
                <c:numCache>
                  <c:formatCode>General</c:formatCode>
                  <c:ptCount val="7"/>
                  <c:pt idx="0">
                    <c:v>694.125</c:v>
                  </c:pt>
                  <c:pt idx="1">
                    <c:v>928</c:v>
                  </c:pt>
                  <c:pt idx="2">
                    <c:v>788.8</c:v>
                  </c:pt>
                  <c:pt idx="3">
                    <c:v>1011.28</c:v>
                  </c:pt>
                  <c:pt idx="4">
                    <c:v>172.4800000000001</c:v>
                  </c:pt>
                  <c:pt idx="5">
                    <c:v>359.43999999999994</c:v>
                  </c:pt>
                  <c:pt idx="6">
                    <c:v>1712.72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26'!$C$114,'Anabaena 26'!$C$116,'Anabaena 26'!$J$114,'Anabaena 26'!$J$116,'Anabaena 26'!$Q$114,'Anabaena 26'!$Q$116,'Anabaena 26'!$X$114)</c:f>
              <c:numCache>
                <c:formatCode>General</c:formatCode>
                <c:ptCount val="7"/>
                <c:pt idx="0">
                  <c:v>5329.25</c:v>
                </c:pt>
                <c:pt idx="1">
                  <c:v>7141</c:v>
                </c:pt>
                <c:pt idx="2">
                  <c:v>5439</c:v>
                </c:pt>
                <c:pt idx="3">
                  <c:v>7940.4</c:v>
                </c:pt>
                <c:pt idx="4">
                  <c:v>5553.2</c:v>
                </c:pt>
                <c:pt idx="5">
                  <c:v>6028.8</c:v>
                </c:pt>
                <c:pt idx="6">
                  <c:v>8425.4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D-4E15-B431-D7F60C0B8260}"/>
            </c:ext>
          </c:extLst>
        </c:ser>
        <c:ser>
          <c:idx val="7"/>
          <c:order val="7"/>
          <c:tx>
            <c:strRef>
              <c:f>'Anabaena 26'!$B$120</c:f>
              <c:strCache>
                <c:ptCount val="1"/>
                <c:pt idx="0">
                  <c:v>d11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26'!$C$132,'Anabaena 26'!$C$134,'Anabaena 26'!$J$132,'Anabaena 26'!$J$134,'Anabaena 26'!$Q$132,'Anabaena 26'!$Q$134,'Anabaena 26'!$X$132)</c:f>
                <c:numCache>
                  <c:formatCode>General</c:formatCode>
                  <c:ptCount val="7"/>
                  <c:pt idx="0">
                    <c:v>703.125</c:v>
                  </c:pt>
                  <c:pt idx="1">
                    <c:v>1182.56</c:v>
                  </c:pt>
                  <c:pt idx="2">
                    <c:v>815.2</c:v>
                  </c:pt>
                  <c:pt idx="3">
                    <c:v>1287.5999999999999</c:v>
                  </c:pt>
                  <c:pt idx="4">
                    <c:v>188.63999999999996</c:v>
                  </c:pt>
                  <c:pt idx="5">
                    <c:v>423.5200000000001</c:v>
                  </c:pt>
                  <c:pt idx="6">
                    <c:v>1997.36</c:v>
                  </c:pt>
                </c:numCache>
              </c:numRef>
            </c:plus>
            <c:minus>
              <c:numRef>
                <c:f>('Anabaena 26'!$C$132,'Anabaena 26'!$C$134,'Anabaena 26'!$J$132,'Anabaena 26'!$J$134,'Anabaena 26'!$Q$132,'Anabaena 26'!$Q$134,'Anabaena 26'!$X$132)</c:f>
                <c:numCache>
                  <c:formatCode>General</c:formatCode>
                  <c:ptCount val="7"/>
                  <c:pt idx="0">
                    <c:v>703.125</c:v>
                  </c:pt>
                  <c:pt idx="1">
                    <c:v>1182.56</c:v>
                  </c:pt>
                  <c:pt idx="2">
                    <c:v>815.2</c:v>
                  </c:pt>
                  <c:pt idx="3">
                    <c:v>1287.5999999999999</c:v>
                  </c:pt>
                  <c:pt idx="4">
                    <c:v>188.63999999999996</c:v>
                  </c:pt>
                  <c:pt idx="5">
                    <c:v>423.5200000000001</c:v>
                  </c:pt>
                  <c:pt idx="6">
                    <c:v>1997.36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26'!$C$131,'Anabaena 26'!$C$133,'Anabaena 26'!$J$131,'Anabaena 26'!$J$133,'Anabaena 26'!$Q$131,'Anabaena 26'!$Q$133,'Anabaena 26'!$X$131)</c:f>
              <c:numCache>
                <c:formatCode>General</c:formatCode>
                <c:ptCount val="7"/>
                <c:pt idx="0">
                  <c:v>5322.25</c:v>
                </c:pt>
                <c:pt idx="1">
                  <c:v>7285.2</c:v>
                </c:pt>
                <c:pt idx="2">
                  <c:v>5286</c:v>
                </c:pt>
                <c:pt idx="3">
                  <c:v>7969</c:v>
                </c:pt>
                <c:pt idx="4">
                  <c:v>5511.8</c:v>
                </c:pt>
                <c:pt idx="5">
                  <c:v>6117.4</c:v>
                </c:pt>
                <c:pt idx="6">
                  <c:v>8687.2000000000007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2D-4E15-B431-D7F60C0B8260}"/>
            </c:ext>
          </c:extLst>
        </c:ser>
        <c:ser>
          <c:idx val="8"/>
          <c:order val="8"/>
          <c:tx>
            <c:strRef>
              <c:f>'Anabaena 26'!$B$137</c:f>
              <c:strCache>
                <c:ptCount val="1"/>
                <c:pt idx="0">
                  <c:v>d14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26'!$C$149,'Anabaena 26'!$C$151,'Anabaena 26'!$J$149,'Anabaena 26'!$J$151,'Anabaena 26'!$Q$149,'Anabaena 26'!$Q$151,'Anabaena 26'!$X$149)</c:f>
                <c:numCache>
                  <c:formatCode>General</c:formatCode>
                  <c:ptCount val="7"/>
                  <c:pt idx="0">
                    <c:v>687.625</c:v>
                  </c:pt>
                  <c:pt idx="1">
                    <c:v>2135.2799999999997</c:v>
                  </c:pt>
                  <c:pt idx="2">
                    <c:v>1070.3200000000002</c:v>
                  </c:pt>
                  <c:pt idx="3">
                    <c:v>2375.7599999999998</c:v>
                  </c:pt>
                  <c:pt idx="4">
                    <c:v>467.36</c:v>
                  </c:pt>
                  <c:pt idx="5">
                    <c:v>499.43999999999994</c:v>
                  </c:pt>
                  <c:pt idx="6">
                    <c:v>3224.48</c:v>
                  </c:pt>
                </c:numCache>
              </c:numRef>
            </c:plus>
            <c:minus>
              <c:numRef>
                <c:f>('Anabaena 26'!$C$149,'Anabaena 26'!$C$151,'Anabaena 26'!$J$149,'Anabaena 26'!$J$151,'Anabaena 26'!$Q$149,'Anabaena 26'!$Q$151,'Anabaena 26'!$X$149)</c:f>
                <c:numCache>
                  <c:formatCode>General</c:formatCode>
                  <c:ptCount val="7"/>
                  <c:pt idx="0">
                    <c:v>687.625</c:v>
                  </c:pt>
                  <c:pt idx="1">
                    <c:v>2135.2799999999997</c:v>
                  </c:pt>
                  <c:pt idx="2">
                    <c:v>1070.3200000000002</c:v>
                  </c:pt>
                  <c:pt idx="3">
                    <c:v>2375.7599999999998</c:v>
                  </c:pt>
                  <c:pt idx="4">
                    <c:v>467.36</c:v>
                  </c:pt>
                  <c:pt idx="5">
                    <c:v>499.43999999999994</c:v>
                  </c:pt>
                  <c:pt idx="6">
                    <c:v>3224.48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26'!$C$148,'Anabaena 26'!$C$150,'Anabaena 26'!$J$148,'Anabaena 26'!$J$150,'Anabaena 26'!$Q$148,'Anabaena 26'!$Q$150,'Anabaena 26'!$X$148)</c:f>
              <c:numCache>
                <c:formatCode>General</c:formatCode>
                <c:ptCount val="7"/>
                <c:pt idx="0">
                  <c:v>5147.25</c:v>
                </c:pt>
                <c:pt idx="1">
                  <c:v>8069.6</c:v>
                </c:pt>
                <c:pt idx="2">
                  <c:v>5349.6</c:v>
                </c:pt>
                <c:pt idx="3">
                  <c:v>9981.7999999999993</c:v>
                </c:pt>
                <c:pt idx="4">
                  <c:v>6104.2</c:v>
                </c:pt>
                <c:pt idx="5">
                  <c:v>7158.8</c:v>
                </c:pt>
                <c:pt idx="6">
                  <c:v>10964.6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2D-4E15-B431-D7F60C0B8260}"/>
            </c:ext>
          </c:extLst>
        </c:ser>
        <c:ser>
          <c:idx val="9"/>
          <c:order val="9"/>
          <c:tx>
            <c:strRef>
              <c:f>'Anabaena 26'!$B$154</c:f>
              <c:strCache>
                <c:ptCount val="1"/>
                <c:pt idx="0">
                  <c:v>d15</c:v>
                </c:pt>
              </c:strCache>
            </c:strRef>
          </c:tx>
          <c:spPr>
            <a:solidFill>
              <a:srgbClr val="CC00A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26'!$C$166,'Anabaena 26'!$C$168,'Anabaena 26'!$J$166,'Anabaena 26'!$J$168,'Anabaena 26'!$Q$166,'Anabaena 26'!$Q$168,'Anabaena 26'!$X$166)</c:f>
                <c:numCache>
                  <c:formatCode>General</c:formatCode>
                  <c:ptCount val="7"/>
                  <c:pt idx="0">
                    <c:v>742</c:v>
                  </c:pt>
                  <c:pt idx="1">
                    <c:v>2155.3599999999997</c:v>
                  </c:pt>
                  <c:pt idx="2">
                    <c:v>1030.96</c:v>
                  </c:pt>
                  <c:pt idx="3">
                    <c:v>2463.3599999999997</c:v>
                  </c:pt>
                  <c:pt idx="4">
                    <c:v>229.67999999999992</c:v>
                  </c:pt>
                  <c:pt idx="5">
                    <c:v>510.8</c:v>
                  </c:pt>
                  <c:pt idx="6">
                    <c:v>3397.44</c:v>
                  </c:pt>
                </c:numCache>
              </c:numRef>
            </c:plus>
            <c:minus>
              <c:numRef>
                <c:f>('Anabaena 26'!$C$166,'Anabaena 26'!$C$168,'Anabaena 26'!$J$166,'Anabaena 26'!$J$168,'Anabaena 26'!$Q$166,'Anabaena 26'!$Q$168,'Anabaena 26'!$X$166)</c:f>
                <c:numCache>
                  <c:formatCode>General</c:formatCode>
                  <c:ptCount val="7"/>
                  <c:pt idx="0">
                    <c:v>742</c:v>
                  </c:pt>
                  <c:pt idx="1">
                    <c:v>2155.3599999999997</c:v>
                  </c:pt>
                  <c:pt idx="2">
                    <c:v>1030.96</c:v>
                  </c:pt>
                  <c:pt idx="3">
                    <c:v>2463.3599999999997</c:v>
                  </c:pt>
                  <c:pt idx="4">
                    <c:v>229.67999999999992</c:v>
                  </c:pt>
                  <c:pt idx="5">
                    <c:v>510.8</c:v>
                  </c:pt>
                  <c:pt idx="6">
                    <c:v>3397.44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26'!$C$165,'Anabaena 26'!$C$167,'Anabaena 26'!$J$165,'Anabaena 26'!$J$167,'Anabaena 26'!$Q$165,'Anabaena 26'!$Q$167,'Anabaena 26'!$X$165)</c:f>
              <c:numCache>
                <c:formatCode>General</c:formatCode>
                <c:ptCount val="7"/>
                <c:pt idx="0">
                  <c:v>5071</c:v>
                </c:pt>
                <c:pt idx="1">
                  <c:v>8089.2</c:v>
                </c:pt>
                <c:pt idx="2">
                  <c:v>5076.8</c:v>
                </c:pt>
                <c:pt idx="3">
                  <c:v>9919.7999999999993</c:v>
                </c:pt>
                <c:pt idx="4">
                  <c:v>5448.6</c:v>
                </c:pt>
                <c:pt idx="5">
                  <c:v>6175</c:v>
                </c:pt>
                <c:pt idx="6">
                  <c:v>10905.8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2D-4E15-B431-D7F60C0B8260}"/>
            </c:ext>
          </c:extLst>
        </c:ser>
        <c:ser>
          <c:idx val="10"/>
          <c:order val="10"/>
          <c:tx>
            <c:strRef>
              <c:f>'Anabaena 26'!$B$171</c:f>
              <c:strCache>
                <c:ptCount val="1"/>
                <c:pt idx="0">
                  <c:v>d16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26'!$C$183,'Anabaena 26'!$C$185,'Anabaena 26'!$J$183,'Anabaena 26'!$J$185,'Anabaena 26'!$Q$183,'Anabaena 26'!$Q$185,'Anabaena 26'!$X$183)</c:f>
                <c:numCache>
                  <c:formatCode>General</c:formatCode>
                  <c:ptCount val="7"/>
                  <c:pt idx="0">
                    <c:v>495.25</c:v>
                  </c:pt>
                  <c:pt idx="1">
                    <c:v>1786.9599999999998</c:v>
                  </c:pt>
                  <c:pt idx="2">
                    <c:v>941.83999999999992</c:v>
                  </c:pt>
                  <c:pt idx="3">
                    <c:v>2231.52</c:v>
                  </c:pt>
                  <c:pt idx="4">
                    <c:v>730.64</c:v>
                  </c:pt>
                  <c:pt idx="5">
                    <c:v>383.76000000000005</c:v>
                  </c:pt>
                  <c:pt idx="6">
                    <c:v>4231.12</c:v>
                  </c:pt>
                </c:numCache>
              </c:numRef>
            </c:plus>
            <c:minus>
              <c:numRef>
                <c:f>('Anabaena 26'!$C$183,'Anabaena 26'!$C$185,'Anabaena 26'!$J$183,'Anabaena 26'!$J$185,'Anabaena 26'!$Q$183,'Anabaena 26'!$Q$185,'Anabaena 26'!$X$183)</c:f>
                <c:numCache>
                  <c:formatCode>General</c:formatCode>
                  <c:ptCount val="7"/>
                  <c:pt idx="0">
                    <c:v>495.25</c:v>
                  </c:pt>
                  <c:pt idx="1">
                    <c:v>1786.9599999999998</c:v>
                  </c:pt>
                  <c:pt idx="2">
                    <c:v>941.83999999999992</c:v>
                  </c:pt>
                  <c:pt idx="3">
                    <c:v>2231.52</c:v>
                  </c:pt>
                  <c:pt idx="4">
                    <c:v>730.64</c:v>
                  </c:pt>
                  <c:pt idx="5">
                    <c:v>383.76000000000005</c:v>
                  </c:pt>
                  <c:pt idx="6">
                    <c:v>4231.12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26'!$C$182,'Anabaena 26'!$C$184,'Anabaena 26'!$J$182,'Anabaena 26'!$J$184,'Anabaena 26'!$Q$182,'Anabaena 26'!$Q$184,'Anabaena 26'!$X$182)</c:f>
              <c:numCache>
                <c:formatCode>General</c:formatCode>
                <c:ptCount val="7"/>
                <c:pt idx="0">
                  <c:v>3592.5</c:v>
                </c:pt>
                <c:pt idx="1">
                  <c:v>5823.2</c:v>
                </c:pt>
                <c:pt idx="2">
                  <c:v>4440.2</c:v>
                </c:pt>
                <c:pt idx="3">
                  <c:v>8142.4</c:v>
                </c:pt>
                <c:pt idx="4">
                  <c:v>5032.8</c:v>
                </c:pt>
                <c:pt idx="5">
                  <c:v>5422.8</c:v>
                </c:pt>
                <c:pt idx="6">
                  <c:v>12495.4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2D-4E15-B431-D7F60C0B8260}"/>
            </c:ext>
          </c:extLst>
        </c:ser>
        <c:ser>
          <c:idx val="11"/>
          <c:order val="11"/>
          <c:tx>
            <c:strRef>
              <c:f>'Anabaena 26'!$B$188</c:f>
              <c:strCache>
                <c:ptCount val="1"/>
                <c:pt idx="0">
                  <c:v>d18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26'!$C$200,'Anabaena 26'!$C$202,'Anabaena 26'!$J$200,'Anabaena 26'!$J$202,'Anabaena 26'!$Q$200,'Anabaena 26'!$Q$202,'Anabaena 26'!$X$200)</c:f>
                <c:numCache>
                  <c:formatCode>General</c:formatCode>
                  <c:ptCount val="7"/>
                  <c:pt idx="0">
                    <c:v>820.75</c:v>
                  </c:pt>
                  <c:pt idx="1">
                    <c:v>3064.48</c:v>
                  </c:pt>
                  <c:pt idx="2">
                    <c:v>1251.5999999999999</c:v>
                  </c:pt>
                  <c:pt idx="3">
                    <c:v>3979.6800000000003</c:v>
                  </c:pt>
                  <c:pt idx="4">
                    <c:v>160.31999999999988</c:v>
                  </c:pt>
                  <c:pt idx="5">
                    <c:v>499.5200000000001</c:v>
                  </c:pt>
                  <c:pt idx="6">
                    <c:v>5038</c:v>
                  </c:pt>
                </c:numCache>
              </c:numRef>
            </c:plus>
            <c:minus>
              <c:numRef>
                <c:f>('Anabaena 26'!$C$200,'Anabaena 26'!$C$202,'Anabaena 26'!$J$200,'Anabaena 26'!$J$202,'Anabaena 26'!$Q$200,'Anabaena 26'!$Q$202,'Anabaena 26'!$X$200)</c:f>
                <c:numCache>
                  <c:formatCode>General</c:formatCode>
                  <c:ptCount val="7"/>
                  <c:pt idx="0">
                    <c:v>820.75</c:v>
                  </c:pt>
                  <c:pt idx="1">
                    <c:v>3064.48</c:v>
                  </c:pt>
                  <c:pt idx="2">
                    <c:v>1251.5999999999999</c:v>
                  </c:pt>
                  <c:pt idx="3">
                    <c:v>3979.6800000000003</c:v>
                  </c:pt>
                  <c:pt idx="4">
                    <c:v>160.31999999999988</c:v>
                  </c:pt>
                  <c:pt idx="5">
                    <c:v>499.5200000000001</c:v>
                  </c:pt>
                  <c:pt idx="6">
                    <c:v>5038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26'!$C$199,'Anabaena 26'!$C$201,'Anabaena 26'!$J$199,'Anabaena 26'!$J$201,'Anabaena 26'!$Q$199,'Anabaena 26'!$Q$201,'Anabaena 26'!$X$199)</c:f>
              <c:numCache>
                <c:formatCode>General</c:formatCode>
                <c:ptCount val="7"/>
                <c:pt idx="0">
                  <c:v>5105.75</c:v>
                </c:pt>
                <c:pt idx="1">
                  <c:v>9138.6</c:v>
                </c:pt>
                <c:pt idx="2">
                  <c:v>5343</c:v>
                </c:pt>
                <c:pt idx="3">
                  <c:v>11662.4</c:v>
                </c:pt>
                <c:pt idx="4">
                  <c:v>4989.8</c:v>
                </c:pt>
                <c:pt idx="5">
                  <c:v>5734.6</c:v>
                </c:pt>
                <c:pt idx="6">
                  <c:v>13857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2D-4E15-B431-D7F60C0B8260}"/>
            </c:ext>
          </c:extLst>
        </c:ser>
        <c:ser>
          <c:idx val="12"/>
          <c:order val="12"/>
          <c:tx>
            <c:strRef>
              <c:f>'Anabaena 26'!$AC$209:$AC$211</c:f>
              <c:strCache>
                <c:ptCount val="1"/>
                <c:pt idx="0">
                  <c:v>1824 2186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26'!$C$217,'Anabaena 26'!$C$219,'Anabaena 26'!$J$217,'Anabaena 26'!$J$219,'Anabaena 26'!$Q$217,'Anabaena 26'!$Q$219,'Anabaena 26'!$X$217)</c:f>
                <c:numCache>
                  <c:formatCode>General</c:formatCode>
                  <c:ptCount val="7"/>
                  <c:pt idx="0">
                    <c:v>878.5</c:v>
                  </c:pt>
                  <c:pt idx="1">
                    <c:v>3856.8</c:v>
                  </c:pt>
                  <c:pt idx="2">
                    <c:v>1536.24</c:v>
                  </c:pt>
                  <c:pt idx="3">
                    <c:v>4424.88</c:v>
                  </c:pt>
                  <c:pt idx="4">
                    <c:v>198.71999999999989</c:v>
                  </c:pt>
                  <c:pt idx="5">
                    <c:v>768.4</c:v>
                  </c:pt>
                  <c:pt idx="6">
                    <c:v>6287.76</c:v>
                  </c:pt>
                </c:numCache>
              </c:numRef>
            </c:plus>
            <c:minus>
              <c:numRef>
                <c:f>('Anabaena 26'!$C$217,'Anabaena 26'!$C$219,'Anabaena 26'!$J$217,'Anabaena 26'!$J$219,'Anabaena 26'!$Q$217,'Anabaena 26'!$Q$219,'Anabaena 26'!$X$217)</c:f>
                <c:numCache>
                  <c:formatCode>General</c:formatCode>
                  <c:ptCount val="7"/>
                  <c:pt idx="0">
                    <c:v>878.5</c:v>
                  </c:pt>
                  <c:pt idx="1">
                    <c:v>3856.8</c:v>
                  </c:pt>
                  <c:pt idx="2">
                    <c:v>1536.24</c:v>
                  </c:pt>
                  <c:pt idx="3">
                    <c:v>4424.88</c:v>
                  </c:pt>
                  <c:pt idx="4">
                    <c:v>198.71999999999989</c:v>
                  </c:pt>
                  <c:pt idx="5">
                    <c:v>768.4</c:v>
                  </c:pt>
                  <c:pt idx="6">
                    <c:v>6287.76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26'!$C$216,'Anabaena 26'!$C$218,'Anabaena 26'!$J$216,'Anabaena 26'!$J$218,'Anabaena 26'!$Q$216,'Anabaena 26'!$Q$218,'Anabaena 26'!$X$216)</c:f>
              <c:numCache>
                <c:formatCode>General</c:formatCode>
                <c:ptCount val="7"/>
                <c:pt idx="0">
                  <c:v>5541.5</c:v>
                </c:pt>
                <c:pt idx="1">
                  <c:v>10935</c:v>
                </c:pt>
                <c:pt idx="2">
                  <c:v>5774.2</c:v>
                </c:pt>
                <c:pt idx="3">
                  <c:v>13597.4</c:v>
                </c:pt>
                <c:pt idx="4">
                  <c:v>5521.8</c:v>
                </c:pt>
                <c:pt idx="5">
                  <c:v>6620</c:v>
                </c:pt>
                <c:pt idx="6">
                  <c:v>16390.2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2D-4E15-B431-D7F60C0B8260}"/>
            </c:ext>
          </c:extLst>
        </c:ser>
        <c:ser>
          <c:idx val="13"/>
          <c:order val="13"/>
          <c:tx>
            <c:strRef>
              <c:f>'Anabaena 26'!$B$222</c:f>
              <c:strCache>
                <c:ptCount val="1"/>
                <c:pt idx="0">
                  <c:v>d23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26'!$C$234,'Anabaena 26'!$C$236,'Anabaena 26'!$J$234,'Anabaena 26'!$J$236,'Anabaena 26'!$Q$234,'Anabaena 26'!$Q$236,'Anabaena 26'!$X$234)</c:f>
                <c:numCache>
                  <c:formatCode>General</c:formatCode>
                  <c:ptCount val="7"/>
                  <c:pt idx="0">
                    <c:v>963.125</c:v>
                  </c:pt>
                  <c:pt idx="1">
                    <c:v>4287.92</c:v>
                  </c:pt>
                  <c:pt idx="2">
                    <c:v>1683.1200000000001</c:v>
                  </c:pt>
                  <c:pt idx="3">
                    <c:v>4831.92</c:v>
                  </c:pt>
                  <c:pt idx="4">
                    <c:v>121.2</c:v>
                  </c:pt>
                  <c:pt idx="5">
                    <c:v>768</c:v>
                  </c:pt>
                  <c:pt idx="6">
                    <c:v>7085.2</c:v>
                  </c:pt>
                </c:numCache>
              </c:numRef>
            </c:plus>
            <c:minus>
              <c:numRef>
                <c:f>('Anabaena 26'!$C$234,'Anabaena 26'!$C$236,'Anabaena 26'!$J$234,'Anabaena 26'!$J$236,'Anabaena 26'!$Q$234,'Anabaena 26'!$Q$236,'Anabaena 26'!$X$234)</c:f>
                <c:numCache>
                  <c:formatCode>General</c:formatCode>
                  <c:ptCount val="7"/>
                  <c:pt idx="0">
                    <c:v>963.125</c:v>
                  </c:pt>
                  <c:pt idx="1">
                    <c:v>4287.92</c:v>
                  </c:pt>
                  <c:pt idx="2">
                    <c:v>1683.1200000000001</c:v>
                  </c:pt>
                  <c:pt idx="3">
                    <c:v>4831.92</c:v>
                  </c:pt>
                  <c:pt idx="4">
                    <c:v>121.2</c:v>
                  </c:pt>
                  <c:pt idx="5">
                    <c:v>768</c:v>
                  </c:pt>
                  <c:pt idx="6">
                    <c:v>7085.2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26'!$C$233,'Anabaena 26'!$C$235,'Anabaena 26'!$J$233,'Anabaena 26'!$J$235,'Anabaena 26'!$Q$233,'Anabaena 26'!$Q$235,'Anabaena 26'!$X$233)</c:f>
              <c:numCache>
                <c:formatCode>General</c:formatCode>
                <c:ptCount val="7"/>
                <c:pt idx="0">
                  <c:v>5958.75</c:v>
                </c:pt>
                <c:pt idx="1">
                  <c:v>11445.4</c:v>
                </c:pt>
                <c:pt idx="2">
                  <c:v>6139.6</c:v>
                </c:pt>
                <c:pt idx="3">
                  <c:v>14503.6</c:v>
                </c:pt>
                <c:pt idx="4">
                  <c:v>5638</c:v>
                </c:pt>
                <c:pt idx="5">
                  <c:v>6846</c:v>
                </c:pt>
                <c:pt idx="6">
                  <c:v>17923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2D-4E15-B431-D7F60C0B8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94784"/>
        <c:axId val="1328989888"/>
      </c:barChart>
      <c:catAx>
        <c:axId val="13289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989888"/>
        <c:crosses val="autoZero"/>
        <c:auto val="1"/>
        <c:lblAlgn val="ctr"/>
        <c:lblOffset val="100"/>
        <c:noMultiLvlLbl val="0"/>
      </c:catAx>
      <c:valAx>
        <c:axId val="13289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9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73184601924761"/>
          <c:y val="1.6987824438611847E-2"/>
          <c:w val="8.2601487314085745E-2"/>
          <c:h val="0.9830121755613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MGS-1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'Anabaena 26'!$B$1</c:f>
              <c:strCache>
                <c:ptCount val="1"/>
                <c:pt idx="0">
                  <c:v>d0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26'!$D$13,'Anabaena 26'!$D$15,'Anabaena 26'!$K$13,'Anabaena 26'!$K$15,'Anabaena 26'!$R$13,'Anabaena 26'!$R$15,'Anabaena 26'!$Y$13)</c:f>
                <c:numCache>
                  <c:formatCode>General</c:formatCode>
                  <c:ptCount val="7"/>
                  <c:pt idx="0">
                    <c:v>29.2</c:v>
                  </c:pt>
                  <c:pt idx="1">
                    <c:v>22.160000000000004</c:v>
                  </c:pt>
                  <c:pt idx="2">
                    <c:v>4.1599999999999993</c:v>
                  </c:pt>
                  <c:pt idx="3">
                    <c:v>4.8</c:v>
                  </c:pt>
                  <c:pt idx="4">
                    <c:v>25.439999999999998</c:v>
                  </c:pt>
                  <c:pt idx="5">
                    <c:v>19.919999999999998</c:v>
                  </c:pt>
                  <c:pt idx="6">
                    <c:v>4.9599999999999964</c:v>
                  </c:pt>
                </c:numCache>
              </c:numRef>
            </c:plus>
            <c:minus>
              <c:numRef>
                <c:f>('Anabaena 26'!$D$13,'Anabaena 26'!$D$15,'Anabaena 26'!$K$13,'Anabaena 26'!$K$15,'Anabaena 26'!$R$13,'Anabaena 26'!$R$15,'Anabaena 26'!$Y$13)</c:f>
                <c:numCache>
                  <c:formatCode>General</c:formatCode>
                  <c:ptCount val="7"/>
                  <c:pt idx="0">
                    <c:v>29.2</c:v>
                  </c:pt>
                  <c:pt idx="1">
                    <c:v>22.160000000000004</c:v>
                  </c:pt>
                  <c:pt idx="2">
                    <c:v>4.1599999999999993</c:v>
                  </c:pt>
                  <c:pt idx="3">
                    <c:v>4.8</c:v>
                  </c:pt>
                  <c:pt idx="4">
                    <c:v>25.439999999999998</c:v>
                  </c:pt>
                  <c:pt idx="5">
                    <c:v>19.919999999999998</c:v>
                  </c:pt>
                  <c:pt idx="6">
                    <c:v>4.9599999999999964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('Nostoc 10'!$B$2:$B$6,'Nostoc 10'!$B$7:$B$11,'Nostoc 10'!$I$2:$I$6,'Nostoc 10'!$I$7:$I$11,'Nostoc 10'!$P$2:$P$6,'Nostoc 10'!$P$7:$P$11,'Nostoc 10'!$W$2:$W$6)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3h</c:v>
                </c:pt>
                <c:pt idx="6">
                  <c:v>4h</c:v>
                </c:pt>
              </c:strCache>
            </c:strRef>
          </c:cat>
          <c:val>
            <c:numRef>
              <c:f>('Anabaena 26'!$D$12,'Anabaena 26'!$D$14,'Anabaena 26'!$K$12,'Anabaena 26'!$K$14,'Anabaena 26'!$R$12,'Anabaena 26'!$R$14,'Anabaena 26'!$Y$12)</c:f>
              <c:numCache>
                <c:formatCode>General</c:formatCode>
                <c:ptCount val="7"/>
                <c:pt idx="0">
                  <c:v>84</c:v>
                </c:pt>
                <c:pt idx="1">
                  <c:v>139.80000000000001</c:v>
                </c:pt>
                <c:pt idx="2">
                  <c:v>54.8</c:v>
                </c:pt>
                <c:pt idx="3">
                  <c:v>64</c:v>
                </c:pt>
                <c:pt idx="4">
                  <c:v>130.80000000000001</c:v>
                </c:pt>
                <c:pt idx="5">
                  <c:v>138.6</c:v>
                </c:pt>
                <c:pt idx="6">
                  <c:v>118.4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3-4A29-959E-FE5417BAD4B1}"/>
            </c:ext>
          </c:extLst>
        </c:ser>
        <c:ser>
          <c:idx val="1"/>
          <c:order val="1"/>
          <c:tx>
            <c:strRef>
              <c:f>'Anabaena 26'!$B$18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26'!$D$30,'Anabaena 26'!$D$32,'Anabaena 26'!$K$30,'Anabaena 26'!$K$32,'Anabaena 26'!$R$30,'Anabaena 26'!$R$32,'Anabaena 26'!$Y$30)</c:f>
                <c:numCache>
                  <c:formatCode>General</c:formatCode>
                  <c:ptCount val="7"/>
                  <c:pt idx="0">
                    <c:v>25.36</c:v>
                  </c:pt>
                  <c:pt idx="1">
                    <c:v>24.72</c:v>
                  </c:pt>
                  <c:pt idx="2">
                    <c:v>8.3199999999999985</c:v>
                  </c:pt>
                  <c:pt idx="3">
                    <c:v>7.44</c:v>
                  </c:pt>
                  <c:pt idx="4">
                    <c:v>22.16</c:v>
                  </c:pt>
                  <c:pt idx="5">
                    <c:v>15.12</c:v>
                  </c:pt>
                  <c:pt idx="6">
                    <c:v>10.880000000000006</c:v>
                  </c:pt>
                </c:numCache>
              </c:numRef>
            </c:plus>
            <c:minus>
              <c:numRef>
                <c:f>('Anabaena 26'!$D$30,'Anabaena 26'!$D$32,'Anabaena 26'!$K$30,'Anabaena 26'!$K$32,'Anabaena 26'!$R$30,'Anabaena 26'!$R$32,'Anabaena 26'!$Y$30)</c:f>
                <c:numCache>
                  <c:formatCode>General</c:formatCode>
                  <c:ptCount val="7"/>
                  <c:pt idx="0">
                    <c:v>25.36</c:v>
                  </c:pt>
                  <c:pt idx="1">
                    <c:v>24.72</c:v>
                  </c:pt>
                  <c:pt idx="2">
                    <c:v>8.3199999999999985</c:v>
                  </c:pt>
                  <c:pt idx="3">
                    <c:v>7.44</c:v>
                  </c:pt>
                  <c:pt idx="4">
                    <c:v>22.16</c:v>
                  </c:pt>
                  <c:pt idx="5">
                    <c:v>15.12</c:v>
                  </c:pt>
                  <c:pt idx="6">
                    <c:v>10.880000000000006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26'!$D$29,'Anabaena 26'!$D$31,'Anabaena 26'!$K$29,'Anabaena 26'!$K$31,'Anabaena 26'!$R$29,'Anabaena 26'!$R$31,'Anabaena 26'!$Y$29)</c:f>
              <c:numCache>
                <c:formatCode>General</c:formatCode>
                <c:ptCount val="7"/>
                <c:pt idx="0">
                  <c:v>70.8</c:v>
                </c:pt>
                <c:pt idx="1">
                  <c:v>127.6</c:v>
                </c:pt>
                <c:pt idx="2">
                  <c:v>64.400000000000006</c:v>
                </c:pt>
                <c:pt idx="3">
                  <c:v>82.2</c:v>
                </c:pt>
                <c:pt idx="4">
                  <c:v>106.2</c:v>
                </c:pt>
                <c:pt idx="5">
                  <c:v>117.4</c:v>
                </c:pt>
                <c:pt idx="6">
                  <c:v>129.19999999999999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3-4A29-959E-FE5417BAD4B1}"/>
            </c:ext>
          </c:extLst>
        </c:ser>
        <c:ser>
          <c:idx val="2"/>
          <c:order val="2"/>
          <c:tx>
            <c:strRef>
              <c:f>'Anabaena 26'!$B$35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26'!$D$47,'Anabaena 26'!$D$49,'Anabaena 26'!$K$47,'Anabaena 26'!$K$49,'Anabaena 26'!$R$47,'Anabaena 26'!$R$49,'Anabaena 26'!$Y$47)</c:f>
                <c:numCache>
                  <c:formatCode>General</c:formatCode>
                  <c:ptCount val="7"/>
                  <c:pt idx="0">
                    <c:v>54.4</c:v>
                  </c:pt>
                  <c:pt idx="1">
                    <c:v>30.48</c:v>
                  </c:pt>
                  <c:pt idx="2">
                    <c:v>17.280000000000008</c:v>
                  </c:pt>
                  <c:pt idx="3">
                    <c:v>19.919999999999998</c:v>
                  </c:pt>
                  <c:pt idx="4">
                    <c:v>36</c:v>
                  </c:pt>
                  <c:pt idx="5">
                    <c:v>15.919999999999993</c:v>
                  </c:pt>
                  <c:pt idx="6">
                    <c:v>26.720000000000006</c:v>
                  </c:pt>
                </c:numCache>
              </c:numRef>
            </c:plus>
            <c:minus>
              <c:numRef>
                <c:f>('Anabaena 26'!$D$47,'Anabaena 26'!$D$49,'Anabaena 26'!$K$47,'Anabaena 26'!$K$49,'Anabaena 26'!$R$47,'Anabaena 26'!$R$49,'Anabaena 26'!$Y$47)</c:f>
                <c:numCache>
                  <c:formatCode>General</c:formatCode>
                  <c:ptCount val="7"/>
                  <c:pt idx="0">
                    <c:v>54.4</c:v>
                  </c:pt>
                  <c:pt idx="1">
                    <c:v>30.48</c:v>
                  </c:pt>
                  <c:pt idx="2">
                    <c:v>17.280000000000008</c:v>
                  </c:pt>
                  <c:pt idx="3">
                    <c:v>19.919999999999998</c:v>
                  </c:pt>
                  <c:pt idx="4">
                    <c:v>36</c:v>
                  </c:pt>
                  <c:pt idx="5">
                    <c:v>15.919999999999993</c:v>
                  </c:pt>
                  <c:pt idx="6">
                    <c:v>26.720000000000006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26'!$D$46,'Anabaena 26'!$D$48,'Anabaena 26'!$K$46,'Anabaena 26'!$K$48,'Anabaena 26'!$R$46,'Anabaena 26'!$R$48,'Anabaena 26'!$Y$46)</c:f>
              <c:numCache>
                <c:formatCode>General</c:formatCode>
                <c:ptCount val="7"/>
                <c:pt idx="0">
                  <c:v>181</c:v>
                </c:pt>
                <c:pt idx="1">
                  <c:v>248.4</c:v>
                </c:pt>
                <c:pt idx="2">
                  <c:v>142.19999999999999</c:v>
                </c:pt>
                <c:pt idx="3">
                  <c:v>196.6</c:v>
                </c:pt>
                <c:pt idx="4">
                  <c:v>194</c:v>
                </c:pt>
                <c:pt idx="5">
                  <c:v>220.8</c:v>
                </c:pt>
                <c:pt idx="6">
                  <c:v>257.39999999999998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3-4A29-959E-FE5417BAD4B1}"/>
            </c:ext>
          </c:extLst>
        </c:ser>
        <c:ser>
          <c:idx val="3"/>
          <c:order val="3"/>
          <c:tx>
            <c:strRef>
              <c:f>'Anabaena 26'!$B$52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26'!$D$64,'Anabaena 26'!$D$66,'Anabaena 26'!$K$64,'Anabaena 26'!$K$66,'Anabaena 26'!$R$64,'Anabaena 26'!$R$66,'Anabaena 26'!$Y$64)</c:f>
                <c:numCache>
                  <c:formatCode>General</c:formatCode>
                  <c:ptCount val="7"/>
                  <c:pt idx="0">
                    <c:v>95.36</c:v>
                  </c:pt>
                  <c:pt idx="1">
                    <c:v>116.55999999999999</c:v>
                  </c:pt>
                  <c:pt idx="2">
                    <c:v>68.560000000000016</c:v>
                  </c:pt>
                  <c:pt idx="3">
                    <c:v>36.640000000000008</c:v>
                  </c:pt>
                  <c:pt idx="4">
                    <c:v>66.72</c:v>
                  </c:pt>
                  <c:pt idx="5">
                    <c:v>27.120000000000005</c:v>
                  </c:pt>
                  <c:pt idx="6">
                    <c:v>48.559999999999988</c:v>
                  </c:pt>
                </c:numCache>
              </c:numRef>
            </c:plus>
            <c:minus>
              <c:numRef>
                <c:f>('Anabaena 26'!$D$64,'Anabaena 26'!$D$66,'Anabaena 26'!$K$64,'Anabaena 26'!$K$66,'Anabaena 26'!$R$64,'Anabaena 26'!$R$66,'Anabaena 26'!$Y$64)</c:f>
                <c:numCache>
                  <c:formatCode>General</c:formatCode>
                  <c:ptCount val="7"/>
                  <c:pt idx="0">
                    <c:v>95.36</c:v>
                  </c:pt>
                  <c:pt idx="1">
                    <c:v>116.55999999999999</c:v>
                  </c:pt>
                  <c:pt idx="2">
                    <c:v>68.560000000000016</c:v>
                  </c:pt>
                  <c:pt idx="3">
                    <c:v>36.640000000000008</c:v>
                  </c:pt>
                  <c:pt idx="4">
                    <c:v>66.72</c:v>
                  </c:pt>
                  <c:pt idx="5">
                    <c:v>27.120000000000005</c:v>
                  </c:pt>
                  <c:pt idx="6">
                    <c:v>48.559999999999988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26'!$D$63,'Anabaena 26'!$D$65,'Anabaena 26'!$K$63,'Anabaena 26'!$K$65,'Anabaena 26'!$R$63,'Anabaena 26'!$R$65,'Anabaena 26'!$Y$63)</c:f>
              <c:numCache>
                <c:formatCode>General</c:formatCode>
                <c:ptCount val="7"/>
                <c:pt idx="0">
                  <c:v>482.8</c:v>
                </c:pt>
                <c:pt idx="1">
                  <c:v>744.2</c:v>
                </c:pt>
                <c:pt idx="2">
                  <c:v>463.4</c:v>
                </c:pt>
                <c:pt idx="3">
                  <c:v>639.20000000000005</c:v>
                </c:pt>
                <c:pt idx="4">
                  <c:v>480.4</c:v>
                </c:pt>
                <c:pt idx="5">
                  <c:v>579.4</c:v>
                </c:pt>
                <c:pt idx="6">
                  <c:v>708.2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43-4A29-959E-FE5417BAD4B1}"/>
            </c:ext>
          </c:extLst>
        </c:ser>
        <c:ser>
          <c:idx val="4"/>
          <c:order val="4"/>
          <c:tx>
            <c:strRef>
              <c:f>'Anabaena 26'!$B$69</c:f>
              <c:strCache>
                <c:ptCount val="1"/>
                <c:pt idx="0">
                  <c:v>d8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26'!$D$81,'Anabaena 26'!$D$83,'Anabaena 26'!$K$81,'Anabaena 26'!$K$83,'Anabaena 26'!$R$81,'Anabaena 26'!$R$83,'Anabaena 26'!$Y$81)</c:f>
                <c:numCache>
                  <c:formatCode>General</c:formatCode>
                  <c:ptCount val="7"/>
                  <c:pt idx="0">
                    <c:v>67.040000000000006</c:v>
                  </c:pt>
                  <c:pt idx="1">
                    <c:v>70.08</c:v>
                  </c:pt>
                  <c:pt idx="2">
                    <c:v>49.52</c:v>
                  </c:pt>
                  <c:pt idx="3">
                    <c:v>36.08</c:v>
                  </c:pt>
                  <c:pt idx="4">
                    <c:v>53.120000000000005</c:v>
                  </c:pt>
                  <c:pt idx="5">
                    <c:v>30.159999999999989</c:v>
                  </c:pt>
                  <c:pt idx="6">
                    <c:v>47.2</c:v>
                  </c:pt>
                </c:numCache>
              </c:numRef>
            </c:plus>
            <c:minus>
              <c:numRef>
                <c:f>('Anabaena 26'!$D$81,'Anabaena 26'!$D$83,'Anabaena 26'!$K$81,'Anabaena 26'!$K$83,'Anabaena 26'!$R$81,'Anabaena 26'!$R$83,'Anabaena 26'!$Y$81)</c:f>
                <c:numCache>
                  <c:formatCode>General</c:formatCode>
                  <c:ptCount val="7"/>
                  <c:pt idx="0">
                    <c:v>67.040000000000006</c:v>
                  </c:pt>
                  <c:pt idx="1">
                    <c:v>70.08</c:v>
                  </c:pt>
                  <c:pt idx="2">
                    <c:v>49.52</c:v>
                  </c:pt>
                  <c:pt idx="3">
                    <c:v>36.08</c:v>
                  </c:pt>
                  <c:pt idx="4">
                    <c:v>53.120000000000005</c:v>
                  </c:pt>
                  <c:pt idx="5">
                    <c:v>30.159999999999989</c:v>
                  </c:pt>
                  <c:pt idx="6">
                    <c:v>47.2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26'!$D$80,'Anabaena 26'!$D$82,'Anabaena 26'!$K$80,'Anabaena 26'!$K$82,'Anabaena 26'!$R$80,'Anabaena 26'!$R$82,'Anabaena 26'!$Y$80)</c:f>
              <c:numCache>
                <c:formatCode>General</c:formatCode>
                <c:ptCount val="7"/>
                <c:pt idx="0">
                  <c:v>519.79999999999995</c:v>
                </c:pt>
                <c:pt idx="1">
                  <c:v>655.4</c:v>
                </c:pt>
                <c:pt idx="2">
                  <c:v>427.4</c:v>
                </c:pt>
                <c:pt idx="3">
                  <c:v>521.6</c:v>
                </c:pt>
                <c:pt idx="4">
                  <c:v>459.4</c:v>
                </c:pt>
                <c:pt idx="5">
                  <c:v>546.79999999999995</c:v>
                </c:pt>
                <c:pt idx="6">
                  <c:v>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43-4A29-959E-FE5417BAD4B1}"/>
            </c:ext>
          </c:extLst>
        </c:ser>
        <c:ser>
          <c:idx val="5"/>
          <c:order val="5"/>
          <c:tx>
            <c:strRef>
              <c:f>'Anabaena 26'!$B$86</c:f>
              <c:strCache>
                <c:ptCount val="1"/>
                <c:pt idx="0">
                  <c:v>d9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26'!$D$98,'Anabaena 26'!$D$100,'Anabaena 26'!$K$98,'Anabaena 26'!$K$100,'Anabaena 26'!$R$98,'Anabaena 26'!$R$100,'Anabaena 26'!$Y$98)</c:f>
                <c:numCache>
                  <c:formatCode>General</c:formatCode>
                  <c:ptCount val="7"/>
                  <c:pt idx="0">
                    <c:v>44.48</c:v>
                  </c:pt>
                  <c:pt idx="1">
                    <c:v>84.320000000000007</c:v>
                  </c:pt>
                  <c:pt idx="2">
                    <c:v>103.76000000000002</c:v>
                  </c:pt>
                  <c:pt idx="3">
                    <c:v>46.8</c:v>
                  </c:pt>
                  <c:pt idx="4">
                    <c:v>58</c:v>
                  </c:pt>
                  <c:pt idx="5">
                    <c:v>33.200000000000003</c:v>
                  </c:pt>
                  <c:pt idx="6">
                    <c:v>56.720000000000006</c:v>
                  </c:pt>
                </c:numCache>
              </c:numRef>
            </c:plus>
            <c:minus>
              <c:numRef>
                <c:f>('Anabaena 26'!$D$98,'Anabaena 26'!$D$100,'Anabaena 26'!$K$98,'Anabaena 26'!$K$100,'Anabaena 26'!$R$98,'Anabaena 26'!$R$100,'Anabaena 26'!$Y$98)</c:f>
                <c:numCache>
                  <c:formatCode>General</c:formatCode>
                  <c:ptCount val="7"/>
                  <c:pt idx="0">
                    <c:v>44.48</c:v>
                  </c:pt>
                  <c:pt idx="1">
                    <c:v>84.320000000000007</c:v>
                  </c:pt>
                  <c:pt idx="2">
                    <c:v>103.76000000000002</c:v>
                  </c:pt>
                  <c:pt idx="3">
                    <c:v>46.8</c:v>
                  </c:pt>
                  <c:pt idx="4">
                    <c:v>58</c:v>
                  </c:pt>
                  <c:pt idx="5">
                    <c:v>33.200000000000003</c:v>
                  </c:pt>
                  <c:pt idx="6">
                    <c:v>56.720000000000006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26'!$D$97,'Anabaena 26'!$D$99,'Anabaena 26'!$K$97,'Anabaena 26'!$K$99,'Anabaena 26'!$R$97,'Anabaena 26'!$R$99,'Anabaena 26'!$Y$97)</c:f>
              <c:numCache>
                <c:formatCode>General</c:formatCode>
                <c:ptCount val="7"/>
                <c:pt idx="0">
                  <c:v>606.6</c:v>
                </c:pt>
                <c:pt idx="1">
                  <c:v>773.6</c:v>
                </c:pt>
                <c:pt idx="2">
                  <c:v>697.4</c:v>
                </c:pt>
                <c:pt idx="3">
                  <c:v>802</c:v>
                </c:pt>
                <c:pt idx="4">
                  <c:v>613</c:v>
                </c:pt>
                <c:pt idx="5">
                  <c:v>722</c:v>
                </c:pt>
                <c:pt idx="6">
                  <c:v>957.4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43-4A29-959E-FE5417BAD4B1}"/>
            </c:ext>
          </c:extLst>
        </c:ser>
        <c:ser>
          <c:idx val="6"/>
          <c:order val="6"/>
          <c:tx>
            <c:strRef>
              <c:f>'Anabaena 26'!$B$103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EC827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26'!$D$115,'Anabaena 26'!$D$117,'Anabaena 26'!$K$115,'Anabaena 26'!$K$117,'Anabaena 26'!$R$115,'Anabaena 26'!$R$117,'Anabaena 26'!$Y$115)</c:f>
                <c:numCache>
                  <c:formatCode>General</c:formatCode>
                  <c:ptCount val="7"/>
                  <c:pt idx="0">
                    <c:v>72.72</c:v>
                  </c:pt>
                  <c:pt idx="1">
                    <c:v>115.75999999999999</c:v>
                  </c:pt>
                  <c:pt idx="2">
                    <c:v>117.44000000000001</c:v>
                  </c:pt>
                  <c:pt idx="3">
                    <c:v>43.2</c:v>
                  </c:pt>
                  <c:pt idx="4">
                    <c:v>20.8</c:v>
                  </c:pt>
                  <c:pt idx="5">
                    <c:v>20.159999999999989</c:v>
                  </c:pt>
                  <c:pt idx="6">
                    <c:v>47.92</c:v>
                  </c:pt>
                </c:numCache>
              </c:numRef>
            </c:plus>
            <c:minus>
              <c:numRef>
                <c:f>('Anabaena 26'!$D$115,'Anabaena 26'!$D$117,'Anabaena 26'!$K$115,'Anabaena 26'!$K$117,'Anabaena 26'!$R$115,'Anabaena 26'!$R$117,'Anabaena 26'!$Y$115)</c:f>
                <c:numCache>
                  <c:formatCode>General</c:formatCode>
                  <c:ptCount val="7"/>
                  <c:pt idx="0">
                    <c:v>72.72</c:v>
                  </c:pt>
                  <c:pt idx="1">
                    <c:v>115.75999999999999</c:v>
                  </c:pt>
                  <c:pt idx="2">
                    <c:v>117.44000000000001</c:v>
                  </c:pt>
                  <c:pt idx="3">
                    <c:v>43.2</c:v>
                  </c:pt>
                  <c:pt idx="4">
                    <c:v>20.8</c:v>
                  </c:pt>
                  <c:pt idx="5">
                    <c:v>20.159999999999989</c:v>
                  </c:pt>
                  <c:pt idx="6">
                    <c:v>47.92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26'!$D$114,'Anabaena 26'!$D$116,'Anabaena 26'!$K$114,'Anabaena 26'!$K$116,'Anabaena 26'!$R$114,'Anabaena 26'!$R$116,'Anabaena 26'!$Y$114)</c:f>
              <c:numCache>
                <c:formatCode>General</c:formatCode>
                <c:ptCount val="7"/>
                <c:pt idx="0">
                  <c:v>690.4</c:v>
                </c:pt>
                <c:pt idx="1">
                  <c:v>977.2</c:v>
                </c:pt>
                <c:pt idx="2">
                  <c:v>806.8</c:v>
                </c:pt>
                <c:pt idx="3">
                  <c:v>931</c:v>
                </c:pt>
                <c:pt idx="4">
                  <c:v>617</c:v>
                </c:pt>
                <c:pt idx="5">
                  <c:v>705.8</c:v>
                </c:pt>
                <c:pt idx="6">
                  <c:v>903.6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43-4A29-959E-FE5417BAD4B1}"/>
            </c:ext>
          </c:extLst>
        </c:ser>
        <c:ser>
          <c:idx val="7"/>
          <c:order val="7"/>
          <c:tx>
            <c:strRef>
              <c:f>'Anabaena 26'!$B$120</c:f>
              <c:strCache>
                <c:ptCount val="1"/>
                <c:pt idx="0">
                  <c:v>d11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26'!$D$132,'Anabaena 26'!$D$134,'Anabaena 26'!$K$132,'Anabaena 26'!$K$134,'Anabaena 26'!$R$132,'Anabaena 26'!$R$134,'Anabaena 26'!$Y$132)</c:f>
                <c:numCache>
                  <c:formatCode>General</c:formatCode>
                  <c:ptCount val="7"/>
                  <c:pt idx="0">
                    <c:v>143.19999999999999</c:v>
                  </c:pt>
                  <c:pt idx="1">
                    <c:v>59.519999999999982</c:v>
                  </c:pt>
                  <c:pt idx="2">
                    <c:v>116.64000000000001</c:v>
                  </c:pt>
                  <c:pt idx="3">
                    <c:v>75.599999999999994</c:v>
                  </c:pt>
                  <c:pt idx="4">
                    <c:v>68.16</c:v>
                  </c:pt>
                  <c:pt idx="5">
                    <c:v>23.440000000000008</c:v>
                  </c:pt>
                  <c:pt idx="6">
                    <c:v>41.92</c:v>
                  </c:pt>
                </c:numCache>
              </c:numRef>
            </c:plus>
            <c:minus>
              <c:numRef>
                <c:f>('Anabaena 26'!$D$132,'Anabaena 26'!$D$134,'Anabaena 26'!$K$132,'Anabaena 26'!$K$134,'Anabaena 26'!$R$132,'Anabaena 26'!$R$134,'Anabaena 26'!$Y$132)</c:f>
                <c:numCache>
                  <c:formatCode>General</c:formatCode>
                  <c:ptCount val="7"/>
                  <c:pt idx="0">
                    <c:v>143.19999999999999</c:v>
                  </c:pt>
                  <c:pt idx="1">
                    <c:v>59.519999999999982</c:v>
                  </c:pt>
                  <c:pt idx="2">
                    <c:v>116.64000000000001</c:v>
                  </c:pt>
                  <c:pt idx="3">
                    <c:v>75.599999999999994</c:v>
                  </c:pt>
                  <c:pt idx="4">
                    <c:v>68.16</c:v>
                  </c:pt>
                  <c:pt idx="5">
                    <c:v>23.440000000000008</c:v>
                  </c:pt>
                  <c:pt idx="6">
                    <c:v>41.92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26'!$D$131,'Anabaena 26'!$D$133,'Anabaena 26'!$K$131,'Anabaena 26'!$K$133,'Anabaena 26'!$R$131,'Anabaena 26'!$R$133,'Anabaena 26'!$Y$131)</c:f>
              <c:numCache>
                <c:formatCode>General</c:formatCode>
                <c:ptCount val="7"/>
                <c:pt idx="0">
                  <c:v>825</c:v>
                </c:pt>
                <c:pt idx="1">
                  <c:v>1068.5999999999999</c:v>
                </c:pt>
                <c:pt idx="2">
                  <c:v>795.2</c:v>
                </c:pt>
                <c:pt idx="3">
                  <c:v>1061</c:v>
                </c:pt>
                <c:pt idx="4">
                  <c:v>662.2</c:v>
                </c:pt>
                <c:pt idx="5">
                  <c:v>794.8</c:v>
                </c:pt>
                <c:pt idx="6">
                  <c:v>941.4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43-4A29-959E-FE5417BAD4B1}"/>
            </c:ext>
          </c:extLst>
        </c:ser>
        <c:ser>
          <c:idx val="8"/>
          <c:order val="8"/>
          <c:tx>
            <c:strRef>
              <c:f>'Anabaena 26'!$B$137</c:f>
              <c:strCache>
                <c:ptCount val="1"/>
                <c:pt idx="0">
                  <c:v>d14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26'!$D$149,'Anabaena 26'!$D$151,'Anabaena 26'!$K$149,'Anabaena 26'!$K$151,'Anabaena 26'!$R$149,'Anabaena 26'!$R$151,'Anabaena 26'!$Y$149)</c:f>
                <c:numCache>
                  <c:formatCode>General</c:formatCode>
                  <c:ptCount val="7"/>
                  <c:pt idx="0">
                    <c:v>133.68</c:v>
                  </c:pt>
                  <c:pt idx="1">
                    <c:v>40.319999999999979</c:v>
                  </c:pt>
                  <c:pt idx="2">
                    <c:v>186.16</c:v>
                  </c:pt>
                  <c:pt idx="3">
                    <c:v>74.240000000000009</c:v>
                  </c:pt>
                  <c:pt idx="4">
                    <c:v>235.84</c:v>
                  </c:pt>
                  <c:pt idx="5">
                    <c:v>137.44</c:v>
                  </c:pt>
                  <c:pt idx="6">
                    <c:v>73.119999999999976</c:v>
                  </c:pt>
                </c:numCache>
              </c:numRef>
            </c:plus>
            <c:minus>
              <c:numRef>
                <c:f>('Anabaena 26'!$D$149,'Anabaena 26'!$D$151,'Anabaena 26'!$K$149,'Anabaena 26'!$K$151,'Anabaena 26'!$R$149,'Anabaena 26'!$R$151,'Anabaena 26'!$Y$149)</c:f>
                <c:numCache>
                  <c:formatCode>General</c:formatCode>
                  <c:ptCount val="7"/>
                  <c:pt idx="0">
                    <c:v>133.68</c:v>
                  </c:pt>
                  <c:pt idx="1">
                    <c:v>40.319999999999979</c:v>
                  </c:pt>
                  <c:pt idx="2">
                    <c:v>186.16</c:v>
                  </c:pt>
                  <c:pt idx="3">
                    <c:v>74.240000000000009</c:v>
                  </c:pt>
                  <c:pt idx="4">
                    <c:v>235.84</c:v>
                  </c:pt>
                  <c:pt idx="5">
                    <c:v>137.44</c:v>
                  </c:pt>
                  <c:pt idx="6">
                    <c:v>73.119999999999976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26'!$D$148,'Anabaena 26'!$D$150,'Anabaena 26'!$K$148,'Anabaena 26'!$K$150,'Anabaena 26'!$R$148,'Anabaena 26'!$R$150,'Anabaena 26'!$Y$148)</c:f>
              <c:numCache>
                <c:formatCode>General</c:formatCode>
                <c:ptCount val="7"/>
                <c:pt idx="0">
                  <c:v>957.4</c:v>
                </c:pt>
                <c:pt idx="1">
                  <c:v>1177.5999999999999</c:v>
                </c:pt>
                <c:pt idx="2">
                  <c:v>1087.2</c:v>
                </c:pt>
                <c:pt idx="3">
                  <c:v>1241.2</c:v>
                </c:pt>
                <c:pt idx="4">
                  <c:v>1055.8</c:v>
                </c:pt>
                <c:pt idx="5">
                  <c:v>1351.2</c:v>
                </c:pt>
                <c:pt idx="6">
                  <c:v>1362.4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43-4A29-959E-FE5417BAD4B1}"/>
            </c:ext>
          </c:extLst>
        </c:ser>
        <c:ser>
          <c:idx val="9"/>
          <c:order val="9"/>
          <c:tx>
            <c:strRef>
              <c:f>'Anabaena 26'!$B$154</c:f>
              <c:strCache>
                <c:ptCount val="1"/>
                <c:pt idx="0">
                  <c:v>d15</c:v>
                </c:pt>
              </c:strCache>
            </c:strRef>
          </c:tx>
          <c:spPr>
            <a:solidFill>
              <a:srgbClr val="CC00A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26'!$D$166,'Anabaena 26'!$D$168,'Anabaena 26'!$K$166,'Anabaena 26'!$K$168,'Anabaena 26'!$R$166,'Anabaena 26'!$R$168,'Anabaena 26'!$Y$166)</c:f>
                <c:numCache>
                  <c:formatCode>General</c:formatCode>
                  <c:ptCount val="7"/>
                  <c:pt idx="0">
                    <c:v>139.51999999999998</c:v>
                  </c:pt>
                  <c:pt idx="1">
                    <c:v>26.240000000000009</c:v>
                  </c:pt>
                  <c:pt idx="2">
                    <c:v>168.08</c:v>
                  </c:pt>
                  <c:pt idx="3">
                    <c:v>60.159999999999989</c:v>
                  </c:pt>
                  <c:pt idx="4">
                    <c:v>149.84</c:v>
                  </c:pt>
                  <c:pt idx="5">
                    <c:v>97.679999999999978</c:v>
                  </c:pt>
                  <c:pt idx="6">
                    <c:v>62.640000000000008</c:v>
                  </c:pt>
                </c:numCache>
              </c:numRef>
            </c:plus>
            <c:minus>
              <c:numRef>
                <c:f>('Anabaena 26'!$D$166,'Anabaena 26'!$D$168,'Anabaena 26'!$K$166,'Anabaena 26'!$K$168,'Anabaena 26'!$R$166,'Anabaena 26'!$R$168,'Anabaena 26'!$Y$166)</c:f>
                <c:numCache>
                  <c:formatCode>General</c:formatCode>
                  <c:ptCount val="7"/>
                  <c:pt idx="0">
                    <c:v>139.51999999999998</c:v>
                  </c:pt>
                  <c:pt idx="1">
                    <c:v>26.240000000000009</c:v>
                  </c:pt>
                  <c:pt idx="2">
                    <c:v>168.08</c:v>
                  </c:pt>
                  <c:pt idx="3">
                    <c:v>60.159999999999989</c:v>
                  </c:pt>
                  <c:pt idx="4">
                    <c:v>149.84</c:v>
                  </c:pt>
                  <c:pt idx="5">
                    <c:v>97.679999999999978</c:v>
                  </c:pt>
                  <c:pt idx="6">
                    <c:v>62.640000000000008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26'!$D$165,'Anabaena 26'!$D$167,'Anabaena 26'!$K$165,'Anabaena 26'!$K$167,'Anabaena 26'!$R$165,'Anabaena 26'!$R$167,'Anabaena 26'!$Y$165)</c:f>
              <c:numCache>
                <c:formatCode>General</c:formatCode>
                <c:ptCount val="7"/>
                <c:pt idx="0">
                  <c:v>1110.5999999999999</c:v>
                </c:pt>
                <c:pt idx="1">
                  <c:v>1311.2</c:v>
                </c:pt>
                <c:pt idx="2">
                  <c:v>1178.5999999999999</c:v>
                </c:pt>
                <c:pt idx="3">
                  <c:v>1330.8</c:v>
                </c:pt>
                <c:pt idx="4">
                  <c:v>1085.8</c:v>
                </c:pt>
                <c:pt idx="5">
                  <c:v>1295.8</c:v>
                </c:pt>
                <c:pt idx="6">
                  <c:v>1393.2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43-4A29-959E-FE5417BAD4B1}"/>
            </c:ext>
          </c:extLst>
        </c:ser>
        <c:ser>
          <c:idx val="10"/>
          <c:order val="10"/>
          <c:tx>
            <c:strRef>
              <c:f>'Anabaena 26'!$B$171</c:f>
              <c:strCache>
                <c:ptCount val="1"/>
                <c:pt idx="0">
                  <c:v>d16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26'!$D$183,'Anabaena 26'!$D$185,'Anabaena 26'!$K$183,'Anabaena 26'!$K$185,'Anabaena 26'!$R$183,'Anabaena 26'!$R$185,'Anabaena 26'!$Y$183)</c:f>
                <c:numCache>
                  <c:formatCode>General</c:formatCode>
                  <c:ptCount val="7"/>
                  <c:pt idx="0">
                    <c:v>94.559999999999988</c:v>
                  </c:pt>
                  <c:pt idx="1">
                    <c:v>41.440000000000012</c:v>
                  </c:pt>
                  <c:pt idx="2">
                    <c:v>175.92</c:v>
                  </c:pt>
                  <c:pt idx="3">
                    <c:v>71.280000000000015</c:v>
                  </c:pt>
                  <c:pt idx="4">
                    <c:v>149.27999999999997</c:v>
                  </c:pt>
                  <c:pt idx="5">
                    <c:v>101.84</c:v>
                  </c:pt>
                  <c:pt idx="6">
                    <c:v>65.520000000000024</c:v>
                  </c:pt>
                </c:numCache>
              </c:numRef>
            </c:plus>
            <c:minus>
              <c:numRef>
                <c:f>('Anabaena 26'!$D$183,'Anabaena 26'!$D$185,'Anabaena 26'!$K$183,'Anabaena 26'!$K$185,'Anabaena 26'!$R$183,'Anabaena 26'!$R$185,'Anabaena 26'!$Y$183)</c:f>
                <c:numCache>
                  <c:formatCode>General</c:formatCode>
                  <c:ptCount val="7"/>
                  <c:pt idx="0">
                    <c:v>94.559999999999988</c:v>
                  </c:pt>
                  <c:pt idx="1">
                    <c:v>41.440000000000012</c:v>
                  </c:pt>
                  <c:pt idx="2">
                    <c:v>175.92</c:v>
                  </c:pt>
                  <c:pt idx="3">
                    <c:v>71.280000000000015</c:v>
                  </c:pt>
                  <c:pt idx="4">
                    <c:v>149.27999999999997</c:v>
                  </c:pt>
                  <c:pt idx="5">
                    <c:v>101.84</c:v>
                  </c:pt>
                  <c:pt idx="6">
                    <c:v>65.520000000000024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26'!$D$182,'Anabaena 26'!$D$184,'Anabaena 26'!$K$182,'Anabaena 26'!$K$184,'Anabaena 26'!$R$182,'Anabaena 26'!$R$184,'Anabaena 26'!$Y$182)</c:f>
              <c:numCache>
                <c:formatCode>General</c:formatCode>
                <c:ptCount val="7"/>
                <c:pt idx="0">
                  <c:v>834.8</c:v>
                </c:pt>
                <c:pt idx="1">
                  <c:v>997.8</c:v>
                </c:pt>
                <c:pt idx="2">
                  <c:v>1147.5999999999999</c:v>
                </c:pt>
                <c:pt idx="3">
                  <c:v>1139.5999999999999</c:v>
                </c:pt>
                <c:pt idx="4">
                  <c:v>1055.2</c:v>
                </c:pt>
                <c:pt idx="5">
                  <c:v>1085.8</c:v>
                </c:pt>
                <c:pt idx="6">
                  <c:v>1435.2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43-4A29-959E-FE5417BAD4B1}"/>
            </c:ext>
          </c:extLst>
        </c:ser>
        <c:ser>
          <c:idx val="11"/>
          <c:order val="11"/>
          <c:tx>
            <c:strRef>
              <c:f>'Anabaena 26'!$B$188</c:f>
              <c:strCache>
                <c:ptCount val="1"/>
                <c:pt idx="0">
                  <c:v>d18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26'!$D$200,'Anabaena 26'!$D$202,'Anabaena 26'!$K$200,'Anabaena 26'!$K$202,'Anabaena 26'!$R$200,'Anabaena 26'!$R$202,'Anabaena 26'!$Y$200)</c:f>
                <c:numCache>
                  <c:formatCode>General</c:formatCode>
                  <c:ptCount val="7"/>
                  <c:pt idx="0">
                    <c:v>181.44</c:v>
                  </c:pt>
                  <c:pt idx="1">
                    <c:v>89.6</c:v>
                  </c:pt>
                  <c:pt idx="2">
                    <c:v>184.95999999999998</c:v>
                  </c:pt>
                  <c:pt idx="3">
                    <c:v>95.680000000000021</c:v>
                  </c:pt>
                  <c:pt idx="4">
                    <c:v>228.64000000000001</c:v>
                  </c:pt>
                  <c:pt idx="5">
                    <c:v>86.96</c:v>
                  </c:pt>
                  <c:pt idx="6">
                    <c:v>51.91999999999998</c:v>
                  </c:pt>
                </c:numCache>
              </c:numRef>
            </c:plus>
            <c:minus>
              <c:numRef>
                <c:f>('Anabaena 26'!$D$200,'Anabaena 26'!$D$202,'Anabaena 26'!$K$200,'Anabaena 26'!$K$202,'Anabaena 26'!$R$200,'Anabaena 26'!$R$202,'Anabaena 26'!$Y$200)</c:f>
                <c:numCache>
                  <c:formatCode>General</c:formatCode>
                  <c:ptCount val="7"/>
                  <c:pt idx="0">
                    <c:v>181.44</c:v>
                  </c:pt>
                  <c:pt idx="1">
                    <c:v>89.6</c:v>
                  </c:pt>
                  <c:pt idx="2">
                    <c:v>184.95999999999998</c:v>
                  </c:pt>
                  <c:pt idx="3">
                    <c:v>95.680000000000021</c:v>
                  </c:pt>
                  <c:pt idx="4">
                    <c:v>228.64000000000001</c:v>
                  </c:pt>
                  <c:pt idx="5">
                    <c:v>86.96</c:v>
                  </c:pt>
                  <c:pt idx="6">
                    <c:v>51.91999999999998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26'!$D$199,'Anabaena 26'!$D$201,'Anabaena 26'!$K$199,'Anabaena 26'!$K$201,'Anabaena 26'!$R$199,'Anabaena 26'!$R$201,'Anabaena 26'!$Y$199)</c:f>
              <c:numCache>
                <c:formatCode>General</c:formatCode>
                <c:ptCount val="7"/>
                <c:pt idx="0">
                  <c:v>1334.2</c:v>
                </c:pt>
                <c:pt idx="1">
                  <c:v>1603</c:v>
                </c:pt>
                <c:pt idx="2">
                  <c:v>1430.2</c:v>
                </c:pt>
                <c:pt idx="3">
                  <c:v>1700.4</c:v>
                </c:pt>
                <c:pt idx="4">
                  <c:v>1406.8</c:v>
                </c:pt>
                <c:pt idx="5">
                  <c:v>1633.8</c:v>
                </c:pt>
                <c:pt idx="6">
                  <c:v>1581.6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43-4A29-959E-FE5417BAD4B1}"/>
            </c:ext>
          </c:extLst>
        </c:ser>
        <c:ser>
          <c:idx val="12"/>
          <c:order val="12"/>
          <c:tx>
            <c:strRef>
              <c:f>'Anabaena 26'!$B$205</c:f>
              <c:strCache>
                <c:ptCount val="1"/>
                <c:pt idx="0">
                  <c:v>d21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26'!$D$217,'Anabaena 26'!$D$219,'Anabaena 26'!$K$217,'Anabaena 26'!$K$219,'Anabaena 26'!$R$217,'Anabaena 26'!$R$219,'Anabaena 26'!$Y$217)</c:f>
                <c:numCache>
                  <c:formatCode>General</c:formatCode>
                  <c:ptCount val="7"/>
                  <c:pt idx="0">
                    <c:v>191.11999999999998</c:v>
                  </c:pt>
                  <c:pt idx="1">
                    <c:v>151.35999999999999</c:v>
                  </c:pt>
                  <c:pt idx="2">
                    <c:v>230.24</c:v>
                  </c:pt>
                  <c:pt idx="3">
                    <c:v>167.76</c:v>
                  </c:pt>
                  <c:pt idx="4">
                    <c:v>244.55999999999995</c:v>
                  </c:pt>
                  <c:pt idx="5">
                    <c:v>173.28000000000003</c:v>
                  </c:pt>
                  <c:pt idx="6">
                    <c:v>85.359999999999985</c:v>
                  </c:pt>
                </c:numCache>
              </c:numRef>
            </c:plus>
            <c:minus>
              <c:numRef>
                <c:f>('Anabaena 26'!$D$217,'Anabaena 26'!$D$219,'Anabaena 26'!$K$217,'Anabaena 26'!$K$219,'Anabaena 26'!$R$217,'Anabaena 26'!$R$219,'Anabaena 26'!$Y$217)</c:f>
                <c:numCache>
                  <c:formatCode>General</c:formatCode>
                  <c:ptCount val="7"/>
                  <c:pt idx="0">
                    <c:v>191.11999999999998</c:v>
                  </c:pt>
                  <c:pt idx="1">
                    <c:v>151.35999999999999</c:v>
                  </c:pt>
                  <c:pt idx="2">
                    <c:v>230.24</c:v>
                  </c:pt>
                  <c:pt idx="3">
                    <c:v>167.76</c:v>
                  </c:pt>
                  <c:pt idx="4">
                    <c:v>244.55999999999995</c:v>
                  </c:pt>
                  <c:pt idx="5">
                    <c:v>173.28000000000003</c:v>
                  </c:pt>
                  <c:pt idx="6">
                    <c:v>85.359999999999985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26'!$D$216,'Anabaena 26'!$D$218,'Anabaena 26'!$K$216,'Anabaena 26'!$K$218,'Anabaena 26'!$R$216,'Anabaena 26'!$R$218,'Anabaena 26'!$Y$216)</c:f>
              <c:numCache>
                <c:formatCode>General</c:formatCode>
                <c:ptCount val="7"/>
                <c:pt idx="0">
                  <c:v>1352.4</c:v>
                </c:pt>
                <c:pt idx="1">
                  <c:v>1549.8</c:v>
                </c:pt>
                <c:pt idx="2">
                  <c:v>1308.8</c:v>
                </c:pt>
                <c:pt idx="3">
                  <c:v>1971.2</c:v>
                </c:pt>
                <c:pt idx="4">
                  <c:v>1749.4</c:v>
                </c:pt>
                <c:pt idx="5">
                  <c:v>1996.4</c:v>
                </c:pt>
                <c:pt idx="6">
                  <c:v>1929.8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43-4A29-959E-FE5417BAD4B1}"/>
            </c:ext>
          </c:extLst>
        </c:ser>
        <c:ser>
          <c:idx val="13"/>
          <c:order val="13"/>
          <c:tx>
            <c:strRef>
              <c:f>'Anabaena 26'!$B$222</c:f>
              <c:strCache>
                <c:ptCount val="1"/>
                <c:pt idx="0">
                  <c:v>d23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26'!$D$234,'Anabaena 26'!$D$236,'Anabaena 26'!$K$234,'Anabaena 26'!$K$236,'Anabaena 26'!$R$234,'Anabaena 26'!$R$236,'Anabaena 26'!$Y$234,'Anabaena 26'!$Y$234)</c:f>
                <c:numCache>
                  <c:formatCode>General</c:formatCode>
                  <c:ptCount val="8"/>
                  <c:pt idx="0">
                    <c:v>157.04000000000002</c:v>
                  </c:pt>
                  <c:pt idx="1">
                    <c:v>140.95999999999995</c:v>
                  </c:pt>
                  <c:pt idx="2">
                    <c:v>298.32</c:v>
                  </c:pt>
                  <c:pt idx="3">
                    <c:v>46.08000000000002</c:v>
                  </c:pt>
                  <c:pt idx="4">
                    <c:v>342</c:v>
                  </c:pt>
                  <c:pt idx="5">
                    <c:v>159.28000000000003</c:v>
                  </c:pt>
                  <c:pt idx="6">
                    <c:v>104.16000000000004</c:v>
                  </c:pt>
                  <c:pt idx="7">
                    <c:v>104.16000000000004</c:v>
                  </c:pt>
                </c:numCache>
              </c:numRef>
            </c:plus>
            <c:minus>
              <c:numRef>
                <c:f>('Anabaena 26'!$D$234,'Anabaena 26'!$D$236,'Anabaena 26'!$K$234,'Anabaena 26'!$K$236,'Anabaena 26'!$R$234,'Anabaena 26'!$R$236,'Anabaena 26'!$Y$234,'Anabaena 26'!$Y$234)</c:f>
                <c:numCache>
                  <c:formatCode>General</c:formatCode>
                  <c:ptCount val="8"/>
                  <c:pt idx="0">
                    <c:v>157.04000000000002</c:v>
                  </c:pt>
                  <c:pt idx="1">
                    <c:v>140.95999999999995</c:v>
                  </c:pt>
                  <c:pt idx="2">
                    <c:v>298.32</c:v>
                  </c:pt>
                  <c:pt idx="3">
                    <c:v>46.08000000000002</c:v>
                  </c:pt>
                  <c:pt idx="4">
                    <c:v>342</c:v>
                  </c:pt>
                  <c:pt idx="5">
                    <c:v>159.28000000000003</c:v>
                  </c:pt>
                  <c:pt idx="6">
                    <c:v>104.16000000000004</c:v>
                  </c:pt>
                  <c:pt idx="7">
                    <c:v>104.16000000000004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26'!$D$233,'Anabaena 26'!$D$235,'Anabaena 26'!$K$233,'Anabaena 26'!$K$235,'Anabaena 26'!$R$233,'Anabaena 26'!$R$235,'Anabaena 26'!$Y$233)</c:f>
              <c:numCache>
                <c:formatCode>General</c:formatCode>
                <c:ptCount val="7"/>
                <c:pt idx="0">
                  <c:v>1497.2</c:v>
                </c:pt>
                <c:pt idx="1">
                  <c:v>1710.6</c:v>
                </c:pt>
                <c:pt idx="2">
                  <c:v>1334.6</c:v>
                </c:pt>
                <c:pt idx="3">
                  <c:v>1886.6</c:v>
                </c:pt>
                <c:pt idx="4">
                  <c:v>1837</c:v>
                </c:pt>
                <c:pt idx="5">
                  <c:v>2295.6</c:v>
                </c:pt>
                <c:pt idx="6">
                  <c:v>2139.8000000000002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E43-4A29-959E-FE5417BAD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91520"/>
        <c:axId val="1328993152"/>
      </c:barChart>
      <c:catAx>
        <c:axId val="13289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993152"/>
        <c:crosses val="autoZero"/>
        <c:auto val="1"/>
        <c:lblAlgn val="ctr"/>
        <c:lblOffset val="100"/>
        <c:noMultiLvlLbl val="0"/>
      </c:catAx>
      <c:valAx>
        <c:axId val="13289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99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73184601924761"/>
          <c:y val="6.3284120734908147E-2"/>
          <c:w val="8.2601487314085745E-2"/>
          <c:h val="0.88773694954797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MMS2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'Nostoc 10'!$B$1</c:f>
              <c:strCache>
                <c:ptCount val="1"/>
                <c:pt idx="0">
                  <c:v>d0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26'!$E$13,'Anabaena 26'!$E$15,'Anabaena 26'!$L$13,'Anabaena 26'!$L$15,'Anabaena 26'!$S$13,'Anabaena 26'!$S$15,'Anabaena 26'!$Z$13)</c:f>
                <c:numCache>
                  <c:formatCode>General</c:formatCode>
                  <c:ptCount val="7"/>
                  <c:pt idx="0">
                    <c:v>37.280000000000008</c:v>
                  </c:pt>
                  <c:pt idx="1">
                    <c:v>13.520000000000001</c:v>
                  </c:pt>
                  <c:pt idx="2">
                    <c:v>15.2</c:v>
                  </c:pt>
                  <c:pt idx="3">
                    <c:v>9</c:v>
                  </c:pt>
                  <c:pt idx="4">
                    <c:v>1.4400000000000006</c:v>
                  </c:pt>
                  <c:pt idx="5">
                    <c:v>9.4400000000000013</c:v>
                  </c:pt>
                  <c:pt idx="6">
                    <c:v>6.9599999999999991</c:v>
                  </c:pt>
                </c:numCache>
              </c:numRef>
            </c:plus>
            <c:minus>
              <c:numRef>
                <c:f>('Anabaena 26'!$E$13,'Anabaena 26'!$E$15,'Anabaena 26'!$L$13,'Anabaena 26'!$L$15,'Anabaena 26'!$S$13,'Anabaena 26'!$S$15,'Anabaena 26'!$Z$13)</c:f>
                <c:numCache>
                  <c:formatCode>General</c:formatCode>
                  <c:ptCount val="7"/>
                  <c:pt idx="0">
                    <c:v>37.280000000000008</c:v>
                  </c:pt>
                  <c:pt idx="1">
                    <c:v>13.520000000000001</c:v>
                  </c:pt>
                  <c:pt idx="2">
                    <c:v>15.2</c:v>
                  </c:pt>
                  <c:pt idx="3">
                    <c:v>9</c:v>
                  </c:pt>
                  <c:pt idx="4">
                    <c:v>1.4400000000000006</c:v>
                  </c:pt>
                  <c:pt idx="5">
                    <c:v>9.4400000000000013</c:v>
                  </c:pt>
                  <c:pt idx="6">
                    <c:v>6.9599999999999991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('Nostoc 10'!$B$2:$B$6,'Nostoc 10'!$B$7:$B$11,'Nostoc 10'!$I$2:$I$6,'Nostoc 10'!$I$7:$I$11,'Nostoc 10'!$P$2:$P$6,'Nostoc 10'!$P$7:$P$11,'Nostoc 10'!$W$2:$W$6)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3h</c:v>
                </c:pt>
                <c:pt idx="6">
                  <c:v>4h</c:v>
                </c:pt>
              </c:strCache>
            </c:strRef>
          </c:cat>
          <c:val>
            <c:numRef>
              <c:f>('Anabaena 26'!$E$12,'Anabaena 26'!$E$14,'Anabaena 26'!$L$12,'Anabaena 26'!$L$14,'Anabaena 26'!$S$12,'Anabaena 26'!$S$14,'Anabaena 26'!$Z$12)</c:f>
              <c:numCache>
                <c:formatCode>General</c:formatCode>
                <c:ptCount val="7"/>
                <c:pt idx="0">
                  <c:v>86.8</c:v>
                </c:pt>
                <c:pt idx="1">
                  <c:v>68.2</c:v>
                </c:pt>
                <c:pt idx="2">
                  <c:v>77</c:v>
                </c:pt>
                <c:pt idx="3">
                  <c:v>80</c:v>
                </c:pt>
                <c:pt idx="4">
                  <c:v>53.8</c:v>
                </c:pt>
                <c:pt idx="5">
                  <c:v>55.2</c:v>
                </c:pt>
                <c:pt idx="6">
                  <c:v>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D-4557-90DA-462F40286E17}"/>
            </c:ext>
          </c:extLst>
        </c:ser>
        <c:ser>
          <c:idx val="1"/>
          <c:order val="1"/>
          <c:tx>
            <c:strRef>
              <c:f>'Anabaena 26'!$B$18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26'!$E$30,'Anabaena 26'!$E$32,'Anabaena 26'!$L$30,'Anabaena 26'!$L$32,'Anabaena 26'!$S$30,'Anabaena 26'!$S$32,'Anabaena 26'!$Z$30)</c:f>
                <c:numCache>
                  <c:formatCode>General</c:formatCode>
                  <c:ptCount val="7"/>
                  <c:pt idx="0">
                    <c:v>23.040000000000003</c:v>
                  </c:pt>
                  <c:pt idx="1">
                    <c:v>12.639999999999999</c:v>
                  </c:pt>
                  <c:pt idx="2">
                    <c:v>11.680000000000001</c:v>
                  </c:pt>
                  <c:pt idx="3">
                    <c:v>18.5</c:v>
                  </c:pt>
                  <c:pt idx="4">
                    <c:v>2.5599999999999996</c:v>
                  </c:pt>
                  <c:pt idx="5">
                    <c:v>8.16</c:v>
                  </c:pt>
                  <c:pt idx="6">
                    <c:v>3.3600000000000003</c:v>
                  </c:pt>
                </c:numCache>
              </c:numRef>
            </c:plus>
            <c:minus>
              <c:numRef>
                <c:f>('Anabaena 26'!$E$30,'Anabaena 26'!$E$32,'Anabaena 26'!$L$30,'Anabaena 26'!$L$32,'Anabaena 26'!$S$30,'Anabaena 26'!$S$32,'Anabaena 26'!$Z$30)</c:f>
                <c:numCache>
                  <c:formatCode>General</c:formatCode>
                  <c:ptCount val="7"/>
                  <c:pt idx="0">
                    <c:v>23.040000000000003</c:v>
                  </c:pt>
                  <c:pt idx="1">
                    <c:v>12.639999999999999</c:v>
                  </c:pt>
                  <c:pt idx="2">
                    <c:v>11.680000000000001</c:v>
                  </c:pt>
                  <c:pt idx="3">
                    <c:v>18.5</c:v>
                  </c:pt>
                  <c:pt idx="4">
                    <c:v>2.5599999999999996</c:v>
                  </c:pt>
                  <c:pt idx="5">
                    <c:v>8.16</c:v>
                  </c:pt>
                  <c:pt idx="6">
                    <c:v>3.3600000000000003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26'!$E$29,'Anabaena 26'!$E$31,'Anabaena 26'!$L$29,'Anabaena 26'!$L$31,'Anabaena 26'!$S$29,'Anabaena 26'!$S$31,'Anabaena 26'!$Z$29)</c:f>
              <c:numCache>
                <c:formatCode>General</c:formatCode>
                <c:ptCount val="7"/>
                <c:pt idx="0">
                  <c:v>51.4</c:v>
                </c:pt>
                <c:pt idx="1">
                  <c:v>47.4</c:v>
                </c:pt>
                <c:pt idx="2">
                  <c:v>67.400000000000006</c:v>
                </c:pt>
                <c:pt idx="3">
                  <c:v>65.5</c:v>
                </c:pt>
                <c:pt idx="4">
                  <c:v>38.200000000000003</c:v>
                </c:pt>
                <c:pt idx="5">
                  <c:v>31.2</c:v>
                </c:pt>
                <c:pt idx="6">
                  <c:v>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D-4557-90DA-462F40286E17}"/>
            </c:ext>
          </c:extLst>
        </c:ser>
        <c:ser>
          <c:idx val="2"/>
          <c:order val="2"/>
          <c:tx>
            <c:strRef>
              <c:f>'Anabaena 26'!$B$35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26'!$E$47,'Anabaena 26'!$E$49,'Anabaena 26'!$L$47,'Anabaena 26'!$L$49,'Anabaena 26'!$S$47,'Anabaena 26'!$S$49,'Anabaena 26'!$Z$47)</c:f>
                <c:numCache>
                  <c:formatCode>General</c:formatCode>
                  <c:ptCount val="7"/>
                  <c:pt idx="0">
                    <c:v>31.359999999999996</c:v>
                  </c:pt>
                  <c:pt idx="1">
                    <c:v>26.320000000000004</c:v>
                  </c:pt>
                  <c:pt idx="2">
                    <c:v>22.880000000000003</c:v>
                  </c:pt>
                  <c:pt idx="3">
                    <c:v>42</c:v>
                  </c:pt>
                  <c:pt idx="4">
                    <c:v>3.6</c:v>
                  </c:pt>
                  <c:pt idx="5">
                    <c:v>8.24</c:v>
                  </c:pt>
                  <c:pt idx="6">
                    <c:v>3.04</c:v>
                  </c:pt>
                </c:numCache>
              </c:numRef>
            </c:plus>
            <c:minus>
              <c:numRef>
                <c:f>('Anabaena 26'!$E$47,'Anabaena 26'!$E$49,'Anabaena 26'!$L$47,'Anabaena 26'!$L$49,'Anabaena 26'!$S$47,'Anabaena 26'!$S$49,'Anabaena 26'!$Z$47)</c:f>
                <c:numCache>
                  <c:formatCode>General</c:formatCode>
                  <c:ptCount val="7"/>
                  <c:pt idx="0">
                    <c:v>31.359999999999996</c:v>
                  </c:pt>
                  <c:pt idx="1">
                    <c:v>26.320000000000004</c:v>
                  </c:pt>
                  <c:pt idx="2">
                    <c:v>22.880000000000003</c:v>
                  </c:pt>
                  <c:pt idx="3">
                    <c:v>42</c:v>
                  </c:pt>
                  <c:pt idx="4">
                    <c:v>3.6</c:v>
                  </c:pt>
                  <c:pt idx="5">
                    <c:v>8.24</c:v>
                  </c:pt>
                  <c:pt idx="6">
                    <c:v>3.04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26'!$E$46,'Anabaena 26'!$E$48,'Anabaena 26'!$L$46,'Anabaena 26'!$L$48,'Anabaena 26'!$S$46,'Anabaena 26'!$S$48,'Anabaena 26'!$Z$46)</c:f>
              <c:numCache>
                <c:formatCode>General</c:formatCode>
                <c:ptCount val="7"/>
                <c:pt idx="0">
                  <c:v>70.599999999999994</c:v>
                </c:pt>
                <c:pt idx="1">
                  <c:v>72.2</c:v>
                </c:pt>
                <c:pt idx="2">
                  <c:v>102.4</c:v>
                </c:pt>
                <c:pt idx="3">
                  <c:v>93</c:v>
                </c:pt>
                <c:pt idx="4">
                  <c:v>38</c:v>
                </c:pt>
                <c:pt idx="5">
                  <c:v>32.200000000000003</c:v>
                </c:pt>
                <c:pt idx="6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D-4557-90DA-462F40286E17}"/>
            </c:ext>
          </c:extLst>
        </c:ser>
        <c:ser>
          <c:idx val="3"/>
          <c:order val="3"/>
          <c:tx>
            <c:strRef>
              <c:f>'Anabaena 26'!$B$52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26'!$E$64,'Anabaena 26'!$E$66,'Anabaena 26'!$L$64,'Anabaena 26'!$L$66,'Anabaena 26'!$S$64,'Anabaena 26'!$S$66,'Anabaena 26'!$Z$64)</c:f>
                <c:numCache>
                  <c:formatCode>General</c:formatCode>
                  <c:ptCount val="7"/>
                  <c:pt idx="0">
                    <c:v>57.679999999999993</c:v>
                  </c:pt>
                  <c:pt idx="1">
                    <c:v>38.320000000000007</c:v>
                  </c:pt>
                  <c:pt idx="2">
                    <c:v>39.119999999999997</c:v>
                  </c:pt>
                  <c:pt idx="3">
                    <c:v>83.5</c:v>
                  </c:pt>
                  <c:pt idx="4">
                    <c:v>14.88</c:v>
                  </c:pt>
                  <c:pt idx="5">
                    <c:v>13.12</c:v>
                  </c:pt>
                  <c:pt idx="6">
                    <c:v>7.6</c:v>
                  </c:pt>
                </c:numCache>
              </c:numRef>
            </c:plus>
            <c:minus>
              <c:numRef>
                <c:f>('Anabaena 26'!$E$64,'Anabaena 26'!$E$66,'Anabaena 26'!$L$64,'Anabaena 26'!$L$66,'Anabaena 26'!$S$64,'Anabaena 26'!$S$66,'Anabaena 26'!$Z$64)</c:f>
                <c:numCache>
                  <c:formatCode>General</c:formatCode>
                  <c:ptCount val="7"/>
                  <c:pt idx="0">
                    <c:v>57.679999999999993</c:v>
                  </c:pt>
                  <c:pt idx="1">
                    <c:v>38.320000000000007</c:v>
                  </c:pt>
                  <c:pt idx="2">
                    <c:v>39.119999999999997</c:v>
                  </c:pt>
                  <c:pt idx="3">
                    <c:v>83.5</c:v>
                  </c:pt>
                  <c:pt idx="4">
                    <c:v>14.88</c:v>
                  </c:pt>
                  <c:pt idx="5">
                    <c:v>13.12</c:v>
                  </c:pt>
                  <c:pt idx="6">
                    <c:v>7.6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26'!$E$63,'Anabaena 26'!$E$65,'Anabaena 26'!$L$63,'Anabaena 26'!$L$65,'Anabaena 26'!$S$63,'Anabaena 26'!$S$65,'Anabaena 26'!$Z$63)</c:f>
              <c:numCache>
                <c:formatCode>General</c:formatCode>
                <c:ptCount val="7"/>
                <c:pt idx="0">
                  <c:v>119.8</c:v>
                </c:pt>
                <c:pt idx="1">
                  <c:v>119.2</c:v>
                </c:pt>
                <c:pt idx="2">
                  <c:v>223.6</c:v>
                </c:pt>
                <c:pt idx="3">
                  <c:v>175.5</c:v>
                </c:pt>
                <c:pt idx="4">
                  <c:v>77.599999999999994</c:v>
                </c:pt>
                <c:pt idx="5">
                  <c:v>56.4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4D-4557-90DA-462F40286E17}"/>
            </c:ext>
          </c:extLst>
        </c:ser>
        <c:ser>
          <c:idx val="4"/>
          <c:order val="4"/>
          <c:tx>
            <c:strRef>
              <c:f>'Anabaena 26'!$B$69</c:f>
              <c:strCache>
                <c:ptCount val="1"/>
                <c:pt idx="0">
                  <c:v>d8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26'!$E$81,'Anabaena 26'!$E$83,'Anabaena 26'!$L$81,'Anabaena 26'!$L$83,'Anabaena 26'!$S$81,'Anabaena 26'!$S$83,'Anabaena 26'!$Z$81)</c:f>
                <c:numCache>
                  <c:formatCode>General</c:formatCode>
                  <c:ptCount val="7"/>
                  <c:pt idx="0">
                    <c:v>72.239999999999981</c:v>
                  </c:pt>
                  <c:pt idx="1">
                    <c:v>46</c:v>
                  </c:pt>
                  <c:pt idx="2">
                    <c:v>18.48</c:v>
                  </c:pt>
                  <c:pt idx="3">
                    <c:v>91.5</c:v>
                  </c:pt>
                  <c:pt idx="4">
                    <c:v>13.36</c:v>
                  </c:pt>
                  <c:pt idx="5">
                    <c:v>15.040000000000001</c:v>
                  </c:pt>
                  <c:pt idx="6">
                    <c:v>8.7200000000000006</c:v>
                  </c:pt>
                </c:numCache>
              </c:numRef>
            </c:plus>
            <c:minus>
              <c:numRef>
                <c:f>('Anabaena 26'!$E$81,'Anabaena 26'!$E$83,'Anabaena 26'!$L$81,'Anabaena 26'!$L$83,'Anabaena 26'!$S$81,'Anabaena 26'!$S$83,'Anabaena 26'!$Z$81)</c:f>
                <c:numCache>
                  <c:formatCode>General</c:formatCode>
                  <c:ptCount val="7"/>
                  <c:pt idx="0">
                    <c:v>72.239999999999981</c:v>
                  </c:pt>
                  <c:pt idx="1">
                    <c:v>46</c:v>
                  </c:pt>
                  <c:pt idx="2">
                    <c:v>18.48</c:v>
                  </c:pt>
                  <c:pt idx="3">
                    <c:v>91.5</c:v>
                  </c:pt>
                  <c:pt idx="4">
                    <c:v>13.36</c:v>
                  </c:pt>
                  <c:pt idx="5">
                    <c:v>15.040000000000001</c:v>
                  </c:pt>
                  <c:pt idx="6">
                    <c:v>8.7200000000000006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26'!$E$80,'Anabaena 26'!$E$82,'Anabaena 26'!$L$80,'Anabaena 26'!$L$82,'Anabaena 26'!$S$80,'Anabaena 26'!$S$82,'Anabaena 26'!$Z$80)</c:f>
              <c:numCache>
                <c:formatCode>General</c:formatCode>
                <c:ptCount val="7"/>
                <c:pt idx="0">
                  <c:v>152.4</c:v>
                </c:pt>
                <c:pt idx="1">
                  <c:v>149</c:v>
                </c:pt>
                <c:pt idx="2">
                  <c:v>237.4</c:v>
                </c:pt>
                <c:pt idx="3">
                  <c:v>193.5</c:v>
                </c:pt>
                <c:pt idx="4">
                  <c:v>75.2</c:v>
                </c:pt>
                <c:pt idx="5">
                  <c:v>60.8</c:v>
                </c:pt>
                <c:pt idx="6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4D-4557-90DA-462F40286E17}"/>
            </c:ext>
          </c:extLst>
        </c:ser>
        <c:ser>
          <c:idx val="5"/>
          <c:order val="5"/>
          <c:tx>
            <c:strRef>
              <c:f>'Anabaena 26'!$B$86</c:f>
              <c:strCache>
                <c:ptCount val="1"/>
                <c:pt idx="0">
                  <c:v>d9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26'!$E$98,'Anabaena 26'!$E$100,'Anabaena 26'!$L$98,'Anabaena 26'!$L$100,'Anabaena 26'!$S$98,'Anabaena 26'!$S$100,'Anabaena 26'!$Z$98)</c:f>
                <c:numCache>
                  <c:formatCode>General</c:formatCode>
                  <c:ptCount val="7"/>
                  <c:pt idx="0">
                    <c:v>111.11999999999998</c:v>
                  </c:pt>
                  <c:pt idx="1">
                    <c:v>43.68</c:v>
                  </c:pt>
                  <c:pt idx="2">
                    <c:v>31.920000000000005</c:v>
                  </c:pt>
                  <c:pt idx="3">
                    <c:v>147.5</c:v>
                  </c:pt>
                  <c:pt idx="4">
                    <c:v>20.8</c:v>
                  </c:pt>
                  <c:pt idx="5">
                    <c:v>26</c:v>
                  </c:pt>
                  <c:pt idx="6">
                    <c:v>11.76</c:v>
                  </c:pt>
                </c:numCache>
              </c:numRef>
            </c:plus>
            <c:minus>
              <c:numRef>
                <c:f>('Anabaena 26'!$E$98,'Anabaena 26'!$E$100,'Anabaena 26'!$L$98,'Anabaena 26'!$L$100,'Anabaena 26'!$S$98,'Anabaena 26'!$S$100,'Anabaena 26'!$Z$98)</c:f>
                <c:numCache>
                  <c:formatCode>General</c:formatCode>
                  <c:ptCount val="7"/>
                  <c:pt idx="0">
                    <c:v>111.11999999999998</c:v>
                  </c:pt>
                  <c:pt idx="1">
                    <c:v>43.68</c:v>
                  </c:pt>
                  <c:pt idx="2">
                    <c:v>31.920000000000005</c:v>
                  </c:pt>
                  <c:pt idx="3">
                    <c:v>147.5</c:v>
                  </c:pt>
                  <c:pt idx="4">
                    <c:v>20.8</c:v>
                  </c:pt>
                  <c:pt idx="5">
                    <c:v>26</c:v>
                  </c:pt>
                  <c:pt idx="6">
                    <c:v>11.76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26'!$E$97,'Anabaena 26'!$E$99,'Anabaena 26'!$L$97,'Anabaena 26'!$L$99,'Anabaena 26'!$S$97,'Anabaena 26'!$S$99,'Anabaena 26'!$Z$97)</c:f>
              <c:numCache>
                <c:formatCode>General</c:formatCode>
                <c:ptCount val="7"/>
                <c:pt idx="0">
                  <c:v>218.2</c:v>
                </c:pt>
                <c:pt idx="1">
                  <c:v>186.4</c:v>
                </c:pt>
                <c:pt idx="2">
                  <c:v>364.4</c:v>
                </c:pt>
                <c:pt idx="3">
                  <c:v>303.5</c:v>
                </c:pt>
                <c:pt idx="4">
                  <c:v>113</c:v>
                </c:pt>
                <c:pt idx="5">
                  <c:v>86</c:v>
                </c:pt>
                <c:pt idx="6">
                  <c:v>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4D-4557-90DA-462F40286E17}"/>
            </c:ext>
          </c:extLst>
        </c:ser>
        <c:ser>
          <c:idx val="6"/>
          <c:order val="6"/>
          <c:tx>
            <c:strRef>
              <c:f>'Anabaena 26'!$B$103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EC827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26'!$E$115,'Anabaena 26'!$E$117,'Anabaena 26'!$L$115,'Anabaena 26'!$L$117,'Anabaena 26'!$S$115,'Anabaena 26'!$S$117,'Anabaena 26'!$Z$115)</c:f>
                <c:numCache>
                  <c:formatCode>General</c:formatCode>
                  <c:ptCount val="7"/>
                  <c:pt idx="0">
                    <c:v>127.36000000000001</c:v>
                  </c:pt>
                  <c:pt idx="1">
                    <c:v>29.119999999999997</c:v>
                  </c:pt>
                  <c:pt idx="2">
                    <c:v>33.679999999999993</c:v>
                  </c:pt>
                  <c:pt idx="3">
                    <c:v>166</c:v>
                  </c:pt>
                  <c:pt idx="4">
                    <c:v>32.96</c:v>
                  </c:pt>
                  <c:pt idx="5">
                    <c:v>32.160000000000004</c:v>
                  </c:pt>
                  <c:pt idx="6">
                    <c:v>16.16</c:v>
                  </c:pt>
                </c:numCache>
              </c:numRef>
            </c:plus>
            <c:minus>
              <c:numRef>
                <c:f>('Anabaena 26'!$E$115,'Anabaena 26'!$E$117,'Anabaena 26'!$L$115,'Anabaena 26'!$L$117,'Anabaena 26'!$S$115,'Anabaena 26'!$S$117,'Anabaena 26'!$Z$115)</c:f>
                <c:numCache>
                  <c:formatCode>General</c:formatCode>
                  <c:ptCount val="7"/>
                  <c:pt idx="0">
                    <c:v>127.36000000000001</c:v>
                  </c:pt>
                  <c:pt idx="1">
                    <c:v>29.119999999999997</c:v>
                  </c:pt>
                  <c:pt idx="2">
                    <c:v>33.679999999999993</c:v>
                  </c:pt>
                  <c:pt idx="3">
                    <c:v>166</c:v>
                  </c:pt>
                  <c:pt idx="4">
                    <c:v>32.96</c:v>
                  </c:pt>
                  <c:pt idx="5">
                    <c:v>32.160000000000004</c:v>
                  </c:pt>
                  <c:pt idx="6">
                    <c:v>16.16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26'!$E$114,'Anabaena 26'!$E$116,'Anabaena 26'!$L$114,'Anabaena 26'!$L$116,'Anabaena 26'!$S$114,'Anabaena 26'!$S$116,'Anabaena 26'!$Z$114)</c:f>
              <c:numCache>
                <c:formatCode>General</c:formatCode>
                <c:ptCount val="7"/>
                <c:pt idx="0">
                  <c:v>269.60000000000002</c:v>
                </c:pt>
                <c:pt idx="1">
                  <c:v>203.6</c:v>
                </c:pt>
                <c:pt idx="2">
                  <c:v>427.4</c:v>
                </c:pt>
                <c:pt idx="3">
                  <c:v>348</c:v>
                </c:pt>
                <c:pt idx="4">
                  <c:v>153.80000000000001</c:v>
                </c:pt>
                <c:pt idx="5">
                  <c:v>113.2</c:v>
                </c:pt>
                <c:pt idx="6">
                  <c:v>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4D-4557-90DA-462F40286E17}"/>
            </c:ext>
          </c:extLst>
        </c:ser>
        <c:ser>
          <c:idx val="7"/>
          <c:order val="7"/>
          <c:tx>
            <c:strRef>
              <c:f>'Anabaena 26'!$B$120</c:f>
              <c:strCache>
                <c:ptCount val="1"/>
                <c:pt idx="0">
                  <c:v>d11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26'!$E$132,'Anabaena 26'!$E$134,'Anabaena 26'!$L$132,'Anabaena 26'!$L$134,'Anabaena 26'!$S$132,'Anabaena 26'!$S$134,'Anabaena 26'!$Z$132)</c:f>
                <c:numCache>
                  <c:formatCode>General</c:formatCode>
                  <c:ptCount val="7"/>
                  <c:pt idx="0">
                    <c:v>203.27999999999997</c:v>
                  </c:pt>
                  <c:pt idx="1">
                    <c:v>55.6</c:v>
                  </c:pt>
                  <c:pt idx="2">
                    <c:v>23.76</c:v>
                  </c:pt>
                  <c:pt idx="3">
                    <c:v>186.5</c:v>
                  </c:pt>
                  <c:pt idx="4">
                    <c:v>48.8</c:v>
                  </c:pt>
                  <c:pt idx="5">
                    <c:v>36.96</c:v>
                  </c:pt>
                  <c:pt idx="6">
                    <c:v>20.16</c:v>
                  </c:pt>
                </c:numCache>
              </c:numRef>
            </c:plus>
            <c:minus>
              <c:numRef>
                <c:f>('Anabaena 26'!$E$132,'Anabaena 26'!$E$134,'Anabaena 26'!$L$132,'Anabaena 26'!$L$134,'Anabaena 26'!$S$132,'Anabaena 26'!$S$134,'Anabaena 26'!$Z$132)</c:f>
                <c:numCache>
                  <c:formatCode>General</c:formatCode>
                  <c:ptCount val="7"/>
                  <c:pt idx="0">
                    <c:v>203.27999999999997</c:v>
                  </c:pt>
                  <c:pt idx="1">
                    <c:v>55.6</c:v>
                  </c:pt>
                  <c:pt idx="2">
                    <c:v>23.76</c:v>
                  </c:pt>
                  <c:pt idx="3">
                    <c:v>186.5</c:v>
                  </c:pt>
                  <c:pt idx="4">
                    <c:v>48.8</c:v>
                  </c:pt>
                  <c:pt idx="5">
                    <c:v>36.96</c:v>
                  </c:pt>
                  <c:pt idx="6">
                    <c:v>20.16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26'!$E$131,'Anabaena 26'!$E$133,'Anabaena 26'!$L$131,'Anabaena 26'!$L$133,'Anabaena 26'!$S$131,'Anabaena 26'!$S$133,'Anabaena 26'!$Z$131)</c:f>
              <c:numCache>
                <c:formatCode>General</c:formatCode>
                <c:ptCount val="7"/>
                <c:pt idx="0">
                  <c:v>335.8</c:v>
                </c:pt>
                <c:pt idx="1">
                  <c:v>250</c:v>
                </c:pt>
                <c:pt idx="2">
                  <c:v>474.2</c:v>
                </c:pt>
                <c:pt idx="3">
                  <c:v>420.5</c:v>
                </c:pt>
                <c:pt idx="4">
                  <c:v>191</c:v>
                </c:pt>
                <c:pt idx="5">
                  <c:v>137.19999999999999</c:v>
                </c:pt>
                <c:pt idx="6">
                  <c:v>81.2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4D-4557-90DA-462F40286E17}"/>
            </c:ext>
          </c:extLst>
        </c:ser>
        <c:ser>
          <c:idx val="8"/>
          <c:order val="8"/>
          <c:tx>
            <c:strRef>
              <c:f>'Anabaena 26'!$B$137</c:f>
              <c:strCache>
                <c:ptCount val="1"/>
                <c:pt idx="0">
                  <c:v>d14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26'!$E$149,'Anabaena 26'!$E$151,'Anabaena 26'!$L$149,'Anabaena 26'!$L$151,'Anabaena 26'!$S$149,'Anabaena 26'!$S$151,'Anabaena 26'!$Z$149)</c:f>
                <c:numCache>
                  <c:formatCode>General</c:formatCode>
                  <c:ptCount val="7"/>
                  <c:pt idx="0">
                    <c:v>210.88000000000002</c:v>
                  </c:pt>
                  <c:pt idx="1">
                    <c:v>53.04</c:v>
                  </c:pt>
                  <c:pt idx="2">
                    <c:v>58.240000000000009</c:v>
                  </c:pt>
                  <c:pt idx="3">
                    <c:v>55</c:v>
                  </c:pt>
                  <c:pt idx="4">
                    <c:v>70.64</c:v>
                  </c:pt>
                  <c:pt idx="5">
                    <c:v>60</c:v>
                  </c:pt>
                  <c:pt idx="6">
                    <c:v>30.880000000000003</c:v>
                  </c:pt>
                </c:numCache>
              </c:numRef>
            </c:plus>
            <c:minus>
              <c:numRef>
                <c:f>('Anabaena 26'!$E$149,'Anabaena 26'!$E$151,'Anabaena 26'!$L$149,'Anabaena 26'!$L$151,'Anabaena 26'!$S$149,'Anabaena 26'!$S$151,'Anabaena 26'!$Z$149)</c:f>
                <c:numCache>
                  <c:formatCode>General</c:formatCode>
                  <c:ptCount val="7"/>
                  <c:pt idx="0">
                    <c:v>210.88000000000002</c:v>
                  </c:pt>
                  <c:pt idx="1">
                    <c:v>53.04</c:v>
                  </c:pt>
                  <c:pt idx="2">
                    <c:v>58.240000000000009</c:v>
                  </c:pt>
                  <c:pt idx="3">
                    <c:v>55</c:v>
                  </c:pt>
                  <c:pt idx="4">
                    <c:v>70.64</c:v>
                  </c:pt>
                  <c:pt idx="5">
                    <c:v>60</c:v>
                  </c:pt>
                  <c:pt idx="6">
                    <c:v>30.880000000000003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26'!$E$148,'Anabaena 26'!$E$150,'Anabaena 26'!$L$148,'Anabaena 26'!$L$150,'Anabaena 26'!$S$148,'Anabaena 26'!$S$150,'Anabaena 26'!$Z$148)</c:f>
              <c:numCache>
                <c:formatCode>General</c:formatCode>
                <c:ptCount val="7"/>
                <c:pt idx="0">
                  <c:v>478.8</c:v>
                </c:pt>
                <c:pt idx="1">
                  <c:v>399.2</c:v>
                </c:pt>
                <c:pt idx="2">
                  <c:v>706.2</c:v>
                </c:pt>
                <c:pt idx="3">
                  <c:v>61</c:v>
                </c:pt>
                <c:pt idx="4">
                  <c:v>398.2</c:v>
                </c:pt>
                <c:pt idx="5">
                  <c:v>275</c:v>
                </c:pt>
                <c:pt idx="6">
                  <c:v>159.4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4D-4557-90DA-462F40286E17}"/>
            </c:ext>
          </c:extLst>
        </c:ser>
        <c:ser>
          <c:idx val="9"/>
          <c:order val="9"/>
          <c:tx>
            <c:strRef>
              <c:f>'Anabaena 26'!$B$154</c:f>
              <c:strCache>
                <c:ptCount val="1"/>
                <c:pt idx="0">
                  <c:v>d15</c:v>
                </c:pt>
              </c:strCache>
            </c:strRef>
          </c:tx>
          <c:spPr>
            <a:solidFill>
              <a:srgbClr val="CC00A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26'!$E$183,'Anabaena 26'!$E$185,'Anabaena 26'!$L$183,'Anabaena 26'!$L$185,'Anabaena 26'!$S$183,'Anabaena 26'!$S$185,'Anabaena 26'!$Z$183)</c:f>
                <c:numCache>
                  <c:formatCode>General</c:formatCode>
                  <c:ptCount val="7"/>
                  <c:pt idx="0">
                    <c:v>136.4</c:v>
                  </c:pt>
                  <c:pt idx="1">
                    <c:v>52.239999999999995</c:v>
                  </c:pt>
                  <c:pt idx="2">
                    <c:v>46.08</c:v>
                  </c:pt>
                  <c:pt idx="3">
                    <c:v>56.5</c:v>
                  </c:pt>
                  <c:pt idx="4">
                    <c:v>96.08</c:v>
                  </c:pt>
                  <c:pt idx="5">
                    <c:v>59.44</c:v>
                  </c:pt>
                  <c:pt idx="6">
                    <c:v>21.439999999999998</c:v>
                  </c:pt>
                </c:numCache>
              </c:numRef>
            </c:plus>
            <c:minus>
              <c:numRef>
                <c:f>('Anabaena 26'!$E$183,'Anabaena 26'!$E$185,'Anabaena 26'!$L$183,'Anabaena 26'!$L$185,'Anabaena 26'!$S$183,'Anabaena 26'!$S$185,'Anabaena 26'!$Z$183)</c:f>
                <c:numCache>
                  <c:formatCode>General</c:formatCode>
                  <c:ptCount val="7"/>
                  <c:pt idx="0">
                    <c:v>136.4</c:v>
                  </c:pt>
                  <c:pt idx="1">
                    <c:v>52.239999999999995</c:v>
                  </c:pt>
                  <c:pt idx="2">
                    <c:v>46.08</c:v>
                  </c:pt>
                  <c:pt idx="3">
                    <c:v>56.5</c:v>
                  </c:pt>
                  <c:pt idx="4">
                    <c:v>96.08</c:v>
                  </c:pt>
                  <c:pt idx="5">
                    <c:v>59.44</c:v>
                  </c:pt>
                  <c:pt idx="6">
                    <c:v>21.439999999999998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26'!$E$165,'Anabaena 26'!$E$167,'Anabaena 26'!$L$165,'Anabaena 26'!$L$167,'Anabaena 26'!$S$165,'Anabaena 26'!$S$167,'Anabaena 26'!$Z$165)</c:f>
              <c:numCache>
                <c:formatCode>General</c:formatCode>
                <c:ptCount val="7"/>
                <c:pt idx="0">
                  <c:v>537.79999999999995</c:v>
                </c:pt>
                <c:pt idx="1">
                  <c:v>435.4</c:v>
                </c:pt>
                <c:pt idx="2">
                  <c:v>723</c:v>
                </c:pt>
                <c:pt idx="3">
                  <c:v>66.5</c:v>
                </c:pt>
                <c:pt idx="4">
                  <c:v>416</c:v>
                </c:pt>
                <c:pt idx="5">
                  <c:v>265.39999999999998</c:v>
                </c:pt>
                <c:pt idx="6">
                  <c:v>169.2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4D-4557-90DA-462F40286E17}"/>
            </c:ext>
          </c:extLst>
        </c:ser>
        <c:ser>
          <c:idx val="10"/>
          <c:order val="10"/>
          <c:tx>
            <c:strRef>
              <c:f>'Anabaena 26'!$B$171</c:f>
              <c:strCache>
                <c:ptCount val="1"/>
                <c:pt idx="0">
                  <c:v>d16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26'!$E$182,'Anabaena 26'!$E$184,'Anabaena 26'!$L$182,'Anabaena 26'!$L$184,'Anabaena 26'!$S$182,'Anabaena 26'!$S$184,'Anabaena 26'!$Z$182)</c:f>
              <c:numCache>
                <c:formatCode>General</c:formatCode>
                <c:ptCount val="7"/>
                <c:pt idx="0">
                  <c:v>476</c:v>
                </c:pt>
                <c:pt idx="1">
                  <c:v>381.2</c:v>
                </c:pt>
                <c:pt idx="2">
                  <c:v>614.4</c:v>
                </c:pt>
                <c:pt idx="3">
                  <c:v>62.5</c:v>
                </c:pt>
                <c:pt idx="4">
                  <c:v>481.4</c:v>
                </c:pt>
                <c:pt idx="5">
                  <c:v>301.8</c:v>
                </c:pt>
                <c:pt idx="6">
                  <c:v>184.2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4D-4557-90DA-462F40286E17}"/>
            </c:ext>
          </c:extLst>
        </c:ser>
        <c:ser>
          <c:idx val="11"/>
          <c:order val="11"/>
          <c:tx>
            <c:strRef>
              <c:f>'Anabaena 26'!$B$188</c:f>
              <c:strCache>
                <c:ptCount val="1"/>
                <c:pt idx="0">
                  <c:v>d18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26'!$E$200,'Anabaena 26'!$E$202,'Anabaena 26'!$L$200,'Anabaena 26'!$L$202,'Anabaena 26'!$S$200,'Anabaena 26'!$S$202,'Anabaena 26'!$Z$200)</c:f>
                <c:numCache>
                  <c:formatCode>General</c:formatCode>
                  <c:ptCount val="7"/>
                  <c:pt idx="0">
                    <c:v>167.76000000000002</c:v>
                  </c:pt>
                  <c:pt idx="1">
                    <c:v>69.759999999999991</c:v>
                  </c:pt>
                  <c:pt idx="2">
                    <c:v>66.08</c:v>
                  </c:pt>
                  <c:pt idx="3">
                    <c:v>132.5</c:v>
                  </c:pt>
                  <c:pt idx="4">
                    <c:v>125.84</c:v>
                  </c:pt>
                  <c:pt idx="5">
                    <c:v>92.320000000000007</c:v>
                  </c:pt>
                  <c:pt idx="6">
                    <c:v>48.320000000000007</c:v>
                  </c:pt>
                </c:numCache>
              </c:numRef>
            </c:plus>
            <c:minus>
              <c:numRef>
                <c:f>('Anabaena 26'!$E$200,'Anabaena 26'!$E$202,'Anabaena 26'!$L$200,'Anabaena 26'!$L$202,'Anabaena 26'!$S$200,'Anabaena 26'!$S$202,'Anabaena 26'!$Z$200)</c:f>
                <c:numCache>
                  <c:formatCode>General</c:formatCode>
                  <c:ptCount val="7"/>
                  <c:pt idx="0">
                    <c:v>167.76000000000002</c:v>
                  </c:pt>
                  <c:pt idx="1">
                    <c:v>69.759999999999991</c:v>
                  </c:pt>
                  <c:pt idx="2">
                    <c:v>66.08</c:v>
                  </c:pt>
                  <c:pt idx="3">
                    <c:v>132.5</c:v>
                  </c:pt>
                  <c:pt idx="4">
                    <c:v>125.84</c:v>
                  </c:pt>
                  <c:pt idx="5">
                    <c:v>92.320000000000007</c:v>
                  </c:pt>
                  <c:pt idx="6">
                    <c:v>48.320000000000007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26'!$E$199,'Anabaena 26'!$E$201,'Anabaena 26'!$L$199,'Anabaena 26'!$L$201,'Anabaena 26'!$S$199,'Anabaena 26'!$S$201,'Anabaena 26'!$Z$199)</c:f>
              <c:numCache>
                <c:formatCode>General</c:formatCode>
                <c:ptCount val="7"/>
                <c:pt idx="0">
                  <c:v>681.6</c:v>
                </c:pt>
                <c:pt idx="1">
                  <c:v>534.79999999999995</c:v>
                </c:pt>
                <c:pt idx="2">
                  <c:v>701.6</c:v>
                </c:pt>
                <c:pt idx="3">
                  <c:v>138.5</c:v>
                </c:pt>
                <c:pt idx="4">
                  <c:v>690.8</c:v>
                </c:pt>
                <c:pt idx="5">
                  <c:v>496.4</c:v>
                </c:pt>
                <c:pt idx="6">
                  <c:v>302.60000000000002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4D-4557-90DA-462F40286E17}"/>
            </c:ext>
          </c:extLst>
        </c:ser>
        <c:ser>
          <c:idx val="12"/>
          <c:order val="12"/>
          <c:tx>
            <c:strRef>
              <c:f>'Anabaena 26'!$B$205</c:f>
              <c:strCache>
                <c:ptCount val="1"/>
                <c:pt idx="0">
                  <c:v>d21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26'!$E$217,'Anabaena 26'!$E$219,'Anabaena 26'!$L$217,'Anabaena 26'!$L$219,'Anabaena 26'!$S$217,'Anabaena 26'!$S$219,'Anabaena 26'!$Z$217)</c:f>
                <c:numCache>
                  <c:formatCode>General</c:formatCode>
                  <c:ptCount val="7"/>
                  <c:pt idx="0">
                    <c:v>184.8</c:v>
                  </c:pt>
                  <c:pt idx="1">
                    <c:v>127.75999999999999</c:v>
                  </c:pt>
                  <c:pt idx="2">
                    <c:v>85.440000000000012</c:v>
                  </c:pt>
                  <c:pt idx="3">
                    <c:v>238.5</c:v>
                  </c:pt>
                  <c:pt idx="4">
                    <c:v>108.64000000000001</c:v>
                  </c:pt>
                  <c:pt idx="5">
                    <c:v>95.52000000000001</c:v>
                  </c:pt>
                  <c:pt idx="6">
                    <c:v>50</c:v>
                  </c:pt>
                </c:numCache>
              </c:numRef>
            </c:plus>
            <c:minus>
              <c:numRef>
                <c:f>('Anabaena 26'!$E$217,'Anabaena 26'!$E$219,'Anabaena 26'!$L$217,'Anabaena 26'!$L$219,'Anabaena 26'!$S$217,'Anabaena 26'!$S$219,'Anabaena 26'!$Z$217)</c:f>
                <c:numCache>
                  <c:formatCode>General</c:formatCode>
                  <c:ptCount val="7"/>
                  <c:pt idx="0">
                    <c:v>184.8</c:v>
                  </c:pt>
                  <c:pt idx="1">
                    <c:v>127.75999999999999</c:v>
                  </c:pt>
                  <c:pt idx="2">
                    <c:v>85.440000000000012</c:v>
                  </c:pt>
                  <c:pt idx="3">
                    <c:v>238.5</c:v>
                  </c:pt>
                  <c:pt idx="4">
                    <c:v>108.64000000000001</c:v>
                  </c:pt>
                  <c:pt idx="5">
                    <c:v>95.52000000000001</c:v>
                  </c:pt>
                  <c:pt idx="6">
                    <c:v>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26'!$E$216,'Anabaena 26'!$E$218,'Anabaena 26'!$L$216,'Anabaena 26'!$L$218,'Anabaena 26'!$S$216,'Anabaena 26'!$S$218,'Anabaena 26'!$Z$216)</c:f>
              <c:numCache>
                <c:formatCode>General</c:formatCode>
                <c:ptCount val="7"/>
                <c:pt idx="0">
                  <c:v>493</c:v>
                </c:pt>
                <c:pt idx="1">
                  <c:v>551.20000000000005</c:v>
                </c:pt>
                <c:pt idx="2">
                  <c:v>584.79999999999995</c:v>
                </c:pt>
                <c:pt idx="3">
                  <c:v>245.5</c:v>
                </c:pt>
                <c:pt idx="4">
                  <c:v>774.8</c:v>
                </c:pt>
                <c:pt idx="5">
                  <c:v>589.4</c:v>
                </c:pt>
                <c:pt idx="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4D-4557-90DA-462F40286E17}"/>
            </c:ext>
          </c:extLst>
        </c:ser>
        <c:ser>
          <c:idx val="13"/>
          <c:order val="13"/>
          <c:tx>
            <c:strRef>
              <c:f>'Anabaena 26'!$B$222</c:f>
              <c:strCache>
                <c:ptCount val="1"/>
                <c:pt idx="0">
                  <c:v>d23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('Anabaena 26'!$E$234,'Anabaena 26'!$E$236,'Anabaena 26'!$L$234,'Anabaena 26'!$L$236,'Anabaena 26'!$S$234,'Anabaena 26'!$S$236,'Anabaena 26'!$Z$234)</c:f>
                <c:numCache>
                  <c:formatCode>General</c:formatCode>
                  <c:ptCount val="7"/>
                  <c:pt idx="0">
                    <c:v>198.4</c:v>
                  </c:pt>
                  <c:pt idx="1">
                    <c:v>118.72</c:v>
                  </c:pt>
                  <c:pt idx="2">
                    <c:v>148.24</c:v>
                  </c:pt>
                  <c:pt idx="3">
                    <c:v>292</c:v>
                  </c:pt>
                  <c:pt idx="4">
                    <c:v>49.2</c:v>
                  </c:pt>
                  <c:pt idx="5">
                    <c:v>71.759999999999991</c:v>
                  </c:pt>
                  <c:pt idx="6">
                    <c:v>71.2</c:v>
                  </c:pt>
                </c:numCache>
              </c:numRef>
            </c:plus>
            <c:minus>
              <c:numRef>
                <c:f>('Anabaena 26'!$E$234,'Anabaena 26'!$E$236,'Anabaena 26'!$L$234,'Anabaena 26'!$L$236,'Anabaena 26'!$S$234,'Anabaena 26'!$S$236,'Anabaena 26'!$Z$234)</c:f>
                <c:numCache>
                  <c:formatCode>General</c:formatCode>
                  <c:ptCount val="7"/>
                  <c:pt idx="0">
                    <c:v>198.4</c:v>
                  </c:pt>
                  <c:pt idx="1">
                    <c:v>118.72</c:v>
                  </c:pt>
                  <c:pt idx="2">
                    <c:v>148.24</c:v>
                  </c:pt>
                  <c:pt idx="3">
                    <c:v>292</c:v>
                  </c:pt>
                  <c:pt idx="4">
                    <c:v>49.2</c:v>
                  </c:pt>
                  <c:pt idx="5">
                    <c:v>71.759999999999991</c:v>
                  </c:pt>
                  <c:pt idx="6">
                    <c:v>71.2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('Anabaena 26'!$E$233,'Anabaena 26'!$E$235,'Anabaena 26'!$L$233,'Anabaena 26'!$L$235,'Anabaena 26'!$S$233,'Anabaena 26'!$S$235,'Anabaena 26'!$Z$233)</c:f>
              <c:numCache>
                <c:formatCode>General</c:formatCode>
                <c:ptCount val="7"/>
                <c:pt idx="0">
                  <c:v>590</c:v>
                </c:pt>
                <c:pt idx="1">
                  <c:v>602.4</c:v>
                </c:pt>
                <c:pt idx="2">
                  <c:v>643.20000000000005</c:v>
                </c:pt>
                <c:pt idx="3">
                  <c:v>299</c:v>
                </c:pt>
                <c:pt idx="4">
                  <c:v>654</c:v>
                </c:pt>
                <c:pt idx="5">
                  <c:v>517.20000000000005</c:v>
                </c:pt>
                <c:pt idx="6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4D-4557-90DA-462F40286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124000"/>
        <c:axId val="1330125088"/>
      </c:barChart>
      <c:catAx>
        <c:axId val="13301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0125088"/>
        <c:crosses val="autoZero"/>
        <c:auto val="1"/>
        <c:lblAlgn val="ctr"/>
        <c:lblOffset val="100"/>
        <c:noMultiLvlLbl val="0"/>
      </c:catAx>
      <c:valAx>
        <c:axId val="13301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012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73184601924761"/>
          <c:y val="3.5506342957130364E-2"/>
          <c:w val="8.2601487314085745E-2"/>
          <c:h val="0.9155147273257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2</xdr:row>
      <xdr:rowOff>44450</xdr:rowOff>
    </xdr:from>
    <xdr:to>
      <xdr:col>7</xdr:col>
      <xdr:colOff>463550</xdr:colOff>
      <xdr:row>17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755650</xdr:colOff>
      <xdr:row>2</xdr:row>
      <xdr:rowOff>50800</xdr:rowOff>
    </xdr:from>
    <xdr:to>
      <xdr:col>13</xdr:col>
      <xdr:colOff>755650</xdr:colOff>
      <xdr:row>17</xdr:row>
      <xdr:rowOff>31750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666750</xdr:colOff>
      <xdr:row>19</xdr:row>
      <xdr:rowOff>107950</xdr:rowOff>
    </xdr:from>
    <xdr:to>
      <xdr:col>6</xdr:col>
      <xdr:colOff>666750</xdr:colOff>
      <xdr:row>34</xdr:row>
      <xdr:rowOff>88900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14</xdr:col>
      <xdr:colOff>0</xdr:colOff>
      <xdr:row>33</xdr:row>
      <xdr:rowOff>165100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12700</xdr:colOff>
      <xdr:row>36</xdr:row>
      <xdr:rowOff>19050</xdr:rowOff>
    </xdr:from>
    <xdr:to>
      <xdr:col>7</xdr:col>
      <xdr:colOff>12700</xdr:colOff>
      <xdr:row>51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36</xdr:row>
      <xdr:rowOff>31750</xdr:rowOff>
    </xdr:from>
    <xdr:to>
      <xdr:col>14</xdr:col>
      <xdr:colOff>19050</xdr:colOff>
      <xdr:row>51</xdr:row>
      <xdr:rowOff>12700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6350</xdr:rowOff>
    </xdr:from>
    <xdr:to>
      <xdr:col>7</xdr:col>
      <xdr:colOff>28575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1</xdr:row>
      <xdr:rowOff>114300</xdr:rowOff>
    </xdr:from>
    <xdr:to>
      <xdr:col>13</xdr:col>
      <xdr:colOff>749300</xdr:colOff>
      <xdr:row>16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730250</xdr:colOff>
      <xdr:row>19</xdr:row>
      <xdr:rowOff>0</xdr:rowOff>
    </xdr:from>
    <xdr:to>
      <xdr:col>6</xdr:col>
      <xdr:colOff>730250</xdr:colOff>
      <xdr:row>33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742950</xdr:colOff>
      <xdr:row>19</xdr:row>
      <xdr:rowOff>0</xdr:rowOff>
    </xdr:from>
    <xdr:to>
      <xdr:col>13</xdr:col>
      <xdr:colOff>742950</xdr:colOff>
      <xdr:row>33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698500</xdr:colOff>
      <xdr:row>36</xdr:row>
      <xdr:rowOff>31750</xdr:rowOff>
    </xdr:from>
    <xdr:to>
      <xdr:col>6</xdr:col>
      <xdr:colOff>698500</xdr:colOff>
      <xdr:row>51</xdr:row>
      <xdr:rowOff>12700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14</xdr:col>
      <xdr:colOff>0</xdr:colOff>
      <xdr:row>50</xdr:row>
      <xdr:rowOff>165100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6"/>
  <sheetViews>
    <sheetView topLeftCell="R217" workbookViewId="0">
      <selection activeCell="V223" sqref="V223:V232"/>
    </sheetView>
  </sheetViews>
  <sheetFormatPr defaultColWidth="11.5546875" defaultRowHeight="14.4" x14ac:dyDescent="0.3"/>
  <sheetData>
    <row r="1" spans="1:29" x14ac:dyDescent="0.3">
      <c r="A1" t="s">
        <v>0</v>
      </c>
      <c r="B1" s="1" t="s">
        <v>19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1"/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3" t="s">
        <v>6</v>
      </c>
      <c r="P1" s="1"/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3" t="s">
        <v>6</v>
      </c>
      <c r="W1" s="1"/>
      <c r="X1" s="2" t="s">
        <v>1</v>
      </c>
      <c r="Y1" s="2" t="s">
        <v>2</v>
      </c>
      <c r="Z1" s="2" t="s">
        <v>3</v>
      </c>
      <c r="AA1" s="2" t="s">
        <v>4</v>
      </c>
      <c r="AB1" s="2" t="s">
        <v>5</v>
      </c>
      <c r="AC1" s="3" t="s">
        <v>6</v>
      </c>
    </row>
    <row r="2" spans="1:29" x14ac:dyDescent="0.3">
      <c r="B2" s="17" t="s">
        <v>7</v>
      </c>
      <c r="C2" s="4">
        <v>3454</v>
      </c>
      <c r="D2" s="5">
        <v>38</v>
      </c>
      <c r="E2" s="5">
        <v>53</v>
      </c>
      <c r="F2" s="5">
        <v>228</v>
      </c>
      <c r="G2" s="5">
        <v>1705</v>
      </c>
      <c r="H2" s="6">
        <v>133</v>
      </c>
      <c r="I2" s="17" t="s">
        <v>8</v>
      </c>
      <c r="J2" s="4">
        <v>3049</v>
      </c>
      <c r="K2" s="5">
        <v>29</v>
      </c>
      <c r="L2" s="5">
        <v>38</v>
      </c>
      <c r="M2" s="5">
        <v>160</v>
      </c>
      <c r="N2" s="5">
        <v>1235</v>
      </c>
      <c r="O2" s="6">
        <v>154</v>
      </c>
      <c r="P2" s="17" t="s">
        <v>9</v>
      </c>
      <c r="Q2" s="4">
        <v>4367</v>
      </c>
      <c r="R2" s="5">
        <v>46</v>
      </c>
      <c r="S2" s="5">
        <v>26</v>
      </c>
      <c r="T2" s="5">
        <v>66</v>
      </c>
      <c r="U2" s="5">
        <v>1728</v>
      </c>
      <c r="V2" s="6">
        <v>150</v>
      </c>
      <c r="W2" s="22" t="s">
        <v>10</v>
      </c>
      <c r="X2" s="4">
        <v>3573</v>
      </c>
      <c r="Y2" s="5">
        <v>44</v>
      </c>
      <c r="Z2" s="5">
        <v>19</v>
      </c>
      <c r="AA2" s="5">
        <v>90</v>
      </c>
      <c r="AB2" s="5">
        <v>2544</v>
      </c>
      <c r="AC2" s="6">
        <v>180</v>
      </c>
    </row>
    <row r="3" spans="1:29" x14ac:dyDescent="0.3">
      <c r="B3" s="18"/>
      <c r="C3" s="7">
        <v>3527</v>
      </c>
      <c r="D3" s="8">
        <v>45</v>
      </c>
      <c r="E3" s="8">
        <v>35</v>
      </c>
      <c r="F3" s="8">
        <v>215</v>
      </c>
      <c r="G3" s="8">
        <v>1356</v>
      </c>
      <c r="H3" s="9">
        <v>146</v>
      </c>
      <c r="I3" s="20"/>
      <c r="J3" s="7">
        <v>3052</v>
      </c>
      <c r="K3" s="8">
        <v>64</v>
      </c>
      <c r="L3" s="8">
        <v>42</v>
      </c>
      <c r="M3" s="8">
        <v>185</v>
      </c>
      <c r="N3" s="8">
        <v>1605</v>
      </c>
      <c r="O3" s="9">
        <v>146</v>
      </c>
      <c r="P3" s="20"/>
      <c r="Q3" s="7">
        <v>4585</v>
      </c>
      <c r="R3" s="8">
        <v>37</v>
      </c>
      <c r="S3" s="8">
        <v>24</v>
      </c>
      <c r="T3" s="8">
        <v>56</v>
      </c>
      <c r="U3" s="8">
        <v>1812</v>
      </c>
      <c r="V3" s="9">
        <v>180</v>
      </c>
      <c r="W3" s="23"/>
      <c r="X3" s="7">
        <v>3943</v>
      </c>
      <c r="Y3" s="8">
        <v>73</v>
      </c>
      <c r="Z3" s="8">
        <v>23</v>
      </c>
      <c r="AA3" s="8">
        <v>98</v>
      </c>
      <c r="AB3" s="8">
        <v>2165</v>
      </c>
      <c r="AC3" s="9">
        <v>180</v>
      </c>
    </row>
    <row r="4" spans="1:29" x14ac:dyDescent="0.3">
      <c r="B4" s="18"/>
      <c r="C4" s="7">
        <v>3506</v>
      </c>
      <c r="D4" s="8">
        <v>52</v>
      </c>
      <c r="E4" s="8">
        <v>43</v>
      </c>
      <c r="F4" s="8">
        <v>171</v>
      </c>
      <c r="G4" s="8">
        <v>1529</v>
      </c>
      <c r="H4" s="9">
        <v>141</v>
      </c>
      <c r="I4" s="20"/>
      <c r="J4" s="7">
        <v>3547</v>
      </c>
      <c r="K4" s="8">
        <v>62</v>
      </c>
      <c r="L4" s="8">
        <v>52</v>
      </c>
      <c r="M4" s="8">
        <v>175</v>
      </c>
      <c r="N4" s="8">
        <v>1746</v>
      </c>
      <c r="O4" s="9">
        <v>158</v>
      </c>
      <c r="P4" s="20"/>
      <c r="Q4" s="7">
        <v>4898</v>
      </c>
      <c r="R4" s="8">
        <v>32</v>
      </c>
      <c r="S4" s="8">
        <v>21</v>
      </c>
      <c r="T4" s="8">
        <v>90</v>
      </c>
      <c r="U4" s="8">
        <v>1666</v>
      </c>
      <c r="V4" s="9">
        <v>216</v>
      </c>
      <c r="W4" s="23"/>
      <c r="X4" s="7">
        <v>3704</v>
      </c>
      <c r="Y4" s="8">
        <v>87</v>
      </c>
      <c r="Z4" s="8">
        <v>23</v>
      </c>
      <c r="AA4" s="8">
        <v>69</v>
      </c>
      <c r="AB4" s="8">
        <v>2462</v>
      </c>
      <c r="AC4" s="9">
        <v>85</v>
      </c>
    </row>
    <row r="5" spans="1:29" x14ac:dyDescent="0.3">
      <c r="B5" s="18"/>
      <c r="C5" s="7">
        <v>3457</v>
      </c>
      <c r="D5" s="8">
        <v>35</v>
      </c>
      <c r="E5" s="8">
        <v>38</v>
      </c>
      <c r="F5" s="8">
        <v>247</v>
      </c>
      <c r="G5" s="8">
        <v>1587</v>
      </c>
      <c r="H5" s="9">
        <v>142</v>
      </c>
      <c r="I5" s="20"/>
      <c r="J5" s="7">
        <v>3667</v>
      </c>
      <c r="K5" s="8">
        <v>47</v>
      </c>
      <c r="L5" s="8">
        <v>41</v>
      </c>
      <c r="M5" s="8">
        <v>178</v>
      </c>
      <c r="N5" s="8">
        <v>1889</v>
      </c>
      <c r="O5" s="9">
        <v>172</v>
      </c>
      <c r="P5" s="20"/>
      <c r="Q5" s="7">
        <v>5123</v>
      </c>
      <c r="R5" s="8">
        <v>35</v>
      </c>
      <c r="S5" s="8">
        <v>17</v>
      </c>
      <c r="T5" s="8">
        <v>67</v>
      </c>
      <c r="U5" s="8">
        <v>1588</v>
      </c>
      <c r="V5" s="9">
        <v>197</v>
      </c>
      <c r="W5" s="23"/>
      <c r="X5" s="7">
        <v>3873</v>
      </c>
      <c r="Y5" s="8">
        <v>94</v>
      </c>
      <c r="Z5" s="8">
        <v>28</v>
      </c>
      <c r="AA5" s="8">
        <v>71</v>
      </c>
      <c r="AB5" s="8">
        <v>2535</v>
      </c>
      <c r="AC5" s="9">
        <v>102</v>
      </c>
    </row>
    <row r="6" spans="1:29" x14ac:dyDescent="0.3">
      <c r="B6" s="19"/>
      <c r="C6" s="10">
        <v>3800</v>
      </c>
      <c r="D6" s="11">
        <v>56</v>
      </c>
      <c r="E6" s="11">
        <v>33</v>
      </c>
      <c r="F6" s="11">
        <v>194</v>
      </c>
      <c r="G6" s="11">
        <v>1845</v>
      </c>
      <c r="H6" s="12">
        <v>137</v>
      </c>
      <c r="I6" s="21"/>
      <c r="J6" s="10">
        <v>3352</v>
      </c>
      <c r="K6" s="11">
        <v>76</v>
      </c>
      <c r="L6" s="11">
        <v>32</v>
      </c>
      <c r="M6" s="11">
        <v>176</v>
      </c>
      <c r="N6" s="11">
        <v>1519</v>
      </c>
      <c r="O6" s="12">
        <v>156</v>
      </c>
      <c r="P6" s="21"/>
      <c r="Q6" s="10">
        <v>4960</v>
      </c>
      <c r="R6" s="11">
        <v>35</v>
      </c>
      <c r="S6" s="11">
        <v>23</v>
      </c>
      <c r="T6" s="11">
        <v>61</v>
      </c>
      <c r="U6" s="11">
        <v>2036</v>
      </c>
      <c r="V6" s="12">
        <v>183</v>
      </c>
      <c r="W6" s="24"/>
      <c r="X6" s="10">
        <v>3922</v>
      </c>
      <c r="Y6" s="11">
        <v>142</v>
      </c>
      <c r="Z6" s="11">
        <v>22</v>
      </c>
      <c r="AA6" s="11">
        <v>58</v>
      </c>
      <c r="AB6" s="11">
        <v>2685</v>
      </c>
      <c r="AC6" s="12">
        <v>123</v>
      </c>
    </row>
    <row r="7" spans="1:29" x14ac:dyDescent="0.3">
      <c r="B7" s="17" t="s">
        <v>11</v>
      </c>
      <c r="C7" s="7">
        <v>3847</v>
      </c>
      <c r="D7" s="8">
        <v>37</v>
      </c>
      <c r="E7" s="8">
        <v>34</v>
      </c>
      <c r="F7" s="8">
        <v>240</v>
      </c>
      <c r="G7" s="8">
        <v>1705</v>
      </c>
      <c r="H7" s="9">
        <v>142</v>
      </c>
      <c r="I7" s="17" t="s">
        <v>12</v>
      </c>
      <c r="J7" s="7">
        <v>3682</v>
      </c>
      <c r="K7" s="8">
        <v>71</v>
      </c>
      <c r="L7" s="8">
        <v>38</v>
      </c>
      <c r="M7" s="8">
        <v>262</v>
      </c>
      <c r="N7" s="8">
        <v>2003</v>
      </c>
      <c r="O7" s="9">
        <v>150</v>
      </c>
      <c r="P7" s="17" t="s">
        <v>13</v>
      </c>
      <c r="Q7" s="7">
        <v>5020</v>
      </c>
      <c r="R7" s="8">
        <v>29</v>
      </c>
      <c r="S7" s="8">
        <v>18</v>
      </c>
      <c r="T7" s="8">
        <v>58</v>
      </c>
      <c r="U7" s="8">
        <v>1889</v>
      </c>
      <c r="V7" s="9">
        <v>164</v>
      </c>
      <c r="W7" s="13"/>
      <c r="X7" s="13"/>
      <c r="Y7" s="13"/>
      <c r="Z7" s="13"/>
      <c r="AB7" s="13"/>
      <c r="AC7" s="13"/>
    </row>
    <row r="8" spans="1:29" x14ac:dyDescent="0.3">
      <c r="B8" s="18"/>
      <c r="C8" s="7">
        <v>3858</v>
      </c>
      <c r="D8" s="8">
        <v>51</v>
      </c>
      <c r="E8" s="8">
        <v>42</v>
      </c>
      <c r="F8" s="8">
        <v>232</v>
      </c>
      <c r="G8" s="8">
        <v>1649</v>
      </c>
      <c r="H8" s="9">
        <v>144</v>
      </c>
      <c r="I8" s="20"/>
      <c r="J8" s="7">
        <v>2980</v>
      </c>
      <c r="K8" s="8">
        <v>76</v>
      </c>
      <c r="L8" s="8">
        <v>53</v>
      </c>
      <c r="M8" s="8">
        <v>290</v>
      </c>
      <c r="N8" s="8">
        <v>2043</v>
      </c>
      <c r="O8" s="9">
        <v>165</v>
      </c>
      <c r="P8" s="20"/>
      <c r="Q8" s="7">
        <v>4779</v>
      </c>
      <c r="R8" s="8">
        <v>28</v>
      </c>
      <c r="S8" s="8">
        <v>18</v>
      </c>
      <c r="T8" s="8">
        <v>58</v>
      </c>
      <c r="U8" s="8">
        <v>1794</v>
      </c>
      <c r="V8" s="9">
        <v>183</v>
      </c>
      <c r="W8" s="13"/>
      <c r="X8" s="13"/>
      <c r="Y8" s="13"/>
      <c r="Z8" s="13"/>
      <c r="AA8" s="13"/>
      <c r="AB8" s="13"/>
      <c r="AC8" s="13"/>
    </row>
    <row r="9" spans="1:29" x14ac:dyDescent="0.3">
      <c r="B9" s="18"/>
      <c r="C9" s="7">
        <v>4139</v>
      </c>
      <c r="D9" s="8">
        <v>57</v>
      </c>
      <c r="E9" s="8">
        <v>30</v>
      </c>
      <c r="F9" s="8">
        <v>309</v>
      </c>
      <c r="G9" s="8">
        <v>1624</v>
      </c>
      <c r="H9" s="9">
        <v>153</v>
      </c>
      <c r="I9" s="20"/>
      <c r="J9" s="7">
        <v>3247</v>
      </c>
      <c r="K9" s="8">
        <v>82</v>
      </c>
      <c r="L9" s="8">
        <v>56</v>
      </c>
      <c r="M9" s="8">
        <v>248</v>
      </c>
      <c r="N9" s="8">
        <v>2142</v>
      </c>
      <c r="O9" s="9">
        <v>140</v>
      </c>
      <c r="P9" s="20"/>
      <c r="Q9" s="7">
        <v>4526</v>
      </c>
      <c r="R9" s="8">
        <v>35</v>
      </c>
      <c r="S9" s="8">
        <v>17</v>
      </c>
      <c r="T9" s="8">
        <v>85</v>
      </c>
      <c r="U9" s="8">
        <v>1958</v>
      </c>
      <c r="V9" s="9">
        <v>149</v>
      </c>
      <c r="W9" s="13"/>
      <c r="X9" s="13"/>
      <c r="Y9" s="13"/>
      <c r="Z9" s="13"/>
      <c r="AA9" s="13"/>
      <c r="AB9" s="13"/>
      <c r="AC9" s="13"/>
    </row>
    <row r="10" spans="1:29" x14ac:dyDescent="0.3">
      <c r="B10" s="18"/>
      <c r="C10" s="7">
        <v>4013</v>
      </c>
      <c r="D10" s="8">
        <v>36</v>
      </c>
      <c r="E10" s="8">
        <v>42</v>
      </c>
      <c r="F10" s="8">
        <v>218</v>
      </c>
      <c r="G10" s="8">
        <v>1472</v>
      </c>
      <c r="H10" s="9">
        <v>164</v>
      </c>
      <c r="I10" s="20"/>
      <c r="J10" s="7">
        <v>3162</v>
      </c>
      <c r="K10" s="8">
        <v>90</v>
      </c>
      <c r="L10" s="8">
        <v>49</v>
      </c>
      <c r="M10" s="8">
        <v>257</v>
      </c>
      <c r="N10" s="8">
        <v>1867</v>
      </c>
      <c r="O10" s="9">
        <v>149</v>
      </c>
      <c r="P10" s="20"/>
      <c r="Q10" s="7">
        <v>4486</v>
      </c>
      <c r="R10" s="8">
        <v>39</v>
      </c>
      <c r="S10" s="8">
        <v>16</v>
      </c>
      <c r="T10" s="8">
        <v>64</v>
      </c>
      <c r="U10" s="8">
        <v>1884</v>
      </c>
      <c r="V10" s="9">
        <v>75</v>
      </c>
      <c r="W10" s="13"/>
      <c r="X10" s="13"/>
      <c r="Y10" s="13"/>
      <c r="Z10" s="13"/>
      <c r="AA10" s="13"/>
      <c r="AB10" s="13"/>
      <c r="AC10" s="13"/>
    </row>
    <row r="11" spans="1:29" x14ac:dyDescent="0.3">
      <c r="B11" s="19"/>
      <c r="C11" s="10">
        <v>4074</v>
      </c>
      <c r="D11" s="11">
        <v>53</v>
      </c>
      <c r="E11" s="11">
        <v>33</v>
      </c>
      <c r="F11" s="11">
        <v>249</v>
      </c>
      <c r="G11" s="11">
        <v>1680</v>
      </c>
      <c r="H11" s="12">
        <v>126</v>
      </c>
      <c r="I11" s="21"/>
      <c r="J11" s="10">
        <v>3673</v>
      </c>
      <c r="K11" s="11">
        <v>73</v>
      </c>
      <c r="L11" s="11">
        <v>50</v>
      </c>
      <c r="M11" s="11">
        <v>301</v>
      </c>
      <c r="N11" s="11">
        <v>1797</v>
      </c>
      <c r="O11" s="12">
        <v>152</v>
      </c>
      <c r="P11" s="21"/>
      <c r="Q11" s="10">
        <v>4272</v>
      </c>
      <c r="R11" s="11">
        <v>35</v>
      </c>
      <c r="S11" s="11">
        <v>21</v>
      </c>
      <c r="T11" s="11">
        <v>61</v>
      </c>
      <c r="U11" s="11">
        <v>1718</v>
      </c>
      <c r="V11" s="12">
        <v>181</v>
      </c>
      <c r="W11" s="13"/>
      <c r="X11" s="13"/>
      <c r="Y11" s="13"/>
      <c r="Z11" s="13"/>
      <c r="AA11" s="13"/>
      <c r="AB11" s="13"/>
      <c r="AC11" s="13"/>
    </row>
    <row r="12" spans="1:29" x14ac:dyDescent="0.3">
      <c r="A12" t="s">
        <v>14</v>
      </c>
      <c r="C12">
        <f t="shared" ref="C12:H12" si="0">AVERAGE(C2:C6)</f>
        <v>3548.8</v>
      </c>
      <c r="D12">
        <f t="shared" si="0"/>
        <v>45.2</v>
      </c>
      <c r="E12">
        <f t="shared" si="0"/>
        <v>40.4</v>
      </c>
      <c r="F12">
        <f t="shared" si="0"/>
        <v>211</v>
      </c>
      <c r="G12">
        <f t="shared" si="0"/>
        <v>1604.4</v>
      </c>
      <c r="H12">
        <f t="shared" si="0"/>
        <v>139.80000000000001</v>
      </c>
      <c r="I12" t="s">
        <v>14</v>
      </c>
      <c r="J12">
        <f t="shared" ref="J12:O12" si="1">AVERAGE(J2:J6)</f>
        <v>3333.4</v>
      </c>
      <c r="K12">
        <f t="shared" si="1"/>
        <v>55.6</v>
      </c>
      <c r="L12">
        <f t="shared" si="1"/>
        <v>41</v>
      </c>
      <c r="M12">
        <f t="shared" si="1"/>
        <v>174.8</v>
      </c>
      <c r="N12">
        <f t="shared" si="1"/>
        <v>1598.8</v>
      </c>
      <c r="O12">
        <f t="shared" si="1"/>
        <v>157.19999999999999</v>
      </c>
      <c r="P12" t="s">
        <v>14</v>
      </c>
      <c r="Q12">
        <f t="shared" ref="Q12:V12" si="2">AVERAGE(Q2:Q6)</f>
        <v>4786.6000000000004</v>
      </c>
      <c r="R12">
        <f t="shared" si="2"/>
        <v>37</v>
      </c>
      <c r="S12">
        <f t="shared" si="2"/>
        <v>22.2</v>
      </c>
      <c r="T12">
        <f t="shared" si="2"/>
        <v>68</v>
      </c>
      <c r="U12">
        <f t="shared" si="2"/>
        <v>1766</v>
      </c>
      <c r="V12">
        <f t="shared" si="2"/>
        <v>185.2</v>
      </c>
      <c r="W12" t="s">
        <v>14</v>
      </c>
      <c r="X12">
        <f t="shared" ref="X12:AC12" si="3">AVERAGE(X2:X6)</f>
        <v>3803</v>
      </c>
      <c r="Y12">
        <f t="shared" si="3"/>
        <v>88</v>
      </c>
      <c r="Z12">
        <f t="shared" si="3"/>
        <v>23</v>
      </c>
      <c r="AA12">
        <f t="shared" si="3"/>
        <v>77.2</v>
      </c>
      <c r="AB12">
        <f t="shared" si="3"/>
        <v>2478.1999999999998</v>
      </c>
      <c r="AC12">
        <f t="shared" si="3"/>
        <v>134</v>
      </c>
    </row>
    <row r="13" spans="1:29" x14ac:dyDescent="0.3">
      <c r="A13" t="s">
        <v>15</v>
      </c>
      <c r="C13">
        <f t="shared" ref="C13:H13" si="4">AVEDEV(C2:C6)</f>
        <v>100.4800000000001</v>
      </c>
      <c r="D13">
        <f t="shared" si="4"/>
        <v>7.0400000000000009</v>
      </c>
      <c r="E13">
        <f t="shared" si="4"/>
        <v>6.08</v>
      </c>
      <c r="F13">
        <f t="shared" si="4"/>
        <v>22.8</v>
      </c>
      <c r="G13">
        <f t="shared" si="4"/>
        <v>136.48000000000002</v>
      </c>
      <c r="H13">
        <f t="shared" si="4"/>
        <v>3.8399999999999976</v>
      </c>
      <c r="I13" t="s">
        <v>15</v>
      </c>
      <c r="J13">
        <f t="shared" ref="J13:O13" si="5">AVEDEV(J2:J6)</f>
        <v>226.32</v>
      </c>
      <c r="K13">
        <f t="shared" si="5"/>
        <v>14.080000000000002</v>
      </c>
      <c r="L13">
        <f t="shared" si="5"/>
        <v>4.8</v>
      </c>
      <c r="M13">
        <f t="shared" si="5"/>
        <v>5.9199999999999928</v>
      </c>
      <c r="N13">
        <f t="shared" si="5"/>
        <v>177.44</v>
      </c>
      <c r="O13">
        <f t="shared" si="5"/>
        <v>6.2399999999999975</v>
      </c>
      <c r="P13" t="s">
        <v>15</v>
      </c>
      <c r="Q13">
        <f t="shared" ref="Q13:V13" si="6">AVEDEV(Q2:Q6)</f>
        <v>248.47999999999993</v>
      </c>
      <c r="R13">
        <f t="shared" si="6"/>
        <v>3.6</v>
      </c>
      <c r="S13">
        <f t="shared" si="6"/>
        <v>2.56</v>
      </c>
      <c r="T13">
        <f t="shared" si="6"/>
        <v>8.8000000000000007</v>
      </c>
      <c r="U13">
        <f t="shared" si="6"/>
        <v>126.4</v>
      </c>
      <c r="V13">
        <f t="shared" si="6"/>
        <v>17.04</v>
      </c>
      <c r="W13" t="s">
        <v>15</v>
      </c>
      <c r="X13">
        <f t="shared" ref="X13:AC13" si="7">AVEDEV(X2:X6)</f>
        <v>131.6</v>
      </c>
      <c r="Y13">
        <f t="shared" si="7"/>
        <v>24</v>
      </c>
      <c r="Z13">
        <f t="shared" si="7"/>
        <v>2</v>
      </c>
      <c r="AA13">
        <f t="shared" si="7"/>
        <v>13.440000000000001</v>
      </c>
      <c r="AB13">
        <f t="shared" si="7"/>
        <v>131.76000000000005</v>
      </c>
      <c r="AC13">
        <f t="shared" si="7"/>
        <v>36.799999999999997</v>
      </c>
    </row>
    <row r="14" spans="1:29" x14ac:dyDescent="0.3">
      <c r="A14" t="s">
        <v>16</v>
      </c>
      <c r="C14">
        <f t="shared" ref="C14:H14" si="8">AVERAGE(C7:C11)</f>
        <v>3986.2</v>
      </c>
      <c r="D14">
        <f t="shared" si="8"/>
        <v>46.8</v>
      </c>
      <c r="E14">
        <f t="shared" si="8"/>
        <v>36.200000000000003</v>
      </c>
      <c r="F14">
        <f t="shared" si="8"/>
        <v>249.6</v>
      </c>
      <c r="G14">
        <f t="shared" si="8"/>
        <v>1626</v>
      </c>
      <c r="H14">
        <f t="shared" si="8"/>
        <v>145.80000000000001</v>
      </c>
      <c r="I14" t="s">
        <v>16</v>
      </c>
      <c r="J14">
        <f t="shared" ref="J14:O14" si="9">AVERAGE(J7:J11)</f>
        <v>3348.8</v>
      </c>
      <c r="K14">
        <f t="shared" si="9"/>
        <v>78.400000000000006</v>
      </c>
      <c r="L14">
        <f t="shared" si="9"/>
        <v>49.2</v>
      </c>
      <c r="M14">
        <f t="shared" si="9"/>
        <v>271.60000000000002</v>
      </c>
      <c r="N14">
        <f t="shared" si="9"/>
        <v>1970.4</v>
      </c>
      <c r="O14">
        <f t="shared" si="9"/>
        <v>151.19999999999999</v>
      </c>
      <c r="P14" t="s">
        <v>16</v>
      </c>
      <c r="Q14">
        <f t="shared" ref="Q14:V14" si="10">AVERAGE(Q7:Q11)</f>
        <v>4616.6000000000004</v>
      </c>
      <c r="R14">
        <f t="shared" si="10"/>
        <v>33.200000000000003</v>
      </c>
      <c r="S14">
        <f t="shared" si="10"/>
        <v>18</v>
      </c>
      <c r="T14">
        <f t="shared" si="10"/>
        <v>65.2</v>
      </c>
      <c r="U14">
        <f t="shared" si="10"/>
        <v>1848.6</v>
      </c>
      <c r="V14">
        <f t="shared" si="10"/>
        <v>150.4</v>
      </c>
      <c r="W14" t="s">
        <v>16</v>
      </c>
    </row>
    <row r="15" spans="1:29" x14ac:dyDescent="0.3">
      <c r="A15" t="s">
        <v>17</v>
      </c>
      <c r="C15">
        <f t="shared" ref="C15:H15" si="11">AVEDEV(C7:C11)</f>
        <v>106.96000000000004</v>
      </c>
      <c r="D15">
        <f t="shared" si="11"/>
        <v>8.24</v>
      </c>
      <c r="E15">
        <f t="shared" si="11"/>
        <v>4.6400000000000006</v>
      </c>
      <c r="F15">
        <f t="shared" si="11"/>
        <v>23.759999999999998</v>
      </c>
      <c r="G15">
        <f t="shared" si="11"/>
        <v>62.4</v>
      </c>
      <c r="H15">
        <f t="shared" si="11"/>
        <v>10.160000000000002</v>
      </c>
      <c r="I15" t="s">
        <v>17</v>
      </c>
      <c r="J15">
        <f t="shared" ref="J15:O15" si="12">AVEDEV(J7:J11)</f>
        <v>262.96000000000004</v>
      </c>
      <c r="K15">
        <f t="shared" si="12"/>
        <v>6.080000000000001</v>
      </c>
      <c r="L15">
        <f t="shared" si="12"/>
        <v>4.5599999999999996</v>
      </c>
      <c r="M15">
        <f t="shared" si="12"/>
        <v>19.120000000000005</v>
      </c>
      <c r="N15">
        <f t="shared" si="12"/>
        <v>110.71999999999998</v>
      </c>
      <c r="O15">
        <f t="shared" si="12"/>
        <v>5.8399999999999981</v>
      </c>
      <c r="P15" t="s">
        <v>17</v>
      </c>
      <c r="Q15">
        <f t="shared" ref="Q15:V15" si="13">AVEDEV(Q7:Q11)</f>
        <v>226.32000000000008</v>
      </c>
      <c r="R15">
        <f t="shared" si="13"/>
        <v>3.7599999999999993</v>
      </c>
      <c r="S15">
        <f t="shared" si="13"/>
        <v>1.2</v>
      </c>
      <c r="T15">
        <f t="shared" si="13"/>
        <v>7.9200000000000017</v>
      </c>
      <c r="U15">
        <f t="shared" si="13"/>
        <v>74.080000000000013</v>
      </c>
      <c r="V15">
        <f t="shared" si="13"/>
        <v>30.72</v>
      </c>
      <c r="W15" t="s">
        <v>17</v>
      </c>
    </row>
    <row r="18" spans="1:29" x14ac:dyDescent="0.3">
      <c r="A18" t="s">
        <v>0</v>
      </c>
      <c r="B18" s="1" t="s">
        <v>20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3" t="s">
        <v>6</v>
      </c>
      <c r="I18" s="1"/>
      <c r="J18" s="2" t="s">
        <v>1</v>
      </c>
      <c r="K18" s="2" t="s">
        <v>2</v>
      </c>
      <c r="L18" s="2" t="s">
        <v>3</v>
      </c>
      <c r="M18" s="2" t="s">
        <v>4</v>
      </c>
      <c r="N18" s="2" t="s">
        <v>5</v>
      </c>
      <c r="O18" s="3" t="s">
        <v>6</v>
      </c>
      <c r="P18" s="1"/>
      <c r="Q18" s="2" t="s">
        <v>1</v>
      </c>
      <c r="R18" s="2" t="s">
        <v>2</v>
      </c>
      <c r="S18" s="2" t="s">
        <v>3</v>
      </c>
      <c r="T18" s="2" t="s">
        <v>4</v>
      </c>
      <c r="U18" s="2" t="s">
        <v>5</v>
      </c>
      <c r="V18" s="3" t="s">
        <v>6</v>
      </c>
      <c r="W18" s="1"/>
      <c r="X18" s="2" t="s">
        <v>1</v>
      </c>
      <c r="Y18" s="2" t="s">
        <v>2</v>
      </c>
      <c r="Z18" s="2" t="s">
        <v>3</v>
      </c>
      <c r="AA18" s="2" t="s">
        <v>4</v>
      </c>
      <c r="AB18" s="2" t="s">
        <v>5</v>
      </c>
      <c r="AC18" s="3" t="s">
        <v>6</v>
      </c>
    </row>
    <row r="19" spans="1:29" x14ac:dyDescent="0.3">
      <c r="B19" s="17" t="s">
        <v>7</v>
      </c>
      <c r="C19" s="4">
        <v>4837</v>
      </c>
      <c r="D19" s="5">
        <v>61</v>
      </c>
      <c r="E19" s="5">
        <v>78</v>
      </c>
      <c r="F19" s="5">
        <v>172</v>
      </c>
      <c r="G19" s="5">
        <v>3321</v>
      </c>
      <c r="H19" s="6">
        <v>333</v>
      </c>
      <c r="I19" s="17" t="s">
        <v>8</v>
      </c>
      <c r="J19" s="4">
        <v>4010</v>
      </c>
      <c r="K19" s="5">
        <v>31</v>
      </c>
      <c r="L19" s="5">
        <v>24</v>
      </c>
      <c r="M19" s="5">
        <v>138</v>
      </c>
      <c r="N19" s="5">
        <v>1301</v>
      </c>
      <c r="O19" s="6">
        <v>306</v>
      </c>
      <c r="P19" s="17" t="s">
        <v>9</v>
      </c>
      <c r="Q19" s="4">
        <v>4305</v>
      </c>
      <c r="R19" s="5">
        <v>71</v>
      </c>
      <c r="S19" s="5">
        <v>26</v>
      </c>
      <c r="T19" s="5">
        <v>95</v>
      </c>
      <c r="U19" s="5">
        <v>2220</v>
      </c>
      <c r="V19" s="6">
        <v>367</v>
      </c>
      <c r="W19" s="22" t="s">
        <v>10</v>
      </c>
      <c r="X19" s="4">
        <v>4235</v>
      </c>
      <c r="Y19" s="5">
        <v>75</v>
      </c>
      <c r="Z19" s="5">
        <v>25</v>
      </c>
      <c r="AA19" s="5">
        <v>168</v>
      </c>
      <c r="AB19" s="5">
        <v>2542</v>
      </c>
      <c r="AC19" s="6">
        <v>188</v>
      </c>
    </row>
    <row r="20" spans="1:29" x14ac:dyDescent="0.3">
      <c r="B20" s="18"/>
      <c r="C20" s="7">
        <v>4502</v>
      </c>
      <c r="D20" s="8">
        <v>71</v>
      </c>
      <c r="E20" s="8">
        <v>37</v>
      </c>
      <c r="F20" s="8">
        <v>134</v>
      </c>
      <c r="G20" s="8">
        <v>2295</v>
      </c>
      <c r="H20" s="9">
        <v>275</v>
      </c>
      <c r="I20" s="20"/>
      <c r="J20" s="7">
        <v>4048</v>
      </c>
      <c r="K20" s="8">
        <v>80</v>
      </c>
      <c r="L20" s="8">
        <v>31</v>
      </c>
      <c r="M20" s="8">
        <v>189</v>
      </c>
      <c r="N20" s="8">
        <v>2269</v>
      </c>
      <c r="O20" s="9">
        <v>350</v>
      </c>
      <c r="P20" s="20"/>
      <c r="Q20" s="7">
        <v>4608</v>
      </c>
      <c r="R20" s="8">
        <v>51</v>
      </c>
      <c r="S20" s="8">
        <v>22</v>
      </c>
      <c r="T20" s="8">
        <v>77</v>
      </c>
      <c r="U20" s="8">
        <v>2140</v>
      </c>
      <c r="V20" s="9">
        <v>333</v>
      </c>
      <c r="W20" s="23"/>
      <c r="X20" s="7">
        <v>4228</v>
      </c>
      <c r="Y20" s="8">
        <v>74</v>
      </c>
      <c r="Z20" s="8">
        <v>25</v>
      </c>
      <c r="AA20" s="8">
        <v>139</v>
      </c>
      <c r="AB20" s="8">
        <v>2077</v>
      </c>
      <c r="AC20" s="9">
        <v>208</v>
      </c>
    </row>
    <row r="21" spans="1:29" x14ac:dyDescent="0.3">
      <c r="B21" s="18"/>
      <c r="C21" s="7">
        <v>4325</v>
      </c>
      <c r="D21" s="8">
        <v>100</v>
      </c>
      <c r="E21" s="8">
        <v>50</v>
      </c>
      <c r="F21" s="8">
        <v>108</v>
      </c>
      <c r="G21" s="8">
        <v>2325</v>
      </c>
      <c r="H21" s="9">
        <v>294</v>
      </c>
      <c r="I21" s="20"/>
      <c r="J21" s="7">
        <v>4699</v>
      </c>
      <c r="K21" s="8">
        <v>55</v>
      </c>
      <c r="L21" s="8">
        <v>38</v>
      </c>
      <c r="M21" s="8">
        <v>105</v>
      </c>
      <c r="N21" s="8">
        <v>2314</v>
      </c>
      <c r="O21" s="9">
        <v>289</v>
      </c>
      <c r="P21" s="20"/>
      <c r="Q21" s="7">
        <v>4733</v>
      </c>
      <c r="R21" s="8">
        <v>38</v>
      </c>
      <c r="S21" s="8">
        <v>18</v>
      </c>
      <c r="T21" s="8">
        <v>77</v>
      </c>
      <c r="U21" s="8">
        <v>1923</v>
      </c>
      <c r="V21" s="9">
        <v>380</v>
      </c>
      <c r="W21" s="23"/>
      <c r="X21" s="7">
        <v>4057</v>
      </c>
      <c r="Y21" s="8">
        <v>117</v>
      </c>
      <c r="Z21" s="8">
        <v>28</v>
      </c>
      <c r="AA21" s="8">
        <v>86</v>
      </c>
      <c r="AB21" s="8">
        <v>2305</v>
      </c>
      <c r="AC21" s="9">
        <v>95</v>
      </c>
    </row>
    <row r="22" spans="1:29" x14ac:dyDescent="0.3">
      <c r="B22" s="18"/>
      <c r="C22" s="7">
        <v>4337</v>
      </c>
      <c r="D22" s="8">
        <v>74</v>
      </c>
      <c r="E22" s="8">
        <v>38</v>
      </c>
      <c r="F22" s="8">
        <v>185</v>
      </c>
      <c r="G22" s="8">
        <v>2269</v>
      </c>
      <c r="H22" s="9">
        <v>261</v>
      </c>
      <c r="I22" s="20"/>
      <c r="J22" s="7">
        <v>4795</v>
      </c>
      <c r="K22" s="8">
        <v>51</v>
      </c>
      <c r="L22" s="8">
        <v>31</v>
      </c>
      <c r="M22" s="8">
        <v>110</v>
      </c>
      <c r="N22" s="8">
        <v>2398</v>
      </c>
      <c r="O22" s="9">
        <v>304</v>
      </c>
      <c r="P22" s="20"/>
      <c r="Q22" s="7">
        <v>4936</v>
      </c>
      <c r="R22" s="8">
        <v>50</v>
      </c>
      <c r="S22" s="8">
        <v>15</v>
      </c>
      <c r="T22" s="8">
        <v>94</v>
      </c>
      <c r="U22" s="8">
        <v>1922</v>
      </c>
      <c r="V22" s="9">
        <v>326</v>
      </c>
      <c r="W22" s="23"/>
      <c r="X22" s="7">
        <v>4392</v>
      </c>
      <c r="Y22" s="8">
        <v>113</v>
      </c>
      <c r="Z22" s="8">
        <v>27</v>
      </c>
      <c r="AA22" s="8">
        <v>78</v>
      </c>
      <c r="AB22" s="8">
        <v>2050</v>
      </c>
      <c r="AC22" s="9">
        <v>127</v>
      </c>
    </row>
    <row r="23" spans="1:29" x14ac:dyDescent="0.3">
      <c r="B23" s="19"/>
      <c r="C23" s="10">
        <v>4771</v>
      </c>
      <c r="D23" s="11">
        <v>96</v>
      </c>
      <c r="E23" s="11">
        <v>32</v>
      </c>
      <c r="F23" s="11">
        <v>123</v>
      </c>
      <c r="G23" s="11">
        <v>2728</v>
      </c>
      <c r="H23" s="12">
        <v>291</v>
      </c>
      <c r="I23" s="21"/>
      <c r="J23" s="10">
        <v>4485</v>
      </c>
      <c r="K23" s="11">
        <v>70</v>
      </c>
      <c r="L23" s="11">
        <v>20</v>
      </c>
      <c r="M23" s="11">
        <v>133</v>
      </c>
      <c r="N23" s="11">
        <v>1802</v>
      </c>
      <c r="O23" s="12">
        <v>337</v>
      </c>
      <c r="P23" s="21"/>
      <c r="Q23" s="10">
        <v>4813</v>
      </c>
      <c r="R23" s="11">
        <v>54</v>
      </c>
      <c r="S23" s="11">
        <v>22</v>
      </c>
      <c r="T23" s="11">
        <v>78</v>
      </c>
      <c r="U23" s="11">
        <v>2147</v>
      </c>
      <c r="V23" s="12">
        <v>318</v>
      </c>
      <c r="W23" s="24"/>
      <c r="X23" s="10">
        <v>4465</v>
      </c>
      <c r="Y23" s="11">
        <v>179</v>
      </c>
      <c r="Z23" s="11">
        <v>22</v>
      </c>
      <c r="AA23" s="11">
        <v>67</v>
      </c>
      <c r="AB23" s="11">
        <v>2077</v>
      </c>
      <c r="AC23" s="12">
        <v>104</v>
      </c>
    </row>
    <row r="24" spans="1:29" x14ac:dyDescent="0.3">
      <c r="B24" s="17" t="s">
        <v>11</v>
      </c>
      <c r="C24" s="7">
        <v>4825</v>
      </c>
      <c r="D24" s="8">
        <v>53</v>
      </c>
      <c r="E24" s="8">
        <v>33</v>
      </c>
      <c r="F24" s="8">
        <v>191</v>
      </c>
      <c r="G24" s="8">
        <v>2641</v>
      </c>
      <c r="H24" s="9">
        <v>302</v>
      </c>
      <c r="I24" s="17" t="s">
        <v>12</v>
      </c>
      <c r="J24" s="7">
        <v>3855</v>
      </c>
      <c r="K24" s="8">
        <v>54</v>
      </c>
      <c r="L24" s="8">
        <v>24</v>
      </c>
      <c r="M24" s="8">
        <v>105</v>
      </c>
      <c r="N24" s="8">
        <v>2191</v>
      </c>
      <c r="O24" s="9">
        <v>297</v>
      </c>
      <c r="P24" s="17" t="s">
        <v>13</v>
      </c>
      <c r="Q24" s="7">
        <v>5172</v>
      </c>
      <c r="R24" s="8">
        <v>44</v>
      </c>
      <c r="S24" s="8">
        <v>18</v>
      </c>
      <c r="T24" s="8">
        <v>71</v>
      </c>
      <c r="U24" s="8">
        <v>1774</v>
      </c>
      <c r="V24" s="9">
        <v>262</v>
      </c>
      <c r="W24" s="13"/>
      <c r="X24" s="13"/>
      <c r="Y24" s="13"/>
      <c r="Z24" s="13"/>
      <c r="AB24" s="13"/>
      <c r="AC24" s="13"/>
    </row>
    <row r="25" spans="1:29" x14ac:dyDescent="0.3">
      <c r="B25" s="18"/>
      <c r="C25" s="7">
        <v>4857</v>
      </c>
      <c r="D25" s="8">
        <v>74</v>
      </c>
      <c r="E25" s="8">
        <v>46</v>
      </c>
      <c r="F25" s="8">
        <v>162</v>
      </c>
      <c r="G25" s="8">
        <v>2517</v>
      </c>
      <c r="H25" s="9">
        <v>311</v>
      </c>
      <c r="I25" s="20"/>
      <c r="J25" s="7">
        <v>2737</v>
      </c>
      <c r="K25" s="8">
        <v>73</v>
      </c>
      <c r="L25" s="8">
        <v>34</v>
      </c>
      <c r="M25" s="8">
        <v>151</v>
      </c>
      <c r="N25" s="8">
        <v>2283</v>
      </c>
      <c r="O25" s="9">
        <v>312</v>
      </c>
      <c r="P25" s="20"/>
      <c r="Q25" s="7">
        <v>5036</v>
      </c>
      <c r="R25" s="8">
        <v>46</v>
      </c>
      <c r="S25" s="8">
        <v>19</v>
      </c>
      <c r="T25" s="8">
        <v>66</v>
      </c>
      <c r="U25" s="8">
        <v>1902</v>
      </c>
      <c r="V25" s="9">
        <v>203</v>
      </c>
      <c r="W25" s="13"/>
      <c r="X25" s="13"/>
      <c r="Y25" s="13"/>
      <c r="Z25" s="13"/>
      <c r="AA25" s="13"/>
      <c r="AB25" s="13"/>
      <c r="AC25" s="13"/>
    </row>
    <row r="26" spans="1:29" x14ac:dyDescent="0.3">
      <c r="B26" s="18"/>
      <c r="C26" s="7">
        <v>5240</v>
      </c>
      <c r="D26" s="8">
        <v>91</v>
      </c>
      <c r="E26" s="8">
        <v>31</v>
      </c>
      <c r="F26" s="8">
        <v>266</v>
      </c>
      <c r="G26" s="8">
        <v>2635</v>
      </c>
      <c r="H26" s="9">
        <v>323</v>
      </c>
      <c r="I26" s="20"/>
      <c r="J26" s="7">
        <v>2926</v>
      </c>
      <c r="K26" s="8">
        <v>69</v>
      </c>
      <c r="L26" s="8">
        <v>33</v>
      </c>
      <c r="M26" s="8">
        <v>131</v>
      </c>
      <c r="N26" s="8">
        <v>2380</v>
      </c>
      <c r="O26" s="9">
        <v>286</v>
      </c>
      <c r="P26" s="20"/>
      <c r="Q26" s="7">
        <v>4802</v>
      </c>
      <c r="R26" s="8">
        <v>72</v>
      </c>
      <c r="S26" s="8">
        <v>20</v>
      </c>
      <c r="T26" s="8">
        <v>102</v>
      </c>
      <c r="U26" s="8">
        <v>2122</v>
      </c>
      <c r="V26" s="9">
        <v>264</v>
      </c>
      <c r="W26" s="13"/>
      <c r="X26" s="13"/>
      <c r="Y26" s="13"/>
      <c r="Z26" s="13"/>
      <c r="AA26" s="13"/>
      <c r="AB26" s="13"/>
      <c r="AC26" s="13"/>
    </row>
    <row r="27" spans="1:29" x14ac:dyDescent="0.3">
      <c r="B27" s="18"/>
      <c r="C27" s="7">
        <v>5352</v>
      </c>
      <c r="D27" s="8">
        <v>81</v>
      </c>
      <c r="E27" s="8">
        <v>44</v>
      </c>
      <c r="F27" s="8">
        <v>156</v>
      </c>
      <c r="G27" s="8">
        <v>1988</v>
      </c>
      <c r="H27" s="9">
        <v>347</v>
      </c>
      <c r="I27" s="20"/>
      <c r="J27" s="7">
        <v>3620</v>
      </c>
      <c r="K27" s="8">
        <v>86</v>
      </c>
      <c r="L27" s="8">
        <v>29</v>
      </c>
      <c r="M27" s="8">
        <v>170</v>
      </c>
      <c r="N27" s="8">
        <v>2137</v>
      </c>
      <c r="O27" s="9">
        <v>282</v>
      </c>
      <c r="P27" s="20"/>
      <c r="Q27" s="7">
        <v>4837</v>
      </c>
      <c r="R27" s="8">
        <v>78</v>
      </c>
      <c r="S27" s="8">
        <v>19</v>
      </c>
      <c r="T27" s="8">
        <v>99</v>
      </c>
      <c r="U27" s="8">
        <v>2108</v>
      </c>
      <c r="V27" s="9">
        <v>119</v>
      </c>
      <c r="W27" s="13"/>
      <c r="X27" s="13"/>
      <c r="Y27" s="13"/>
      <c r="Z27" s="13"/>
      <c r="AA27" s="13"/>
      <c r="AB27" s="13"/>
      <c r="AC27" s="13"/>
    </row>
    <row r="28" spans="1:29" x14ac:dyDescent="0.3">
      <c r="B28" s="19"/>
      <c r="C28" s="10">
        <v>5664</v>
      </c>
      <c r="D28" s="11">
        <v>93</v>
      </c>
      <c r="E28" s="11">
        <v>30</v>
      </c>
      <c r="F28" s="11">
        <v>220</v>
      </c>
      <c r="G28" s="11">
        <v>2979</v>
      </c>
      <c r="H28" s="12">
        <v>303</v>
      </c>
      <c r="I28" s="21"/>
      <c r="J28" s="10">
        <v>4172</v>
      </c>
      <c r="K28" s="11">
        <v>65</v>
      </c>
      <c r="L28" s="11">
        <v>31</v>
      </c>
      <c r="M28" s="11">
        <v>377</v>
      </c>
      <c r="N28" s="11">
        <v>1739</v>
      </c>
      <c r="O28" s="12">
        <v>347</v>
      </c>
      <c r="P28" s="21"/>
      <c r="Q28" s="10">
        <v>4612</v>
      </c>
      <c r="R28" s="11">
        <v>71</v>
      </c>
      <c r="S28" s="11">
        <v>24</v>
      </c>
      <c r="T28" s="11">
        <v>99</v>
      </c>
      <c r="U28" s="11">
        <v>2071</v>
      </c>
      <c r="V28" s="12">
        <v>231</v>
      </c>
      <c r="W28" s="13"/>
      <c r="X28" s="13"/>
      <c r="Y28" s="13"/>
      <c r="Z28" s="13"/>
      <c r="AA28" s="13"/>
      <c r="AB28" s="13"/>
      <c r="AC28" s="13"/>
    </row>
    <row r="29" spans="1:29" x14ac:dyDescent="0.3">
      <c r="A29" t="s">
        <v>14</v>
      </c>
      <c r="C29">
        <f t="shared" ref="C29:H29" si="14">AVERAGE(C19:C23)</f>
        <v>4554.3999999999996</v>
      </c>
      <c r="D29">
        <f t="shared" si="14"/>
        <v>80.400000000000006</v>
      </c>
      <c r="E29">
        <f t="shared" si="14"/>
        <v>47</v>
      </c>
      <c r="F29">
        <f t="shared" si="14"/>
        <v>144.4</v>
      </c>
      <c r="G29">
        <f t="shared" si="14"/>
        <v>2587.6</v>
      </c>
      <c r="H29">
        <f t="shared" si="14"/>
        <v>290.8</v>
      </c>
      <c r="I29" t="s">
        <v>14</v>
      </c>
      <c r="J29">
        <f t="shared" ref="J29:O29" si="15">AVERAGE(J19:J23)</f>
        <v>4407.3999999999996</v>
      </c>
      <c r="K29">
        <f t="shared" si="15"/>
        <v>57.4</v>
      </c>
      <c r="L29">
        <f t="shared" si="15"/>
        <v>28.8</v>
      </c>
      <c r="M29">
        <f t="shared" si="15"/>
        <v>135</v>
      </c>
      <c r="N29">
        <f t="shared" si="15"/>
        <v>2016.8</v>
      </c>
      <c r="O29">
        <f t="shared" si="15"/>
        <v>317.2</v>
      </c>
      <c r="P29" t="s">
        <v>14</v>
      </c>
      <c r="Q29">
        <f t="shared" ref="Q29:V29" si="16">AVERAGE(Q19:Q23)</f>
        <v>4679</v>
      </c>
      <c r="R29">
        <f t="shared" si="16"/>
        <v>52.8</v>
      </c>
      <c r="S29">
        <f t="shared" si="16"/>
        <v>20.6</v>
      </c>
      <c r="T29">
        <f t="shared" si="16"/>
        <v>84.2</v>
      </c>
      <c r="U29">
        <f t="shared" si="16"/>
        <v>2070.4</v>
      </c>
      <c r="V29">
        <f t="shared" si="16"/>
        <v>344.8</v>
      </c>
      <c r="W29" t="s">
        <v>14</v>
      </c>
      <c r="X29">
        <f t="shared" ref="X29:AC29" si="17">AVERAGE(X19:X23)</f>
        <v>4275.3999999999996</v>
      </c>
      <c r="Y29">
        <f t="shared" si="17"/>
        <v>111.6</v>
      </c>
      <c r="Z29">
        <f t="shared" si="17"/>
        <v>25.4</v>
      </c>
      <c r="AA29">
        <f t="shared" si="17"/>
        <v>107.6</v>
      </c>
      <c r="AB29">
        <f t="shared" si="17"/>
        <v>2210.1999999999998</v>
      </c>
      <c r="AC29">
        <f t="shared" si="17"/>
        <v>144.4</v>
      </c>
    </row>
    <row r="30" spans="1:29" x14ac:dyDescent="0.3">
      <c r="A30" t="s">
        <v>15</v>
      </c>
      <c r="C30">
        <f t="shared" ref="C30:H30" si="18">AVEDEV(C19:C23)</f>
        <v>199.67999999999992</v>
      </c>
      <c r="D30">
        <f t="shared" si="18"/>
        <v>14.080000000000002</v>
      </c>
      <c r="E30">
        <f t="shared" si="18"/>
        <v>13.6</v>
      </c>
      <c r="F30">
        <f t="shared" si="18"/>
        <v>27.28</v>
      </c>
      <c r="G30">
        <f t="shared" si="18"/>
        <v>349.52</v>
      </c>
      <c r="H30">
        <f t="shared" si="18"/>
        <v>18.239999999999998</v>
      </c>
      <c r="I30" t="s">
        <v>15</v>
      </c>
      <c r="J30">
        <f t="shared" ref="J30:O30" si="19">AVEDEV(J19:J23)</f>
        <v>302.72000000000008</v>
      </c>
      <c r="K30">
        <f t="shared" si="19"/>
        <v>14.080000000000002</v>
      </c>
      <c r="L30">
        <f t="shared" si="19"/>
        <v>5.4399999999999995</v>
      </c>
      <c r="M30">
        <f t="shared" si="19"/>
        <v>22.8</v>
      </c>
      <c r="N30">
        <f t="shared" si="19"/>
        <v>372.24</v>
      </c>
      <c r="O30">
        <f t="shared" si="19"/>
        <v>21.04</v>
      </c>
      <c r="P30" t="s">
        <v>15</v>
      </c>
      <c r="Q30">
        <f t="shared" ref="Q30:V30" si="20">AVEDEV(Q19:Q23)</f>
        <v>178</v>
      </c>
      <c r="R30">
        <f t="shared" si="20"/>
        <v>7.76</v>
      </c>
      <c r="S30">
        <f t="shared" si="20"/>
        <v>3.28</v>
      </c>
      <c r="T30">
        <f t="shared" si="20"/>
        <v>8.24</v>
      </c>
      <c r="U30">
        <f t="shared" si="20"/>
        <v>118.31999999999998</v>
      </c>
      <c r="V30">
        <f t="shared" si="20"/>
        <v>22.96</v>
      </c>
      <c r="W30" t="s">
        <v>15</v>
      </c>
      <c r="X30">
        <f t="shared" ref="X30:AC30" si="21">AVEDEV(X19:X23)</f>
        <v>122.47999999999993</v>
      </c>
      <c r="Y30">
        <f t="shared" si="21"/>
        <v>29.68</v>
      </c>
      <c r="Z30">
        <f t="shared" si="21"/>
        <v>1.6799999999999997</v>
      </c>
      <c r="AA30">
        <f t="shared" si="21"/>
        <v>36.72</v>
      </c>
      <c r="AB30">
        <f t="shared" si="21"/>
        <v>170.63999999999996</v>
      </c>
      <c r="AC30">
        <f t="shared" si="21"/>
        <v>42.88</v>
      </c>
    </row>
    <row r="31" spans="1:29" x14ac:dyDescent="0.3">
      <c r="A31" t="s">
        <v>16</v>
      </c>
      <c r="C31">
        <f t="shared" ref="C31:H31" si="22">AVERAGE(C24:C28)</f>
        <v>5187.6000000000004</v>
      </c>
      <c r="D31">
        <f t="shared" si="22"/>
        <v>78.400000000000006</v>
      </c>
      <c r="E31">
        <f t="shared" si="22"/>
        <v>36.799999999999997</v>
      </c>
      <c r="F31">
        <f t="shared" si="22"/>
        <v>199</v>
      </c>
      <c r="G31">
        <f t="shared" si="22"/>
        <v>2552</v>
      </c>
      <c r="H31">
        <f t="shared" si="22"/>
        <v>317.2</v>
      </c>
      <c r="I31" t="s">
        <v>16</v>
      </c>
      <c r="J31">
        <f t="shared" ref="J31:O31" si="23">AVERAGE(J24:J28)</f>
        <v>3462</v>
      </c>
      <c r="K31">
        <f t="shared" si="23"/>
        <v>69.400000000000006</v>
      </c>
      <c r="L31">
        <f t="shared" si="23"/>
        <v>30.2</v>
      </c>
      <c r="M31">
        <f t="shared" si="23"/>
        <v>186.8</v>
      </c>
      <c r="N31">
        <f t="shared" si="23"/>
        <v>2146</v>
      </c>
      <c r="O31">
        <f t="shared" si="23"/>
        <v>304.8</v>
      </c>
      <c r="P31" t="s">
        <v>16</v>
      </c>
      <c r="Q31">
        <f t="shared" ref="Q31:V31" si="24">AVERAGE(Q24:Q28)</f>
        <v>4891.8</v>
      </c>
      <c r="R31">
        <f t="shared" si="24"/>
        <v>62.2</v>
      </c>
      <c r="S31">
        <f t="shared" si="24"/>
        <v>20</v>
      </c>
      <c r="T31">
        <f t="shared" si="24"/>
        <v>87.4</v>
      </c>
      <c r="U31">
        <f t="shared" si="24"/>
        <v>1995.4</v>
      </c>
      <c r="V31">
        <f t="shared" si="24"/>
        <v>215.8</v>
      </c>
      <c r="W31" t="s">
        <v>16</v>
      </c>
    </row>
    <row r="32" spans="1:29" x14ac:dyDescent="0.3">
      <c r="A32" t="s">
        <v>17</v>
      </c>
      <c r="C32">
        <f t="shared" ref="C32:H32" si="25">AVEDEV(C24:C28)</f>
        <v>277.27999999999992</v>
      </c>
      <c r="D32">
        <f t="shared" si="25"/>
        <v>11.919999999999998</v>
      </c>
      <c r="E32">
        <f t="shared" si="25"/>
        <v>6.56</v>
      </c>
      <c r="F32">
        <f t="shared" si="25"/>
        <v>35.200000000000003</v>
      </c>
      <c r="G32">
        <f t="shared" si="25"/>
        <v>239.6</v>
      </c>
      <c r="H32">
        <f t="shared" si="25"/>
        <v>14.239999999999998</v>
      </c>
      <c r="I32" t="s">
        <v>17</v>
      </c>
      <c r="J32">
        <f t="shared" ref="J32:O32" si="26">AVEDEV(J24:J28)</f>
        <v>504.4</v>
      </c>
      <c r="K32">
        <f t="shared" si="26"/>
        <v>8.0800000000000018</v>
      </c>
      <c r="L32">
        <f t="shared" si="26"/>
        <v>2.96</v>
      </c>
      <c r="M32">
        <f t="shared" si="26"/>
        <v>76.080000000000013</v>
      </c>
      <c r="N32">
        <f t="shared" si="26"/>
        <v>166.4</v>
      </c>
      <c r="O32">
        <f t="shared" si="26"/>
        <v>19.760000000000002</v>
      </c>
      <c r="P32" t="s">
        <v>17</v>
      </c>
      <c r="Q32">
        <f t="shared" ref="Q32:V32" si="27">AVEDEV(Q24:Q28)</f>
        <v>169.76000000000005</v>
      </c>
      <c r="R32">
        <f t="shared" si="27"/>
        <v>13.76</v>
      </c>
      <c r="S32">
        <f t="shared" si="27"/>
        <v>1.6</v>
      </c>
      <c r="T32">
        <f t="shared" si="27"/>
        <v>15.12</v>
      </c>
      <c r="U32">
        <f t="shared" si="27"/>
        <v>125.91999999999999</v>
      </c>
      <c r="V32">
        <f t="shared" si="27"/>
        <v>43.839999999999996</v>
      </c>
      <c r="W32" t="s">
        <v>17</v>
      </c>
    </row>
    <row r="35" spans="1:29" x14ac:dyDescent="0.3">
      <c r="A35" t="s">
        <v>0</v>
      </c>
      <c r="B35" s="1" t="s">
        <v>21</v>
      </c>
      <c r="C35" s="2" t="s">
        <v>1</v>
      </c>
      <c r="D35" s="2" t="s">
        <v>2</v>
      </c>
      <c r="E35" s="2" t="s">
        <v>3</v>
      </c>
      <c r="F35" s="2" t="s">
        <v>4</v>
      </c>
      <c r="G35" s="2" t="s">
        <v>5</v>
      </c>
      <c r="H35" s="3" t="s">
        <v>6</v>
      </c>
      <c r="I35" s="1"/>
      <c r="J35" s="2" t="s">
        <v>1</v>
      </c>
      <c r="K35" s="2" t="s">
        <v>2</v>
      </c>
      <c r="L35" s="2" t="s">
        <v>3</v>
      </c>
      <c r="M35" s="2" t="s">
        <v>4</v>
      </c>
      <c r="N35" s="2" t="s">
        <v>5</v>
      </c>
      <c r="O35" s="3" t="s">
        <v>6</v>
      </c>
      <c r="P35" s="1"/>
      <c r="Q35" s="2" t="s">
        <v>1</v>
      </c>
      <c r="R35" s="2" t="s">
        <v>2</v>
      </c>
      <c r="S35" s="2" t="s">
        <v>3</v>
      </c>
      <c r="T35" s="2" t="s">
        <v>4</v>
      </c>
      <c r="U35" s="2" t="s">
        <v>5</v>
      </c>
      <c r="V35" s="3" t="s">
        <v>6</v>
      </c>
      <c r="W35" s="1"/>
      <c r="X35" s="2" t="s">
        <v>1</v>
      </c>
      <c r="Y35" s="2" t="s">
        <v>2</v>
      </c>
      <c r="Z35" s="2" t="s">
        <v>3</v>
      </c>
      <c r="AA35" s="2" t="s">
        <v>4</v>
      </c>
      <c r="AB35" s="2" t="s">
        <v>5</v>
      </c>
      <c r="AC35" s="3" t="s">
        <v>6</v>
      </c>
    </row>
    <row r="36" spans="1:29" x14ac:dyDescent="0.3">
      <c r="B36" s="17" t="s">
        <v>7</v>
      </c>
      <c r="C36" s="4">
        <v>5239</v>
      </c>
      <c r="D36" s="5">
        <v>165</v>
      </c>
      <c r="E36" s="5">
        <v>114</v>
      </c>
      <c r="F36" s="5">
        <v>126</v>
      </c>
      <c r="G36" s="5">
        <v>4012</v>
      </c>
      <c r="H36" s="6">
        <v>529</v>
      </c>
      <c r="I36" s="17" t="s">
        <v>8</v>
      </c>
      <c r="J36" s="4">
        <v>5053</v>
      </c>
      <c r="K36" s="5">
        <v>93</v>
      </c>
      <c r="L36" s="5">
        <v>34</v>
      </c>
      <c r="M36" s="5">
        <v>181</v>
      </c>
      <c r="N36" s="5">
        <v>1685</v>
      </c>
      <c r="O36" s="6">
        <v>469</v>
      </c>
      <c r="P36" s="17" t="s">
        <v>9</v>
      </c>
      <c r="Q36" s="4">
        <v>5058</v>
      </c>
      <c r="R36" s="5">
        <v>204</v>
      </c>
      <c r="S36" s="5">
        <v>33</v>
      </c>
      <c r="T36" s="5">
        <v>90</v>
      </c>
      <c r="U36" s="5">
        <v>2646</v>
      </c>
      <c r="V36" s="6">
        <v>566</v>
      </c>
      <c r="W36" s="22" t="s">
        <v>10</v>
      </c>
      <c r="X36" s="4">
        <v>5776</v>
      </c>
      <c r="Y36" s="5">
        <v>236</v>
      </c>
      <c r="Z36" s="5">
        <v>28</v>
      </c>
      <c r="AA36" s="5">
        <v>137</v>
      </c>
      <c r="AB36" s="5">
        <v>3025</v>
      </c>
      <c r="AC36" s="6">
        <v>255</v>
      </c>
    </row>
    <row r="37" spans="1:29" x14ac:dyDescent="0.3">
      <c r="B37" s="18"/>
      <c r="C37" s="7">
        <v>5153</v>
      </c>
      <c r="D37" s="8">
        <v>203</v>
      </c>
      <c r="E37" s="8">
        <v>46</v>
      </c>
      <c r="F37" s="8">
        <v>105</v>
      </c>
      <c r="G37" s="8">
        <v>3377</v>
      </c>
      <c r="H37" s="9">
        <v>480</v>
      </c>
      <c r="I37" s="20"/>
      <c r="J37" s="7">
        <v>5131</v>
      </c>
      <c r="K37" s="8">
        <v>200</v>
      </c>
      <c r="L37" s="8">
        <v>41</v>
      </c>
      <c r="M37" s="8">
        <v>355</v>
      </c>
      <c r="N37" s="8">
        <v>2899</v>
      </c>
      <c r="O37" s="9">
        <v>586</v>
      </c>
      <c r="P37" s="20"/>
      <c r="Q37" s="7">
        <v>5132</v>
      </c>
      <c r="R37" s="8">
        <v>196</v>
      </c>
      <c r="S37" s="8">
        <v>28</v>
      </c>
      <c r="T37" s="8">
        <v>78</v>
      </c>
      <c r="U37" s="8">
        <v>2676</v>
      </c>
      <c r="V37" s="9">
        <v>501</v>
      </c>
      <c r="W37" s="23"/>
      <c r="X37" s="7">
        <v>5941</v>
      </c>
      <c r="Y37" s="8">
        <v>184</v>
      </c>
      <c r="Z37" s="8">
        <v>31</v>
      </c>
      <c r="AA37" s="8">
        <v>121</v>
      </c>
      <c r="AB37" s="8">
        <v>2442</v>
      </c>
      <c r="AC37" s="9">
        <v>295</v>
      </c>
    </row>
    <row r="38" spans="1:29" x14ac:dyDescent="0.3">
      <c r="B38" s="18"/>
      <c r="C38" s="7">
        <v>5059</v>
      </c>
      <c r="D38" s="8">
        <v>289</v>
      </c>
      <c r="E38" s="8">
        <v>74</v>
      </c>
      <c r="F38" s="8">
        <v>82</v>
      </c>
      <c r="G38" s="8">
        <v>3477</v>
      </c>
      <c r="H38" s="9">
        <v>558</v>
      </c>
      <c r="I38" s="20"/>
      <c r="J38" s="7">
        <v>5887</v>
      </c>
      <c r="K38" s="8">
        <v>133</v>
      </c>
      <c r="L38" s="8">
        <v>53</v>
      </c>
      <c r="M38" s="8">
        <v>149</v>
      </c>
      <c r="N38" s="8">
        <v>3205</v>
      </c>
      <c r="O38" s="9">
        <v>575</v>
      </c>
      <c r="P38" s="20"/>
      <c r="Q38" s="7">
        <v>5208</v>
      </c>
      <c r="R38" s="8">
        <v>168</v>
      </c>
      <c r="S38" s="8">
        <v>24</v>
      </c>
      <c r="T38" s="8">
        <v>71</v>
      </c>
      <c r="U38" s="8">
        <v>2524</v>
      </c>
      <c r="V38" s="9">
        <v>576</v>
      </c>
      <c r="W38" s="23"/>
      <c r="X38" s="7">
        <v>6015</v>
      </c>
      <c r="Y38" s="8">
        <v>272</v>
      </c>
      <c r="Z38" s="8">
        <v>34</v>
      </c>
      <c r="AA38" s="8">
        <v>81</v>
      </c>
      <c r="AB38" s="8">
        <v>2972</v>
      </c>
      <c r="AC38" s="9">
        <v>127</v>
      </c>
    </row>
    <row r="39" spans="1:29" x14ac:dyDescent="0.3">
      <c r="B39" s="18"/>
      <c r="C39" s="7">
        <v>5102</v>
      </c>
      <c r="D39" s="8">
        <v>237</v>
      </c>
      <c r="E39" s="8">
        <v>53</v>
      </c>
      <c r="F39" s="8">
        <v>161</v>
      </c>
      <c r="G39" s="8">
        <v>3503</v>
      </c>
      <c r="H39" s="9">
        <v>465</v>
      </c>
      <c r="I39" s="20"/>
      <c r="J39" s="7">
        <v>6105</v>
      </c>
      <c r="K39" s="8">
        <v>153</v>
      </c>
      <c r="L39" s="8">
        <v>42</v>
      </c>
      <c r="M39" s="8">
        <v>229</v>
      </c>
      <c r="N39" s="8">
        <v>3306</v>
      </c>
      <c r="O39" s="9">
        <v>525</v>
      </c>
      <c r="P39" s="20"/>
      <c r="Q39" s="7">
        <v>5469</v>
      </c>
      <c r="R39" s="8">
        <v>204</v>
      </c>
      <c r="S39" s="8">
        <v>19</v>
      </c>
      <c r="T39" s="8">
        <v>93</v>
      </c>
      <c r="U39" s="8">
        <v>2894</v>
      </c>
      <c r="V39" s="9">
        <v>512</v>
      </c>
      <c r="W39" s="23"/>
      <c r="X39" s="7">
        <v>6280</v>
      </c>
      <c r="Y39" s="8">
        <v>300</v>
      </c>
      <c r="Z39" s="8">
        <v>35</v>
      </c>
      <c r="AA39" s="8">
        <v>85</v>
      </c>
      <c r="AB39" s="8">
        <v>2929</v>
      </c>
      <c r="AC39" s="9">
        <v>176</v>
      </c>
    </row>
    <row r="40" spans="1:29" x14ac:dyDescent="0.3">
      <c r="B40" s="19"/>
      <c r="C40" s="10">
        <v>5517</v>
      </c>
      <c r="D40" s="11">
        <v>278</v>
      </c>
      <c r="E40" s="11">
        <v>42</v>
      </c>
      <c r="F40" s="11">
        <v>102</v>
      </c>
      <c r="G40" s="11">
        <v>3788</v>
      </c>
      <c r="H40" s="12">
        <v>545</v>
      </c>
      <c r="I40" s="21"/>
      <c r="J40" s="10">
        <v>5846</v>
      </c>
      <c r="K40" s="11">
        <v>160</v>
      </c>
      <c r="L40" s="11">
        <v>27</v>
      </c>
      <c r="M40" s="11">
        <v>249</v>
      </c>
      <c r="N40" s="11">
        <v>2442</v>
      </c>
      <c r="O40" s="12">
        <v>568</v>
      </c>
      <c r="P40" s="21"/>
      <c r="Q40" s="10">
        <v>5323</v>
      </c>
      <c r="R40" s="11">
        <v>248</v>
      </c>
      <c r="S40" s="11">
        <v>29</v>
      </c>
      <c r="T40" s="11">
        <v>77</v>
      </c>
      <c r="U40" s="11">
        <v>3134</v>
      </c>
      <c r="V40" s="12">
        <v>490</v>
      </c>
      <c r="W40" s="24"/>
      <c r="X40" s="10">
        <v>6055</v>
      </c>
      <c r="Y40" s="11">
        <v>345</v>
      </c>
      <c r="Z40" s="11">
        <v>30</v>
      </c>
      <c r="AA40" s="11">
        <v>74</v>
      </c>
      <c r="AB40" s="11">
        <v>3203</v>
      </c>
      <c r="AC40" s="12">
        <v>119</v>
      </c>
    </row>
    <row r="41" spans="1:29" x14ac:dyDescent="0.3">
      <c r="B41" s="17" t="s">
        <v>11</v>
      </c>
      <c r="C41" s="7">
        <v>5551</v>
      </c>
      <c r="D41" s="8">
        <v>165</v>
      </c>
      <c r="E41" s="8">
        <v>45</v>
      </c>
      <c r="F41" s="8">
        <v>148</v>
      </c>
      <c r="G41" s="8">
        <v>3617</v>
      </c>
      <c r="H41" s="9">
        <v>550</v>
      </c>
      <c r="I41" s="17" t="s">
        <v>12</v>
      </c>
      <c r="J41" s="7">
        <v>5169</v>
      </c>
      <c r="K41" s="8">
        <v>140</v>
      </c>
      <c r="L41" s="8">
        <v>29</v>
      </c>
      <c r="M41" s="8">
        <v>104</v>
      </c>
      <c r="N41" s="8">
        <v>3113</v>
      </c>
      <c r="O41" s="9">
        <v>501</v>
      </c>
      <c r="P41" s="17" t="s">
        <v>13</v>
      </c>
      <c r="Q41" s="7">
        <v>5065</v>
      </c>
      <c r="R41" s="8">
        <v>203</v>
      </c>
      <c r="S41" s="8">
        <v>22</v>
      </c>
      <c r="T41" s="8">
        <v>70</v>
      </c>
      <c r="U41" s="8">
        <v>2381</v>
      </c>
      <c r="V41" s="9">
        <v>378</v>
      </c>
      <c r="W41" s="13"/>
      <c r="X41" s="13"/>
      <c r="Y41" s="13"/>
      <c r="Z41" s="13"/>
      <c r="AB41" s="13"/>
      <c r="AC41" s="13"/>
    </row>
    <row r="42" spans="1:29" x14ac:dyDescent="0.3">
      <c r="B42" s="18"/>
      <c r="C42" s="7">
        <v>5728</v>
      </c>
      <c r="D42" s="8">
        <v>205</v>
      </c>
      <c r="E42" s="8">
        <v>69</v>
      </c>
      <c r="F42" s="8">
        <v>125</v>
      </c>
      <c r="G42" s="8">
        <v>3670</v>
      </c>
      <c r="H42" s="9">
        <v>564</v>
      </c>
      <c r="I42" s="20"/>
      <c r="J42" s="7">
        <v>4137</v>
      </c>
      <c r="K42" s="8">
        <v>190</v>
      </c>
      <c r="L42" s="8">
        <v>46</v>
      </c>
      <c r="M42" s="8">
        <v>151</v>
      </c>
      <c r="N42" s="8">
        <v>3330</v>
      </c>
      <c r="O42" s="9">
        <v>482</v>
      </c>
      <c r="P42" s="20"/>
      <c r="Q42" s="7">
        <v>4990</v>
      </c>
      <c r="R42" s="8">
        <v>183</v>
      </c>
      <c r="S42" s="8">
        <v>23</v>
      </c>
      <c r="T42" s="8">
        <v>71</v>
      </c>
      <c r="U42" s="8">
        <v>2414</v>
      </c>
      <c r="V42" s="9">
        <v>295</v>
      </c>
      <c r="W42" s="13"/>
      <c r="X42" s="13"/>
      <c r="Y42" s="13"/>
      <c r="Z42" s="13"/>
      <c r="AA42" s="13"/>
      <c r="AB42" s="13"/>
      <c r="AC42" s="13"/>
    </row>
    <row r="43" spans="1:29" x14ac:dyDescent="0.3">
      <c r="B43" s="18"/>
      <c r="C43" s="7">
        <v>5991</v>
      </c>
      <c r="D43" s="8">
        <v>243</v>
      </c>
      <c r="E43" s="8">
        <v>40</v>
      </c>
      <c r="F43" s="8">
        <v>231</v>
      </c>
      <c r="G43" s="8">
        <v>3634</v>
      </c>
      <c r="H43" s="9">
        <v>556</v>
      </c>
      <c r="I43" s="20"/>
      <c r="J43" s="7">
        <v>4420</v>
      </c>
      <c r="K43" s="8">
        <v>170</v>
      </c>
      <c r="L43" s="8">
        <v>49</v>
      </c>
      <c r="M43" s="8">
        <v>128</v>
      </c>
      <c r="N43" s="8">
        <v>3386</v>
      </c>
      <c r="O43" s="9">
        <v>455</v>
      </c>
      <c r="P43" s="20"/>
      <c r="Q43" s="7">
        <v>4726</v>
      </c>
      <c r="R43" s="8">
        <v>260</v>
      </c>
      <c r="S43" s="8">
        <v>24</v>
      </c>
      <c r="T43" s="8">
        <v>92</v>
      </c>
      <c r="U43" s="8">
        <v>2646</v>
      </c>
      <c r="V43" s="9">
        <v>374</v>
      </c>
      <c r="W43" s="13"/>
      <c r="X43" s="13"/>
      <c r="Y43" s="13"/>
      <c r="Z43" s="13"/>
      <c r="AA43" s="13"/>
      <c r="AB43" s="13"/>
      <c r="AC43" s="13"/>
    </row>
    <row r="44" spans="1:29" x14ac:dyDescent="0.3">
      <c r="B44" s="18"/>
      <c r="C44" s="7">
        <v>6290</v>
      </c>
      <c r="D44" s="8">
        <v>251</v>
      </c>
      <c r="E44" s="8">
        <v>62</v>
      </c>
      <c r="F44" s="8">
        <v>125</v>
      </c>
      <c r="G44" s="8">
        <v>2896</v>
      </c>
      <c r="H44" s="9">
        <v>574</v>
      </c>
      <c r="I44" s="20"/>
      <c r="J44" s="7">
        <v>4879</v>
      </c>
      <c r="K44" s="8">
        <v>205</v>
      </c>
      <c r="L44" s="8">
        <v>39</v>
      </c>
      <c r="M44" s="8">
        <v>198</v>
      </c>
      <c r="N44" s="8">
        <v>2909</v>
      </c>
      <c r="O44" s="9">
        <v>454</v>
      </c>
      <c r="P44" s="20"/>
      <c r="Q44" s="7">
        <v>4765</v>
      </c>
      <c r="R44" s="8">
        <v>282</v>
      </c>
      <c r="S44" s="8">
        <v>21</v>
      </c>
      <c r="T44" s="8">
        <v>94</v>
      </c>
      <c r="U44" s="8">
        <v>2431</v>
      </c>
      <c r="V44" s="9">
        <v>178</v>
      </c>
      <c r="W44" s="13"/>
      <c r="X44" s="13"/>
      <c r="Y44" s="13"/>
      <c r="Z44" s="13"/>
      <c r="AA44" s="13"/>
      <c r="AB44" s="13"/>
      <c r="AC44" s="13"/>
    </row>
    <row r="45" spans="1:29" x14ac:dyDescent="0.3">
      <c r="B45" s="19"/>
      <c r="C45" s="10">
        <v>6433</v>
      </c>
      <c r="D45" s="11">
        <v>233</v>
      </c>
      <c r="E45" s="11">
        <v>38</v>
      </c>
      <c r="F45" s="11">
        <v>179</v>
      </c>
      <c r="G45" s="11">
        <v>3576</v>
      </c>
      <c r="H45" s="12">
        <v>513</v>
      </c>
      <c r="I45" s="21"/>
      <c r="J45" s="10">
        <v>5399</v>
      </c>
      <c r="K45" s="11">
        <v>181</v>
      </c>
      <c r="L45" s="11">
        <v>43</v>
      </c>
      <c r="M45" s="11">
        <v>555</v>
      </c>
      <c r="N45" s="11">
        <v>2316</v>
      </c>
      <c r="O45" s="12">
        <v>540</v>
      </c>
      <c r="P45" s="21"/>
      <c r="Q45" s="10">
        <v>4497</v>
      </c>
      <c r="R45" s="11">
        <v>264</v>
      </c>
      <c r="S45" s="11">
        <v>26</v>
      </c>
      <c r="T45" s="11">
        <v>87</v>
      </c>
      <c r="U45" s="11">
        <v>2405</v>
      </c>
      <c r="V45" s="12">
        <v>330</v>
      </c>
      <c r="W45" s="13"/>
      <c r="X45" s="13"/>
      <c r="Y45" s="13"/>
      <c r="Z45" s="13"/>
      <c r="AA45" s="13"/>
      <c r="AB45" s="13"/>
      <c r="AC45" s="13"/>
    </row>
    <row r="46" spans="1:29" x14ac:dyDescent="0.3">
      <c r="A46" t="s">
        <v>14</v>
      </c>
      <c r="C46">
        <f t="shared" ref="C46:H46" si="28">AVERAGE(C36:C40)</f>
        <v>5214</v>
      </c>
      <c r="D46">
        <f t="shared" si="28"/>
        <v>234.4</v>
      </c>
      <c r="E46">
        <f t="shared" si="28"/>
        <v>65.8</v>
      </c>
      <c r="F46">
        <f t="shared" si="28"/>
        <v>115.2</v>
      </c>
      <c r="G46">
        <f t="shared" si="28"/>
        <v>3631.4</v>
      </c>
      <c r="H46">
        <f t="shared" si="28"/>
        <v>515.4</v>
      </c>
      <c r="I46" t="s">
        <v>14</v>
      </c>
      <c r="J46">
        <f t="shared" ref="J46:O46" si="29">AVERAGE(J36:J40)</f>
        <v>5604.4</v>
      </c>
      <c r="K46">
        <f t="shared" si="29"/>
        <v>147.80000000000001</v>
      </c>
      <c r="L46">
        <f t="shared" si="29"/>
        <v>39.4</v>
      </c>
      <c r="M46">
        <f t="shared" si="29"/>
        <v>232.6</v>
      </c>
      <c r="N46">
        <f t="shared" si="29"/>
        <v>2707.4</v>
      </c>
      <c r="O46">
        <f t="shared" si="29"/>
        <v>544.6</v>
      </c>
      <c r="P46" t="s">
        <v>14</v>
      </c>
      <c r="Q46">
        <f t="shared" ref="Q46:V46" si="30">AVERAGE(Q36:Q40)</f>
        <v>5238</v>
      </c>
      <c r="R46">
        <f t="shared" si="30"/>
        <v>204</v>
      </c>
      <c r="S46">
        <f t="shared" si="30"/>
        <v>26.6</v>
      </c>
      <c r="T46">
        <f t="shared" si="30"/>
        <v>81.8</v>
      </c>
      <c r="U46">
        <f t="shared" si="30"/>
        <v>2774.8</v>
      </c>
      <c r="V46">
        <f t="shared" si="30"/>
        <v>529</v>
      </c>
      <c r="W46" t="s">
        <v>14</v>
      </c>
      <c r="X46">
        <f t="shared" ref="X46:AC46" si="31">AVERAGE(X36:X40)</f>
        <v>6013.4</v>
      </c>
      <c r="Y46">
        <f t="shared" si="31"/>
        <v>267.39999999999998</v>
      </c>
      <c r="Z46">
        <f t="shared" si="31"/>
        <v>31.6</v>
      </c>
      <c r="AA46">
        <f t="shared" si="31"/>
        <v>99.6</v>
      </c>
      <c r="AB46">
        <f t="shared" si="31"/>
        <v>2914.2</v>
      </c>
      <c r="AC46">
        <f t="shared" si="31"/>
        <v>194.4</v>
      </c>
    </row>
    <row r="47" spans="1:29" x14ac:dyDescent="0.3">
      <c r="A47" t="s">
        <v>15</v>
      </c>
      <c r="C47">
        <f t="shared" ref="C47:H47" si="32">AVEDEV(C36:C40)</f>
        <v>131.19999999999999</v>
      </c>
      <c r="D47">
        <f t="shared" si="32"/>
        <v>40.32</v>
      </c>
      <c r="E47">
        <f t="shared" si="32"/>
        <v>22.56</v>
      </c>
      <c r="F47">
        <f t="shared" si="32"/>
        <v>22.64</v>
      </c>
      <c r="G47">
        <f t="shared" si="32"/>
        <v>214.88000000000002</v>
      </c>
      <c r="H47">
        <f t="shared" si="32"/>
        <v>34.320000000000007</v>
      </c>
      <c r="I47" t="s">
        <v>15</v>
      </c>
      <c r="J47">
        <f t="shared" ref="J47:O47" si="33">AVEDEV(J36:J40)</f>
        <v>409.92000000000007</v>
      </c>
      <c r="K47">
        <f t="shared" si="33"/>
        <v>27.839999999999996</v>
      </c>
      <c r="L47">
        <f t="shared" si="33"/>
        <v>7.12</v>
      </c>
      <c r="M47">
        <f t="shared" si="33"/>
        <v>55.52</v>
      </c>
      <c r="N47">
        <f t="shared" si="33"/>
        <v>515.12</v>
      </c>
      <c r="O47">
        <f t="shared" si="33"/>
        <v>38.08</v>
      </c>
      <c r="P47" t="s">
        <v>15</v>
      </c>
      <c r="Q47">
        <f t="shared" ref="Q47:V47" si="34">AVEDEV(Q36:Q40)</f>
        <v>126.4</v>
      </c>
      <c r="R47">
        <f t="shared" si="34"/>
        <v>17.600000000000001</v>
      </c>
      <c r="S47">
        <f t="shared" si="34"/>
        <v>4.08</v>
      </c>
      <c r="T47">
        <f t="shared" si="34"/>
        <v>7.76</v>
      </c>
      <c r="U47">
        <f t="shared" si="34"/>
        <v>191.36000000000004</v>
      </c>
      <c r="V47">
        <f t="shared" si="34"/>
        <v>33.6</v>
      </c>
      <c r="W47" t="s">
        <v>15</v>
      </c>
      <c r="X47">
        <f t="shared" ref="X47:AC47" si="35">AVEDEV(X36:X40)</f>
        <v>123.92000000000007</v>
      </c>
      <c r="Y47">
        <f t="shared" si="35"/>
        <v>45.92</v>
      </c>
      <c r="Z47">
        <f t="shared" si="35"/>
        <v>2.3200000000000003</v>
      </c>
      <c r="AA47">
        <f t="shared" si="35"/>
        <v>23.52</v>
      </c>
      <c r="AB47">
        <f t="shared" si="35"/>
        <v>188.88000000000011</v>
      </c>
      <c r="AC47">
        <f t="shared" si="35"/>
        <v>64.47999999999999</v>
      </c>
    </row>
    <row r="48" spans="1:29" x14ac:dyDescent="0.3">
      <c r="A48" t="s">
        <v>16</v>
      </c>
      <c r="C48">
        <f t="shared" ref="C48:H48" si="36">AVERAGE(C41:C45)</f>
        <v>5998.6</v>
      </c>
      <c r="D48">
        <f t="shared" si="36"/>
        <v>219.4</v>
      </c>
      <c r="E48">
        <f t="shared" si="36"/>
        <v>50.8</v>
      </c>
      <c r="F48">
        <f t="shared" si="36"/>
        <v>161.6</v>
      </c>
      <c r="G48">
        <f t="shared" si="36"/>
        <v>3478.6</v>
      </c>
      <c r="H48">
        <f t="shared" si="36"/>
        <v>551.4</v>
      </c>
      <c r="I48" t="s">
        <v>16</v>
      </c>
      <c r="J48">
        <f t="shared" ref="J48:O48" si="37">AVERAGE(J41:J45)</f>
        <v>4800.8</v>
      </c>
      <c r="K48">
        <f t="shared" si="37"/>
        <v>177.2</v>
      </c>
      <c r="L48">
        <f t="shared" si="37"/>
        <v>41.2</v>
      </c>
      <c r="M48">
        <f t="shared" si="37"/>
        <v>227.2</v>
      </c>
      <c r="N48">
        <f t="shared" si="37"/>
        <v>3010.8</v>
      </c>
      <c r="O48">
        <f t="shared" si="37"/>
        <v>486.4</v>
      </c>
      <c r="P48" t="s">
        <v>16</v>
      </c>
      <c r="Q48">
        <f t="shared" ref="Q48:V48" si="38">AVERAGE(Q41:Q45)</f>
        <v>4808.6000000000004</v>
      </c>
      <c r="R48">
        <f t="shared" si="38"/>
        <v>238.4</v>
      </c>
      <c r="S48">
        <f t="shared" si="38"/>
        <v>23.2</v>
      </c>
      <c r="T48">
        <f t="shared" si="38"/>
        <v>82.8</v>
      </c>
      <c r="U48">
        <f t="shared" si="38"/>
        <v>2455.4</v>
      </c>
      <c r="V48">
        <f t="shared" si="38"/>
        <v>311</v>
      </c>
      <c r="W48" t="s">
        <v>16</v>
      </c>
    </row>
    <row r="49" spans="1:29" x14ac:dyDescent="0.3">
      <c r="A49" t="s">
        <v>17</v>
      </c>
      <c r="C49">
        <f t="shared" ref="C49:H49" si="39">AVEDEV(C41:C45)</f>
        <v>290.32000000000005</v>
      </c>
      <c r="D49">
        <f t="shared" si="39"/>
        <v>27.52</v>
      </c>
      <c r="E49">
        <f t="shared" si="39"/>
        <v>11.76</v>
      </c>
      <c r="F49">
        <f t="shared" si="39"/>
        <v>34.72</v>
      </c>
      <c r="G49">
        <f t="shared" si="39"/>
        <v>233.04000000000005</v>
      </c>
      <c r="H49">
        <f t="shared" si="39"/>
        <v>15.920000000000005</v>
      </c>
      <c r="I49" t="s">
        <v>17</v>
      </c>
      <c r="J49">
        <f t="shared" ref="J49:O49" si="40">AVEDEV(J41:J45)</f>
        <v>417.84</v>
      </c>
      <c r="K49">
        <f t="shared" si="40"/>
        <v>17.760000000000002</v>
      </c>
      <c r="L49">
        <f t="shared" si="40"/>
        <v>5.76</v>
      </c>
      <c r="M49">
        <f t="shared" si="40"/>
        <v>131.11999999999998</v>
      </c>
      <c r="N49">
        <f t="shared" si="40"/>
        <v>318.64</v>
      </c>
      <c r="O49">
        <f t="shared" si="40"/>
        <v>27.279999999999994</v>
      </c>
      <c r="P49" t="s">
        <v>17</v>
      </c>
      <c r="Q49">
        <f t="shared" ref="Q49:V49" si="41">AVEDEV(Q41:Q45)</f>
        <v>175.12000000000006</v>
      </c>
      <c r="R49">
        <f t="shared" si="41"/>
        <v>36.32</v>
      </c>
      <c r="S49">
        <f t="shared" si="41"/>
        <v>1.44</v>
      </c>
      <c r="T49">
        <f t="shared" si="41"/>
        <v>9.84</v>
      </c>
      <c r="U49">
        <f t="shared" si="41"/>
        <v>76.240000000000052</v>
      </c>
      <c r="V49">
        <f t="shared" si="41"/>
        <v>59.6</v>
      </c>
      <c r="W49" t="s">
        <v>17</v>
      </c>
    </row>
    <row r="52" spans="1:29" x14ac:dyDescent="0.3">
      <c r="A52" t="s">
        <v>0</v>
      </c>
      <c r="B52" s="1" t="s">
        <v>22</v>
      </c>
      <c r="C52" s="2" t="s">
        <v>1</v>
      </c>
      <c r="D52" s="2" t="s">
        <v>2</v>
      </c>
      <c r="E52" s="2" t="s">
        <v>3</v>
      </c>
      <c r="F52" s="2" t="s">
        <v>4</v>
      </c>
      <c r="G52" s="2" t="s">
        <v>5</v>
      </c>
      <c r="H52" s="3" t="s">
        <v>6</v>
      </c>
      <c r="I52" s="1"/>
      <c r="J52" s="2" t="s">
        <v>1</v>
      </c>
      <c r="K52" s="2" t="s">
        <v>2</v>
      </c>
      <c r="L52" s="2" t="s">
        <v>3</v>
      </c>
      <c r="M52" s="2" t="s">
        <v>4</v>
      </c>
      <c r="N52" s="2" t="s">
        <v>5</v>
      </c>
      <c r="O52" s="3" t="s">
        <v>6</v>
      </c>
      <c r="P52" s="1"/>
      <c r="Q52" s="2" t="s">
        <v>1</v>
      </c>
      <c r="R52" s="2" t="s">
        <v>2</v>
      </c>
      <c r="S52" s="2" t="s">
        <v>3</v>
      </c>
      <c r="T52" s="2" t="s">
        <v>4</v>
      </c>
      <c r="U52" s="2" t="s">
        <v>5</v>
      </c>
      <c r="V52" s="3" t="s">
        <v>6</v>
      </c>
      <c r="W52" s="1"/>
      <c r="X52" s="2" t="s">
        <v>1</v>
      </c>
      <c r="Y52" s="2" t="s">
        <v>2</v>
      </c>
      <c r="Z52" s="2" t="s">
        <v>3</v>
      </c>
      <c r="AA52" s="2" t="s">
        <v>4</v>
      </c>
      <c r="AB52" s="2" t="s">
        <v>5</v>
      </c>
      <c r="AC52" s="3" t="s">
        <v>6</v>
      </c>
    </row>
    <row r="53" spans="1:29" x14ac:dyDescent="0.3">
      <c r="B53" s="17" t="s">
        <v>7</v>
      </c>
      <c r="C53" s="4">
        <v>5641</v>
      </c>
      <c r="D53" s="5">
        <v>656</v>
      </c>
      <c r="E53" s="5">
        <v>173</v>
      </c>
      <c r="F53" s="5">
        <v>47</v>
      </c>
      <c r="G53" s="5">
        <v>3342</v>
      </c>
      <c r="H53" s="6">
        <v>971</v>
      </c>
      <c r="I53" s="17" t="s">
        <v>8</v>
      </c>
      <c r="J53" s="4">
        <v>4460</v>
      </c>
      <c r="K53" s="5">
        <v>416</v>
      </c>
      <c r="L53" s="5">
        <v>87</v>
      </c>
      <c r="M53" s="5">
        <v>174</v>
      </c>
      <c r="N53" s="5">
        <v>2974</v>
      </c>
      <c r="O53" s="6">
        <v>1271</v>
      </c>
      <c r="P53" s="17" t="s">
        <v>9</v>
      </c>
      <c r="Q53" s="4">
        <v>7538</v>
      </c>
      <c r="R53" s="5">
        <v>738</v>
      </c>
      <c r="S53" s="5">
        <v>80</v>
      </c>
      <c r="T53" s="5">
        <v>47</v>
      </c>
      <c r="U53" s="5">
        <v>3785</v>
      </c>
      <c r="V53" s="6">
        <v>1677</v>
      </c>
      <c r="W53" s="22" t="s">
        <v>10</v>
      </c>
      <c r="X53" s="4">
        <v>6344</v>
      </c>
      <c r="Y53" s="5">
        <v>532</v>
      </c>
      <c r="Z53" s="5">
        <v>35</v>
      </c>
      <c r="AA53" s="5">
        <v>45</v>
      </c>
      <c r="AB53" s="5">
        <v>2074</v>
      </c>
      <c r="AC53" s="6">
        <v>404</v>
      </c>
    </row>
    <row r="54" spans="1:29" x14ac:dyDescent="0.3">
      <c r="B54" s="18"/>
      <c r="C54" s="7">
        <v>5539</v>
      </c>
      <c r="D54" s="8">
        <v>708</v>
      </c>
      <c r="E54" s="8">
        <v>125</v>
      </c>
      <c r="F54" s="8">
        <v>49</v>
      </c>
      <c r="G54" s="8">
        <v>4325</v>
      </c>
      <c r="H54" s="9">
        <v>1370</v>
      </c>
      <c r="I54" s="20"/>
      <c r="J54" s="7">
        <v>4313</v>
      </c>
      <c r="K54" s="8">
        <v>685</v>
      </c>
      <c r="L54" s="8">
        <v>97</v>
      </c>
      <c r="M54" s="8">
        <v>670</v>
      </c>
      <c r="N54" s="8">
        <v>3527</v>
      </c>
      <c r="O54" s="9">
        <v>1319</v>
      </c>
      <c r="P54" s="20"/>
      <c r="Q54" s="7">
        <v>7187</v>
      </c>
      <c r="R54" s="8">
        <v>736</v>
      </c>
      <c r="S54" s="8">
        <v>65</v>
      </c>
      <c r="T54" s="8">
        <v>37</v>
      </c>
      <c r="U54" s="8">
        <v>3978</v>
      </c>
      <c r="V54" s="9">
        <v>1399</v>
      </c>
      <c r="W54" s="23"/>
      <c r="X54" s="7">
        <v>10251</v>
      </c>
      <c r="Y54" s="8">
        <v>498</v>
      </c>
      <c r="Z54" s="8">
        <v>49</v>
      </c>
      <c r="AA54" s="8">
        <v>44</v>
      </c>
      <c r="AB54" s="8">
        <v>1831</v>
      </c>
      <c r="AC54" s="9">
        <v>498</v>
      </c>
    </row>
    <row r="55" spans="1:29" x14ac:dyDescent="0.3">
      <c r="B55" s="18"/>
      <c r="C55" s="7">
        <v>5233</v>
      </c>
      <c r="D55" s="8">
        <v>844</v>
      </c>
      <c r="E55" s="8">
        <v>169</v>
      </c>
      <c r="F55" s="8">
        <v>40</v>
      </c>
      <c r="G55" s="8">
        <v>4413</v>
      </c>
      <c r="H55" s="9">
        <v>1552</v>
      </c>
      <c r="I55" s="20"/>
      <c r="J55" s="7">
        <v>5012</v>
      </c>
      <c r="K55" s="8">
        <v>506</v>
      </c>
      <c r="L55" s="8">
        <v>148</v>
      </c>
      <c r="M55" s="8">
        <v>142</v>
      </c>
      <c r="N55" s="8">
        <v>4182</v>
      </c>
      <c r="O55" s="9">
        <v>1300</v>
      </c>
      <c r="P55" s="20"/>
      <c r="Q55" s="7">
        <v>6549</v>
      </c>
      <c r="R55" s="8">
        <v>683</v>
      </c>
      <c r="S55" s="8">
        <v>53</v>
      </c>
      <c r="T55" s="8">
        <v>37</v>
      </c>
      <c r="U55" s="8">
        <v>3729</v>
      </c>
      <c r="V55" s="9">
        <v>1515</v>
      </c>
      <c r="W55" s="23"/>
      <c r="X55" s="7">
        <v>8145</v>
      </c>
      <c r="Y55" s="8">
        <v>890</v>
      </c>
      <c r="Z55" s="8">
        <v>74</v>
      </c>
      <c r="AA55" s="8">
        <v>37</v>
      </c>
      <c r="AB55" s="8">
        <v>2149</v>
      </c>
      <c r="AC55" s="9">
        <v>219</v>
      </c>
    </row>
    <row r="56" spans="1:29" x14ac:dyDescent="0.3">
      <c r="B56" s="18"/>
      <c r="C56" s="7">
        <v>5253</v>
      </c>
      <c r="D56" s="8">
        <v>733</v>
      </c>
      <c r="E56" s="8">
        <v>145</v>
      </c>
      <c r="F56" s="8">
        <v>87</v>
      </c>
      <c r="G56" s="8">
        <v>4376</v>
      </c>
      <c r="H56" s="9">
        <v>1302</v>
      </c>
      <c r="I56" s="20"/>
      <c r="J56" s="7">
        <v>5228</v>
      </c>
      <c r="K56" s="8">
        <v>521</v>
      </c>
      <c r="L56" s="8">
        <v>101</v>
      </c>
      <c r="M56" s="8">
        <v>646</v>
      </c>
      <c r="N56" s="8">
        <v>4282</v>
      </c>
      <c r="O56" s="9">
        <v>1190</v>
      </c>
      <c r="P56" s="20"/>
      <c r="Q56" s="7">
        <v>7276</v>
      </c>
      <c r="R56" s="8">
        <v>775</v>
      </c>
      <c r="S56" s="8">
        <v>37</v>
      </c>
      <c r="T56" s="8">
        <v>48</v>
      </c>
      <c r="U56" s="8">
        <v>3788</v>
      </c>
      <c r="V56" s="9">
        <v>1358</v>
      </c>
      <c r="W56" s="23"/>
      <c r="X56" s="7">
        <v>10739</v>
      </c>
      <c r="Y56" s="8">
        <v>912</v>
      </c>
      <c r="Z56" s="8">
        <v>69</v>
      </c>
      <c r="AA56" s="8">
        <v>48</v>
      </c>
      <c r="AB56" s="8">
        <v>2153</v>
      </c>
      <c r="AC56" s="9">
        <v>334</v>
      </c>
    </row>
    <row r="57" spans="1:29" x14ac:dyDescent="0.3">
      <c r="B57" s="19"/>
      <c r="C57" s="10">
        <v>5630</v>
      </c>
      <c r="D57" s="11">
        <v>856</v>
      </c>
      <c r="E57" s="11">
        <v>111</v>
      </c>
      <c r="F57" s="11">
        <v>59</v>
      </c>
      <c r="G57" s="11">
        <v>4759</v>
      </c>
      <c r="H57" s="12">
        <v>1512</v>
      </c>
      <c r="I57" s="21"/>
      <c r="J57" s="10">
        <v>4754</v>
      </c>
      <c r="K57" s="11">
        <v>518</v>
      </c>
      <c r="L57" s="11">
        <v>60</v>
      </c>
      <c r="M57" s="11">
        <v>302</v>
      </c>
      <c r="N57" s="11">
        <v>3303</v>
      </c>
      <c r="O57" s="12">
        <v>1529</v>
      </c>
      <c r="P57" s="21"/>
      <c r="Q57" s="10">
        <v>7241</v>
      </c>
      <c r="R57" s="11">
        <v>828</v>
      </c>
      <c r="S57" s="11">
        <v>61</v>
      </c>
      <c r="T57" s="11">
        <v>41</v>
      </c>
      <c r="U57" s="11">
        <v>3629</v>
      </c>
      <c r="V57" s="12">
        <v>1391</v>
      </c>
      <c r="W57" s="24"/>
      <c r="X57" s="10">
        <v>10500</v>
      </c>
      <c r="Y57" s="11">
        <v>1075</v>
      </c>
      <c r="Z57" s="11">
        <v>63</v>
      </c>
      <c r="AA57" s="11">
        <v>37</v>
      </c>
      <c r="AB57" s="11">
        <v>3597</v>
      </c>
      <c r="AC57" s="12">
        <v>238</v>
      </c>
    </row>
    <row r="58" spans="1:29" x14ac:dyDescent="0.3">
      <c r="B58" s="17" t="s">
        <v>11</v>
      </c>
      <c r="C58" s="7">
        <v>6282</v>
      </c>
      <c r="D58" s="8">
        <v>590</v>
      </c>
      <c r="E58" s="8">
        <v>135</v>
      </c>
      <c r="F58" s="8">
        <v>71</v>
      </c>
      <c r="G58" s="8">
        <v>4650</v>
      </c>
      <c r="H58" s="9">
        <v>1482</v>
      </c>
      <c r="I58" s="17" t="s">
        <v>12</v>
      </c>
      <c r="J58" s="7">
        <v>4843</v>
      </c>
      <c r="K58" s="8">
        <v>483</v>
      </c>
      <c r="L58" s="8">
        <v>56</v>
      </c>
      <c r="M58" s="8">
        <v>62</v>
      </c>
      <c r="N58" s="8">
        <v>4331</v>
      </c>
      <c r="O58" s="9">
        <v>1336</v>
      </c>
      <c r="P58" s="17" t="s">
        <v>13</v>
      </c>
      <c r="Q58" s="7">
        <v>7703</v>
      </c>
      <c r="R58" s="8">
        <v>716</v>
      </c>
      <c r="S58" s="8">
        <v>45</v>
      </c>
      <c r="T58" s="8">
        <v>41</v>
      </c>
      <c r="U58" s="8">
        <v>4042</v>
      </c>
      <c r="V58" s="9">
        <v>1078</v>
      </c>
      <c r="W58" s="13"/>
      <c r="X58" s="13"/>
      <c r="Y58" s="13"/>
      <c r="Z58" s="13"/>
      <c r="AB58" s="13"/>
      <c r="AC58" s="13"/>
    </row>
    <row r="59" spans="1:29" x14ac:dyDescent="0.3">
      <c r="B59" s="18"/>
      <c r="C59" s="7">
        <v>6162</v>
      </c>
      <c r="D59" s="8">
        <v>636</v>
      </c>
      <c r="E59" s="8">
        <v>187</v>
      </c>
      <c r="F59" s="8">
        <v>63</v>
      </c>
      <c r="G59" s="8">
        <v>4567</v>
      </c>
      <c r="H59" s="9">
        <v>1469</v>
      </c>
      <c r="I59" s="20"/>
      <c r="J59" s="7">
        <v>3733</v>
      </c>
      <c r="K59" s="8">
        <v>583</v>
      </c>
      <c r="L59" s="8">
        <v>98</v>
      </c>
      <c r="M59" s="8">
        <v>90</v>
      </c>
      <c r="N59" s="8">
        <v>4695</v>
      </c>
      <c r="O59" s="9">
        <v>1317</v>
      </c>
      <c r="P59" s="20"/>
      <c r="Q59" s="7">
        <v>7771</v>
      </c>
      <c r="R59" s="8">
        <v>692</v>
      </c>
      <c r="S59" s="8">
        <v>47</v>
      </c>
      <c r="T59" s="8">
        <v>40</v>
      </c>
      <c r="U59" s="8">
        <v>3609</v>
      </c>
      <c r="V59" s="9">
        <v>739</v>
      </c>
      <c r="W59" s="13"/>
      <c r="X59" s="13"/>
      <c r="Y59" s="13"/>
      <c r="Z59" s="13"/>
      <c r="AA59" s="13"/>
      <c r="AB59" s="13"/>
      <c r="AC59" s="13"/>
    </row>
    <row r="60" spans="1:29" x14ac:dyDescent="0.3">
      <c r="B60" s="18"/>
      <c r="C60" s="7">
        <v>6985</v>
      </c>
      <c r="D60" s="8">
        <v>713</v>
      </c>
      <c r="E60" s="8">
        <v>107</v>
      </c>
      <c r="F60" s="8">
        <v>126</v>
      </c>
      <c r="G60" s="8">
        <v>4476</v>
      </c>
      <c r="H60" s="9">
        <v>1383</v>
      </c>
      <c r="I60" s="20"/>
      <c r="J60" s="7">
        <v>4251</v>
      </c>
      <c r="K60" s="8">
        <v>555</v>
      </c>
      <c r="L60" s="8">
        <v>134</v>
      </c>
      <c r="M60" s="8">
        <v>76</v>
      </c>
      <c r="N60" s="8">
        <v>4630</v>
      </c>
      <c r="O60" s="9">
        <v>1199</v>
      </c>
      <c r="P60" s="20"/>
      <c r="Q60" s="7">
        <v>7385</v>
      </c>
      <c r="R60" s="8">
        <v>760</v>
      </c>
      <c r="S60" s="8">
        <v>43</v>
      </c>
      <c r="T60" s="8">
        <v>50</v>
      </c>
      <c r="U60" s="8">
        <v>3679</v>
      </c>
      <c r="V60" s="9">
        <v>1064</v>
      </c>
      <c r="W60" s="13"/>
      <c r="X60" s="13"/>
      <c r="Y60" s="13"/>
      <c r="Z60" s="13"/>
      <c r="AA60" s="13"/>
      <c r="AB60" s="13"/>
      <c r="AC60" s="13"/>
    </row>
    <row r="61" spans="1:29" x14ac:dyDescent="0.3">
      <c r="B61" s="18"/>
      <c r="C61" s="7">
        <v>7387</v>
      </c>
      <c r="D61" s="8">
        <v>726</v>
      </c>
      <c r="E61" s="8">
        <v>131</v>
      </c>
      <c r="F61" s="8">
        <v>75</v>
      </c>
      <c r="G61" s="8">
        <v>3674</v>
      </c>
      <c r="H61" s="9">
        <v>1436</v>
      </c>
      <c r="I61" s="20"/>
      <c r="J61" s="7">
        <v>4608</v>
      </c>
      <c r="K61" s="8">
        <v>646</v>
      </c>
      <c r="L61" s="8">
        <v>83</v>
      </c>
      <c r="M61" s="8">
        <v>127</v>
      </c>
      <c r="N61" s="8">
        <v>3667</v>
      </c>
      <c r="O61" s="9">
        <v>1196</v>
      </c>
      <c r="P61" s="20"/>
      <c r="Q61" s="7">
        <v>7378</v>
      </c>
      <c r="R61" s="8">
        <v>774</v>
      </c>
      <c r="S61" s="8">
        <v>40</v>
      </c>
      <c r="T61" s="8">
        <v>54</v>
      </c>
      <c r="U61" s="8">
        <v>2717</v>
      </c>
      <c r="V61" s="9">
        <v>530</v>
      </c>
      <c r="W61" s="13"/>
      <c r="X61" s="13"/>
      <c r="Y61" s="13"/>
      <c r="Z61" s="13"/>
      <c r="AA61" s="13"/>
      <c r="AB61" s="13"/>
      <c r="AC61" s="13"/>
    </row>
    <row r="62" spans="1:29" x14ac:dyDescent="0.3">
      <c r="B62" s="19"/>
      <c r="C62" s="10">
        <v>8198</v>
      </c>
      <c r="D62" s="11">
        <v>633</v>
      </c>
      <c r="E62" s="11">
        <v>103</v>
      </c>
      <c r="F62" s="11">
        <v>103</v>
      </c>
      <c r="G62" s="11">
        <v>4537</v>
      </c>
      <c r="H62" s="12">
        <v>1372</v>
      </c>
      <c r="I62" s="21"/>
      <c r="J62" s="10">
        <v>5035</v>
      </c>
      <c r="K62" s="11">
        <v>588</v>
      </c>
      <c r="L62" s="11">
        <v>97</v>
      </c>
      <c r="M62" s="11">
        <v>778</v>
      </c>
      <c r="N62" s="11">
        <v>2835</v>
      </c>
      <c r="O62" s="12">
        <v>1404</v>
      </c>
      <c r="P62" s="21"/>
      <c r="Q62" s="10">
        <v>7995</v>
      </c>
      <c r="R62" s="11">
        <v>767</v>
      </c>
      <c r="S62" s="11">
        <v>48</v>
      </c>
      <c r="T62" s="11">
        <v>40</v>
      </c>
      <c r="U62" s="11">
        <v>2814</v>
      </c>
      <c r="V62" s="12">
        <v>786</v>
      </c>
      <c r="W62" s="13"/>
      <c r="X62" s="13"/>
      <c r="Y62" s="13"/>
      <c r="Z62" s="13"/>
      <c r="AA62" s="13"/>
      <c r="AB62" s="13"/>
      <c r="AC62" s="13"/>
    </row>
    <row r="63" spans="1:29" x14ac:dyDescent="0.3">
      <c r="A63" t="s">
        <v>14</v>
      </c>
      <c r="C63">
        <f t="shared" ref="C63:H63" si="42">AVERAGE(C53:C57)</f>
        <v>5459.2</v>
      </c>
      <c r="D63">
        <f t="shared" si="42"/>
        <v>759.4</v>
      </c>
      <c r="E63">
        <f t="shared" si="42"/>
        <v>144.6</v>
      </c>
      <c r="F63">
        <f t="shared" si="42"/>
        <v>56.4</v>
      </c>
      <c r="G63">
        <f t="shared" si="42"/>
        <v>4243</v>
      </c>
      <c r="H63">
        <f t="shared" si="42"/>
        <v>1341.4</v>
      </c>
      <c r="I63" t="s">
        <v>14</v>
      </c>
      <c r="J63">
        <f t="shared" ref="J63:O63" si="43">AVERAGE(J53:J57)</f>
        <v>4753.3999999999996</v>
      </c>
      <c r="K63">
        <f t="shared" si="43"/>
        <v>529.20000000000005</v>
      </c>
      <c r="L63">
        <f t="shared" si="43"/>
        <v>98.6</v>
      </c>
      <c r="M63">
        <f t="shared" si="43"/>
        <v>386.8</v>
      </c>
      <c r="N63">
        <f t="shared" si="43"/>
        <v>3653.6</v>
      </c>
      <c r="O63">
        <f t="shared" si="43"/>
        <v>1321.8</v>
      </c>
      <c r="P63" t="s">
        <v>14</v>
      </c>
      <c r="Q63">
        <f t="shared" ref="Q63:V63" si="44">AVERAGE(Q53:Q57)</f>
        <v>7158.2</v>
      </c>
      <c r="R63">
        <f t="shared" si="44"/>
        <v>752</v>
      </c>
      <c r="S63">
        <f t="shared" si="44"/>
        <v>59.2</v>
      </c>
      <c r="T63">
        <f t="shared" si="44"/>
        <v>42</v>
      </c>
      <c r="U63">
        <f t="shared" si="44"/>
        <v>3781.8</v>
      </c>
      <c r="V63">
        <f t="shared" si="44"/>
        <v>1468</v>
      </c>
      <c r="W63" t="s">
        <v>14</v>
      </c>
      <c r="X63">
        <f t="shared" ref="X63:AC63" si="45">AVERAGE(X53:X57)</f>
        <v>9195.7999999999993</v>
      </c>
      <c r="Y63">
        <f t="shared" si="45"/>
        <v>781.4</v>
      </c>
      <c r="Z63">
        <f t="shared" si="45"/>
        <v>58</v>
      </c>
      <c r="AA63">
        <f t="shared" si="45"/>
        <v>42.2</v>
      </c>
      <c r="AB63">
        <f t="shared" si="45"/>
        <v>2360.8000000000002</v>
      </c>
      <c r="AC63">
        <f t="shared" si="45"/>
        <v>338.6</v>
      </c>
    </row>
    <row r="64" spans="1:29" x14ac:dyDescent="0.3">
      <c r="A64" t="s">
        <v>15</v>
      </c>
      <c r="C64">
        <f t="shared" ref="C64:H64" si="46">AVEDEV(C53:C57)</f>
        <v>172.96000000000004</v>
      </c>
      <c r="D64">
        <f t="shared" si="46"/>
        <v>72.47999999999999</v>
      </c>
      <c r="E64">
        <f t="shared" si="46"/>
        <v>21.28</v>
      </c>
      <c r="F64">
        <f t="shared" si="46"/>
        <v>13.280000000000001</v>
      </c>
      <c r="G64">
        <f t="shared" si="46"/>
        <v>360.4</v>
      </c>
      <c r="H64">
        <f t="shared" si="46"/>
        <v>163.92</v>
      </c>
      <c r="I64" t="s">
        <v>15</v>
      </c>
      <c r="J64">
        <f t="shared" ref="J64:O64" si="47">AVEDEV(J53:J57)</f>
        <v>293.5200000000001</v>
      </c>
      <c r="K64">
        <f t="shared" si="47"/>
        <v>62.320000000000029</v>
      </c>
      <c r="L64">
        <f t="shared" si="47"/>
        <v>20.72</v>
      </c>
      <c r="M64">
        <f t="shared" si="47"/>
        <v>216.95999999999998</v>
      </c>
      <c r="N64">
        <f t="shared" si="47"/>
        <v>462.71999999999997</v>
      </c>
      <c r="O64">
        <f t="shared" si="47"/>
        <v>82.879999999999967</v>
      </c>
      <c r="P64" t="s">
        <v>15</v>
      </c>
      <c r="Q64">
        <f t="shared" ref="Q64:V64" si="48">AVEDEV(Q53:Q57)</f>
        <v>243.68000000000012</v>
      </c>
      <c r="R64">
        <f t="shared" si="48"/>
        <v>39.6</v>
      </c>
      <c r="S64">
        <f t="shared" si="48"/>
        <v>11.36</v>
      </c>
      <c r="T64">
        <f t="shared" si="48"/>
        <v>4.4000000000000004</v>
      </c>
      <c r="U64">
        <f t="shared" si="48"/>
        <v>82.239999999999966</v>
      </c>
      <c r="V64">
        <f t="shared" si="48"/>
        <v>102.4</v>
      </c>
      <c r="W64" t="s">
        <v>15</v>
      </c>
      <c r="X64">
        <f t="shared" ref="X64:AC64" si="49">AVEDEV(X53:X57)</f>
        <v>1561.0400000000002</v>
      </c>
      <c r="Y64">
        <f t="shared" si="49"/>
        <v>213.11999999999998</v>
      </c>
      <c r="Z64">
        <f t="shared" si="49"/>
        <v>12.8</v>
      </c>
      <c r="AA64">
        <f t="shared" si="49"/>
        <v>4.1599999999999993</v>
      </c>
      <c r="AB64">
        <f t="shared" si="49"/>
        <v>494.48000000000013</v>
      </c>
      <c r="AC64">
        <f t="shared" si="49"/>
        <v>89.92</v>
      </c>
    </row>
    <row r="65" spans="1:29" x14ac:dyDescent="0.3">
      <c r="A65" t="s">
        <v>16</v>
      </c>
      <c r="C65">
        <f t="shared" ref="C65:H65" si="50">AVERAGE(C58:C62)</f>
        <v>7002.8</v>
      </c>
      <c r="D65">
        <f t="shared" si="50"/>
        <v>659.6</v>
      </c>
      <c r="E65">
        <f t="shared" si="50"/>
        <v>132.6</v>
      </c>
      <c r="F65">
        <f t="shared" si="50"/>
        <v>87.6</v>
      </c>
      <c r="G65">
        <f t="shared" si="50"/>
        <v>4380.8</v>
      </c>
      <c r="H65">
        <f t="shared" si="50"/>
        <v>1428.4</v>
      </c>
      <c r="I65" t="s">
        <v>16</v>
      </c>
      <c r="J65">
        <f t="shared" ref="J65:O65" si="51">AVERAGE(J58:J62)</f>
        <v>4494</v>
      </c>
      <c r="K65">
        <f t="shared" si="51"/>
        <v>571</v>
      </c>
      <c r="L65">
        <f t="shared" si="51"/>
        <v>93.6</v>
      </c>
      <c r="M65">
        <f t="shared" si="51"/>
        <v>226.6</v>
      </c>
      <c r="N65">
        <f t="shared" si="51"/>
        <v>4031.6</v>
      </c>
      <c r="O65">
        <f t="shared" si="51"/>
        <v>1290.4000000000001</v>
      </c>
      <c r="P65" t="s">
        <v>16</v>
      </c>
      <c r="Q65">
        <f t="shared" ref="Q65:V65" si="52">AVERAGE(Q58:Q62)</f>
        <v>7646.4</v>
      </c>
      <c r="R65">
        <f t="shared" si="52"/>
        <v>741.8</v>
      </c>
      <c r="S65">
        <f t="shared" si="52"/>
        <v>44.6</v>
      </c>
      <c r="T65">
        <f t="shared" si="52"/>
        <v>45</v>
      </c>
      <c r="U65">
        <f t="shared" si="52"/>
        <v>3372.2</v>
      </c>
      <c r="V65">
        <f t="shared" si="52"/>
        <v>839.4</v>
      </c>
      <c r="W65" t="s">
        <v>16</v>
      </c>
    </row>
    <row r="66" spans="1:29" x14ac:dyDescent="0.3">
      <c r="A66" t="s">
        <v>17</v>
      </c>
      <c r="C66">
        <f t="shared" ref="C66:H66" si="53">AVEDEV(C58:C62)</f>
        <v>631.76</v>
      </c>
      <c r="D66">
        <f t="shared" si="53"/>
        <v>47.92</v>
      </c>
      <c r="E66">
        <f t="shared" si="53"/>
        <v>22.72</v>
      </c>
      <c r="F66">
        <f t="shared" si="53"/>
        <v>21.52</v>
      </c>
      <c r="G66">
        <f t="shared" si="53"/>
        <v>282.71999999999991</v>
      </c>
      <c r="H66">
        <f t="shared" si="53"/>
        <v>40.719999999999985</v>
      </c>
      <c r="I66" t="s">
        <v>17</v>
      </c>
      <c r="J66">
        <f t="shared" ref="J66:O66" si="54">AVEDEV(J58:J62)</f>
        <v>401.6</v>
      </c>
      <c r="K66">
        <f t="shared" si="54"/>
        <v>41.6</v>
      </c>
      <c r="L66">
        <f t="shared" si="54"/>
        <v>19.28</v>
      </c>
      <c r="M66">
        <f t="shared" si="54"/>
        <v>220.56</v>
      </c>
      <c r="N66">
        <f t="shared" si="54"/>
        <v>624.48</v>
      </c>
      <c r="O66">
        <f t="shared" si="54"/>
        <v>74.319999999999979</v>
      </c>
      <c r="P66" t="s">
        <v>17</v>
      </c>
      <c r="Q66">
        <f t="shared" ref="Q66:V66" si="55">AVEDEV(Q58:Q62)</f>
        <v>211.92000000000007</v>
      </c>
      <c r="R66">
        <f t="shared" si="55"/>
        <v>30.240000000000009</v>
      </c>
      <c r="S66">
        <f t="shared" si="55"/>
        <v>2.4799999999999995</v>
      </c>
      <c r="T66">
        <f t="shared" si="55"/>
        <v>5.6</v>
      </c>
      <c r="U66">
        <f t="shared" si="55"/>
        <v>485.36</v>
      </c>
      <c r="V66">
        <f t="shared" si="55"/>
        <v>185.28</v>
      </c>
      <c r="W66" t="s">
        <v>17</v>
      </c>
    </row>
    <row r="69" spans="1:29" x14ac:dyDescent="0.3">
      <c r="A69" t="s">
        <v>0</v>
      </c>
      <c r="B69" s="1" t="s">
        <v>23</v>
      </c>
      <c r="C69" s="2" t="s">
        <v>1</v>
      </c>
      <c r="D69" s="2" t="s">
        <v>2</v>
      </c>
      <c r="E69" s="2" t="s">
        <v>3</v>
      </c>
      <c r="F69" s="2" t="s">
        <v>4</v>
      </c>
      <c r="G69" s="2" t="s">
        <v>5</v>
      </c>
      <c r="H69" s="3" t="s">
        <v>6</v>
      </c>
      <c r="I69" s="1"/>
      <c r="J69" s="2" t="s">
        <v>1</v>
      </c>
      <c r="K69" s="2" t="s">
        <v>2</v>
      </c>
      <c r="L69" s="2" t="s">
        <v>3</v>
      </c>
      <c r="M69" s="2" t="s">
        <v>4</v>
      </c>
      <c r="N69" s="2" t="s">
        <v>5</v>
      </c>
      <c r="O69" s="3" t="s">
        <v>6</v>
      </c>
      <c r="P69" s="1"/>
      <c r="Q69" s="2" t="s">
        <v>1</v>
      </c>
      <c r="R69" s="2" t="s">
        <v>2</v>
      </c>
      <c r="S69" s="2" t="s">
        <v>3</v>
      </c>
      <c r="T69" s="2" t="s">
        <v>4</v>
      </c>
      <c r="U69" s="2" t="s">
        <v>5</v>
      </c>
      <c r="V69" s="3" t="s">
        <v>6</v>
      </c>
      <c r="W69" s="1"/>
      <c r="X69" s="2" t="s">
        <v>1</v>
      </c>
      <c r="Y69" s="2" t="s">
        <v>2</v>
      </c>
      <c r="Z69" s="2" t="s">
        <v>3</v>
      </c>
      <c r="AA69" s="2" t="s">
        <v>4</v>
      </c>
      <c r="AB69" s="2" t="s">
        <v>5</v>
      </c>
      <c r="AC69" s="3" t="s">
        <v>6</v>
      </c>
    </row>
    <row r="70" spans="1:29" x14ac:dyDescent="0.3">
      <c r="B70" s="17" t="s">
        <v>7</v>
      </c>
      <c r="C70" s="4">
        <v>5008</v>
      </c>
      <c r="D70" s="5">
        <v>638</v>
      </c>
      <c r="E70" s="5">
        <v>214</v>
      </c>
      <c r="F70" s="5">
        <v>35</v>
      </c>
      <c r="G70" s="5">
        <v>3204</v>
      </c>
      <c r="H70" s="6">
        <v>895</v>
      </c>
      <c r="I70" s="17" t="s">
        <v>8</v>
      </c>
      <c r="J70" s="4">
        <v>3547</v>
      </c>
      <c r="K70" s="5">
        <v>381</v>
      </c>
      <c r="L70" s="5">
        <v>111</v>
      </c>
      <c r="M70" s="5">
        <v>126</v>
      </c>
      <c r="N70" s="5">
        <v>1924</v>
      </c>
      <c r="O70" s="6">
        <v>866</v>
      </c>
      <c r="P70" s="17" t="s">
        <v>9</v>
      </c>
      <c r="Q70" s="4">
        <v>5661</v>
      </c>
      <c r="R70" s="5">
        <v>735</v>
      </c>
      <c r="S70" s="5">
        <v>84</v>
      </c>
      <c r="T70" s="5">
        <v>35</v>
      </c>
      <c r="U70" s="5">
        <v>2739</v>
      </c>
      <c r="V70" s="6">
        <v>1167</v>
      </c>
      <c r="W70" s="22" t="s">
        <v>10</v>
      </c>
      <c r="X70" s="4">
        <v>6826</v>
      </c>
      <c r="Y70" s="5">
        <v>660</v>
      </c>
      <c r="Z70" s="5">
        <v>40</v>
      </c>
      <c r="AA70" s="5">
        <v>38</v>
      </c>
      <c r="AB70" s="5">
        <v>2485</v>
      </c>
      <c r="AC70" s="6">
        <v>601</v>
      </c>
    </row>
    <row r="71" spans="1:29" x14ac:dyDescent="0.3">
      <c r="B71" s="18"/>
      <c r="C71" s="7">
        <v>4852</v>
      </c>
      <c r="D71" s="8">
        <v>622</v>
      </c>
      <c r="E71" s="8">
        <v>148</v>
      </c>
      <c r="F71" s="8">
        <v>35</v>
      </c>
      <c r="G71" s="8">
        <v>2917</v>
      </c>
      <c r="H71" s="9">
        <v>941</v>
      </c>
      <c r="I71" s="20"/>
      <c r="J71" s="7">
        <v>3296</v>
      </c>
      <c r="K71" s="8">
        <v>526</v>
      </c>
      <c r="L71" s="8">
        <v>109</v>
      </c>
      <c r="M71" s="8">
        <v>563</v>
      </c>
      <c r="N71" s="8">
        <v>2150</v>
      </c>
      <c r="O71" s="9">
        <v>869</v>
      </c>
      <c r="P71" s="20"/>
      <c r="Q71" s="7">
        <v>5344</v>
      </c>
      <c r="R71" s="8">
        <v>736</v>
      </c>
      <c r="S71" s="8">
        <v>71</v>
      </c>
      <c r="T71" s="8">
        <v>28</v>
      </c>
      <c r="U71" s="8">
        <v>2967</v>
      </c>
      <c r="V71" s="9">
        <v>993</v>
      </c>
      <c r="W71" s="23"/>
      <c r="X71" s="7">
        <v>10460</v>
      </c>
      <c r="Y71" s="8">
        <v>605</v>
      </c>
      <c r="Z71" s="8">
        <v>56</v>
      </c>
      <c r="AA71" s="8">
        <v>33</v>
      </c>
      <c r="AB71" s="8">
        <v>2255</v>
      </c>
      <c r="AC71" s="9">
        <v>735</v>
      </c>
    </row>
    <row r="72" spans="1:29" x14ac:dyDescent="0.3">
      <c r="B72" s="18"/>
      <c r="C72" s="7">
        <v>4555</v>
      </c>
      <c r="D72" s="8">
        <v>605</v>
      </c>
      <c r="E72" s="8">
        <v>190</v>
      </c>
      <c r="F72" s="8">
        <v>28</v>
      </c>
      <c r="G72" s="8">
        <v>3059</v>
      </c>
      <c r="H72" s="9">
        <v>1048</v>
      </c>
      <c r="I72" s="20"/>
      <c r="J72" s="7">
        <v>4015</v>
      </c>
      <c r="K72" s="8">
        <v>439</v>
      </c>
      <c r="L72" s="8">
        <v>166</v>
      </c>
      <c r="M72" s="8">
        <v>106</v>
      </c>
      <c r="N72" s="8">
        <v>2656</v>
      </c>
      <c r="O72" s="9">
        <v>852</v>
      </c>
      <c r="P72" s="20"/>
      <c r="Q72" s="7">
        <v>4838</v>
      </c>
      <c r="R72" s="8">
        <v>701</v>
      </c>
      <c r="S72" s="8">
        <v>55</v>
      </c>
      <c r="T72" s="8">
        <v>28</v>
      </c>
      <c r="U72" s="8">
        <v>2673</v>
      </c>
      <c r="V72" s="9">
        <v>1098</v>
      </c>
      <c r="W72" s="23"/>
      <c r="X72" s="7">
        <v>7166</v>
      </c>
      <c r="Y72" s="8">
        <v>1074</v>
      </c>
      <c r="Z72" s="8">
        <v>86</v>
      </c>
      <c r="AA72" s="8">
        <v>31</v>
      </c>
      <c r="AB72" s="8">
        <v>2482</v>
      </c>
      <c r="AC72" s="9">
        <v>329</v>
      </c>
    </row>
    <row r="73" spans="1:29" x14ac:dyDescent="0.3">
      <c r="B73" s="18"/>
      <c r="C73" s="7">
        <v>4524</v>
      </c>
      <c r="D73" s="8">
        <v>627</v>
      </c>
      <c r="E73" s="8">
        <v>171</v>
      </c>
      <c r="F73" s="8">
        <v>63</v>
      </c>
      <c r="G73" s="8">
        <v>3244</v>
      </c>
      <c r="H73" s="9">
        <v>883</v>
      </c>
      <c r="I73" s="20"/>
      <c r="J73" s="7">
        <v>4355</v>
      </c>
      <c r="K73" s="8">
        <v>482</v>
      </c>
      <c r="L73" s="8">
        <v>109</v>
      </c>
      <c r="M73" s="8">
        <v>571</v>
      </c>
      <c r="N73" s="8">
        <v>2502</v>
      </c>
      <c r="O73" s="9">
        <v>846</v>
      </c>
      <c r="P73" s="20"/>
      <c r="Q73" s="7">
        <v>5627</v>
      </c>
      <c r="R73" s="8">
        <v>743</v>
      </c>
      <c r="S73" s="8">
        <v>40</v>
      </c>
      <c r="T73" s="8">
        <v>33</v>
      </c>
      <c r="U73" s="8">
        <v>2861</v>
      </c>
      <c r="V73" s="9">
        <v>988</v>
      </c>
      <c r="W73" s="23"/>
      <c r="X73" s="7">
        <v>11521</v>
      </c>
      <c r="Y73" s="8">
        <v>1068</v>
      </c>
      <c r="Z73" s="8">
        <v>82</v>
      </c>
      <c r="AA73" s="8">
        <v>38</v>
      </c>
      <c r="AB73" s="8">
        <v>2449</v>
      </c>
      <c r="AC73" s="9">
        <v>573</v>
      </c>
    </row>
    <row r="74" spans="1:29" x14ac:dyDescent="0.3">
      <c r="B74" s="19"/>
      <c r="C74" s="10">
        <v>5062</v>
      </c>
      <c r="D74" s="11">
        <v>666</v>
      </c>
      <c r="E74" s="11">
        <v>127</v>
      </c>
      <c r="F74" s="11">
        <v>42</v>
      </c>
      <c r="G74" s="11">
        <v>3391</v>
      </c>
      <c r="H74" s="12">
        <v>1015</v>
      </c>
      <c r="I74" s="21"/>
      <c r="J74" s="10">
        <v>3972</v>
      </c>
      <c r="K74" s="11">
        <v>485</v>
      </c>
      <c r="L74" s="11">
        <v>65</v>
      </c>
      <c r="M74" s="11">
        <v>219</v>
      </c>
      <c r="N74" s="11">
        <v>2107</v>
      </c>
      <c r="O74" s="12">
        <v>902</v>
      </c>
      <c r="P74" s="21"/>
      <c r="Q74" s="10">
        <v>5416</v>
      </c>
      <c r="R74" s="11">
        <v>805</v>
      </c>
      <c r="S74" s="11">
        <v>62</v>
      </c>
      <c r="T74" s="11">
        <v>31</v>
      </c>
      <c r="U74" s="11">
        <v>3021</v>
      </c>
      <c r="V74" s="12">
        <v>1050</v>
      </c>
      <c r="W74" s="24"/>
      <c r="X74" s="10">
        <v>11210</v>
      </c>
      <c r="Y74" s="11">
        <v>1110</v>
      </c>
      <c r="Z74" s="11">
        <v>79</v>
      </c>
      <c r="AA74" s="11">
        <v>30</v>
      </c>
      <c r="AB74" s="11">
        <v>3623</v>
      </c>
      <c r="AC74" s="12">
        <v>296</v>
      </c>
    </row>
    <row r="75" spans="1:29" x14ac:dyDescent="0.3">
      <c r="B75" s="17" t="s">
        <v>11</v>
      </c>
      <c r="C75" s="7">
        <v>5323</v>
      </c>
      <c r="D75" s="8">
        <v>587</v>
      </c>
      <c r="E75" s="8">
        <v>155</v>
      </c>
      <c r="F75" s="8">
        <v>50</v>
      </c>
      <c r="G75" s="8">
        <v>3339</v>
      </c>
      <c r="H75" s="9">
        <v>1009</v>
      </c>
      <c r="I75" s="17" t="s">
        <v>12</v>
      </c>
      <c r="J75" s="7">
        <v>3789</v>
      </c>
      <c r="K75" s="8">
        <v>397</v>
      </c>
      <c r="L75" s="8">
        <v>56</v>
      </c>
      <c r="M75" s="8">
        <v>40</v>
      </c>
      <c r="N75" s="8">
        <v>2742</v>
      </c>
      <c r="O75" s="9">
        <v>829</v>
      </c>
      <c r="P75" s="17" t="s">
        <v>13</v>
      </c>
      <c r="Q75" s="7">
        <v>5498</v>
      </c>
      <c r="R75" s="8">
        <v>719</v>
      </c>
      <c r="S75" s="8">
        <v>45</v>
      </c>
      <c r="T75" s="8">
        <v>30</v>
      </c>
      <c r="U75" s="8">
        <v>2759</v>
      </c>
      <c r="V75" s="9">
        <v>863</v>
      </c>
      <c r="W75" s="13"/>
      <c r="X75" s="13"/>
      <c r="Y75" s="13"/>
      <c r="Z75" s="13"/>
      <c r="AB75" s="13"/>
      <c r="AC75" s="13"/>
    </row>
    <row r="76" spans="1:29" x14ac:dyDescent="0.3">
      <c r="B76" s="18"/>
      <c r="C76" s="7">
        <v>4980</v>
      </c>
      <c r="D76" s="8">
        <v>601</v>
      </c>
      <c r="E76" s="8">
        <v>196</v>
      </c>
      <c r="F76" s="8">
        <v>45</v>
      </c>
      <c r="G76" s="8">
        <v>3161</v>
      </c>
      <c r="H76" s="9">
        <v>1066</v>
      </c>
      <c r="I76" s="20"/>
      <c r="J76" s="7">
        <v>3087</v>
      </c>
      <c r="K76" s="8">
        <v>469</v>
      </c>
      <c r="L76" s="8">
        <v>97</v>
      </c>
      <c r="M76" s="8">
        <v>57</v>
      </c>
      <c r="N76" s="8">
        <v>2885</v>
      </c>
      <c r="O76" s="9">
        <v>823</v>
      </c>
      <c r="P76" s="20"/>
      <c r="Q76" s="7">
        <v>5558</v>
      </c>
      <c r="R76" s="8">
        <v>592</v>
      </c>
      <c r="S76" s="8">
        <v>45</v>
      </c>
      <c r="T76" s="8">
        <v>31</v>
      </c>
      <c r="U76" s="8">
        <v>2406</v>
      </c>
      <c r="V76" s="9">
        <v>605</v>
      </c>
      <c r="W76" s="13"/>
      <c r="X76" s="13"/>
      <c r="Y76" s="13"/>
      <c r="Z76" s="13"/>
      <c r="AA76" s="13"/>
      <c r="AB76" s="13"/>
      <c r="AC76" s="13"/>
    </row>
    <row r="77" spans="1:29" x14ac:dyDescent="0.3">
      <c r="B77" s="18"/>
      <c r="C77" s="7">
        <v>5684</v>
      </c>
      <c r="D77" s="8">
        <v>644</v>
      </c>
      <c r="E77" s="8">
        <v>125</v>
      </c>
      <c r="F77" s="8">
        <v>93</v>
      </c>
      <c r="G77" s="8">
        <v>3187</v>
      </c>
      <c r="H77" s="9">
        <v>991</v>
      </c>
      <c r="I77" s="20"/>
      <c r="J77" s="7">
        <v>3129</v>
      </c>
      <c r="K77" s="8">
        <v>449</v>
      </c>
      <c r="L77" s="8">
        <v>134</v>
      </c>
      <c r="M77" s="8">
        <v>51</v>
      </c>
      <c r="N77" s="8">
        <v>2850</v>
      </c>
      <c r="O77" s="9">
        <v>920</v>
      </c>
      <c r="P77" s="20"/>
      <c r="Q77" s="7">
        <v>5046</v>
      </c>
      <c r="R77" s="8">
        <v>646</v>
      </c>
      <c r="S77" s="8">
        <v>42</v>
      </c>
      <c r="T77" s="8">
        <v>34</v>
      </c>
      <c r="U77" s="8">
        <v>2544</v>
      </c>
      <c r="V77" s="9">
        <v>803</v>
      </c>
      <c r="W77" s="13"/>
      <c r="X77" s="13"/>
      <c r="Y77" s="13"/>
      <c r="Z77" s="13"/>
      <c r="AA77" s="13"/>
      <c r="AB77" s="13"/>
      <c r="AC77" s="13"/>
    </row>
    <row r="78" spans="1:29" x14ac:dyDescent="0.3">
      <c r="B78" s="18"/>
      <c r="C78" s="7">
        <v>6041</v>
      </c>
      <c r="D78" s="8">
        <v>677</v>
      </c>
      <c r="E78" s="8">
        <v>156</v>
      </c>
      <c r="F78" s="8">
        <v>55</v>
      </c>
      <c r="G78" s="8">
        <v>2642</v>
      </c>
      <c r="H78" s="9">
        <v>999</v>
      </c>
      <c r="I78" s="20"/>
      <c r="J78" s="7">
        <v>3341</v>
      </c>
      <c r="K78" s="8">
        <v>498</v>
      </c>
      <c r="L78" s="8">
        <v>88</v>
      </c>
      <c r="M78" s="8">
        <v>81</v>
      </c>
      <c r="N78" s="8">
        <v>2254</v>
      </c>
      <c r="O78" s="9">
        <v>798</v>
      </c>
      <c r="P78" s="20"/>
      <c r="Q78" s="7">
        <v>5527</v>
      </c>
      <c r="R78" s="8">
        <v>666</v>
      </c>
      <c r="S78" s="8">
        <v>38</v>
      </c>
      <c r="T78" s="8">
        <v>37</v>
      </c>
      <c r="U78" s="8">
        <v>2450</v>
      </c>
      <c r="V78" s="9">
        <v>420</v>
      </c>
      <c r="W78" s="13"/>
      <c r="X78" s="13"/>
      <c r="Y78" s="13"/>
      <c r="Z78" s="13"/>
      <c r="AA78" s="13"/>
      <c r="AB78" s="13"/>
      <c r="AC78" s="13"/>
    </row>
    <row r="79" spans="1:29" x14ac:dyDescent="0.3">
      <c r="B79" s="19"/>
      <c r="C79" s="10">
        <v>6969</v>
      </c>
      <c r="D79" s="11">
        <v>680</v>
      </c>
      <c r="E79" s="11">
        <v>120</v>
      </c>
      <c r="F79" s="11">
        <v>82</v>
      </c>
      <c r="G79" s="11">
        <v>3420</v>
      </c>
      <c r="H79" s="12">
        <v>1173</v>
      </c>
      <c r="I79" s="21"/>
      <c r="J79" s="10">
        <v>3777</v>
      </c>
      <c r="K79" s="11">
        <v>477</v>
      </c>
      <c r="L79" s="11">
        <v>93</v>
      </c>
      <c r="M79" s="11">
        <v>588</v>
      </c>
      <c r="N79" s="11">
        <v>2188</v>
      </c>
      <c r="O79" s="12">
        <v>927</v>
      </c>
      <c r="P79" s="21"/>
      <c r="Q79" s="10">
        <v>6317</v>
      </c>
      <c r="R79" s="11">
        <v>723</v>
      </c>
      <c r="S79" s="11">
        <v>52</v>
      </c>
      <c r="T79" s="11">
        <v>29</v>
      </c>
      <c r="U79" s="11">
        <v>2898</v>
      </c>
      <c r="V79" s="12">
        <v>680</v>
      </c>
      <c r="W79" s="13"/>
      <c r="X79" s="13"/>
      <c r="Y79" s="13"/>
      <c r="Z79" s="13"/>
      <c r="AA79" s="13"/>
      <c r="AB79" s="13"/>
      <c r="AC79" s="13"/>
    </row>
    <row r="80" spans="1:29" x14ac:dyDescent="0.3">
      <c r="A80" t="s">
        <v>14</v>
      </c>
      <c r="C80">
        <f t="shared" ref="C80:H80" si="56">AVERAGE(C70:C74)</f>
        <v>4800.2</v>
      </c>
      <c r="D80">
        <f t="shared" si="56"/>
        <v>631.6</v>
      </c>
      <c r="E80">
        <f t="shared" si="56"/>
        <v>170</v>
      </c>
      <c r="F80">
        <f t="shared" si="56"/>
        <v>40.6</v>
      </c>
      <c r="G80">
        <f t="shared" si="56"/>
        <v>3163</v>
      </c>
      <c r="H80">
        <f t="shared" si="56"/>
        <v>956.4</v>
      </c>
      <c r="I80" t="s">
        <v>14</v>
      </c>
      <c r="J80">
        <f t="shared" ref="J80:O80" si="57">AVERAGE(J70:J74)</f>
        <v>3837</v>
      </c>
      <c r="K80">
        <f t="shared" si="57"/>
        <v>462.6</v>
      </c>
      <c r="L80">
        <f t="shared" si="57"/>
        <v>112</v>
      </c>
      <c r="M80">
        <f t="shared" si="57"/>
        <v>317</v>
      </c>
      <c r="N80">
        <f t="shared" si="57"/>
        <v>2267.8000000000002</v>
      </c>
      <c r="O80">
        <f t="shared" si="57"/>
        <v>867</v>
      </c>
      <c r="P80" t="s">
        <v>14</v>
      </c>
      <c r="Q80">
        <f t="shared" ref="Q80:V80" si="58">AVERAGE(Q70:Q74)</f>
        <v>5377.2</v>
      </c>
      <c r="R80">
        <f t="shared" si="58"/>
        <v>744</v>
      </c>
      <c r="S80">
        <f t="shared" si="58"/>
        <v>62.4</v>
      </c>
      <c r="T80">
        <f t="shared" si="58"/>
        <v>31</v>
      </c>
      <c r="U80">
        <f t="shared" si="58"/>
        <v>2852.2</v>
      </c>
      <c r="V80">
        <f t="shared" si="58"/>
        <v>1059.2</v>
      </c>
      <c r="W80" t="s">
        <v>14</v>
      </c>
      <c r="X80">
        <f t="shared" ref="X80:AC80" si="59">AVERAGE(X70:X74)</f>
        <v>9436.6</v>
      </c>
      <c r="Y80">
        <f t="shared" si="59"/>
        <v>903.4</v>
      </c>
      <c r="Z80">
        <f t="shared" si="59"/>
        <v>68.599999999999994</v>
      </c>
      <c r="AA80">
        <f t="shared" si="59"/>
        <v>34</v>
      </c>
      <c r="AB80">
        <f t="shared" si="59"/>
        <v>2658.8</v>
      </c>
      <c r="AC80">
        <f t="shared" si="59"/>
        <v>506.8</v>
      </c>
    </row>
    <row r="81" spans="1:29" x14ac:dyDescent="0.3">
      <c r="A81" t="s">
        <v>15</v>
      </c>
      <c r="C81">
        <f t="shared" ref="C81:H81" si="60">AVEDEV(C70:C74)</f>
        <v>208.56000000000003</v>
      </c>
      <c r="D81">
        <f t="shared" si="60"/>
        <v>16.320000000000004</v>
      </c>
      <c r="E81">
        <f t="shared" si="60"/>
        <v>26</v>
      </c>
      <c r="F81">
        <f t="shared" si="60"/>
        <v>9.52</v>
      </c>
      <c r="G81">
        <f t="shared" si="60"/>
        <v>140</v>
      </c>
      <c r="H81">
        <f t="shared" si="60"/>
        <v>60.08</v>
      </c>
      <c r="I81" t="s">
        <v>15</v>
      </c>
      <c r="J81">
        <f t="shared" ref="J81:O81" si="61">AVEDEV(J70:J74)</f>
        <v>332.4</v>
      </c>
      <c r="K81">
        <f t="shared" si="61"/>
        <v>42.08</v>
      </c>
      <c r="L81">
        <f t="shared" si="61"/>
        <v>21.6</v>
      </c>
      <c r="M81">
        <f t="shared" si="61"/>
        <v>200</v>
      </c>
      <c r="N81">
        <f t="shared" si="61"/>
        <v>248.96000000000004</v>
      </c>
      <c r="O81">
        <f t="shared" si="61"/>
        <v>14.8</v>
      </c>
      <c r="P81" t="s">
        <v>15</v>
      </c>
      <c r="Q81">
        <f t="shared" ref="Q81:V81" si="62">AVEDEV(Q70:Q74)</f>
        <v>228.96000000000004</v>
      </c>
      <c r="R81">
        <f t="shared" si="62"/>
        <v>24.4</v>
      </c>
      <c r="S81">
        <f t="shared" si="62"/>
        <v>12.08</v>
      </c>
      <c r="T81">
        <f t="shared" si="62"/>
        <v>2.4</v>
      </c>
      <c r="U81">
        <f t="shared" si="62"/>
        <v>116.96000000000004</v>
      </c>
      <c r="V81">
        <f t="shared" si="62"/>
        <v>58.640000000000008</v>
      </c>
      <c r="W81" t="s">
        <v>15</v>
      </c>
      <c r="X81">
        <f t="shared" ref="X81:AC81" si="63">AVEDEV(X70:X74)</f>
        <v>1952.48</v>
      </c>
      <c r="Y81">
        <f t="shared" si="63"/>
        <v>216.71999999999997</v>
      </c>
      <c r="Z81">
        <f t="shared" si="63"/>
        <v>16.48</v>
      </c>
      <c r="AA81">
        <f t="shared" si="63"/>
        <v>3.2</v>
      </c>
      <c r="AB81">
        <f t="shared" si="63"/>
        <v>385.68000000000012</v>
      </c>
      <c r="AC81">
        <f t="shared" si="63"/>
        <v>155.44</v>
      </c>
    </row>
    <row r="82" spans="1:29" x14ac:dyDescent="0.3">
      <c r="A82" t="s">
        <v>16</v>
      </c>
      <c r="C82">
        <f t="shared" ref="C82:H82" si="64">AVERAGE(C75:C79)</f>
        <v>5799.4</v>
      </c>
      <c r="D82">
        <f t="shared" si="64"/>
        <v>637.79999999999995</v>
      </c>
      <c r="E82">
        <f t="shared" si="64"/>
        <v>150.4</v>
      </c>
      <c r="F82">
        <f t="shared" si="64"/>
        <v>65</v>
      </c>
      <c r="G82">
        <f t="shared" si="64"/>
        <v>3149.8</v>
      </c>
      <c r="H82">
        <f t="shared" si="64"/>
        <v>1047.5999999999999</v>
      </c>
      <c r="I82" t="s">
        <v>16</v>
      </c>
      <c r="J82">
        <f t="shared" ref="J82:O82" si="65">AVERAGE(J75:J79)</f>
        <v>3424.6</v>
      </c>
      <c r="K82">
        <f t="shared" si="65"/>
        <v>458</v>
      </c>
      <c r="L82">
        <f t="shared" si="65"/>
        <v>93.6</v>
      </c>
      <c r="M82">
        <f t="shared" si="65"/>
        <v>163.4</v>
      </c>
      <c r="N82">
        <f t="shared" si="65"/>
        <v>2583.8000000000002</v>
      </c>
      <c r="O82">
        <f t="shared" si="65"/>
        <v>859.4</v>
      </c>
      <c r="P82" t="s">
        <v>16</v>
      </c>
      <c r="Q82">
        <f t="shared" ref="Q82:V82" si="66">AVERAGE(Q75:Q79)</f>
        <v>5589.2</v>
      </c>
      <c r="R82">
        <f t="shared" si="66"/>
        <v>669.2</v>
      </c>
      <c r="S82">
        <f t="shared" si="66"/>
        <v>44.4</v>
      </c>
      <c r="T82">
        <f t="shared" si="66"/>
        <v>32.200000000000003</v>
      </c>
      <c r="U82">
        <f t="shared" si="66"/>
        <v>2611.4</v>
      </c>
      <c r="V82">
        <f t="shared" si="66"/>
        <v>674.2</v>
      </c>
      <c r="W82" t="s">
        <v>16</v>
      </c>
    </row>
    <row r="83" spans="1:29" x14ac:dyDescent="0.3">
      <c r="A83" t="s">
        <v>17</v>
      </c>
      <c r="C83">
        <f t="shared" ref="C83:H83" si="67">AVEDEV(C75:C79)</f>
        <v>564.4799999999999</v>
      </c>
      <c r="D83">
        <f t="shared" si="67"/>
        <v>35.040000000000006</v>
      </c>
      <c r="E83">
        <f t="shared" si="67"/>
        <v>22.32</v>
      </c>
      <c r="F83">
        <f t="shared" si="67"/>
        <v>18</v>
      </c>
      <c r="G83">
        <f t="shared" si="67"/>
        <v>203.11999999999989</v>
      </c>
      <c r="H83">
        <f t="shared" si="67"/>
        <v>57.519999999999982</v>
      </c>
      <c r="I83" t="s">
        <v>17</v>
      </c>
      <c r="J83">
        <f t="shared" ref="J83:O83" si="68">AVEDEV(J75:J79)</f>
        <v>286.71999999999997</v>
      </c>
      <c r="K83">
        <f t="shared" si="68"/>
        <v>28</v>
      </c>
      <c r="L83">
        <f t="shared" si="68"/>
        <v>17.52</v>
      </c>
      <c r="M83">
        <f t="shared" si="68"/>
        <v>169.84</v>
      </c>
      <c r="N83">
        <f t="shared" si="68"/>
        <v>290.23999999999995</v>
      </c>
      <c r="O83">
        <f t="shared" si="68"/>
        <v>51.279999999999994</v>
      </c>
      <c r="P83" t="s">
        <v>17</v>
      </c>
      <c r="Q83">
        <f t="shared" ref="Q83:V83" si="69">AVEDEV(Q75:Q79)</f>
        <v>291.11999999999989</v>
      </c>
      <c r="R83">
        <f t="shared" si="69"/>
        <v>41.440000000000012</v>
      </c>
      <c r="S83">
        <f t="shared" si="69"/>
        <v>3.5200000000000005</v>
      </c>
      <c r="T83">
        <f t="shared" si="69"/>
        <v>2.6400000000000006</v>
      </c>
      <c r="U83">
        <f t="shared" si="69"/>
        <v>173.68</v>
      </c>
      <c r="V83">
        <f t="shared" si="69"/>
        <v>129.35999999999999</v>
      </c>
      <c r="W83" t="s">
        <v>17</v>
      </c>
    </row>
    <row r="86" spans="1:29" x14ac:dyDescent="0.3">
      <c r="A86" t="s">
        <v>0</v>
      </c>
      <c r="B86" s="1" t="s">
        <v>24</v>
      </c>
      <c r="C86" s="2" t="s">
        <v>1</v>
      </c>
      <c r="D86" s="2" t="s">
        <v>2</v>
      </c>
      <c r="E86" s="2" t="s">
        <v>3</v>
      </c>
      <c r="F86" s="2" t="s">
        <v>4</v>
      </c>
      <c r="G86" s="2" t="s">
        <v>5</v>
      </c>
      <c r="H86" s="3" t="s">
        <v>6</v>
      </c>
      <c r="I86" s="1"/>
      <c r="J86" s="2" t="s">
        <v>1</v>
      </c>
      <c r="K86" s="2" t="s">
        <v>2</v>
      </c>
      <c r="L86" s="2" t="s">
        <v>3</v>
      </c>
      <c r="M86" s="2" t="s">
        <v>4</v>
      </c>
      <c r="N86" s="2" t="s">
        <v>5</v>
      </c>
      <c r="O86" s="3" t="s">
        <v>6</v>
      </c>
      <c r="P86" s="1"/>
      <c r="Q86" s="2" t="s">
        <v>1</v>
      </c>
      <c r="R86" s="2" t="s">
        <v>2</v>
      </c>
      <c r="S86" s="2" t="s">
        <v>3</v>
      </c>
      <c r="T86" s="2" t="s">
        <v>4</v>
      </c>
      <c r="U86" s="2" t="s">
        <v>5</v>
      </c>
      <c r="V86" s="3" t="s">
        <v>6</v>
      </c>
      <c r="W86" s="1"/>
      <c r="X86" s="2" t="s">
        <v>1</v>
      </c>
      <c r="Y86" s="2" t="s">
        <v>2</v>
      </c>
      <c r="Z86" s="2" t="s">
        <v>3</v>
      </c>
      <c r="AA86" s="2" t="s">
        <v>4</v>
      </c>
      <c r="AB86" s="2" t="s">
        <v>5</v>
      </c>
      <c r="AC86" s="3" t="s">
        <v>6</v>
      </c>
    </row>
    <row r="87" spans="1:29" x14ac:dyDescent="0.3">
      <c r="B87" s="17" t="s">
        <v>7</v>
      </c>
      <c r="C87" s="4">
        <v>6133</v>
      </c>
      <c r="D87" s="5">
        <v>619</v>
      </c>
      <c r="E87" s="5">
        <v>283</v>
      </c>
      <c r="F87" s="5">
        <v>35</v>
      </c>
      <c r="G87" s="5">
        <v>3474</v>
      </c>
      <c r="H87" s="6">
        <v>1062</v>
      </c>
      <c r="I87" s="17" t="s">
        <v>8</v>
      </c>
      <c r="J87" s="4">
        <v>4487</v>
      </c>
      <c r="K87" s="5">
        <v>586</v>
      </c>
      <c r="L87" s="5">
        <v>149</v>
      </c>
      <c r="M87" s="5">
        <v>152</v>
      </c>
      <c r="N87" s="5">
        <v>2547</v>
      </c>
      <c r="O87" s="6">
        <v>1156</v>
      </c>
      <c r="P87" s="17" t="s">
        <v>9</v>
      </c>
      <c r="Q87" s="4">
        <v>8327</v>
      </c>
      <c r="R87" s="5">
        <v>914</v>
      </c>
      <c r="S87" s="5">
        <v>115</v>
      </c>
      <c r="T87" s="5">
        <v>36</v>
      </c>
      <c r="U87" s="5">
        <v>3264</v>
      </c>
      <c r="V87" s="6">
        <v>1373</v>
      </c>
      <c r="W87" s="22" t="s">
        <v>10</v>
      </c>
      <c r="X87" s="4">
        <v>10450</v>
      </c>
      <c r="Y87" s="5">
        <v>752</v>
      </c>
      <c r="Z87" s="5">
        <v>54</v>
      </c>
      <c r="AA87" s="5">
        <v>37</v>
      </c>
      <c r="AB87" s="5">
        <v>3007</v>
      </c>
      <c r="AC87" s="6">
        <v>813</v>
      </c>
    </row>
    <row r="88" spans="1:29" x14ac:dyDescent="0.3">
      <c r="B88" s="18"/>
      <c r="C88" s="7">
        <v>4983</v>
      </c>
      <c r="D88" s="8">
        <v>570</v>
      </c>
      <c r="E88" s="8">
        <v>231</v>
      </c>
      <c r="F88" s="8">
        <v>35</v>
      </c>
      <c r="G88" s="8">
        <v>3267</v>
      </c>
      <c r="H88" s="9">
        <v>1149</v>
      </c>
      <c r="I88" s="20"/>
      <c r="J88" s="7">
        <v>4221</v>
      </c>
      <c r="K88" s="8">
        <v>723</v>
      </c>
      <c r="L88" s="8">
        <v>160</v>
      </c>
      <c r="M88" s="8">
        <v>674</v>
      </c>
      <c r="N88" s="8">
        <v>2553</v>
      </c>
      <c r="O88" s="9">
        <v>1295</v>
      </c>
      <c r="P88" s="20"/>
      <c r="Q88" s="7">
        <v>7718</v>
      </c>
      <c r="R88" s="8">
        <v>827</v>
      </c>
      <c r="S88" s="8">
        <v>93</v>
      </c>
      <c r="T88" s="8">
        <v>29</v>
      </c>
      <c r="U88" s="8">
        <v>3515</v>
      </c>
      <c r="V88" s="9">
        <v>1244</v>
      </c>
      <c r="W88" s="23"/>
      <c r="X88" s="7">
        <v>13151</v>
      </c>
      <c r="Y88" s="8">
        <v>695</v>
      </c>
      <c r="Z88" s="8">
        <v>72</v>
      </c>
      <c r="AA88" s="8">
        <v>31</v>
      </c>
      <c r="AB88" s="8">
        <v>2644</v>
      </c>
      <c r="AC88" s="9">
        <v>928</v>
      </c>
    </row>
    <row r="89" spans="1:29" x14ac:dyDescent="0.3">
      <c r="B89" s="18"/>
      <c r="C89" s="7">
        <v>4924</v>
      </c>
      <c r="D89" s="8">
        <v>800</v>
      </c>
      <c r="E89" s="8">
        <v>244</v>
      </c>
      <c r="F89" s="8">
        <v>27</v>
      </c>
      <c r="G89" s="8">
        <v>3350</v>
      </c>
      <c r="H89" s="9">
        <v>1285</v>
      </c>
      <c r="I89" s="20"/>
      <c r="J89" s="7">
        <v>5194</v>
      </c>
      <c r="K89" s="8">
        <v>640</v>
      </c>
      <c r="L89" s="8">
        <v>240</v>
      </c>
      <c r="M89" s="8">
        <v>120</v>
      </c>
      <c r="N89" s="8">
        <v>3012</v>
      </c>
      <c r="O89" s="9">
        <v>1244</v>
      </c>
      <c r="P89" s="20"/>
      <c r="Q89" s="7">
        <v>6549</v>
      </c>
      <c r="R89" s="8">
        <v>820</v>
      </c>
      <c r="S89" s="8">
        <v>75</v>
      </c>
      <c r="T89" s="8">
        <v>29</v>
      </c>
      <c r="U89" s="8">
        <v>3053</v>
      </c>
      <c r="V89" s="9">
        <v>1367</v>
      </c>
      <c r="W89" s="23"/>
      <c r="X89" s="7">
        <v>8275</v>
      </c>
      <c r="Y89" s="8">
        <v>1223</v>
      </c>
      <c r="Z89" s="8">
        <v>105</v>
      </c>
      <c r="AA89" s="8">
        <v>30</v>
      </c>
      <c r="AB89" s="8">
        <v>2800</v>
      </c>
      <c r="AC89" s="9">
        <v>524</v>
      </c>
    </row>
    <row r="90" spans="1:29" x14ac:dyDescent="0.3">
      <c r="B90" s="18"/>
      <c r="C90" s="7">
        <v>4794</v>
      </c>
      <c r="D90" s="8">
        <v>698</v>
      </c>
      <c r="E90" s="8">
        <v>260</v>
      </c>
      <c r="F90" s="8">
        <v>64</v>
      </c>
      <c r="G90" s="8">
        <v>3659</v>
      </c>
      <c r="H90" s="9">
        <v>1096</v>
      </c>
      <c r="I90" s="20"/>
      <c r="J90" s="7">
        <v>5352</v>
      </c>
      <c r="K90" s="8">
        <v>563</v>
      </c>
      <c r="L90" s="8">
        <v>157</v>
      </c>
      <c r="M90" s="8">
        <v>665</v>
      </c>
      <c r="N90" s="8">
        <v>3064</v>
      </c>
      <c r="O90" s="9">
        <v>1272</v>
      </c>
      <c r="P90" s="20"/>
      <c r="Q90" s="7">
        <v>7066</v>
      </c>
      <c r="R90" s="8">
        <v>938</v>
      </c>
      <c r="S90" s="8">
        <v>54</v>
      </c>
      <c r="T90" s="8">
        <v>33</v>
      </c>
      <c r="U90" s="8">
        <v>3168</v>
      </c>
      <c r="V90" s="9">
        <v>1245</v>
      </c>
      <c r="W90" s="23"/>
      <c r="X90" s="7">
        <v>13131</v>
      </c>
      <c r="Y90" s="8">
        <v>1234</v>
      </c>
      <c r="Z90" s="8">
        <v>92</v>
      </c>
      <c r="AA90" s="8">
        <v>35</v>
      </c>
      <c r="AB90" s="8">
        <v>2762</v>
      </c>
      <c r="AC90" s="9">
        <v>958</v>
      </c>
    </row>
    <row r="91" spans="1:29" x14ac:dyDescent="0.3">
      <c r="B91" s="19"/>
      <c r="C91" s="10">
        <v>5346</v>
      </c>
      <c r="D91" s="11">
        <v>731</v>
      </c>
      <c r="E91" s="11">
        <v>190</v>
      </c>
      <c r="F91" s="11">
        <v>43</v>
      </c>
      <c r="G91" s="11">
        <v>3694</v>
      </c>
      <c r="H91" s="12">
        <v>1277</v>
      </c>
      <c r="I91" s="21"/>
      <c r="J91" s="10">
        <v>4732</v>
      </c>
      <c r="K91" s="11">
        <v>572</v>
      </c>
      <c r="L91" s="11">
        <v>89</v>
      </c>
      <c r="M91" s="11">
        <v>257</v>
      </c>
      <c r="N91" s="11">
        <v>2546</v>
      </c>
      <c r="O91" s="12">
        <v>1311</v>
      </c>
      <c r="P91" s="21"/>
      <c r="Q91" s="10">
        <v>6791</v>
      </c>
      <c r="R91" s="11">
        <v>852</v>
      </c>
      <c r="S91" s="11">
        <v>82</v>
      </c>
      <c r="T91" s="11">
        <v>30</v>
      </c>
      <c r="U91" s="11">
        <v>3395</v>
      </c>
      <c r="V91" s="12">
        <v>1225</v>
      </c>
      <c r="W91" s="24"/>
      <c r="X91" s="10">
        <v>12534</v>
      </c>
      <c r="Y91" s="11">
        <v>1340</v>
      </c>
      <c r="Z91" s="11">
        <v>90</v>
      </c>
      <c r="AA91" s="11">
        <v>29</v>
      </c>
      <c r="AB91" s="11">
        <v>3753</v>
      </c>
      <c r="AC91" s="12">
        <v>372</v>
      </c>
    </row>
    <row r="92" spans="1:29" x14ac:dyDescent="0.3">
      <c r="B92" s="17" t="s">
        <v>11</v>
      </c>
      <c r="C92" s="7">
        <v>5331</v>
      </c>
      <c r="D92" s="8">
        <v>624</v>
      </c>
      <c r="E92" s="8">
        <v>227</v>
      </c>
      <c r="F92" s="8">
        <v>51</v>
      </c>
      <c r="G92" s="8">
        <v>3628</v>
      </c>
      <c r="H92" s="9">
        <v>1259</v>
      </c>
      <c r="I92" s="17" t="s">
        <v>12</v>
      </c>
      <c r="J92" s="7">
        <v>4620</v>
      </c>
      <c r="K92" s="8">
        <v>644</v>
      </c>
      <c r="L92" s="8">
        <v>79</v>
      </c>
      <c r="M92" s="8">
        <v>44</v>
      </c>
      <c r="N92" s="8">
        <v>3414</v>
      </c>
      <c r="O92" s="9">
        <v>1167</v>
      </c>
      <c r="P92" s="17" t="s">
        <v>13</v>
      </c>
      <c r="Q92" s="7">
        <v>6723</v>
      </c>
      <c r="R92" s="8">
        <v>889</v>
      </c>
      <c r="S92" s="8">
        <v>61</v>
      </c>
      <c r="T92" s="8">
        <v>29</v>
      </c>
      <c r="U92" s="8">
        <v>3283</v>
      </c>
      <c r="V92" s="9">
        <v>1030</v>
      </c>
      <c r="W92" s="13"/>
      <c r="X92" s="13"/>
      <c r="Y92" s="13"/>
      <c r="Z92" s="13"/>
      <c r="AB92" s="13"/>
      <c r="AC92" s="13"/>
    </row>
    <row r="93" spans="1:29" x14ac:dyDescent="0.3">
      <c r="B93" s="18"/>
      <c r="C93" s="7">
        <v>5340</v>
      </c>
      <c r="D93" s="8">
        <v>610</v>
      </c>
      <c r="E93" s="8">
        <v>306</v>
      </c>
      <c r="F93" s="8">
        <v>47</v>
      </c>
      <c r="G93" s="8">
        <v>3532</v>
      </c>
      <c r="H93" s="9">
        <v>1221</v>
      </c>
      <c r="I93" s="20"/>
      <c r="J93" s="7">
        <v>3599</v>
      </c>
      <c r="K93" s="8">
        <v>659</v>
      </c>
      <c r="L93" s="8">
        <v>140</v>
      </c>
      <c r="M93" s="8">
        <v>65</v>
      </c>
      <c r="N93" s="8">
        <v>3692</v>
      </c>
      <c r="O93" s="9">
        <v>1185</v>
      </c>
      <c r="P93" s="20"/>
      <c r="Q93" s="7">
        <v>6652</v>
      </c>
      <c r="R93" s="8">
        <v>885</v>
      </c>
      <c r="S93" s="8">
        <v>63</v>
      </c>
      <c r="T93" s="8">
        <v>29</v>
      </c>
      <c r="U93" s="8">
        <v>2930</v>
      </c>
      <c r="V93" s="9">
        <v>831</v>
      </c>
      <c r="W93" s="13"/>
      <c r="X93" s="13"/>
      <c r="Y93" s="13"/>
      <c r="Z93" s="13"/>
      <c r="AA93" s="13"/>
      <c r="AB93" s="13"/>
      <c r="AC93" s="13"/>
    </row>
    <row r="94" spans="1:29" x14ac:dyDescent="0.3">
      <c r="B94" s="18"/>
      <c r="C94" s="7">
        <v>6730</v>
      </c>
      <c r="D94" s="8">
        <v>699</v>
      </c>
      <c r="E94" s="8">
        <v>187</v>
      </c>
      <c r="F94" s="8">
        <v>112</v>
      </c>
      <c r="G94" s="8">
        <v>3456</v>
      </c>
      <c r="H94" s="9">
        <v>1164</v>
      </c>
      <c r="I94" s="20"/>
      <c r="J94" s="7">
        <v>4006</v>
      </c>
      <c r="K94" s="8">
        <v>683</v>
      </c>
      <c r="L94" s="8">
        <v>206</v>
      </c>
      <c r="M94" s="8">
        <v>57</v>
      </c>
      <c r="N94" s="8">
        <v>3668</v>
      </c>
      <c r="O94" s="9">
        <v>1192</v>
      </c>
      <c r="P94" s="20"/>
      <c r="Q94" s="7">
        <v>6450</v>
      </c>
      <c r="R94" s="8">
        <v>966</v>
      </c>
      <c r="S94" s="8">
        <v>60</v>
      </c>
      <c r="T94" s="8">
        <v>35</v>
      </c>
      <c r="U94" s="8">
        <v>3104</v>
      </c>
      <c r="V94" s="9">
        <v>1045</v>
      </c>
      <c r="W94" s="13"/>
      <c r="X94" s="13"/>
      <c r="Y94" s="13"/>
      <c r="Z94" s="13"/>
      <c r="AA94" s="13"/>
      <c r="AB94" s="13"/>
      <c r="AC94" s="13"/>
    </row>
    <row r="95" spans="1:29" x14ac:dyDescent="0.3">
      <c r="B95" s="18"/>
      <c r="C95" s="7">
        <v>7771</v>
      </c>
      <c r="D95" s="8">
        <v>705</v>
      </c>
      <c r="E95" s="8">
        <v>210</v>
      </c>
      <c r="F95" s="8">
        <v>54</v>
      </c>
      <c r="G95" s="8">
        <v>2958</v>
      </c>
      <c r="H95" s="9">
        <v>1223</v>
      </c>
      <c r="I95" s="20"/>
      <c r="J95" s="7">
        <v>4483</v>
      </c>
      <c r="K95" s="8">
        <v>809</v>
      </c>
      <c r="L95" s="8">
        <v>138</v>
      </c>
      <c r="M95" s="8">
        <v>103</v>
      </c>
      <c r="N95" s="8">
        <v>3156</v>
      </c>
      <c r="O95" s="9">
        <v>1099</v>
      </c>
      <c r="P95" s="20"/>
      <c r="Q95" s="7">
        <v>6367</v>
      </c>
      <c r="R95" s="8">
        <v>999</v>
      </c>
      <c r="S95" s="8">
        <v>53</v>
      </c>
      <c r="T95" s="8">
        <v>38</v>
      </c>
      <c r="U95" s="8">
        <v>3012</v>
      </c>
      <c r="V95" s="9">
        <v>570</v>
      </c>
      <c r="W95" s="13"/>
      <c r="X95" s="13"/>
      <c r="Y95" s="13"/>
      <c r="Z95" s="13"/>
      <c r="AA95" s="13"/>
      <c r="AB95" s="13"/>
      <c r="AC95" s="13"/>
    </row>
    <row r="96" spans="1:29" x14ac:dyDescent="0.3">
      <c r="B96" s="19"/>
      <c r="C96" s="10">
        <v>9420</v>
      </c>
      <c r="D96" s="11">
        <v>697</v>
      </c>
      <c r="E96" s="11">
        <v>171</v>
      </c>
      <c r="F96" s="11">
        <v>83</v>
      </c>
      <c r="G96" s="11">
        <v>3454</v>
      </c>
      <c r="H96" s="12">
        <v>1208</v>
      </c>
      <c r="I96" s="21"/>
      <c r="J96" s="10">
        <v>4880</v>
      </c>
      <c r="K96" s="11">
        <v>797</v>
      </c>
      <c r="L96" s="11">
        <v>129</v>
      </c>
      <c r="M96" s="11">
        <v>922</v>
      </c>
      <c r="N96" s="11">
        <v>3452</v>
      </c>
      <c r="O96" s="12">
        <v>1285</v>
      </c>
      <c r="P96" s="21"/>
      <c r="Q96" s="10">
        <v>7146</v>
      </c>
      <c r="R96" s="11">
        <v>1007</v>
      </c>
      <c r="S96" s="11">
        <v>67</v>
      </c>
      <c r="T96" s="11">
        <v>30</v>
      </c>
      <c r="U96" s="11">
        <v>3221</v>
      </c>
      <c r="V96" s="12">
        <v>897</v>
      </c>
      <c r="W96" s="13"/>
      <c r="X96" s="13"/>
      <c r="Y96" s="13"/>
      <c r="Z96" s="13"/>
      <c r="AA96" s="13"/>
      <c r="AB96" s="13"/>
      <c r="AC96" s="13"/>
    </row>
    <row r="97" spans="1:29" x14ac:dyDescent="0.3">
      <c r="A97" t="s">
        <v>14</v>
      </c>
      <c r="C97">
        <f t="shared" ref="C97:H97" si="70">AVERAGE(C87:C91)</f>
        <v>5236</v>
      </c>
      <c r="D97">
        <f t="shared" si="70"/>
        <v>683.6</v>
      </c>
      <c r="E97">
        <f t="shared" si="70"/>
        <v>241.6</v>
      </c>
      <c r="F97">
        <f t="shared" si="70"/>
        <v>40.799999999999997</v>
      </c>
      <c r="G97">
        <f t="shared" si="70"/>
        <v>3488.8</v>
      </c>
      <c r="H97">
        <f t="shared" si="70"/>
        <v>1173.8</v>
      </c>
      <c r="I97" t="s">
        <v>14</v>
      </c>
      <c r="J97">
        <f t="shared" ref="J97:O97" si="71">AVERAGE(J87:J91)</f>
        <v>4797.2</v>
      </c>
      <c r="K97">
        <f t="shared" si="71"/>
        <v>616.79999999999995</v>
      </c>
      <c r="L97">
        <f t="shared" si="71"/>
        <v>159</v>
      </c>
      <c r="M97">
        <f t="shared" si="71"/>
        <v>373.6</v>
      </c>
      <c r="N97">
        <f t="shared" si="71"/>
        <v>2744.4</v>
      </c>
      <c r="O97">
        <f t="shared" si="71"/>
        <v>1255.5999999999999</v>
      </c>
      <c r="P97" t="s">
        <v>14</v>
      </c>
      <c r="Q97">
        <f t="shared" ref="Q97:V97" si="72">AVERAGE(Q87:Q91)</f>
        <v>7290.2</v>
      </c>
      <c r="R97">
        <f t="shared" si="72"/>
        <v>870.2</v>
      </c>
      <c r="S97">
        <f t="shared" si="72"/>
        <v>83.8</v>
      </c>
      <c r="T97">
        <f t="shared" si="72"/>
        <v>31.4</v>
      </c>
      <c r="U97">
        <f t="shared" si="72"/>
        <v>3279</v>
      </c>
      <c r="V97">
        <f t="shared" si="72"/>
        <v>1290.8</v>
      </c>
      <c r="W97" t="s">
        <v>14</v>
      </c>
      <c r="X97">
        <f t="shared" ref="X97:AC97" si="73">AVERAGE(X87:X91)</f>
        <v>11508.2</v>
      </c>
      <c r="Y97">
        <f t="shared" si="73"/>
        <v>1048.8</v>
      </c>
      <c r="Z97">
        <f t="shared" si="73"/>
        <v>82.6</v>
      </c>
      <c r="AA97">
        <f t="shared" si="73"/>
        <v>32.4</v>
      </c>
      <c r="AB97">
        <f t="shared" si="73"/>
        <v>2993.2</v>
      </c>
      <c r="AC97">
        <f t="shared" si="73"/>
        <v>719</v>
      </c>
    </row>
    <row r="98" spans="1:29" x14ac:dyDescent="0.3">
      <c r="A98" t="s">
        <v>15</v>
      </c>
      <c r="C98">
        <f t="shared" ref="C98:H98" si="74">AVEDEV(C87:C91)</f>
        <v>402.8</v>
      </c>
      <c r="D98">
        <f t="shared" si="74"/>
        <v>71.28</v>
      </c>
      <c r="E98">
        <f t="shared" si="74"/>
        <v>24.880000000000003</v>
      </c>
      <c r="F98">
        <f t="shared" si="74"/>
        <v>10.16</v>
      </c>
      <c r="G98">
        <f t="shared" si="74"/>
        <v>150.16000000000003</v>
      </c>
      <c r="H98">
        <f t="shared" si="74"/>
        <v>85.759999999999991</v>
      </c>
      <c r="I98" t="s">
        <v>15</v>
      </c>
      <c r="J98">
        <f t="shared" ref="J98:O98" si="75">AVEDEV(J87:J91)</f>
        <v>380.64</v>
      </c>
      <c r="K98">
        <f t="shared" si="75"/>
        <v>51.759999999999991</v>
      </c>
      <c r="L98">
        <f t="shared" si="75"/>
        <v>32.799999999999997</v>
      </c>
      <c r="M98">
        <f t="shared" si="75"/>
        <v>236.71999999999997</v>
      </c>
      <c r="N98">
        <f t="shared" si="75"/>
        <v>234.88000000000002</v>
      </c>
      <c r="O98">
        <f t="shared" si="75"/>
        <v>44.480000000000018</v>
      </c>
      <c r="P98" t="s">
        <v>15</v>
      </c>
      <c r="Q98">
        <f t="shared" ref="Q98:V98" si="76">AVEDEV(Q87:Q91)</f>
        <v>585.83999999999992</v>
      </c>
      <c r="R98">
        <f t="shared" si="76"/>
        <v>44.640000000000008</v>
      </c>
      <c r="S98">
        <f t="shared" si="76"/>
        <v>16.16</v>
      </c>
      <c r="T98">
        <f t="shared" si="76"/>
        <v>2.4799999999999995</v>
      </c>
      <c r="U98">
        <f t="shared" si="76"/>
        <v>140.80000000000001</v>
      </c>
      <c r="V98">
        <f t="shared" si="76"/>
        <v>63.359999999999992</v>
      </c>
      <c r="W98" t="s">
        <v>15</v>
      </c>
      <c r="X98">
        <f t="shared" ref="X98:AC98" si="77">AVEDEV(X87:X91)</f>
        <v>1716.56</v>
      </c>
      <c r="Y98">
        <f t="shared" si="77"/>
        <v>260.24</v>
      </c>
      <c r="Z98">
        <f t="shared" si="77"/>
        <v>15.680000000000001</v>
      </c>
      <c r="AA98">
        <f t="shared" si="77"/>
        <v>2.88</v>
      </c>
      <c r="AB98">
        <f t="shared" si="77"/>
        <v>309.43999999999994</v>
      </c>
      <c r="AC98">
        <f t="shared" si="77"/>
        <v>216.8</v>
      </c>
    </row>
    <row r="99" spans="1:29" x14ac:dyDescent="0.3">
      <c r="A99" t="s">
        <v>16</v>
      </c>
      <c r="C99">
        <f t="shared" ref="C99:H99" si="78">AVERAGE(C92:C96)</f>
        <v>6918.4</v>
      </c>
      <c r="D99">
        <f t="shared" si="78"/>
        <v>667</v>
      </c>
      <c r="E99">
        <f t="shared" si="78"/>
        <v>220.2</v>
      </c>
      <c r="F99">
        <f t="shared" si="78"/>
        <v>69.400000000000006</v>
      </c>
      <c r="G99">
        <f t="shared" si="78"/>
        <v>3405.6</v>
      </c>
      <c r="H99">
        <f t="shared" si="78"/>
        <v>1215</v>
      </c>
      <c r="I99" t="s">
        <v>16</v>
      </c>
      <c r="J99">
        <f t="shared" ref="J99:O99" si="79">AVERAGE(J92:J96)</f>
        <v>4317.6000000000004</v>
      </c>
      <c r="K99">
        <f t="shared" si="79"/>
        <v>718.4</v>
      </c>
      <c r="L99">
        <f t="shared" si="79"/>
        <v>138.4</v>
      </c>
      <c r="M99">
        <f t="shared" si="79"/>
        <v>238.2</v>
      </c>
      <c r="N99">
        <f t="shared" si="79"/>
        <v>3476.4</v>
      </c>
      <c r="O99">
        <f t="shared" si="79"/>
        <v>1185.5999999999999</v>
      </c>
      <c r="P99" t="s">
        <v>16</v>
      </c>
      <c r="Q99">
        <f t="shared" ref="Q99:V99" si="80">AVERAGE(Q92:Q96)</f>
        <v>6667.6</v>
      </c>
      <c r="R99">
        <f t="shared" si="80"/>
        <v>949.2</v>
      </c>
      <c r="S99">
        <f t="shared" si="80"/>
        <v>60.8</v>
      </c>
      <c r="T99">
        <f t="shared" si="80"/>
        <v>32.200000000000003</v>
      </c>
      <c r="U99">
        <f t="shared" si="80"/>
        <v>3110</v>
      </c>
      <c r="V99">
        <f t="shared" si="80"/>
        <v>874.6</v>
      </c>
      <c r="W99" t="s">
        <v>16</v>
      </c>
    </row>
    <row r="100" spans="1:29" x14ac:dyDescent="0.3">
      <c r="A100" t="s">
        <v>17</v>
      </c>
      <c r="C100">
        <f t="shared" ref="C100:H100" si="81">AVEDEV(C92:C96)</f>
        <v>1341.6799999999998</v>
      </c>
      <c r="D100">
        <f t="shared" si="81"/>
        <v>40</v>
      </c>
      <c r="E100">
        <f t="shared" si="81"/>
        <v>37.04</v>
      </c>
      <c r="F100">
        <f t="shared" si="81"/>
        <v>22.48</v>
      </c>
      <c r="G100">
        <f t="shared" si="81"/>
        <v>179.04000000000005</v>
      </c>
      <c r="H100">
        <f t="shared" si="81"/>
        <v>23.2</v>
      </c>
      <c r="I100" t="s">
        <v>17</v>
      </c>
      <c r="J100">
        <f t="shared" ref="J100:O100" si="82">AVEDEV(J92:J96)</f>
        <v>412.07999999999993</v>
      </c>
      <c r="K100">
        <f t="shared" si="82"/>
        <v>67.679999999999993</v>
      </c>
      <c r="L100">
        <f t="shared" si="82"/>
        <v>27.68</v>
      </c>
      <c r="M100">
        <f t="shared" si="82"/>
        <v>273.52</v>
      </c>
      <c r="N100">
        <f t="shared" si="82"/>
        <v>162.88000000000002</v>
      </c>
      <c r="O100">
        <f t="shared" si="82"/>
        <v>42.319999999999979</v>
      </c>
      <c r="P100" t="s">
        <v>17</v>
      </c>
      <c r="Q100">
        <f t="shared" ref="Q100:V100" si="83">AVEDEV(Q92:Q96)</f>
        <v>213.52000000000007</v>
      </c>
      <c r="R100">
        <f t="shared" si="83"/>
        <v>49.759999999999991</v>
      </c>
      <c r="S100">
        <f t="shared" si="83"/>
        <v>3.4400000000000004</v>
      </c>
      <c r="T100">
        <f t="shared" si="83"/>
        <v>3.4400000000000004</v>
      </c>
      <c r="U100">
        <f t="shared" si="83"/>
        <v>113.6</v>
      </c>
      <c r="V100">
        <f t="shared" si="83"/>
        <v>139.28</v>
      </c>
      <c r="W100" t="s">
        <v>17</v>
      </c>
    </row>
    <row r="103" spans="1:29" x14ac:dyDescent="0.3">
      <c r="A103" t="s">
        <v>0</v>
      </c>
      <c r="B103" s="1" t="s">
        <v>25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3" t="s">
        <v>6</v>
      </c>
      <c r="I103" s="1"/>
      <c r="J103" s="2" t="s">
        <v>1</v>
      </c>
      <c r="K103" s="2" t="s">
        <v>2</v>
      </c>
      <c r="L103" s="2" t="s">
        <v>3</v>
      </c>
      <c r="M103" s="2" t="s">
        <v>4</v>
      </c>
      <c r="N103" s="2" t="s">
        <v>5</v>
      </c>
      <c r="O103" s="3" t="s">
        <v>6</v>
      </c>
      <c r="P103" s="1"/>
      <c r="Q103" s="2" t="s">
        <v>1</v>
      </c>
      <c r="R103" s="2" t="s">
        <v>2</v>
      </c>
      <c r="S103" s="2" t="s">
        <v>3</v>
      </c>
      <c r="T103" s="2" t="s">
        <v>4</v>
      </c>
      <c r="U103" s="2" t="s">
        <v>5</v>
      </c>
      <c r="V103" s="3" t="s">
        <v>6</v>
      </c>
      <c r="W103" s="1"/>
      <c r="X103" s="2" t="s">
        <v>1</v>
      </c>
      <c r="Y103" s="2" t="s">
        <v>2</v>
      </c>
      <c r="Z103" s="2" t="s">
        <v>3</v>
      </c>
      <c r="AA103" s="2" t="s">
        <v>4</v>
      </c>
      <c r="AB103" s="2" t="s">
        <v>5</v>
      </c>
      <c r="AC103" s="3" t="s">
        <v>6</v>
      </c>
    </row>
    <row r="104" spans="1:29" x14ac:dyDescent="0.3">
      <c r="B104" s="17" t="s">
        <v>7</v>
      </c>
      <c r="C104" s="4">
        <v>6565</v>
      </c>
      <c r="D104" s="5">
        <v>650</v>
      </c>
      <c r="E104" s="5">
        <v>372</v>
      </c>
      <c r="F104" s="5">
        <v>29</v>
      </c>
      <c r="G104" s="5">
        <v>3989</v>
      </c>
      <c r="H104" s="6">
        <v>1420</v>
      </c>
      <c r="I104" s="17" t="s">
        <v>8</v>
      </c>
      <c r="J104" s="4">
        <v>4706</v>
      </c>
      <c r="K104" s="5">
        <v>847</v>
      </c>
      <c r="L104" s="5">
        <v>190</v>
      </c>
      <c r="M104" s="5">
        <v>151</v>
      </c>
      <c r="N104" s="5">
        <v>3232</v>
      </c>
      <c r="O104" s="6">
        <v>1415</v>
      </c>
      <c r="P104" s="17" t="s">
        <v>9</v>
      </c>
      <c r="Q104" s="4">
        <v>8327</v>
      </c>
      <c r="R104" s="5">
        <v>914</v>
      </c>
      <c r="S104" s="5">
        <v>115</v>
      </c>
      <c r="T104" s="5">
        <v>36</v>
      </c>
      <c r="U104" s="5">
        <v>3264</v>
      </c>
      <c r="V104" s="6">
        <v>1373</v>
      </c>
      <c r="W104" s="22" t="s">
        <v>10</v>
      </c>
      <c r="X104" s="4">
        <v>14099</v>
      </c>
      <c r="Y104" s="5">
        <v>710</v>
      </c>
      <c r="Z104" s="5">
        <v>61</v>
      </c>
      <c r="AA104" s="5">
        <v>34</v>
      </c>
      <c r="AB104" s="5">
        <v>3945</v>
      </c>
      <c r="AC104" s="6">
        <v>914</v>
      </c>
    </row>
    <row r="105" spans="1:29" x14ac:dyDescent="0.3">
      <c r="B105" s="18"/>
      <c r="C105" s="7">
        <v>5344</v>
      </c>
      <c r="D105" s="8">
        <v>675</v>
      </c>
      <c r="E105" s="8">
        <v>264</v>
      </c>
      <c r="F105" s="8">
        <v>29</v>
      </c>
      <c r="G105" s="8">
        <v>3328</v>
      </c>
      <c r="H105" s="9">
        <v>1303</v>
      </c>
      <c r="I105" s="20"/>
      <c r="J105" s="7">
        <v>4200</v>
      </c>
      <c r="K105" s="8">
        <v>830</v>
      </c>
      <c r="L105" s="8">
        <v>236</v>
      </c>
      <c r="M105" s="8">
        <v>820</v>
      </c>
      <c r="N105" s="8">
        <v>3124</v>
      </c>
      <c r="O105" s="9">
        <v>1606</v>
      </c>
      <c r="P105" s="20"/>
      <c r="Q105" s="7">
        <v>7718</v>
      </c>
      <c r="R105" s="8">
        <v>827</v>
      </c>
      <c r="S105" s="8">
        <v>93</v>
      </c>
      <c r="T105" s="8">
        <v>29</v>
      </c>
      <c r="U105" s="8">
        <v>3515</v>
      </c>
      <c r="V105" s="9">
        <v>1244</v>
      </c>
      <c r="W105" s="23"/>
      <c r="X105" s="7">
        <v>14351</v>
      </c>
      <c r="Y105" s="8">
        <v>740</v>
      </c>
      <c r="Z105" s="8">
        <v>87</v>
      </c>
      <c r="AA105" s="8">
        <v>29</v>
      </c>
      <c r="AB105" s="8">
        <v>3483</v>
      </c>
      <c r="AC105" s="9">
        <v>1031</v>
      </c>
    </row>
    <row r="106" spans="1:29" x14ac:dyDescent="0.3">
      <c r="B106" s="18"/>
      <c r="C106" s="7">
        <v>5327</v>
      </c>
      <c r="D106" s="8">
        <v>1033</v>
      </c>
      <c r="E106" s="8">
        <v>316</v>
      </c>
      <c r="F106" s="8">
        <v>22</v>
      </c>
      <c r="G106" s="8">
        <v>3247</v>
      </c>
      <c r="H106" s="9">
        <v>1403</v>
      </c>
      <c r="I106" s="20"/>
      <c r="J106" s="7">
        <v>5070</v>
      </c>
      <c r="K106" s="8">
        <v>737</v>
      </c>
      <c r="L106" s="8">
        <v>299</v>
      </c>
      <c r="M106" s="8">
        <v>126</v>
      </c>
      <c r="N106" s="8">
        <v>3369</v>
      </c>
      <c r="O106" s="9">
        <v>1533</v>
      </c>
      <c r="P106" s="20"/>
      <c r="Q106" s="7">
        <v>6549</v>
      </c>
      <c r="R106" s="8">
        <v>820</v>
      </c>
      <c r="S106" s="8">
        <v>75</v>
      </c>
      <c r="T106" s="8">
        <v>29</v>
      </c>
      <c r="U106" s="8">
        <v>3053</v>
      </c>
      <c r="V106" s="9">
        <v>1367</v>
      </c>
      <c r="W106" s="23"/>
      <c r="X106" s="7">
        <v>8721</v>
      </c>
      <c r="Y106" s="8">
        <v>1263</v>
      </c>
      <c r="Z106" s="8">
        <v>116</v>
      </c>
      <c r="AA106" s="8">
        <v>26</v>
      </c>
      <c r="AB106" s="8">
        <v>3553</v>
      </c>
      <c r="AC106" s="9">
        <v>620</v>
      </c>
    </row>
    <row r="107" spans="1:29" x14ac:dyDescent="0.3">
      <c r="B107" s="18"/>
      <c r="C107" s="7">
        <v>5049</v>
      </c>
      <c r="D107" s="8">
        <v>803</v>
      </c>
      <c r="E107" s="8">
        <v>325</v>
      </c>
      <c r="F107" s="8">
        <v>53</v>
      </c>
      <c r="G107" s="8">
        <v>3709</v>
      </c>
      <c r="H107" s="9">
        <v>1226</v>
      </c>
      <c r="I107" s="20"/>
      <c r="J107" s="7">
        <v>5153</v>
      </c>
      <c r="K107" s="8">
        <v>669</v>
      </c>
      <c r="L107" s="8">
        <v>218</v>
      </c>
      <c r="M107" s="8">
        <v>834</v>
      </c>
      <c r="N107" s="8">
        <v>3415</v>
      </c>
      <c r="O107" s="9">
        <v>1543</v>
      </c>
      <c r="P107" s="20"/>
      <c r="Q107" s="7">
        <v>7066</v>
      </c>
      <c r="R107" s="8">
        <v>938</v>
      </c>
      <c r="S107" s="8">
        <v>54</v>
      </c>
      <c r="T107" s="8">
        <v>33</v>
      </c>
      <c r="U107" s="8">
        <v>3168</v>
      </c>
      <c r="V107" s="9">
        <v>1245</v>
      </c>
      <c r="W107" s="23"/>
      <c r="X107" s="7">
        <v>14077</v>
      </c>
      <c r="Y107" s="8">
        <v>1277</v>
      </c>
      <c r="Z107" s="8">
        <v>112</v>
      </c>
      <c r="AA107" s="8">
        <v>30</v>
      </c>
      <c r="AB107" s="8">
        <v>3382</v>
      </c>
      <c r="AC107" s="9">
        <v>873</v>
      </c>
    </row>
    <row r="108" spans="1:29" x14ac:dyDescent="0.3">
      <c r="B108" s="19"/>
      <c r="C108" s="10">
        <v>5670</v>
      </c>
      <c r="D108" s="11">
        <v>806</v>
      </c>
      <c r="E108" s="11">
        <v>205</v>
      </c>
      <c r="F108" s="11">
        <v>34</v>
      </c>
      <c r="G108" s="11">
        <v>3584</v>
      </c>
      <c r="H108" s="12">
        <v>1434</v>
      </c>
      <c r="I108" s="21"/>
      <c r="J108" s="10">
        <v>4554</v>
      </c>
      <c r="K108" s="11">
        <v>669</v>
      </c>
      <c r="L108" s="11">
        <v>130</v>
      </c>
      <c r="M108" s="11">
        <v>271</v>
      </c>
      <c r="N108" s="11">
        <v>3029</v>
      </c>
      <c r="O108" s="12">
        <v>1558</v>
      </c>
      <c r="P108" s="21"/>
      <c r="Q108" s="10">
        <v>6791</v>
      </c>
      <c r="R108" s="11">
        <v>852</v>
      </c>
      <c r="S108" s="11">
        <v>82</v>
      </c>
      <c r="T108" s="11">
        <v>30</v>
      </c>
      <c r="U108" s="11">
        <v>3395</v>
      </c>
      <c r="V108" s="12">
        <v>1225</v>
      </c>
      <c r="W108" s="24"/>
      <c r="X108" s="10">
        <v>13637</v>
      </c>
      <c r="Y108" s="11">
        <v>1461</v>
      </c>
      <c r="Z108" s="11">
        <v>108</v>
      </c>
      <c r="AA108" s="11">
        <v>26</v>
      </c>
      <c r="AB108" s="11">
        <v>3691</v>
      </c>
      <c r="AC108" s="12">
        <v>439</v>
      </c>
    </row>
    <row r="109" spans="1:29" x14ac:dyDescent="0.3">
      <c r="B109" s="17" t="s">
        <v>11</v>
      </c>
      <c r="C109" s="7">
        <v>5583</v>
      </c>
      <c r="D109" s="8">
        <v>532</v>
      </c>
      <c r="E109" s="8">
        <v>244</v>
      </c>
      <c r="F109" s="8">
        <v>40</v>
      </c>
      <c r="G109" s="8">
        <v>3530</v>
      </c>
      <c r="H109" s="9">
        <v>1398</v>
      </c>
      <c r="I109" s="17" t="s">
        <v>12</v>
      </c>
      <c r="J109" s="7">
        <v>4553</v>
      </c>
      <c r="K109" s="8">
        <v>826</v>
      </c>
      <c r="L109" s="8">
        <v>108</v>
      </c>
      <c r="M109" s="8">
        <v>41</v>
      </c>
      <c r="N109" s="8">
        <v>3783</v>
      </c>
      <c r="O109" s="9">
        <v>1379</v>
      </c>
      <c r="P109" s="17" t="s">
        <v>13</v>
      </c>
      <c r="Q109" s="7">
        <v>6723</v>
      </c>
      <c r="R109" s="8">
        <v>889</v>
      </c>
      <c r="S109" s="8">
        <v>61</v>
      </c>
      <c r="T109" s="8">
        <v>29</v>
      </c>
      <c r="U109" s="8">
        <v>3283</v>
      </c>
      <c r="V109" s="9">
        <v>1030</v>
      </c>
      <c r="W109" s="13"/>
      <c r="X109" s="13"/>
      <c r="Y109" s="13"/>
      <c r="Z109" s="13"/>
      <c r="AB109" s="13"/>
      <c r="AC109" s="13"/>
    </row>
    <row r="110" spans="1:29" x14ac:dyDescent="0.3">
      <c r="B110" s="18"/>
      <c r="C110" s="7">
        <v>5540</v>
      </c>
      <c r="D110" s="8">
        <v>547</v>
      </c>
      <c r="E110" s="8">
        <v>346</v>
      </c>
      <c r="F110" s="8">
        <v>35</v>
      </c>
      <c r="G110" s="8">
        <v>3538</v>
      </c>
      <c r="H110" s="9">
        <v>1396</v>
      </c>
      <c r="I110" s="20"/>
      <c r="J110" s="7">
        <v>3747</v>
      </c>
      <c r="K110" s="8">
        <v>705</v>
      </c>
      <c r="L110" s="8">
        <v>183</v>
      </c>
      <c r="M110" s="8">
        <v>64</v>
      </c>
      <c r="N110" s="8">
        <v>4034</v>
      </c>
      <c r="O110" s="9">
        <v>1406</v>
      </c>
      <c r="P110" s="20"/>
      <c r="Q110" s="7">
        <v>6652</v>
      </c>
      <c r="R110" s="8">
        <v>885</v>
      </c>
      <c r="S110" s="8">
        <v>63</v>
      </c>
      <c r="T110" s="8">
        <v>29</v>
      </c>
      <c r="U110" s="8">
        <v>2930</v>
      </c>
      <c r="V110" s="9">
        <v>831</v>
      </c>
      <c r="W110" s="13"/>
      <c r="X110" s="13"/>
      <c r="Y110" s="13"/>
      <c r="Z110" s="13"/>
      <c r="AA110" s="13"/>
      <c r="AB110" s="13"/>
      <c r="AC110" s="13"/>
    </row>
    <row r="111" spans="1:29" x14ac:dyDescent="0.3">
      <c r="B111" s="18"/>
      <c r="C111" s="7">
        <v>7364</v>
      </c>
      <c r="D111" s="8">
        <v>735</v>
      </c>
      <c r="E111" s="8">
        <v>209</v>
      </c>
      <c r="F111" s="8">
        <v>95</v>
      </c>
      <c r="G111" s="8">
        <v>3404</v>
      </c>
      <c r="H111" s="9">
        <v>1314</v>
      </c>
      <c r="I111" s="20"/>
      <c r="J111" s="7">
        <v>4166</v>
      </c>
      <c r="K111" s="8">
        <v>807</v>
      </c>
      <c r="L111" s="8">
        <v>269</v>
      </c>
      <c r="M111" s="8">
        <v>53</v>
      </c>
      <c r="N111" s="8">
        <v>4069</v>
      </c>
      <c r="O111" s="9">
        <v>1314</v>
      </c>
      <c r="P111" s="20"/>
      <c r="Q111" s="7">
        <v>6450</v>
      </c>
      <c r="R111" s="8">
        <v>966</v>
      </c>
      <c r="S111" s="8">
        <v>60</v>
      </c>
      <c r="T111" s="8">
        <v>35</v>
      </c>
      <c r="U111" s="8">
        <v>3104</v>
      </c>
      <c r="V111" s="9">
        <v>1045</v>
      </c>
      <c r="W111" s="13"/>
      <c r="X111" s="13"/>
      <c r="Y111" s="13"/>
      <c r="Z111" s="13"/>
      <c r="AA111" s="13"/>
      <c r="AB111" s="13"/>
      <c r="AC111" s="13"/>
    </row>
    <row r="112" spans="1:29" x14ac:dyDescent="0.3">
      <c r="B112" s="18"/>
      <c r="C112" s="7">
        <v>8400</v>
      </c>
      <c r="D112" s="8">
        <v>814</v>
      </c>
      <c r="E112" s="8">
        <v>255</v>
      </c>
      <c r="F112" s="8">
        <v>43</v>
      </c>
      <c r="G112" s="8">
        <v>3177</v>
      </c>
      <c r="H112" s="9">
        <v>1424</v>
      </c>
      <c r="I112" s="20"/>
      <c r="J112" s="7">
        <v>4536</v>
      </c>
      <c r="K112" s="8">
        <v>911</v>
      </c>
      <c r="L112" s="8">
        <v>164</v>
      </c>
      <c r="M112" s="8">
        <v>104</v>
      </c>
      <c r="N112" s="8">
        <v>3612</v>
      </c>
      <c r="O112" s="9">
        <v>1285</v>
      </c>
      <c r="P112" s="20"/>
      <c r="Q112" s="7">
        <v>6367</v>
      </c>
      <c r="R112" s="8">
        <v>999</v>
      </c>
      <c r="S112" s="8">
        <v>53</v>
      </c>
      <c r="T112" s="8">
        <v>38</v>
      </c>
      <c r="U112" s="8">
        <v>3012</v>
      </c>
      <c r="V112" s="9">
        <v>570</v>
      </c>
      <c r="W112" s="13"/>
      <c r="X112" s="13"/>
      <c r="Y112" s="13"/>
      <c r="Z112" s="13"/>
      <c r="AA112" s="13"/>
      <c r="AB112" s="13"/>
      <c r="AC112" s="13"/>
    </row>
    <row r="113" spans="1:29" x14ac:dyDescent="0.3">
      <c r="B113" s="19"/>
      <c r="C113" s="10">
        <v>10325</v>
      </c>
      <c r="D113" s="11">
        <v>697</v>
      </c>
      <c r="E113" s="11">
        <v>192</v>
      </c>
      <c r="F113" s="11">
        <v>70</v>
      </c>
      <c r="G113" s="11">
        <v>3401</v>
      </c>
      <c r="H113" s="12">
        <v>1328</v>
      </c>
      <c r="I113" s="21"/>
      <c r="J113" s="10">
        <v>4736</v>
      </c>
      <c r="K113" s="11">
        <v>831</v>
      </c>
      <c r="L113" s="11">
        <v>161</v>
      </c>
      <c r="M113" s="11">
        <v>1058</v>
      </c>
      <c r="N113" s="11">
        <v>3491</v>
      </c>
      <c r="O113" s="12">
        <v>1474</v>
      </c>
      <c r="P113" s="21"/>
      <c r="Q113" s="10">
        <v>7146</v>
      </c>
      <c r="R113" s="11">
        <v>1007</v>
      </c>
      <c r="S113" s="11">
        <v>67</v>
      </c>
      <c r="T113" s="11">
        <v>30</v>
      </c>
      <c r="U113" s="11">
        <v>3221</v>
      </c>
      <c r="V113" s="12">
        <v>897</v>
      </c>
      <c r="W113" s="13"/>
      <c r="X113" s="13"/>
      <c r="Y113" s="13"/>
      <c r="Z113" s="13"/>
      <c r="AA113" s="13"/>
      <c r="AB113" s="13"/>
      <c r="AC113" s="13"/>
    </row>
    <row r="114" spans="1:29" x14ac:dyDescent="0.3">
      <c r="A114" t="s">
        <v>14</v>
      </c>
      <c r="C114">
        <f t="shared" ref="C114:H114" si="84">AVERAGE(C104:C108)</f>
        <v>5591</v>
      </c>
      <c r="D114">
        <f t="shared" si="84"/>
        <v>793.4</v>
      </c>
      <c r="E114">
        <f t="shared" si="84"/>
        <v>296.39999999999998</v>
      </c>
      <c r="F114">
        <f t="shared" si="84"/>
        <v>33.4</v>
      </c>
      <c r="G114">
        <f t="shared" si="84"/>
        <v>3571.4</v>
      </c>
      <c r="H114">
        <f t="shared" si="84"/>
        <v>1357.2</v>
      </c>
      <c r="I114" t="s">
        <v>14</v>
      </c>
      <c r="J114">
        <f t="shared" ref="J114:O114" si="85">AVERAGE(J104:J108)</f>
        <v>4736.6000000000004</v>
      </c>
      <c r="K114">
        <f t="shared" si="85"/>
        <v>750.4</v>
      </c>
      <c r="L114">
        <f t="shared" si="85"/>
        <v>214.6</v>
      </c>
      <c r="M114">
        <f t="shared" si="85"/>
        <v>440.4</v>
      </c>
      <c r="N114">
        <f t="shared" si="85"/>
        <v>3233.8</v>
      </c>
      <c r="O114">
        <f t="shared" si="85"/>
        <v>1531</v>
      </c>
      <c r="P114" t="s">
        <v>14</v>
      </c>
      <c r="Q114">
        <f t="shared" ref="Q114:V114" si="86">AVERAGE(Q104:Q108)</f>
        <v>7290.2</v>
      </c>
      <c r="R114">
        <f t="shared" si="86"/>
        <v>870.2</v>
      </c>
      <c r="S114">
        <f t="shared" si="86"/>
        <v>83.8</v>
      </c>
      <c r="T114">
        <f t="shared" si="86"/>
        <v>31.4</v>
      </c>
      <c r="U114">
        <f t="shared" si="86"/>
        <v>3279</v>
      </c>
      <c r="V114">
        <f t="shared" si="86"/>
        <v>1290.8</v>
      </c>
      <c r="W114" t="s">
        <v>14</v>
      </c>
      <c r="X114">
        <f t="shared" ref="X114:AC114" si="87">AVERAGE(X104:X108)</f>
        <v>12977</v>
      </c>
      <c r="Y114">
        <f t="shared" si="87"/>
        <v>1090.2</v>
      </c>
      <c r="Z114">
        <f t="shared" si="87"/>
        <v>96.8</v>
      </c>
      <c r="AA114">
        <f t="shared" si="87"/>
        <v>29</v>
      </c>
      <c r="AB114">
        <f t="shared" si="87"/>
        <v>3610.8</v>
      </c>
      <c r="AC114">
        <f t="shared" si="87"/>
        <v>775.4</v>
      </c>
    </row>
    <row r="115" spans="1:29" x14ac:dyDescent="0.3">
      <c r="A115" t="s">
        <v>15</v>
      </c>
      <c r="C115">
        <f t="shared" ref="C115:H115" si="88">AVEDEV(C104:C108)</f>
        <v>421.2</v>
      </c>
      <c r="D115">
        <f t="shared" si="88"/>
        <v>104.72</v>
      </c>
      <c r="E115">
        <f t="shared" si="88"/>
        <v>49.52</v>
      </c>
      <c r="F115">
        <f t="shared" si="88"/>
        <v>8.08</v>
      </c>
      <c r="G115">
        <f t="shared" si="88"/>
        <v>227.11999999999998</v>
      </c>
      <c r="H115">
        <f t="shared" si="88"/>
        <v>74.16</v>
      </c>
      <c r="I115" t="s">
        <v>15</v>
      </c>
      <c r="J115">
        <f t="shared" ref="J115:O115" si="89">AVEDEV(J104:J108)</f>
        <v>299.92000000000007</v>
      </c>
      <c r="K115">
        <f t="shared" si="89"/>
        <v>70.47999999999999</v>
      </c>
      <c r="L115">
        <f t="shared" si="89"/>
        <v>43.68</v>
      </c>
      <c r="M115">
        <f t="shared" si="89"/>
        <v>309.28000000000003</v>
      </c>
      <c r="N115">
        <f t="shared" si="89"/>
        <v>126.56000000000003</v>
      </c>
      <c r="O115">
        <f t="shared" si="89"/>
        <v>46.4</v>
      </c>
      <c r="P115" t="s">
        <v>15</v>
      </c>
      <c r="Q115">
        <f t="shared" ref="Q115:V115" si="90">AVEDEV(Q104:Q108)</f>
        <v>585.83999999999992</v>
      </c>
      <c r="R115">
        <f t="shared" si="90"/>
        <v>44.640000000000008</v>
      </c>
      <c r="S115">
        <f t="shared" si="90"/>
        <v>16.16</v>
      </c>
      <c r="T115">
        <f t="shared" si="90"/>
        <v>2.4799999999999995</v>
      </c>
      <c r="U115">
        <f t="shared" si="90"/>
        <v>140.80000000000001</v>
      </c>
      <c r="V115">
        <f t="shared" si="90"/>
        <v>63.359999999999992</v>
      </c>
      <c r="W115" t="s">
        <v>15</v>
      </c>
      <c r="X115">
        <f t="shared" ref="X115:AC115" si="91">AVEDEV(X104:X108)</f>
        <v>1702.4</v>
      </c>
      <c r="Y115">
        <f t="shared" si="91"/>
        <v>292.15999999999997</v>
      </c>
      <c r="Z115">
        <f t="shared" si="91"/>
        <v>18.240000000000002</v>
      </c>
      <c r="AA115">
        <f t="shared" si="91"/>
        <v>2.4</v>
      </c>
      <c r="AB115">
        <f t="shared" si="91"/>
        <v>165.76000000000005</v>
      </c>
      <c r="AC115">
        <f t="shared" si="91"/>
        <v>196.72</v>
      </c>
    </row>
    <row r="116" spans="1:29" x14ac:dyDescent="0.3">
      <c r="A116" t="s">
        <v>16</v>
      </c>
      <c r="C116">
        <f t="shared" ref="C116:H116" si="92">AVERAGE(C109:C113)</f>
        <v>7442.4</v>
      </c>
      <c r="D116">
        <f t="shared" si="92"/>
        <v>665</v>
      </c>
      <c r="E116">
        <f t="shared" si="92"/>
        <v>249.2</v>
      </c>
      <c r="F116">
        <f t="shared" si="92"/>
        <v>56.6</v>
      </c>
      <c r="G116">
        <f t="shared" si="92"/>
        <v>3410</v>
      </c>
      <c r="H116">
        <f t="shared" si="92"/>
        <v>1372</v>
      </c>
      <c r="I116" t="s">
        <v>16</v>
      </c>
      <c r="J116">
        <f t="shared" ref="J116:O116" si="93">AVERAGE(J109:J113)</f>
        <v>4347.6000000000004</v>
      </c>
      <c r="K116">
        <f t="shared" si="93"/>
        <v>816</v>
      </c>
      <c r="L116">
        <f t="shared" si="93"/>
        <v>177</v>
      </c>
      <c r="M116">
        <f t="shared" si="93"/>
        <v>264</v>
      </c>
      <c r="N116">
        <f t="shared" si="93"/>
        <v>3797.8</v>
      </c>
      <c r="O116">
        <f t="shared" si="93"/>
        <v>1371.6</v>
      </c>
      <c r="P116" t="s">
        <v>16</v>
      </c>
      <c r="Q116">
        <f t="shared" ref="Q116:V116" si="94">AVERAGE(Q109:Q113)</f>
        <v>6667.6</v>
      </c>
      <c r="R116">
        <f t="shared" si="94"/>
        <v>949.2</v>
      </c>
      <c r="S116">
        <f t="shared" si="94"/>
        <v>60.8</v>
      </c>
      <c r="T116">
        <f t="shared" si="94"/>
        <v>32.200000000000003</v>
      </c>
      <c r="U116">
        <f t="shared" si="94"/>
        <v>3110</v>
      </c>
      <c r="V116">
        <f t="shared" si="94"/>
        <v>874.6</v>
      </c>
      <c r="W116" t="s">
        <v>16</v>
      </c>
    </row>
    <row r="117" spans="1:29" x14ac:dyDescent="0.3">
      <c r="A117" t="s">
        <v>17</v>
      </c>
      <c r="C117">
        <f t="shared" ref="C117:H117" si="95">AVEDEV(C109:C113)</f>
        <v>1536.08</v>
      </c>
      <c r="D117">
        <f t="shared" si="95"/>
        <v>100.4</v>
      </c>
      <c r="E117">
        <f t="shared" si="95"/>
        <v>41.04</v>
      </c>
      <c r="F117">
        <f t="shared" si="95"/>
        <v>20.72</v>
      </c>
      <c r="G117">
        <f t="shared" si="95"/>
        <v>99.2</v>
      </c>
      <c r="H117">
        <f t="shared" si="95"/>
        <v>40.799999999999997</v>
      </c>
      <c r="I117" t="s">
        <v>17</v>
      </c>
      <c r="J117">
        <f t="shared" ref="J117:O117" si="96">AVEDEV(J109:J113)</f>
        <v>312.87999999999994</v>
      </c>
      <c r="K117">
        <f t="shared" si="96"/>
        <v>48</v>
      </c>
      <c r="L117">
        <f t="shared" si="96"/>
        <v>39.200000000000003</v>
      </c>
      <c r="M117">
        <f t="shared" si="96"/>
        <v>317.60000000000002</v>
      </c>
      <c r="N117">
        <f t="shared" si="96"/>
        <v>202.96000000000004</v>
      </c>
      <c r="O117">
        <f t="shared" si="96"/>
        <v>57.680000000000021</v>
      </c>
      <c r="P117" t="s">
        <v>17</v>
      </c>
      <c r="Q117">
        <f t="shared" ref="Q117:V117" si="97">AVEDEV(Q109:Q113)</f>
        <v>213.52000000000007</v>
      </c>
      <c r="R117">
        <f t="shared" si="97"/>
        <v>49.759999999999991</v>
      </c>
      <c r="S117">
        <f t="shared" si="97"/>
        <v>3.4400000000000004</v>
      </c>
      <c r="T117">
        <f t="shared" si="97"/>
        <v>3.4400000000000004</v>
      </c>
      <c r="U117">
        <f t="shared" si="97"/>
        <v>113.6</v>
      </c>
      <c r="V117">
        <f t="shared" si="97"/>
        <v>139.28</v>
      </c>
      <c r="W117" t="s">
        <v>17</v>
      </c>
    </row>
    <row r="120" spans="1:29" x14ac:dyDescent="0.3">
      <c r="A120" t="s">
        <v>0</v>
      </c>
      <c r="B120" s="1" t="s">
        <v>26</v>
      </c>
      <c r="C120" s="2" t="s">
        <v>1</v>
      </c>
      <c r="D120" s="2" t="s">
        <v>2</v>
      </c>
      <c r="E120" s="2" t="s">
        <v>3</v>
      </c>
      <c r="F120" s="2" t="s">
        <v>4</v>
      </c>
      <c r="G120" s="2" t="s">
        <v>5</v>
      </c>
      <c r="H120" s="3" t="s">
        <v>6</v>
      </c>
      <c r="I120" s="1"/>
      <c r="J120" s="2" t="s">
        <v>1</v>
      </c>
      <c r="K120" s="2" t="s">
        <v>2</v>
      </c>
      <c r="L120" s="2" t="s">
        <v>3</v>
      </c>
      <c r="M120" s="2" t="s">
        <v>4</v>
      </c>
      <c r="N120" s="2" t="s">
        <v>5</v>
      </c>
      <c r="O120" s="3" t="s">
        <v>6</v>
      </c>
      <c r="P120" s="1"/>
      <c r="Q120" s="2" t="s">
        <v>1</v>
      </c>
      <c r="R120" s="2" t="s">
        <v>2</v>
      </c>
      <c r="S120" s="2" t="s">
        <v>3</v>
      </c>
      <c r="T120" s="2" t="s">
        <v>4</v>
      </c>
      <c r="U120" s="2" t="s">
        <v>5</v>
      </c>
      <c r="V120" s="3" t="s">
        <v>6</v>
      </c>
      <c r="W120" s="1"/>
      <c r="X120" s="2" t="s">
        <v>1</v>
      </c>
      <c r="Y120" s="2" t="s">
        <v>2</v>
      </c>
      <c r="Z120" s="2" t="s">
        <v>3</v>
      </c>
      <c r="AA120" s="2" t="s">
        <v>4</v>
      </c>
      <c r="AB120" s="2" t="s">
        <v>5</v>
      </c>
      <c r="AC120" s="3" t="s">
        <v>6</v>
      </c>
    </row>
    <row r="121" spans="1:29" x14ac:dyDescent="0.3">
      <c r="B121" s="17" t="s">
        <v>7</v>
      </c>
      <c r="C121" s="4">
        <v>6241</v>
      </c>
      <c r="D121" s="5">
        <v>774</v>
      </c>
      <c r="E121" s="5">
        <v>424</v>
      </c>
      <c r="F121" s="5">
        <v>26</v>
      </c>
      <c r="G121" s="5">
        <v>4015</v>
      </c>
      <c r="H121" s="6">
        <v>1673</v>
      </c>
      <c r="I121" s="17" t="s">
        <v>8</v>
      </c>
      <c r="J121" s="4">
        <v>4388</v>
      </c>
      <c r="K121" s="5">
        <v>838</v>
      </c>
      <c r="L121" s="5">
        <v>200</v>
      </c>
      <c r="M121" s="5">
        <v>141</v>
      </c>
      <c r="N121" s="5">
        <v>3101</v>
      </c>
      <c r="O121" s="6">
        <v>1330</v>
      </c>
      <c r="P121" s="17" t="s">
        <v>9</v>
      </c>
      <c r="Q121" s="4">
        <v>9876</v>
      </c>
      <c r="R121" s="5">
        <v>969</v>
      </c>
      <c r="S121" s="5">
        <v>139</v>
      </c>
      <c r="T121" s="5">
        <v>28</v>
      </c>
      <c r="U121" s="5">
        <v>3871</v>
      </c>
      <c r="V121" s="6">
        <v>1630</v>
      </c>
      <c r="W121" s="22" t="s">
        <v>10</v>
      </c>
      <c r="X121" s="4">
        <v>14710</v>
      </c>
      <c r="Y121" s="5">
        <v>743</v>
      </c>
      <c r="Z121" s="5">
        <v>72</v>
      </c>
      <c r="AA121" s="5">
        <v>30</v>
      </c>
      <c r="AB121" s="5">
        <v>4280</v>
      </c>
      <c r="AC121" s="6">
        <v>994</v>
      </c>
    </row>
    <row r="122" spans="1:29" x14ac:dyDescent="0.3">
      <c r="B122" s="18"/>
      <c r="C122" s="7">
        <v>4678</v>
      </c>
      <c r="D122" s="8">
        <v>917</v>
      </c>
      <c r="E122" s="8">
        <v>304</v>
      </c>
      <c r="F122" s="8">
        <v>25</v>
      </c>
      <c r="G122" s="8">
        <v>3352</v>
      </c>
      <c r="H122" s="9">
        <v>1531</v>
      </c>
      <c r="I122" s="20"/>
      <c r="J122" s="7">
        <v>4117</v>
      </c>
      <c r="K122" s="8">
        <v>1017</v>
      </c>
      <c r="L122" s="8">
        <v>230</v>
      </c>
      <c r="M122" s="8">
        <v>745</v>
      </c>
      <c r="N122" s="8">
        <v>2977</v>
      </c>
      <c r="O122" s="9">
        <v>1530</v>
      </c>
      <c r="P122" s="20"/>
      <c r="Q122" s="7">
        <v>9286</v>
      </c>
      <c r="R122" s="8">
        <v>798</v>
      </c>
      <c r="S122" s="8">
        <v>124</v>
      </c>
      <c r="T122" s="8">
        <v>23</v>
      </c>
      <c r="U122" s="8">
        <v>4106</v>
      </c>
      <c r="V122" s="9">
        <v>1595</v>
      </c>
      <c r="W122" s="23"/>
      <c r="X122" s="7">
        <v>15127</v>
      </c>
      <c r="Y122" s="8">
        <v>767</v>
      </c>
      <c r="Z122" s="8">
        <v>100</v>
      </c>
      <c r="AA122" s="8">
        <v>25</v>
      </c>
      <c r="AB122" s="8">
        <v>4336</v>
      </c>
      <c r="AC122" s="9">
        <v>1104</v>
      </c>
    </row>
    <row r="123" spans="1:29" x14ac:dyDescent="0.3">
      <c r="B123" s="18"/>
      <c r="C123" s="7">
        <v>4751</v>
      </c>
      <c r="D123" s="8">
        <v>1077</v>
      </c>
      <c r="E123" s="8">
        <v>370</v>
      </c>
      <c r="F123" s="8">
        <v>20</v>
      </c>
      <c r="G123" s="8">
        <v>3163</v>
      </c>
      <c r="H123" s="9">
        <v>1667</v>
      </c>
      <c r="I123" s="20"/>
      <c r="J123" s="7">
        <v>4886</v>
      </c>
      <c r="K123" s="8">
        <v>751</v>
      </c>
      <c r="L123" s="8">
        <v>363</v>
      </c>
      <c r="M123" s="8">
        <v>116</v>
      </c>
      <c r="N123" s="8">
        <v>3510</v>
      </c>
      <c r="O123" s="9">
        <v>1477</v>
      </c>
      <c r="P123" s="20"/>
      <c r="Q123" s="7">
        <v>6354</v>
      </c>
      <c r="R123" s="8">
        <v>956</v>
      </c>
      <c r="S123" s="8">
        <v>92</v>
      </c>
      <c r="T123" s="8">
        <v>24</v>
      </c>
      <c r="U123" s="8">
        <v>3888</v>
      </c>
      <c r="V123" s="9">
        <v>1720</v>
      </c>
      <c r="W123" s="23"/>
      <c r="X123" s="7">
        <v>8978</v>
      </c>
      <c r="Y123" s="8">
        <v>1182</v>
      </c>
      <c r="Z123" s="8">
        <v>132</v>
      </c>
      <c r="AA123" s="8">
        <v>22</v>
      </c>
      <c r="AB123" s="8">
        <v>3535</v>
      </c>
      <c r="AC123" s="9">
        <v>613</v>
      </c>
    </row>
    <row r="124" spans="1:29" x14ac:dyDescent="0.3">
      <c r="B124" s="18"/>
      <c r="C124" s="7">
        <v>4535</v>
      </c>
      <c r="D124" s="8">
        <v>1084</v>
      </c>
      <c r="E124" s="8">
        <v>334</v>
      </c>
      <c r="F124" s="8">
        <v>44</v>
      </c>
      <c r="G124" s="8">
        <v>3665</v>
      </c>
      <c r="H124" s="9">
        <v>1327</v>
      </c>
      <c r="I124" s="20"/>
      <c r="J124" s="7">
        <v>5156</v>
      </c>
      <c r="K124" s="8">
        <v>797</v>
      </c>
      <c r="L124" s="8">
        <v>286</v>
      </c>
      <c r="M124" s="8">
        <v>893</v>
      </c>
      <c r="N124" s="8">
        <v>3536</v>
      </c>
      <c r="O124" s="9">
        <v>1532</v>
      </c>
      <c r="P124" s="20"/>
      <c r="Q124" s="7">
        <v>7241</v>
      </c>
      <c r="R124" s="8">
        <v>985</v>
      </c>
      <c r="S124" s="8">
        <v>68</v>
      </c>
      <c r="T124" s="8">
        <v>26</v>
      </c>
      <c r="U124" s="8">
        <v>3426</v>
      </c>
      <c r="V124" s="9">
        <v>1616</v>
      </c>
      <c r="W124" s="23"/>
      <c r="X124" s="7">
        <v>14787</v>
      </c>
      <c r="Y124" s="8">
        <v>1113</v>
      </c>
      <c r="Z124" s="8">
        <v>128</v>
      </c>
      <c r="AA124" s="8">
        <v>26</v>
      </c>
      <c r="AB124" s="8">
        <v>3329</v>
      </c>
      <c r="AC124" s="9">
        <v>760</v>
      </c>
    </row>
    <row r="125" spans="1:29" x14ac:dyDescent="0.3">
      <c r="B125" s="19"/>
      <c r="C125" s="10">
        <v>5308</v>
      </c>
      <c r="D125" s="11">
        <v>955</v>
      </c>
      <c r="E125" s="11">
        <v>261</v>
      </c>
      <c r="F125" s="11">
        <v>31</v>
      </c>
      <c r="G125" s="11">
        <v>3595</v>
      </c>
      <c r="H125" s="12">
        <v>1556</v>
      </c>
      <c r="I125" s="21"/>
      <c r="J125" s="10">
        <v>4507</v>
      </c>
      <c r="K125" s="11">
        <v>726</v>
      </c>
      <c r="L125" s="11">
        <v>143</v>
      </c>
      <c r="M125" s="11">
        <v>236</v>
      </c>
      <c r="N125" s="11">
        <v>2798</v>
      </c>
      <c r="O125" s="12">
        <v>1552</v>
      </c>
      <c r="P125" s="21"/>
      <c r="Q125" s="10">
        <v>7258</v>
      </c>
      <c r="R125" s="11">
        <v>896</v>
      </c>
      <c r="S125" s="11">
        <v>110</v>
      </c>
      <c r="T125" s="11">
        <v>25</v>
      </c>
      <c r="U125" s="11">
        <v>3432</v>
      </c>
      <c r="V125" s="12">
        <v>1592</v>
      </c>
      <c r="W125" s="24"/>
      <c r="X125" s="10">
        <v>14497</v>
      </c>
      <c r="Y125" s="11">
        <v>1285</v>
      </c>
      <c r="Z125" s="11">
        <v>122</v>
      </c>
      <c r="AA125" s="11">
        <v>23</v>
      </c>
      <c r="AB125" s="11">
        <v>3540</v>
      </c>
      <c r="AC125" s="12">
        <v>433</v>
      </c>
    </row>
    <row r="126" spans="1:29" x14ac:dyDescent="0.3">
      <c r="B126" s="17" t="s">
        <v>11</v>
      </c>
      <c r="C126" s="7">
        <v>5307</v>
      </c>
      <c r="D126" s="8">
        <v>601</v>
      </c>
      <c r="E126" s="8">
        <v>292</v>
      </c>
      <c r="F126" s="8">
        <v>36</v>
      </c>
      <c r="G126" s="8">
        <v>3448</v>
      </c>
      <c r="H126" s="9">
        <v>1575</v>
      </c>
      <c r="I126" s="17" t="s">
        <v>12</v>
      </c>
      <c r="J126" s="7">
        <v>4423</v>
      </c>
      <c r="K126" s="8">
        <v>845</v>
      </c>
      <c r="L126" s="8">
        <v>126</v>
      </c>
      <c r="M126" s="8">
        <v>41</v>
      </c>
      <c r="N126" s="8">
        <v>3580</v>
      </c>
      <c r="O126" s="9">
        <v>1504</v>
      </c>
      <c r="P126" s="17" t="s">
        <v>13</v>
      </c>
      <c r="Q126" s="7">
        <v>6631</v>
      </c>
      <c r="R126" s="8">
        <v>919</v>
      </c>
      <c r="S126" s="8">
        <v>81</v>
      </c>
      <c r="T126" s="8">
        <v>23</v>
      </c>
      <c r="U126" s="8">
        <v>3687</v>
      </c>
      <c r="V126" s="9">
        <v>1407</v>
      </c>
      <c r="W126" s="13"/>
      <c r="X126" s="13"/>
      <c r="Y126" s="13"/>
      <c r="Z126" s="13"/>
      <c r="AB126" s="13"/>
      <c r="AC126" s="13"/>
    </row>
    <row r="127" spans="1:29" x14ac:dyDescent="0.3">
      <c r="B127" s="18"/>
      <c r="C127" s="7">
        <v>5403</v>
      </c>
      <c r="D127" s="8">
        <v>639</v>
      </c>
      <c r="E127" s="8">
        <v>389</v>
      </c>
      <c r="F127" s="8">
        <v>30</v>
      </c>
      <c r="G127" s="8">
        <v>3357</v>
      </c>
      <c r="H127" s="9">
        <v>1605</v>
      </c>
      <c r="I127" s="20"/>
      <c r="J127" s="7">
        <v>3732</v>
      </c>
      <c r="K127" s="8">
        <v>796</v>
      </c>
      <c r="L127" s="8">
        <v>215</v>
      </c>
      <c r="M127" s="8">
        <v>60</v>
      </c>
      <c r="N127" s="8">
        <v>3903</v>
      </c>
      <c r="O127" s="9">
        <v>1593</v>
      </c>
      <c r="P127" s="20"/>
      <c r="Q127" s="7">
        <v>6116</v>
      </c>
      <c r="R127" s="8">
        <v>1043</v>
      </c>
      <c r="S127" s="8">
        <v>82</v>
      </c>
      <c r="T127" s="8">
        <v>24</v>
      </c>
      <c r="U127" s="8">
        <v>3330</v>
      </c>
      <c r="V127" s="9">
        <v>1038</v>
      </c>
      <c r="W127" s="13"/>
      <c r="X127" s="13"/>
      <c r="Y127" s="13"/>
      <c r="Z127" s="13"/>
      <c r="AA127" s="13"/>
      <c r="AB127" s="13"/>
      <c r="AC127" s="13"/>
    </row>
    <row r="128" spans="1:29" x14ac:dyDescent="0.3">
      <c r="B128" s="18"/>
      <c r="C128" s="7">
        <v>7835</v>
      </c>
      <c r="D128" s="8">
        <v>993</v>
      </c>
      <c r="E128" s="8">
        <v>252</v>
      </c>
      <c r="F128" s="8">
        <v>86</v>
      </c>
      <c r="G128" s="8">
        <v>3313</v>
      </c>
      <c r="H128" s="9">
        <v>1519</v>
      </c>
      <c r="I128" s="20"/>
      <c r="J128" s="7">
        <v>4060</v>
      </c>
      <c r="K128" s="8">
        <v>921</v>
      </c>
      <c r="L128" s="8">
        <v>268</v>
      </c>
      <c r="M128" s="8">
        <v>52</v>
      </c>
      <c r="N128" s="8">
        <v>3831</v>
      </c>
      <c r="O128" s="9">
        <v>1463</v>
      </c>
      <c r="P128" s="20"/>
      <c r="Q128" s="7">
        <v>6254</v>
      </c>
      <c r="R128" s="8">
        <v>1063</v>
      </c>
      <c r="S128" s="8">
        <v>55</v>
      </c>
      <c r="T128" s="8">
        <v>27</v>
      </c>
      <c r="U128" s="8">
        <v>3370</v>
      </c>
      <c r="V128" s="9">
        <v>1386</v>
      </c>
      <c r="W128" s="13"/>
      <c r="X128" s="13"/>
      <c r="Y128" s="13"/>
      <c r="Z128" s="13"/>
      <c r="AA128" s="13"/>
      <c r="AB128" s="13"/>
      <c r="AC128" s="13"/>
    </row>
    <row r="129" spans="1:29" x14ac:dyDescent="0.3">
      <c r="B129" s="18"/>
      <c r="C129" s="7">
        <v>9104</v>
      </c>
      <c r="D129" s="8">
        <v>1035</v>
      </c>
      <c r="E129" s="8">
        <v>277</v>
      </c>
      <c r="F129" s="8">
        <v>38</v>
      </c>
      <c r="G129" s="8">
        <v>3206</v>
      </c>
      <c r="H129" s="9">
        <v>1670</v>
      </c>
      <c r="I129" s="20"/>
      <c r="J129" s="7">
        <v>4591</v>
      </c>
      <c r="K129" s="8">
        <v>1068</v>
      </c>
      <c r="L129" s="8">
        <v>178</v>
      </c>
      <c r="M129" s="8">
        <v>99</v>
      </c>
      <c r="N129" s="8">
        <v>3277</v>
      </c>
      <c r="O129" s="9">
        <v>1452</v>
      </c>
      <c r="P129" s="20"/>
      <c r="Q129" s="7">
        <v>6097</v>
      </c>
      <c r="R129" s="8">
        <v>904</v>
      </c>
      <c r="S129" s="8">
        <v>72</v>
      </c>
      <c r="T129" s="8">
        <v>29</v>
      </c>
      <c r="U129" s="8">
        <v>3617</v>
      </c>
      <c r="V129" s="9">
        <v>757</v>
      </c>
      <c r="W129" s="13"/>
      <c r="X129" s="13"/>
      <c r="Y129" s="13"/>
      <c r="Z129" s="13"/>
      <c r="AA129" s="13"/>
      <c r="AB129" s="13"/>
      <c r="AC129" s="13"/>
    </row>
    <row r="130" spans="1:29" x14ac:dyDescent="0.3">
      <c r="B130" s="19"/>
      <c r="C130" s="10">
        <v>11517</v>
      </c>
      <c r="D130" s="11">
        <v>781</v>
      </c>
      <c r="E130" s="11">
        <v>198</v>
      </c>
      <c r="F130" s="11">
        <v>61</v>
      </c>
      <c r="G130" s="11">
        <v>3362</v>
      </c>
      <c r="H130" s="12">
        <v>1555</v>
      </c>
      <c r="I130" s="21"/>
      <c r="J130" s="10">
        <v>4913</v>
      </c>
      <c r="K130" s="11">
        <v>949</v>
      </c>
      <c r="L130" s="11">
        <v>184</v>
      </c>
      <c r="M130" s="11">
        <v>1037</v>
      </c>
      <c r="N130" s="11">
        <v>3121</v>
      </c>
      <c r="O130" s="12">
        <v>1626</v>
      </c>
      <c r="P130" s="21"/>
      <c r="Q130" s="10">
        <v>8087</v>
      </c>
      <c r="R130" s="11">
        <v>989</v>
      </c>
      <c r="S130" s="11">
        <v>80</v>
      </c>
      <c r="T130" s="11">
        <v>24</v>
      </c>
      <c r="U130" s="11">
        <v>3398</v>
      </c>
      <c r="V130" s="12">
        <v>1152</v>
      </c>
      <c r="W130" s="13"/>
      <c r="X130" s="13"/>
      <c r="Y130" s="13"/>
      <c r="Z130" s="13"/>
      <c r="AA130" s="13"/>
      <c r="AB130" s="13"/>
      <c r="AC130" s="13"/>
    </row>
    <row r="131" spans="1:29" x14ac:dyDescent="0.3">
      <c r="A131" t="s">
        <v>14</v>
      </c>
      <c r="C131">
        <f t="shared" ref="C131:H131" si="98">AVERAGE(C121:C125)</f>
        <v>5102.6000000000004</v>
      </c>
      <c r="D131">
        <f t="shared" si="98"/>
        <v>961.4</v>
      </c>
      <c r="E131">
        <f t="shared" si="98"/>
        <v>338.6</v>
      </c>
      <c r="F131">
        <f t="shared" si="98"/>
        <v>29.2</v>
      </c>
      <c r="G131">
        <f t="shared" si="98"/>
        <v>3558</v>
      </c>
      <c r="H131">
        <f t="shared" si="98"/>
        <v>1550.8</v>
      </c>
      <c r="I131" t="s">
        <v>14</v>
      </c>
      <c r="J131">
        <f t="shared" ref="J131:O131" si="99">AVERAGE(J121:J125)</f>
        <v>4610.8</v>
      </c>
      <c r="K131">
        <f t="shared" si="99"/>
        <v>825.8</v>
      </c>
      <c r="L131">
        <f t="shared" si="99"/>
        <v>244.4</v>
      </c>
      <c r="M131">
        <f t="shared" si="99"/>
        <v>426.2</v>
      </c>
      <c r="N131">
        <f t="shared" si="99"/>
        <v>3184.4</v>
      </c>
      <c r="O131">
        <f t="shared" si="99"/>
        <v>1484.2</v>
      </c>
      <c r="P131" t="s">
        <v>14</v>
      </c>
      <c r="Q131">
        <f t="shared" ref="Q131:V131" si="100">AVERAGE(Q121:Q125)</f>
        <v>8003</v>
      </c>
      <c r="R131">
        <f t="shared" si="100"/>
        <v>920.8</v>
      </c>
      <c r="S131">
        <f t="shared" si="100"/>
        <v>106.6</v>
      </c>
      <c r="T131">
        <f t="shared" si="100"/>
        <v>25.2</v>
      </c>
      <c r="U131">
        <f t="shared" si="100"/>
        <v>3744.6</v>
      </c>
      <c r="V131">
        <f t="shared" si="100"/>
        <v>1630.6</v>
      </c>
      <c r="W131" t="s">
        <v>14</v>
      </c>
      <c r="X131">
        <f t="shared" ref="X131:AC131" si="101">AVERAGE(X121:X125)</f>
        <v>13619.8</v>
      </c>
      <c r="Y131">
        <f t="shared" si="101"/>
        <v>1018</v>
      </c>
      <c r="Z131">
        <f t="shared" si="101"/>
        <v>110.8</v>
      </c>
      <c r="AA131">
        <f t="shared" si="101"/>
        <v>25.2</v>
      </c>
      <c r="AB131">
        <f t="shared" si="101"/>
        <v>3804</v>
      </c>
      <c r="AC131">
        <f t="shared" si="101"/>
        <v>780.8</v>
      </c>
    </row>
    <row r="132" spans="1:29" x14ac:dyDescent="0.3">
      <c r="A132" t="s">
        <v>15</v>
      </c>
      <c r="C132">
        <f t="shared" ref="C132:H132" si="102">AVEDEV(C121:C125)</f>
        <v>537.5200000000001</v>
      </c>
      <c r="D132">
        <f t="shared" si="102"/>
        <v>95.28</v>
      </c>
      <c r="E132">
        <f t="shared" si="102"/>
        <v>46.720000000000006</v>
      </c>
      <c r="F132">
        <f t="shared" si="102"/>
        <v>6.6400000000000006</v>
      </c>
      <c r="G132">
        <f t="shared" si="102"/>
        <v>240.4</v>
      </c>
      <c r="H132">
        <f t="shared" si="102"/>
        <v>97.440000000000012</v>
      </c>
      <c r="I132" t="s">
        <v>15</v>
      </c>
      <c r="J132">
        <f t="shared" ref="J132:O132" si="103">AVEDEV(J121:J125)</f>
        <v>328.16</v>
      </c>
      <c r="K132">
        <f t="shared" si="103"/>
        <v>81.359999999999985</v>
      </c>
      <c r="L132">
        <f t="shared" si="103"/>
        <v>64.08</v>
      </c>
      <c r="M132">
        <f t="shared" si="103"/>
        <v>314.24</v>
      </c>
      <c r="N132">
        <f t="shared" si="103"/>
        <v>270.88</v>
      </c>
      <c r="O132">
        <f t="shared" si="103"/>
        <v>64.559999999999988</v>
      </c>
      <c r="P132" t="s">
        <v>15</v>
      </c>
      <c r="Q132">
        <f t="shared" ref="Q132:V132" si="104">AVEDEV(Q121:Q125)</f>
        <v>1262.4000000000001</v>
      </c>
      <c r="R132">
        <f t="shared" si="104"/>
        <v>59.040000000000006</v>
      </c>
      <c r="S132">
        <f t="shared" si="104"/>
        <v>21.28</v>
      </c>
      <c r="T132">
        <f t="shared" si="104"/>
        <v>1.44</v>
      </c>
      <c r="U132">
        <f t="shared" si="104"/>
        <v>252.48000000000002</v>
      </c>
      <c r="V132">
        <f t="shared" si="104"/>
        <v>35.759999999999948</v>
      </c>
      <c r="W132" t="s">
        <v>15</v>
      </c>
      <c r="X132">
        <f t="shared" ref="X132:AC132" si="105">AVEDEV(X121:X125)</f>
        <v>1856.7200000000005</v>
      </c>
      <c r="Y132">
        <f t="shared" si="105"/>
        <v>210.4</v>
      </c>
      <c r="Z132">
        <f t="shared" si="105"/>
        <v>19.84</v>
      </c>
      <c r="AA132">
        <f t="shared" si="105"/>
        <v>2.2399999999999998</v>
      </c>
      <c r="AB132">
        <f t="shared" si="105"/>
        <v>403.2</v>
      </c>
      <c r="AC132">
        <f t="shared" si="105"/>
        <v>214.56</v>
      </c>
    </row>
    <row r="133" spans="1:29" x14ac:dyDescent="0.3">
      <c r="A133" t="s">
        <v>16</v>
      </c>
      <c r="C133">
        <f t="shared" ref="C133:H133" si="106">AVERAGE(C126:C130)</f>
        <v>7833.2</v>
      </c>
      <c r="D133">
        <f t="shared" si="106"/>
        <v>809.8</v>
      </c>
      <c r="E133">
        <f t="shared" si="106"/>
        <v>281.60000000000002</v>
      </c>
      <c r="F133">
        <f t="shared" si="106"/>
        <v>50.2</v>
      </c>
      <c r="G133">
        <f t="shared" si="106"/>
        <v>3337.2</v>
      </c>
      <c r="H133">
        <f t="shared" si="106"/>
        <v>1584.8</v>
      </c>
      <c r="I133" t="s">
        <v>16</v>
      </c>
      <c r="J133">
        <f t="shared" ref="J133:O133" si="107">AVERAGE(J126:J130)</f>
        <v>4343.8</v>
      </c>
      <c r="K133">
        <f t="shared" si="107"/>
        <v>915.8</v>
      </c>
      <c r="L133">
        <f t="shared" si="107"/>
        <v>194.2</v>
      </c>
      <c r="M133">
        <f t="shared" si="107"/>
        <v>257.8</v>
      </c>
      <c r="N133">
        <f t="shared" si="107"/>
        <v>3542.4</v>
      </c>
      <c r="O133">
        <f t="shared" si="107"/>
        <v>1527.6</v>
      </c>
      <c r="P133" t="s">
        <v>16</v>
      </c>
      <c r="Q133">
        <f t="shared" ref="Q133:V133" si="108">AVERAGE(Q126:Q130)</f>
        <v>6637</v>
      </c>
      <c r="R133">
        <f t="shared" si="108"/>
        <v>983.6</v>
      </c>
      <c r="S133">
        <f t="shared" si="108"/>
        <v>74</v>
      </c>
      <c r="T133">
        <f t="shared" si="108"/>
        <v>25.4</v>
      </c>
      <c r="U133">
        <f t="shared" si="108"/>
        <v>3480.4</v>
      </c>
      <c r="V133">
        <f t="shared" si="108"/>
        <v>1148</v>
      </c>
      <c r="W133" t="s">
        <v>16</v>
      </c>
    </row>
    <row r="134" spans="1:29" x14ac:dyDescent="0.3">
      <c r="A134" t="s">
        <v>17</v>
      </c>
      <c r="C134">
        <f t="shared" ref="C134:H134" si="109">AVEDEV(C126:C130)</f>
        <v>1982.56</v>
      </c>
      <c r="D134">
        <f t="shared" si="109"/>
        <v>163.35999999999999</v>
      </c>
      <c r="E134">
        <f t="shared" si="109"/>
        <v>47.120000000000005</v>
      </c>
      <c r="F134">
        <f t="shared" si="109"/>
        <v>18.64</v>
      </c>
      <c r="G134">
        <f t="shared" si="109"/>
        <v>62.160000000000039</v>
      </c>
      <c r="H134">
        <f t="shared" si="109"/>
        <v>42.159999999999989</v>
      </c>
      <c r="I134" t="s">
        <v>17</v>
      </c>
      <c r="J134">
        <f t="shared" ref="J134:O134" si="110">AVEDEV(J126:J130)</f>
        <v>358.23999999999995</v>
      </c>
      <c r="K134">
        <f t="shared" si="110"/>
        <v>76.240000000000009</v>
      </c>
      <c r="L134">
        <f t="shared" si="110"/>
        <v>37.839999999999996</v>
      </c>
      <c r="M134">
        <f t="shared" si="110"/>
        <v>311.68</v>
      </c>
      <c r="N134">
        <f t="shared" si="110"/>
        <v>274.71999999999997</v>
      </c>
      <c r="O134">
        <f t="shared" si="110"/>
        <v>65.519999999999982</v>
      </c>
      <c r="P134" t="s">
        <v>17</v>
      </c>
      <c r="Q134">
        <f t="shared" ref="Q134:V134" si="111">AVEDEV(Q126:Q130)</f>
        <v>580</v>
      </c>
      <c r="R134">
        <f t="shared" si="111"/>
        <v>57.679999999999993</v>
      </c>
      <c r="S134">
        <f t="shared" si="111"/>
        <v>8.4</v>
      </c>
      <c r="T134">
        <f t="shared" si="111"/>
        <v>2.0799999999999996</v>
      </c>
      <c r="U134">
        <f t="shared" si="111"/>
        <v>137.28000000000003</v>
      </c>
      <c r="V134">
        <f t="shared" si="111"/>
        <v>200.4</v>
      </c>
      <c r="W134" t="s">
        <v>17</v>
      </c>
    </row>
    <row r="137" spans="1:29" x14ac:dyDescent="0.3">
      <c r="A137" t="s">
        <v>0</v>
      </c>
      <c r="B137" s="1" t="s">
        <v>27</v>
      </c>
      <c r="C137" s="2" t="s">
        <v>1</v>
      </c>
      <c r="D137" s="2" t="s">
        <v>2</v>
      </c>
      <c r="E137" s="2" t="s">
        <v>3</v>
      </c>
      <c r="F137" s="2" t="s">
        <v>4</v>
      </c>
      <c r="G137" s="2" t="s">
        <v>5</v>
      </c>
      <c r="H137" s="3" t="s">
        <v>6</v>
      </c>
      <c r="I137" s="1"/>
      <c r="J137" s="2" t="s">
        <v>1</v>
      </c>
      <c r="K137" s="2" t="s">
        <v>2</v>
      </c>
      <c r="L137" s="2" t="s">
        <v>3</v>
      </c>
      <c r="M137" s="2" t="s">
        <v>4</v>
      </c>
      <c r="N137" s="2" t="s">
        <v>5</v>
      </c>
      <c r="O137" s="3" t="s">
        <v>6</v>
      </c>
      <c r="P137" s="1"/>
      <c r="Q137" s="2" t="s">
        <v>1</v>
      </c>
      <c r="R137" s="2" t="s">
        <v>2</v>
      </c>
      <c r="S137" s="2" t="s">
        <v>3</v>
      </c>
      <c r="T137" s="2" t="s">
        <v>4</v>
      </c>
      <c r="U137" s="2" t="s">
        <v>5</v>
      </c>
      <c r="V137" s="3" t="s">
        <v>6</v>
      </c>
      <c r="W137" s="1"/>
      <c r="X137" s="2" t="s">
        <v>1</v>
      </c>
      <c r="Y137" s="2" t="s">
        <v>2</v>
      </c>
      <c r="Z137" s="2" t="s">
        <v>3</v>
      </c>
      <c r="AA137" s="2" t="s">
        <v>4</v>
      </c>
      <c r="AB137" s="2" t="s">
        <v>5</v>
      </c>
      <c r="AC137" s="3" t="s">
        <v>6</v>
      </c>
    </row>
    <row r="138" spans="1:29" x14ac:dyDescent="0.3">
      <c r="B138" s="17" t="s">
        <v>7</v>
      </c>
      <c r="C138" s="4">
        <v>7290</v>
      </c>
      <c r="D138" s="5">
        <v>1409</v>
      </c>
      <c r="E138" s="5">
        <v>540</v>
      </c>
      <c r="F138" s="5">
        <v>21</v>
      </c>
      <c r="G138" s="5">
        <v>3751</v>
      </c>
      <c r="H138" s="6">
        <v>1338</v>
      </c>
      <c r="I138" s="17" t="s">
        <v>8</v>
      </c>
      <c r="J138" s="4">
        <v>4477</v>
      </c>
      <c r="K138" s="5">
        <v>880</v>
      </c>
      <c r="L138" s="5">
        <v>311</v>
      </c>
      <c r="M138" s="5">
        <v>110</v>
      </c>
      <c r="N138" s="5">
        <v>3261</v>
      </c>
      <c r="O138" s="6">
        <v>1298</v>
      </c>
      <c r="P138" s="17" t="s">
        <v>9</v>
      </c>
      <c r="Q138" s="4">
        <v>13215</v>
      </c>
      <c r="R138" s="5">
        <v>1388</v>
      </c>
      <c r="S138" s="5">
        <v>265</v>
      </c>
      <c r="T138" s="5">
        <v>23</v>
      </c>
      <c r="U138" s="5">
        <v>3668</v>
      </c>
      <c r="V138" s="6">
        <v>1925</v>
      </c>
      <c r="W138" s="22" t="s">
        <v>10</v>
      </c>
      <c r="X138" s="4">
        <v>18792</v>
      </c>
      <c r="Y138" s="5">
        <v>981</v>
      </c>
      <c r="Z138" s="5">
        <v>124</v>
      </c>
      <c r="AA138" s="5">
        <v>29</v>
      </c>
      <c r="AB138" s="5">
        <v>3610</v>
      </c>
      <c r="AC138" s="6">
        <v>1295</v>
      </c>
    </row>
    <row r="139" spans="1:29" x14ac:dyDescent="0.3">
      <c r="B139" s="18"/>
      <c r="C139" s="7">
        <v>4762</v>
      </c>
      <c r="D139" s="8">
        <v>1500</v>
      </c>
      <c r="E139" s="8">
        <v>589</v>
      </c>
      <c r="F139" s="8">
        <v>21</v>
      </c>
      <c r="G139" s="8">
        <v>3142</v>
      </c>
      <c r="H139" s="9">
        <v>1239</v>
      </c>
      <c r="I139" s="20"/>
      <c r="J139" s="7">
        <v>4238</v>
      </c>
      <c r="K139" s="8">
        <v>1766</v>
      </c>
      <c r="L139" s="8">
        <v>330</v>
      </c>
      <c r="M139" s="8">
        <v>650</v>
      </c>
      <c r="N139" s="8">
        <v>2897</v>
      </c>
      <c r="O139" s="9">
        <v>1423</v>
      </c>
      <c r="P139" s="20"/>
      <c r="Q139" s="7">
        <v>11770</v>
      </c>
      <c r="R139" s="8">
        <v>1277</v>
      </c>
      <c r="S139" s="8">
        <v>224</v>
      </c>
      <c r="T139" s="8">
        <v>21</v>
      </c>
      <c r="U139" s="8">
        <v>3735</v>
      </c>
      <c r="V139" s="9">
        <v>1545</v>
      </c>
      <c r="W139" s="23"/>
      <c r="X139" s="7">
        <v>18849</v>
      </c>
      <c r="Y139" s="8">
        <v>891</v>
      </c>
      <c r="Z139" s="8">
        <v>166</v>
      </c>
      <c r="AA139" s="8">
        <v>25</v>
      </c>
      <c r="AB139" s="8">
        <v>3609</v>
      </c>
      <c r="AC139" s="9">
        <v>1424</v>
      </c>
    </row>
    <row r="140" spans="1:29" x14ac:dyDescent="0.3">
      <c r="B140" s="18"/>
      <c r="C140" s="7">
        <v>4523</v>
      </c>
      <c r="D140" s="8">
        <v>1224</v>
      </c>
      <c r="E140" s="8">
        <v>533</v>
      </c>
      <c r="F140" s="8">
        <v>20</v>
      </c>
      <c r="G140" s="8">
        <v>3012</v>
      </c>
      <c r="H140" s="9">
        <v>1362</v>
      </c>
      <c r="I140" s="20"/>
      <c r="J140" s="7">
        <v>4839</v>
      </c>
      <c r="K140" s="8">
        <v>1042</v>
      </c>
      <c r="L140" s="8">
        <v>542</v>
      </c>
      <c r="M140" s="8">
        <v>95</v>
      </c>
      <c r="N140" s="8">
        <v>3141</v>
      </c>
      <c r="O140" s="9">
        <v>1374</v>
      </c>
      <c r="P140" s="20"/>
      <c r="Q140" s="7">
        <v>6892</v>
      </c>
      <c r="R140" s="8">
        <v>1470</v>
      </c>
      <c r="S140" s="8">
        <v>177</v>
      </c>
      <c r="T140" s="8">
        <v>22</v>
      </c>
      <c r="U140" s="8">
        <v>3546</v>
      </c>
      <c r="V140" s="9">
        <v>1623</v>
      </c>
      <c r="W140" s="23"/>
      <c r="X140" s="7">
        <v>11251</v>
      </c>
      <c r="Y140" s="8">
        <v>1418</v>
      </c>
      <c r="Z140" s="8">
        <v>218</v>
      </c>
      <c r="AA140" s="8">
        <v>23</v>
      </c>
      <c r="AB140" s="8">
        <v>3740</v>
      </c>
      <c r="AC140" s="9">
        <v>846</v>
      </c>
    </row>
    <row r="141" spans="1:29" x14ac:dyDescent="0.3">
      <c r="B141" s="18"/>
      <c r="C141" s="7">
        <v>4351</v>
      </c>
      <c r="D141" s="8">
        <v>996</v>
      </c>
      <c r="E141" s="8">
        <v>612</v>
      </c>
      <c r="F141" s="8">
        <v>34</v>
      </c>
      <c r="G141" s="8">
        <v>3421</v>
      </c>
      <c r="H141" s="9">
        <v>1165</v>
      </c>
      <c r="I141" s="20"/>
      <c r="J141" s="7">
        <v>5232</v>
      </c>
      <c r="K141" s="8">
        <v>1256</v>
      </c>
      <c r="L141" s="8">
        <v>456</v>
      </c>
      <c r="M141" s="8">
        <v>959</v>
      </c>
      <c r="N141" s="8">
        <v>3231</v>
      </c>
      <c r="O141" s="9">
        <v>1369</v>
      </c>
      <c r="P141" s="20"/>
      <c r="Q141" s="7">
        <v>8153</v>
      </c>
      <c r="R141" s="8">
        <v>1527</v>
      </c>
      <c r="S141" s="8">
        <v>114</v>
      </c>
      <c r="T141" s="8">
        <v>22</v>
      </c>
      <c r="U141" s="8">
        <v>3410</v>
      </c>
      <c r="V141" s="9">
        <v>1467</v>
      </c>
      <c r="W141" s="23"/>
      <c r="X141" s="7">
        <v>18369</v>
      </c>
      <c r="Y141" s="8">
        <v>1519</v>
      </c>
      <c r="Z141" s="8">
        <v>193</v>
      </c>
      <c r="AA141" s="8">
        <v>26</v>
      </c>
      <c r="AB141" s="8">
        <v>3527</v>
      </c>
      <c r="AC141" s="9">
        <v>1114</v>
      </c>
    </row>
    <row r="142" spans="1:29" x14ac:dyDescent="0.3">
      <c r="B142" s="19"/>
      <c r="C142" s="10">
        <v>4808</v>
      </c>
      <c r="D142" s="11">
        <v>1431</v>
      </c>
      <c r="E142" s="11">
        <v>502</v>
      </c>
      <c r="F142" s="11">
        <v>24</v>
      </c>
      <c r="G142" s="11">
        <v>3328</v>
      </c>
      <c r="H142" s="12">
        <v>1508</v>
      </c>
      <c r="I142" s="21"/>
      <c r="J142" s="10">
        <v>4744</v>
      </c>
      <c r="K142" s="11">
        <v>952</v>
      </c>
      <c r="L142" s="11">
        <v>223</v>
      </c>
      <c r="M142" s="11">
        <v>195</v>
      </c>
      <c r="N142" s="11">
        <v>2925</v>
      </c>
      <c r="O142" s="12">
        <v>1390</v>
      </c>
      <c r="P142" s="21"/>
      <c r="Q142" s="10">
        <v>8247</v>
      </c>
      <c r="R142" s="11">
        <v>1589</v>
      </c>
      <c r="S142" s="11">
        <v>214</v>
      </c>
      <c r="T142" s="11">
        <v>22</v>
      </c>
      <c r="U142" s="11">
        <v>3544</v>
      </c>
      <c r="V142" s="12">
        <v>1564</v>
      </c>
      <c r="W142" s="24"/>
      <c r="X142" s="10">
        <v>18485</v>
      </c>
      <c r="Y142" s="11">
        <v>1569</v>
      </c>
      <c r="Z142" s="11">
        <v>185</v>
      </c>
      <c r="AA142" s="11">
        <v>24</v>
      </c>
      <c r="AB142" s="11">
        <v>3672</v>
      </c>
      <c r="AC142" s="12">
        <v>521</v>
      </c>
    </row>
    <row r="143" spans="1:29" x14ac:dyDescent="0.3">
      <c r="B143" s="17" t="s">
        <v>11</v>
      </c>
      <c r="C143" s="7">
        <v>4868</v>
      </c>
      <c r="D143" s="8">
        <v>921</v>
      </c>
      <c r="E143" s="8">
        <v>465</v>
      </c>
      <c r="F143" s="8">
        <v>25</v>
      </c>
      <c r="G143" s="8">
        <v>3310</v>
      </c>
      <c r="H143" s="9">
        <v>1285</v>
      </c>
      <c r="I143" s="17" t="s">
        <v>12</v>
      </c>
      <c r="J143" s="7">
        <v>4568</v>
      </c>
      <c r="K143" s="8">
        <v>1045</v>
      </c>
      <c r="L143" s="8">
        <v>215</v>
      </c>
      <c r="M143" s="8">
        <v>33</v>
      </c>
      <c r="N143" s="8">
        <v>3553</v>
      </c>
      <c r="O143" s="9">
        <v>1375</v>
      </c>
      <c r="P143" s="17" t="s">
        <v>13</v>
      </c>
      <c r="Q143" s="7">
        <v>7818</v>
      </c>
      <c r="R143" s="8">
        <v>1268</v>
      </c>
      <c r="S143" s="8">
        <v>146</v>
      </c>
      <c r="T143" s="8">
        <v>21</v>
      </c>
      <c r="U143" s="8">
        <v>3943</v>
      </c>
      <c r="V143" s="9">
        <v>1435</v>
      </c>
      <c r="W143" s="13"/>
      <c r="X143" s="13"/>
      <c r="Y143" s="13"/>
      <c r="Z143" s="13"/>
      <c r="AB143" s="13"/>
      <c r="AC143" s="13"/>
    </row>
    <row r="144" spans="1:29" x14ac:dyDescent="0.3">
      <c r="B144" s="18"/>
      <c r="C144" s="7">
        <v>4767</v>
      </c>
      <c r="D144" s="8">
        <v>1069</v>
      </c>
      <c r="E144" s="8">
        <v>661</v>
      </c>
      <c r="F144" s="8">
        <v>24</v>
      </c>
      <c r="G144" s="8">
        <v>3297</v>
      </c>
      <c r="H144" s="9">
        <v>1336</v>
      </c>
      <c r="I144" s="20"/>
      <c r="J144" s="7">
        <v>4066</v>
      </c>
      <c r="K144" s="8">
        <v>1117</v>
      </c>
      <c r="L144" s="8">
        <v>362</v>
      </c>
      <c r="M144" s="8">
        <v>48</v>
      </c>
      <c r="N144" s="8">
        <v>3855</v>
      </c>
      <c r="O144" s="9">
        <v>1471</v>
      </c>
      <c r="P144" s="20"/>
      <c r="Q144" s="7">
        <v>7268</v>
      </c>
      <c r="R144" s="8">
        <v>1370</v>
      </c>
      <c r="S144" s="8">
        <v>148</v>
      </c>
      <c r="T144" s="8">
        <v>21</v>
      </c>
      <c r="U144" s="8">
        <v>3145</v>
      </c>
      <c r="V144" s="9">
        <v>1352</v>
      </c>
      <c r="W144" s="13"/>
      <c r="X144" s="13"/>
      <c r="Y144" s="13"/>
      <c r="Z144" s="13"/>
      <c r="AA144" s="13"/>
      <c r="AB144" s="13"/>
      <c r="AC144" s="13"/>
    </row>
    <row r="145" spans="1:29" x14ac:dyDescent="0.3">
      <c r="B145" s="18"/>
      <c r="C145" s="7">
        <v>9442</v>
      </c>
      <c r="D145" s="8">
        <v>1555</v>
      </c>
      <c r="E145" s="8">
        <v>476</v>
      </c>
      <c r="F145" s="8">
        <v>61</v>
      </c>
      <c r="G145" s="8">
        <v>3260</v>
      </c>
      <c r="H145" s="9">
        <v>1291</v>
      </c>
      <c r="I145" s="20"/>
      <c r="J145" s="7">
        <v>4332</v>
      </c>
      <c r="K145" s="8">
        <v>1217</v>
      </c>
      <c r="L145" s="8">
        <v>457</v>
      </c>
      <c r="M145" s="8">
        <v>40</v>
      </c>
      <c r="N145" s="8">
        <v>3852</v>
      </c>
      <c r="O145" s="9">
        <v>1801</v>
      </c>
      <c r="P145" s="20"/>
      <c r="Q145" s="7">
        <v>7448</v>
      </c>
      <c r="R145" s="8">
        <v>1471</v>
      </c>
      <c r="S145" s="8">
        <v>94</v>
      </c>
      <c r="T145" s="8">
        <v>23</v>
      </c>
      <c r="U145" s="8">
        <v>3614</v>
      </c>
      <c r="V145" s="9">
        <v>1351</v>
      </c>
      <c r="W145" s="13"/>
      <c r="X145" s="13"/>
      <c r="Y145" s="13"/>
      <c r="Z145" s="13"/>
      <c r="AA145" s="13"/>
      <c r="AB145" s="13"/>
      <c r="AC145" s="13"/>
    </row>
    <row r="146" spans="1:29" x14ac:dyDescent="0.3">
      <c r="B146" s="18"/>
      <c r="C146" s="7">
        <v>11516</v>
      </c>
      <c r="D146" s="8">
        <v>1868</v>
      </c>
      <c r="E146" s="8">
        <v>488</v>
      </c>
      <c r="F146" s="8">
        <v>25</v>
      </c>
      <c r="G146" s="8">
        <v>3114</v>
      </c>
      <c r="H146" s="9">
        <v>1398</v>
      </c>
      <c r="I146" s="20"/>
      <c r="J146" s="7">
        <v>4866</v>
      </c>
      <c r="K146" s="8">
        <v>1309</v>
      </c>
      <c r="L146" s="8">
        <v>358</v>
      </c>
      <c r="M146" s="8">
        <v>81</v>
      </c>
      <c r="N146" s="8">
        <v>3541</v>
      </c>
      <c r="O146" s="9">
        <v>1446</v>
      </c>
      <c r="P146" s="20"/>
      <c r="Q146" s="7">
        <v>7370</v>
      </c>
      <c r="R146" s="8">
        <v>1416</v>
      </c>
      <c r="S146" s="8">
        <v>138</v>
      </c>
      <c r="T146" s="8">
        <v>24</v>
      </c>
      <c r="U146" s="8">
        <v>3094</v>
      </c>
      <c r="V146" s="9">
        <v>1141</v>
      </c>
      <c r="W146" s="13"/>
      <c r="X146" s="13"/>
      <c r="Y146" s="13"/>
      <c r="Z146" s="13"/>
      <c r="AA146" s="13"/>
      <c r="AB146" s="13"/>
      <c r="AC146" s="13"/>
    </row>
    <row r="147" spans="1:29" x14ac:dyDescent="0.3">
      <c r="B147" s="19"/>
      <c r="C147" s="10">
        <v>15634</v>
      </c>
      <c r="D147" s="11">
        <v>1356</v>
      </c>
      <c r="E147" s="11">
        <v>406</v>
      </c>
      <c r="F147" s="11">
        <v>45</v>
      </c>
      <c r="G147" s="11">
        <v>3326</v>
      </c>
      <c r="H147" s="12">
        <v>1303</v>
      </c>
      <c r="I147" s="21"/>
      <c r="J147" s="10">
        <v>5182</v>
      </c>
      <c r="K147" s="11">
        <v>1283</v>
      </c>
      <c r="L147" s="11">
        <v>258</v>
      </c>
      <c r="M147" s="11">
        <v>1027</v>
      </c>
      <c r="N147" s="11">
        <v>4010</v>
      </c>
      <c r="O147" s="12">
        <v>1479</v>
      </c>
      <c r="P147" s="21"/>
      <c r="Q147" s="10">
        <v>10139</v>
      </c>
      <c r="R147" s="11">
        <v>1438</v>
      </c>
      <c r="S147" s="11">
        <v>169</v>
      </c>
      <c r="T147" s="11">
        <v>22</v>
      </c>
      <c r="U147" s="11">
        <v>3824</v>
      </c>
      <c r="V147" s="12">
        <v>1283</v>
      </c>
      <c r="W147" s="13"/>
      <c r="X147" s="13"/>
      <c r="Y147" s="13"/>
      <c r="Z147" s="13"/>
      <c r="AA147" s="13"/>
      <c r="AB147" s="13"/>
      <c r="AC147" s="13"/>
    </row>
    <row r="148" spans="1:29" x14ac:dyDescent="0.3">
      <c r="A148" t="s">
        <v>14</v>
      </c>
      <c r="C148">
        <f t="shared" ref="C148:H148" si="112">AVERAGE(C138:C142)</f>
        <v>5146.8</v>
      </c>
      <c r="D148">
        <f t="shared" si="112"/>
        <v>1312</v>
      </c>
      <c r="E148">
        <f t="shared" si="112"/>
        <v>555.20000000000005</v>
      </c>
      <c r="F148">
        <f t="shared" si="112"/>
        <v>24</v>
      </c>
      <c r="G148">
        <f t="shared" si="112"/>
        <v>3330.8</v>
      </c>
      <c r="H148">
        <f t="shared" si="112"/>
        <v>1322.4</v>
      </c>
      <c r="I148" t="s">
        <v>14</v>
      </c>
      <c r="J148">
        <f t="shared" ref="J148:O148" si="113">AVERAGE(J138:J142)</f>
        <v>4706</v>
      </c>
      <c r="K148">
        <f t="shared" si="113"/>
        <v>1179.2</v>
      </c>
      <c r="L148">
        <f t="shared" si="113"/>
        <v>372.4</v>
      </c>
      <c r="M148">
        <f t="shared" si="113"/>
        <v>401.8</v>
      </c>
      <c r="N148">
        <f t="shared" si="113"/>
        <v>3091</v>
      </c>
      <c r="O148">
        <f t="shared" si="113"/>
        <v>1370.8</v>
      </c>
      <c r="P148" t="s">
        <v>14</v>
      </c>
      <c r="Q148">
        <f t="shared" ref="Q148:V148" si="114">AVERAGE(Q138:Q142)</f>
        <v>9655.4</v>
      </c>
      <c r="R148">
        <f t="shared" si="114"/>
        <v>1450.2</v>
      </c>
      <c r="S148">
        <f t="shared" si="114"/>
        <v>198.8</v>
      </c>
      <c r="T148">
        <f t="shared" si="114"/>
        <v>22</v>
      </c>
      <c r="U148">
        <f t="shared" si="114"/>
        <v>3580.6</v>
      </c>
      <c r="V148">
        <f t="shared" si="114"/>
        <v>1624.8</v>
      </c>
      <c r="W148" t="s">
        <v>14</v>
      </c>
      <c r="X148">
        <f t="shared" ref="X148:AC148" si="115">AVERAGE(X138:X142)</f>
        <v>17149.2</v>
      </c>
      <c r="Y148">
        <f t="shared" si="115"/>
        <v>1275.5999999999999</v>
      </c>
      <c r="Z148">
        <f t="shared" si="115"/>
        <v>177.2</v>
      </c>
      <c r="AA148">
        <f t="shared" si="115"/>
        <v>25.4</v>
      </c>
      <c r="AB148">
        <f t="shared" si="115"/>
        <v>3631.6</v>
      </c>
      <c r="AC148">
        <f t="shared" si="115"/>
        <v>1040</v>
      </c>
    </row>
    <row r="149" spans="1:29" x14ac:dyDescent="0.3">
      <c r="A149" t="s">
        <v>15</v>
      </c>
      <c r="C149">
        <f t="shared" ref="C149:H149" si="116">AVEDEV(C138:C142)</f>
        <v>857.28000000000009</v>
      </c>
      <c r="D149">
        <f t="shared" si="116"/>
        <v>161.6</v>
      </c>
      <c r="E149">
        <f t="shared" si="116"/>
        <v>36.240000000000009</v>
      </c>
      <c r="F149">
        <f t="shared" si="116"/>
        <v>4</v>
      </c>
      <c r="G149">
        <f t="shared" si="116"/>
        <v>204.16000000000003</v>
      </c>
      <c r="H149">
        <f t="shared" si="116"/>
        <v>96.319999999999979</v>
      </c>
      <c r="I149" t="s">
        <v>15</v>
      </c>
      <c r="J149">
        <f t="shared" ref="J149:O149" si="117">AVEDEV(J138:J142)</f>
        <v>278.8</v>
      </c>
      <c r="K149">
        <f t="shared" si="117"/>
        <v>265.44</v>
      </c>
      <c r="L149">
        <f t="shared" si="117"/>
        <v>101.28</v>
      </c>
      <c r="M149">
        <f t="shared" si="117"/>
        <v>322.15999999999997</v>
      </c>
      <c r="N149">
        <f t="shared" si="117"/>
        <v>144</v>
      </c>
      <c r="O149">
        <f t="shared" si="117"/>
        <v>29.840000000000011</v>
      </c>
      <c r="P149" t="s">
        <v>15</v>
      </c>
      <c r="Q149">
        <f t="shared" ref="Q149:V149" si="118">AVEDEV(Q138:Q142)</f>
        <v>2269.6799999999998</v>
      </c>
      <c r="R149">
        <f t="shared" si="118"/>
        <v>94.16</v>
      </c>
      <c r="S149">
        <f t="shared" si="118"/>
        <v>42.64</v>
      </c>
      <c r="T149">
        <f t="shared" si="118"/>
        <v>0.4</v>
      </c>
      <c r="U149">
        <f t="shared" si="118"/>
        <v>96.719999999999985</v>
      </c>
      <c r="V149">
        <f t="shared" si="118"/>
        <v>120.07999999999997</v>
      </c>
      <c r="W149" t="s">
        <v>15</v>
      </c>
      <c r="X149">
        <f t="shared" ref="X149:AC149" si="119">AVEDEV(X138:X142)</f>
        <v>2359.2799999999997</v>
      </c>
      <c r="Y149">
        <f t="shared" si="119"/>
        <v>271.68</v>
      </c>
      <c r="Z149">
        <f t="shared" si="119"/>
        <v>25.76</v>
      </c>
      <c r="AA149">
        <f t="shared" si="119"/>
        <v>1.6799999999999997</v>
      </c>
      <c r="AB149">
        <f t="shared" si="119"/>
        <v>59.519999999999982</v>
      </c>
      <c r="AC149">
        <f t="shared" si="119"/>
        <v>285.2</v>
      </c>
    </row>
    <row r="150" spans="1:29" x14ac:dyDescent="0.3">
      <c r="A150" t="s">
        <v>16</v>
      </c>
      <c r="C150">
        <f t="shared" ref="C150:H150" si="120">AVERAGE(C143:C147)</f>
        <v>9245.4</v>
      </c>
      <c r="D150">
        <f t="shared" si="120"/>
        <v>1353.8</v>
      </c>
      <c r="E150">
        <f t="shared" si="120"/>
        <v>499.2</v>
      </c>
      <c r="F150">
        <f t="shared" si="120"/>
        <v>36</v>
      </c>
      <c r="G150">
        <f t="shared" si="120"/>
        <v>3261.4</v>
      </c>
      <c r="H150">
        <f t="shared" si="120"/>
        <v>1322.6</v>
      </c>
      <c r="I150" t="s">
        <v>16</v>
      </c>
      <c r="J150">
        <f t="shared" ref="J150:O150" si="121">AVERAGE(J143:J147)</f>
        <v>4602.8</v>
      </c>
      <c r="K150">
        <f t="shared" si="121"/>
        <v>1194.2</v>
      </c>
      <c r="L150">
        <f t="shared" si="121"/>
        <v>330</v>
      </c>
      <c r="M150">
        <f t="shared" si="121"/>
        <v>245.8</v>
      </c>
      <c r="N150">
        <f t="shared" si="121"/>
        <v>3762.2</v>
      </c>
      <c r="O150">
        <f t="shared" si="121"/>
        <v>1514.4</v>
      </c>
      <c r="P150" t="s">
        <v>16</v>
      </c>
      <c r="Q150">
        <f t="shared" ref="Q150:V150" si="122">AVERAGE(Q143:Q147)</f>
        <v>8008.6</v>
      </c>
      <c r="R150">
        <f t="shared" si="122"/>
        <v>1392.6</v>
      </c>
      <c r="S150">
        <f t="shared" si="122"/>
        <v>139</v>
      </c>
      <c r="T150">
        <f t="shared" si="122"/>
        <v>22.2</v>
      </c>
      <c r="U150">
        <f t="shared" si="122"/>
        <v>3524</v>
      </c>
      <c r="V150">
        <f t="shared" si="122"/>
        <v>1312.4</v>
      </c>
      <c r="W150" t="s">
        <v>16</v>
      </c>
    </row>
    <row r="151" spans="1:29" x14ac:dyDescent="0.3">
      <c r="A151" t="s">
        <v>17</v>
      </c>
      <c r="C151">
        <f t="shared" ref="C151:H151" si="123">AVEDEV(C143:C147)</f>
        <v>3542.3199999999997</v>
      </c>
      <c r="D151">
        <f t="shared" si="123"/>
        <v>287.04000000000002</v>
      </c>
      <c r="E151">
        <f t="shared" si="123"/>
        <v>64.72</v>
      </c>
      <c r="F151">
        <f t="shared" si="123"/>
        <v>13.6</v>
      </c>
      <c r="G151">
        <f t="shared" si="123"/>
        <v>59.519999999999982</v>
      </c>
      <c r="H151">
        <f t="shared" si="123"/>
        <v>35.519999999999982</v>
      </c>
      <c r="I151" t="s">
        <v>17</v>
      </c>
      <c r="J151">
        <f t="shared" ref="J151:O151" si="124">AVEDEV(J143:J147)</f>
        <v>336.96000000000004</v>
      </c>
      <c r="K151">
        <f t="shared" si="124"/>
        <v>90.559999999999988</v>
      </c>
      <c r="L151">
        <f t="shared" si="124"/>
        <v>74.8</v>
      </c>
      <c r="M151">
        <f t="shared" si="124"/>
        <v>312.48</v>
      </c>
      <c r="N151">
        <f t="shared" si="124"/>
        <v>172.16000000000003</v>
      </c>
      <c r="O151">
        <f t="shared" si="124"/>
        <v>114.64000000000006</v>
      </c>
      <c r="P151" t="s">
        <v>17</v>
      </c>
      <c r="Q151">
        <f t="shared" ref="Q151:V151" si="125">AVEDEV(Q143:Q147)</f>
        <v>852.1600000000002</v>
      </c>
      <c r="R151">
        <f t="shared" si="125"/>
        <v>58.880000000000017</v>
      </c>
      <c r="S151">
        <f t="shared" si="125"/>
        <v>18.399999999999999</v>
      </c>
      <c r="T151">
        <f t="shared" si="125"/>
        <v>1.0399999999999998</v>
      </c>
      <c r="U151">
        <f t="shared" si="125"/>
        <v>323.60000000000002</v>
      </c>
      <c r="V151">
        <f t="shared" si="125"/>
        <v>80.319999999999979</v>
      </c>
      <c r="W151" t="s">
        <v>17</v>
      </c>
    </row>
    <row r="154" spans="1:29" x14ac:dyDescent="0.3">
      <c r="A154" t="s">
        <v>0</v>
      </c>
      <c r="B154" s="1" t="s">
        <v>28</v>
      </c>
      <c r="C154" s="2" t="s">
        <v>1</v>
      </c>
      <c r="D154" s="2" t="s">
        <v>2</v>
      </c>
      <c r="E154" s="2" t="s">
        <v>3</v>
      </c>
      <c r="F154" s="2" t="s">
        <v>4</v>
      </c>
      <c r="G154" s="2" t="s">
        <v>5</v>
      </c>
      <c r="H154" s="3" t="s">
        <v>6</v>
      </c>
      <c r="I154" s="1"/>
      <c r="J154" s="2" t="s">
        <v>1</v>
      </c>
      <c r="K154" s="2" t="s">
        <v>2</v>
      </c>
      <c r="L154" s="2" t="s">
        <v>3</v>
      </c>
      <c r="M154" s="2" t="s">
        <v>4</v>
      </c>
      <c r="N154" s="2" t="s">
        <v>5</v>
      </c>
      <c r="O154" s="3" t="s">
        <v>6</v>
      </c>
      <c r="P154" s="1"/>
      <c r="Q154" s="2" t="s">
        <v>1</v>
      </c>
      <c r="R154" s="2" t="s">
        <v>2</v>
      </c>
      <c r="S154" s="2" t="s">
        <v>3</v>
      </c>
      <c r="T154" s="2" t="s">
        <v>4</v>
      </c>
      <c r="U154" s="2" t="s">
        <v>5</v>
      </c>
      <c r="V154" s="3" t="s">
        <v>6</v>
      </c>
      <c r="W154" s="1"/>
      <c r="X154" s="2" t="s">
        <v>1</v>
      </c>
      <c r="Y154" s="2" t="s">
        <v>2</v>
      </c>
      <c r="Z154" s="2" t="s">
        <v>3</v>
      </c>
      <c r="AA154" s="2" t="s">
        <v>4</v>
      </c>
      <c r="AB154" s="2" t="s">
        <v>5</v>
      </c>
      <c r="AC154" s="3" t="s">
        <v>6</v>
      </c>
    </row>
    <row r="155" spans="1:29" x14ac:dyDescent="0.3">
      <c r="B155" s="17" t="s">
        <v>7</v>
      </c>
      <c r="C155" s="4">
        <v>7952</v>
      </c>
      <c r="D155" s="5">
        <v>1691</v>
      </c>
      <c r="E155" s="5">
        <v>679</v>
      </c>
      <c r="F155" s="5">
        <v>18</v>
      </c>
      <c r="G155" s="5">
        <v>3833</v>
      </c>
      <c r="H155" s="6">
        <v>1372</v>
      </c>
      <c r="I155" s="17" t="s">
        <v>8</v>
      </c>
      <c r="J155" s="4">
        <v>4725</v>
      </c>
      <c r="K155" s="5">
        <v>957</v>
      </c>
      <c r="L155" s="5">
        <v>350</v>
      </c>
      <c r="M155" s="5">
        <v>97</v>
      </c>
      <c r="N155" s="5">
        <v>3367</v>
      </c>
      <c r="O155" s="6">
        <v>1396</v>
      </c>
      <c r="P155" s="17" t="s">
        <v>9</v>
      </c>
      <c r="Q155" s="4">
        <v>15527</v>
      </c>
      <c r="R155" s="5">
        <v>1621</v>
      </c>
      <c r="S155" s="5">
        <v>318</v>
      </c>
      <c r="T155" s="5">
        <v>24</v>
      </c>
      <c r="U155" s="5">
        <v>3571</v>
      </c>
      <c r="V155" s="6">
        <v>1976</v>
      </c>
      <c r="W155" s="22" t="s">
        <v>10</v>
      </c>
      <c r="X155" s="4">
        <v>18382</v>
      </c>
      <c r="Y155" s="5">
        <v>1100</v>
      </c>
      <c r="Z155" s="5">
        <v>133</v>
      </c>
      <c r="AA155" s="5">
        <v>27</v>
      </c>
      <c r="AB155" s="5">
        <v>3915</v>
      </c>
      <c r="AC155" s="6">
        <v>1558</v>
      </c>
    </row>
    <row r="156" spans="1:29" x14ac:dyDescent="0.3">
      <c r="B156" s="18"/>
      <c r="C156" s="7">
        <v>5015</v>
      </c>
      <c r="D156" s="8">
        <v>1960</v>
      </c>
      <c r="E156" s="8">
        <v>659</v>
      </c>
      <c r="F156" s="8">
        <v>19</v>
      </c>
      <c r="G156" s="8">
        <v>3142</v>
      </c>
      <c r="H156" s="9">
        <v>1313</v>
      </c>
      <c r="I156" s="20"/>
      <c r="J156" s="7">
        <v>4553</v>
      </c>
      <c r="K156" s="8">
        <v>1155</v>
      </c>
      <c r="L156" s="8">
        <v>367</v>
      </c>
      <c r="M156" s="8">
        <v>652</v>
      </c>
      <c r="N156" s="8">
        <v>2974</v>
      </c>
      <c r="O156" s="9">
        <v>1507</v>
      </c>
      <c r="P156" s="20"/>
      <c r="Q156" s="7">
        <v>13593</v>
      </c>
      <c r="R156" s="8">
        <v>1565</v>
      </c>
      <c r="S156" s="8">
        <v>240</v>
      </c>
      <c r="T156" s="8">
        <v>22</v>
      </c>
      <c r="U156" s="8">
        <v>3672</v>
      </c>
      <c r="V156" s="9">
        <v>1475</v>
      </c>
      <c r="W156" s="23"/>
      <c r="X156" s="7">
        <v>18362</v>
      </c>
      <c r="Y156" s="8">
        <v>969</v>
      </c>
      <c r="Z156" s="8">
        <v>183</v>
      </c>
      <c r="AA156" s="8">
        <v>24</v>
      </c>
      <c r="AB156" s="8">
        <v>3902</v>
      </c>
      <c r="AC156" s="9">
        <v>1673</v>
      </c>
    </row>
    <row r="157" spans="1:29" x14ac:dyDescent="0.3">
      <c r="B157" s="18"/>
      <c r="C157" s="7">
        <v>5019</v>
      </c>
      <c r="D157" s="8">
        <v>1316</v>
      </c>
      <c r="E157" s="8">
        <v>547</v>
      </c>
      <c r="F157" s="8">
        <v>18</v>
      </c>
      <c r="G157" s="8">
        <v>3074</v>
      </c>
      <c r="H157" s="9">
        <v>1365</v>
      </c>
      <c r="I157" s="20"/>
      <c r="J157" s="7">
        <v>5153</v>
      </c>
      <c r="K157" s="8">
        <v>981</v>
      </c>
      <c r="L157" s="8">
        <v>541</v>
      </c>
      <c r="M157" s="8">
        <v>90</v>
      </c>
      <c r="N157" s="8">
        <v>3235</v>
      </c>
      <c r="O157" s="9">
        <v>1509</v>
      </c>
      <c r="P157" s="20"/>
      <c r="Q157" s="7">
        <v>7284</v>
      </c>
      <c r="R157" s="8">
        <v>1375</v>
      </c>
      <c r="S157" s="8">
        <v>196</v>
      </c>
      <c r="T157" s="8">
        <v>22</v>
      </c>
      <c r="U157" s="8">
        <v>3472</v>
      </c>
      <c r="V157" s="9">
        <v>1572</v>
      </c>
      <c r="W157" s="23"/>
      <c r="X157" s="7">
        <v>10545</v>
      </c>
      <c r="Y157" s="8">
        <v>1565</v>
      </c>
      <c r="Z157" s="8">
        <v>229</v>
      </c>
      <c r="AA157" s="8">
        <v>22</v>
      </c>
      <c r="AB157" s="8">
        <v>3960</v>
      </c>
      <c r="AC157" s="9">
        <v>1081</v>
      </c>
    </row>
    <row r="158" spans="1:29" x14ac:dyDescent="0.3">
      <c r="B158" s="18"/>
      <c r="C158" s="7">
        <v>4810</v>
      </c>
      <c r="D158" s="8">
        <v>1007</v>
      </c>
      <c r="E158" s="8">
        <v>695</v>
      </c>
      <c r="F158" s="8">
        <v>29</v>
      </c>
      <c r="G158" s="8">
        <v>3470</v>
      </c>
      <c r="H158" s="9">
        <v>1261</v>
      </c>
      <c r="I158" s="20"/>
      <c r="J158" s="7">
        <v>5412</v>
      </c>
      <c r="K158" s="8">
        <v>1028</v>
      </c>
      <c r="L158" s="8">
        <v>440</v>
      </c>
      <c r="M158" s="8">
        <v>1005</v>
      </c>
      <c r="N158" s="8">
        <v>3225</v>
      </c>
      <c r="O158" s="9">
        <v>1501</v>
      </c>
      <c r="P158" s="20"/>
      <c r="Q158" s="7">
        <v>7222</v>
      </c>
      <c r="R158" s="8">
        <v>1880</v>
      </c>
      <c r="S158" s="8">
        <v>116</v>
      </c>
      <c r="T158" s="8">
        <v>21</v>
      </c>
      <c r="U158" s="8">
        <v>3350</v>
      </c>
      <c r="V158" s="9">
        <v>1489</v>
      </c>
      <c r="W158" s="23"/>
      <c r="X158" s="7">
        <v>17755</v>
      </c>
      <c r="Y158" s="8">
        <v>1598</v>
      </c>
      <c r="Z158" s="8">
        <v>208</v>
      </c>
      <c r="AA158" s="8">
        <v>24</v>
      </c>
      <c r="AB158" s="8">
        <v>3656</v>
      </c>
      <c r="AC158" s="9">
        <v>1369</v>
      </c>
    </row>
    <row r="159" spans="1:29" x14ac:dyDescent="0.3">
      <c r="B159" s="19"/>
      <c r="C159" s="10">
        <v>5508</v>
      </c>
      <c r="D159" s="11">
        <v>1251</v>
      </c>
      <c r="E159" s="11">
        <v>554</v>
      </c>
      <c r="F159" s="11">
        <v>21</v>
      </c>
      <c r="G159" s="11">
        <v>3506</v>
      </c>
      <c r="H159" s="12">
        <v>1417</v>
      </c>
      <c r="I159" s="21"/>
      <c r="J159" s="10">
        <v>4882</v>
      </c>
      <c r="K159" s="11">
        <v>1106</v>
      </c>
      <c r="L159" s="11">
        <v>234</v>
      </c>
      <c r="M159" s="11">
        <v>180</v>
      </c>
      <c r="N159" s="11">
        <v>2897</v>
      </c>
      <c r="O159" s="12">
        <v>1475</v>
      </c>
      <c r="P159" s="21"/>
      <c r="Q159" s="10">
        <v>9074</v>
      </c>
      <c r="R159" s="11">
        <v>1366</v>
      </c>
      <c r="S159" s="11">
        <v>229</v>
      </c>
      <c r="T159" s="11">
        <v>22</v>
      </c>
      <c r="U159" s="11">
        <v>3466</v>
      </c>
      <c r="V159" s="12">
        <v>1475</v>
      </c>
      <c r="W159" s="24"/>
      <c r="X159" s="10">
        <v>18259</v>
      </c>
      <c r="Y159" s="11">
        <v>1666</v>
      </c>
      <c r="Z159" s="11">
        <v>233</v>
      </c>
      <c r="AA159" s="11">
        <v>22</v>
      </c>
      <c r="AB159" s="11">
        <v>3756</v>
      </c>
      <c r="AC159" s="12">
        <v>695</v>
      </c>
    </row>
    <row r="160" spans="1:29" x14ac:dyDescent="0.3">
      <c r="B160" s="17" t="s">
        <v>11</v>
      </c>
      <c r="C160" s="7">
        <v>5495</v>
      </c>
      <c r="D160" s="8">
        <v>1109</v>
      </c>
      <c r="E160" s="8">
        <v>472</v>
      </c>
      <c r="F160" s="8">
        <v>22</v>
      </c>
      <c r="G160" s="8">
        <v>3527</v>
      </c>
      <c r="H160" s="9">
        <v>1340</v>
      </c>
      <c r="I160" s="17" t="s">
        <v>12</v>
      </c>
      <c r="J160" s="7">
        <v>4651</v>
      </c>
      <c r="K160" s="8">
        <v>1009</v>
      </c>
      <c r="L160" s="8">
        <v>228</v>
      </c>
      <c r="M160" s="8">
        <v>30</v>
      </c>
      <c r="N160" s="8">
        <v>3512</v>
      </c>
      <c r="O160" s="9">
        <v>1393</v>
      </c>
      <c r="P160" s="17" t="s">
        <v>13</v>
      </c>
      <c r="Q160" s="7">
        <v>7348</v>
      </c>
      <c r="R160" s="8">
        <v>1412</v>
      </c>
      <c r="S160" s="8">
        <v>156</v>
      </c>
      <c r="T160" s="8">
        <v>21</v>
      </c>
      <c r="U160" s="8">
        <v>3723</v>
      </c>
      <c r="V160" s="9">
        <v>1371</v>
      </c>
      <c r="W160" s="13"/>
      <c r="X160" s="13"/>
      <c r="Y160" s="13"/>
      <c r="Z160" s="13"/>
      <c r="AB160" s="13"/>
      <c r="AC160" s="13"/>
    </row>
    <row r="161" spans="1:29" x14ac:dyDescent="0.3">
      <c r="B161" s="18"/>
      <c r="C161" s="7">
        <v>5496</v>
      </c>
      <c r="D161" s="8">
        <v>976</v>
      </c>
      <c r="E161" s="8">
        <v>732</v>
      </c>
      <c r="F161" s="8">
        <v>21</v>
      </c>
      <c r="G161" s="8">
        <v>3416</v>
      </c>
      <c r="H161" s="9">
        <v>1342</v>
      </c>
      <c r="I161" s="20"/>
      <c r="J161" s="7">
        <v>4173</v>
      </c>
      <c r="K161" s="8">
        <v>1086</v>
      </c>
      <c r="L161" s="8">
        <v>352</v>
      </c>
      <c r="M161" s="8">
        <v>45</v>
      </c>
      <c r="N161" s="8">
        <v>3857</v>
      </c>
      <c r="O161" s="9">
        <v>1459</v>
      </c>
      <c r="P161" s="20"/>
      <c r="Q161" s="7">
        <v>6121</v>
      </c>
      <c r="R161" s="8">
        <v>1490</v>
      </c>
      <c r="S161" s="8">
        <v>157</v>
      </c>
      <c r="T161" s="8">
        <v>21</v>
      </c>
      <c r="U161" s="8">
        <v>3143</v>
      </c>
      <c r="V161" s="9">
        <v>1418</v>
      </c>
      <c r="W161" s="13"/>
      <c r="X161" s="13"/>
      <c r="Y161" s="13"/>
      <c r="Z161" s="13"/>
      <c r="AA161" s="13"/>
      <c r="AB161" s="13"/>
      <c r="AC161" s="13"/>
    </row>
    <row r="162" spans="1:29" x14ac:dyDescent="0.3">
      <c r="B162" s="18"/>
      <c r="C162" s="7">
        <v>9337</v>
      </c>
      <c r="D162" s="8">
        <v>2054</v>
      </c>
      <c r="E162" s="8">
        <v>528</v>
      </c>
      <c r="F162" s="8">
        <v>51</v>
      </c>
      <c r="G162" s="8">
        <v>3280</v>
      </c>
      <c r="H162" s="9">
        <v>1349</v>
      </c>
      <c r="I162" s="20"/>
      <c r="J162" s="7">
        <v>4302</v>
      </c>
      <c r="K162" s="8">
        <v>1184</v>
      </c>
      <c r="L162" s="8">
        <v>514</v>
      </c>
      <c r="M162" s="8">
        <v>36</v>
      </c>
      <c r="N162" s="8">
        <v>3797</v>
      </c>
      <c r="O162" s="9">
        <v>1751</v>
      </c>
      <c r="P162" s="20"/>
      <c r="Q162" s="7">
        <v>6746</v>
      </c>
      <c r="R162" s="8">
        <v>1674</v>
      </c>
      <c r="S162" s="8">
        <v>105</v>
      </c>
      <c r="T162" s="8">
        <v>23</v>
      </c>
      <c r="U162" s="8">
        <v>3527</v>
      </c>
      <c r="V162" s="9">
        <v>1468</v>
      </c>
      <c r="W162" s="13"/>
      <c r="X162" s="13"/>
      <c r="Y162" s="13"/>
      <c r="Z162" s="13"/>
      <c r="AA162" s="13"/>
      <c r="AB162" s="13"/>
      <c r="AC162" s="13"/>
    </row>
    <row r="163" spans="1:29" x14ac:dyDescent="0.3">
      <c r="B163" s="18"/>
      <c r="C163" s="7">
        <v>12153</v>
      </c>
      <c r="D163" s="8">
        <v>1773</v>
      </c>
      <c r="E163" s="8">
        <v>524</v>
      </c>
      <c r="F163" s="8">
        <v>22</v>
      </c>
      <c r="G163" s="8">
        <v>3112</v>
      </c>
      <c r="H163" s="9">
        <v>1444</v>
      </c>
      <c r="I163" s="20"/>
      <c r="J163" s="7">
        <v>4788</v>
      </c>
      <c r="K163" s="8">
        <v>1245</v>
      </c>
      <c r="L163" s="8">
        <v>404</v>
      </c>
      <c r="M163" s="8">
        <v>74</v>
      </c>
      <c r="N163" s="8">
        <v>3509</v>
      </c>
      <c r="O163" s="9">
        <v>1363</v>
      </c>
      <c r="P163" s="20"/>
      <c r="Q163" s="7">
        <v>6566</v>
      </c>
      <c r="R163" s="8">
        <v>1632</v>
      </c>
      <c r="S163" s="8">
        <v>155</v>
      </c>
      <c r="T163" s="8">
        <v>24</v>
      </c>
      <c r="U163" s="8">
        <v>3179</v>
      </c>
      <c r="V163" s="9">
        <v>1255</v>
      </c>
      <c r="W163" s="13"/>
      <c r="X163" s="13"/>
      <c r="Y163" s="13"/>
      <c r="Z163" s="13"/>
      <c r="AA163" s="13"/>
      <c r="AB163" s="13"/>
      <c r="AC163" s="13"/>
    </row>
    <row r="164" spans="1:29" x14ac:dyDescent="0.3">
      <c r="B164" s="19"/>
      <c r="C164" s="10">
        <v>17284</v>
      </c>
      <c r="D164" s="11">
        <v>1641</v>
      </c>
      <c r="E164" s="11">
        <v>482</v>
      </c>
      <c r="F164" s="11">
        <v>41</v>
      </c>
      <c r="G164" s="11">
        <v>3492</v>
      </c>
      <c r="H164" s="12">
        <v>1372</v>
      </c>
      <c r="I164" s="21"/>
      <c r="J164" s="10">
        <v>5071</v>
      </c>
      <c r="K164" s="11">
        <v>1226</v>
      </c>
      <c r="L164" s="11">
        <v>275</v>
      </c>
      <c r="M164" s="11">
        <v>1012</v>
      </c>
      <c r="N164" s="11">
        <v>3982</v>
      </c>
      <c r="O164" s="12">
        <v>1563</v>
      </c>
      <c r="P164" s="21"/>
      <c r="Q164" s="10">
        <v>10742</v>
      </c>
      <c r="R164" s="11">
        <v>1671</v>
      </c>
      <c r="S164" s="11">
        <v>202</v>
      </c>
      <c r="T164" s="11">
        <v>23</v>
      </c>
      <c r="U164" s="11">
        <v>3734</v>
      </c>
      <c r="V164" s="12">
        <v>1416</v>
      </c>
      <c r="W164" s="13"/>
      <c r="X164" s="13"/>
      <c r="Y164" s="13"/>
      <c r="Z164" s="13"/>
      <c r="AA164" s="13"/>
      <c r="AB164" s="13"/>
      <c r="AC164" s="13"/>
    </row>
    <row r="165" spans="1:29" x14ac:dyDescent="0.3">
      <c r="A165" t="s">
        <v>14</v>
      </c>
      <c r="C165">
        <f t="shared" ref="C165:H165" si="126">AVERAGE(C155:C159)</f>
        <v>5660.8</v>
      </c>
      <c r="D165">
        <f t="shared" si="126"/>
        <v>1445</v>
      </c>
      <c r="E165">
        <f t="shared" si="126"/>
        <v>626.79999999999995</v>
      </c>
      <c r="F165">
        <f t="shared" si="126"/>
        <v>21</v>
      </c>
      <c r="G165">
        <f t="shared" si="126"/>
        <v>3405</v>
      </c>
      <c r="H165">
        <f t="shared" si="126"/>
        <v>1345.6</v>
      </c>
      <c r="I165" t="s">
        <v>14</v>
      </c>
      <c r="J165">
        <f t="shared" ref="J165:O165" si="127">AVERAGE(J155:J159)</f>
        <v>4945</v>
      </c>
      <c r="K165">
        <f t="shared" si="127"/>
        <v>1045.4000000000001</v>
      </c>
      <c r="L165">
        <f t="shared" si="127"/>
        <v>386.4</v>
      </c>
      <c r="M165">
        <f t="shared" si="127"/>
        <v>404.8</v>
      </c>
      <c r="N165">
        <f t="shared" si="127"/>
        <v>3139.6</v>
      </c>
      <c r="O165">
        <f t="shared" si="127"/>
        <v>1477.6</v>
      </c>
      <c r="P165" t="s">
        <v>14</v>
      </c>
      <c r="Q165">
        <f t="shared" ref="Q165:V165" si="128">AVERAGE(Q155:Q159)</f>
        <v>10540</v>
      </c>
      <c r="R165">
        <f t="shared" si="128"/>
        <v>1561.4</v>
      </c>
      <c r="S165">
        <f t="shared" si="128"/>
        <v>219.8</v>
      </c>
      <c r="T165">
        <f t="shared" si="128"/>
        <v>22.2</v>
      </c>
      <c r="U165">
        <f t="shared" si="128"/>
        <v>3506.2</v>
      </c>
      <c r="V165">
        <f t="shared" si="128"/>
        <v>1597.4</v>
      </c>
      <c r="W165" t="s">
        <v>14</v>
      </c>
      <c r="X165">
        <f t="shared" ref="X165:AC165" si="129">AVERAGE(X155:X159)</f>
        <v>16660.599999999999</v>
      </c>
      <c r="Y165">
        <f t="shared" si="129"/>
        <v>1379.6</v>
      </c>
      <c r="Z165">
        <f t="shared" si="129"/>
        <v>197.2</v>
      </c>
      <c r="AA165">
        <f t="shared" si="129"/>
        <v>23.8</v>
      </c>
      <c r="AB165">
        <f t="shared" si="129"/>
        <v>3837.8</v>
      </c>
      <c r="AC165">
        <f t="shared" si="129"/>
        <v>1275.2</v>
      </c>
    </row>
    <row r="166" spans="1:29" x14ac:dyDescent="0.3">
      <c r="A166" t="s">
        <v>15</v>
      </c>
      <c r="C166">
        <f t="shared" ref="C166:H166" si="130">AVEDEV(C155:C159)</f>
        <v>916.48000000000013</v>
      </c>
      <c r="D166">
        <f t="shared" si="130"/>
        <v>304.39999999999998</v>
      </c>
      <c r="E166">
        <f t="shared" si="130"/>
        <v>61.040000000000006</v>
      </c>
      <c r="F166">
        <f t="shared" si="130"/>
        <v>3.2</v>
      </c>
      <c r="G166">
        <f t="shared" si="130"/>
        <v>237.6</v>
      </c>
      <c r="H166">
        <f t="shared" si="130"/>
        <v>46.880000000000017</v>
      </c>
      <c r="I166" t="s">
        <v>15</v>
      </c>
      <c r="J166">
        <f t="shared" ref="J166:O166" si="131">AVEDEV(J155:J159)</f>
        <v>270</v>
      </c>
      <c r="K166">
        <f t="shared" si="131"/>
        <v>68.080000000000013</v>
      </c>
      <c r="L166">
        <f t="shared" si="131"/>
        <v>83.28</v>
      </c>
      <c r="M166">
        <f t="shared" si="131"/>
        <v>338.96</v>
      </c>
      <c r="N166">
        <f t="shared" si="131"/>
        <v>163.28000000000003</v>
      </c>
      <c r="O166">
        <f t="shared" si="131"/>
        <v>33.680000000000021</v>
      </c>
      <c r="P166" t="s">
        <v>15</v>
      </c>
      <c r="Q166">
        <f t="shared" ref="Q166:V166" si="132">AVEDEV(Q155:Q159)</f>
        <v>3216</v>
      </c>
      <c r="R166">
        <f t="shared" si="132"/>
        <v>152.71999999999997</v>
      </c>
      <c r="S166">
        <f t="shared" si="132"/>
        <v>51.04</v>
      </c>
      <c r="T166">
        <f t="shared" si="132"/>
        <v>0.71999999999999953</v>
      </c>
      <c r="U166">
        <f t="shared" si="132"/>
        <v>92.239999999999966</v>
      </c>
      <c r="V166">
        <f t="shared" si="132"/>
        <v>151.44000000000005</v>
      </c>
      <c r="W166" t="s">
        <v>15</v>
      </c>
      <c r="X166">
        <f t="shared" ref="X166:AC166" si="133">AVEDEV(X155:X159)</f>
        <v>2446.2400000000007</v>
      </c>
      <c r="Y166">
        <f t="shared" si="133"/>
        <v>276.08000000000004</v>
      </c>
      <c r="Z166">
        <f t="shared" si="133"/>
        <v>31.360000000000003</v>
      </c>
      <c r="AA166">
        <f t="shared" si="133"/>
        <v>1.44</v>
      </c>
      <c r="AB166">
        <f t="shared" si="133"/>
        <v>105.43999999999997</v>
      </c>
      <c r="AC166">
        <f t="shared" si="133"/>
        <v>309.76</v>
      </c>
    </row>
    <row r="167" spans="1:29" x14ac:dyDescent="0.3">
      <c r="A167" t="s">
        <v>16</v>
      </c>
      <c r="C167">
        <f t="shared" ref="C167:H167" si="134">AVERAGE(C160:C164)</f>
        <v>9953</v>
      </c>
      <c r="D167">
        <f t="shared" si="134"/>
        <v>1510.6</v>
      </c>
      <c r="E167">
        <f t="shared" si="134"/>
        <v>547.6</v>
      </c>
      <c r="F167">
        <f t="shared" si="134"/>
        <v>31.4</v>
      </c>
      <c r="G167">
        <f t="shared" si="134"/>
        <v>3365.4</v>
      </c>
      <c r="H167">
        <f t="shared" si="134"/>
        <v>1369.4</v>
      </c>
      <c r="I167" t="s">
        <v>16</v>
      </c>
      <c r="J167">
        <f t="shared" ref="J167:O167" si="135">AVERAGE(J160:J164)</f>
        <v>4597</v>
      </c>
      <c r="K167">
        <f t="shared" si="135"/>
        <v>1150</v>
      </c>
      <c r="L167">
        <f t="shared" si="135"/>
        <v>354.6</v>
      </c>
      <c r="M167">
        <f t="shared" si="135"/>
        <v>239.4</v>
      </c>
      <c r="N167">
        <f t="shared" si="135"/>
        <v>3731.4</v>
      </c>
      <c r="O167">
        <f t="shared" si="135"/>
        <v>1505.8</v>
      </c>
      <c r="P167" t="s">
        <v>16</v>
      </c>
      <c r="Q167">
        <f t="shared" ref="Q167:V167" si="136">AVERAGE(Q160:Q164)</f>
        <v>7504.6</v>
      </c>
      <c r="R167">
        <f t="shared" si="136"/>
        <v>1575.8</v>
      </c>
      <c r="S167">
        <f t="shared" si="136"/>
        <v>155</v>
      </c>
      <c r="T167">
        <f t="shared" si="136"/>
        <v>22.4</v>
      </c>
      <c r="U167">
        <f t="shared" si="136"/>
        <v>3461.2</v>
      </c>
      <c r="V167">
        <f t="shared" si="136"/>
        <v>1385.6</v>
      </c>
      <c r="W167" t="s">
        <v>16</v>
      </c>
    </row>
    <row r="168" spans="1:29" x14ac:dyDescent="0.3">
      <c r="A168" t="s">
        <v>17</v>
      </c>
      <c r="C168">
        <f t="shared" ref="C168:H168" si="137">AVEDEV(C160:C164)</f>
        <v>3812.4</v>
      </c>
      <c r="D168">
        <f t="shared" si="137"/>
        <v>374.48</v>
      </c>
      <c r="E168">
        <f t="shared" si="137"/>
        <v>73.760000000000019</v>
      </c>
      <c r="F168">
        <f t="shared" si="137"/>
        <v>11.68</v>
      </c>
      <c r="G168">
        <f t="shared" si="137"/>
        <v>135.51999999999998</v>
      </c>
      <c r="H168">
        <f t="shared" si="137"/>
        <v>30.880000000000017</v>
      </c>
      <c r="I168" t="s">
        <v>17</v>
      </c>
      <c r="J168">
        <f t="shared" ref="J168:O168" si="138">AVEDEV(J160:J164)</f>
        <v>287.60000000000002</v>
      </c>
      <c r="K168">
        <f t="shared" si="138"/>
        <v>82</v>
      </c>
      <c r="L168">
        <f t="shared" si="138"/>
        <v>83.52000000000001</v>
      </c>
      <c r="M168">
        <f t="shared" si="138"/>
        <v>309.04000000000002</v>
      </c>
      <c r="N168">
        <f t="shared" si="138"/>
        <v>176.71999999999997</v>
      </c>
      <c r="O168">
        <f t="shared" si="138"/>
        <v>120.96</v>
      </c>
      <c r="P168" t="s">
        <v>17</v>
      </c>
      <c r="Q168">
        <f t="shared" ref="Q168:V168" si="139">AVEDEV(Q160:Q164)</f>
        <v>1294.9600000000003</v>
      </c>
      <c r="R168">
        <f t="shared" si="139"/>
        <v>99.84</v>
      </c>
      <c r="S168">
        <f t="shared" si="139"/>
        <v>20</v>
      </c>
      <c r="T168">
        <f t="shared" si="139"/>
        <v>1.1200000000000003</v>
      </c>
      <c r="U168">
        <f t="shared" si="139"/>
        <v>240.16000000000003</v>
      </c>
      <c r="V168">
        <f t="shared" si="139"/>
        <v>58.08000000000002</v>
      </c>
      <c r="W168" t="s">
        <v>17</v>
      </c>
    </row>
    <row r="171" spans="1:29" x14ac:dyDescent="0.3">
      <c r="A171" t="s">
        <v>0</v>
      </c>
      <c r="B171" s="1" t="s">
        <v>29</v>
      </c>
      <c r="C171" s="2" t="s">
        <v>1</v>
      </c>
      <c r="D171" s="2" t="s">
        <v>2</v>
      </c>
      <c r="E171" s="2" t="s">
        <v>3</v>
      </c>
      <c r="F171" s="2" t="s">
        <v>4</v>
      </c>
      <c r="G171" s="2" t="s">
        <v>5</v>
      </c>
      <c r="H171" s="3" t="s">
        <v>6</v>
      </c>
      <c r="I171" s="1"/>
      <c r="J171" s="2" t="s">
        <v>1</v>
      </c>
      <c r="K171" s="2" t="s">
        <v>2</v>
      </c>
      <c r="L171" s="2" t="s">
        <v>3</v>
      </c>
      <c r="M171" s="2" t="s">
        <v>4</v>
      </c>
      <c r="N171" s="2" t="s">
        <v>5</v>
      </c>
      <c r="O171" s="3" t="s">
        <v>6</v>
      </c>
      <c r="P171" s="1"/>
      <c r="Q171" s="2" t="s">
        <v>1</v>
      </c>
      <c r="R171" s="2" t="s">
        <v>2</v>
      </c>
      <c r="S171" s="2" t="s">
        <v>3</v>
      </c>
      <c r="T171" s="2" t="s">
        <v>4</v>
      </c>
      <c r="U171" s="2" t="s">
        <v>5</v>
      </c>
      <c r="V171" s="3" t="s">
        <v>6</v>
      </c>
      <c r="W171" s="1"/>
      <c r="X171" s="2" t="s">
        <v>1</v>
      </c>
      <c r="Y171" s="2" t="s">
        <v>2</v>
      </c>
      <c r="Z171" s="2" t="s">
        <v>3</v>
      </c>
      <c r="AA171" s="2" t="s">
        <v>4</v>
      </c>
      <c r="AB171" s="2" t="s">
        <v>5</v>
      </c>
      <c r="AC171" s="3" t="s">
        <v>6</v>
      </c>
    </row>
    <row r="172" spans="1:29" x14ac:dyDescent="0.3">
      <c r="B172" s="17" t="s">
        <v>7</v>
      </c>
      <c r="C172" s="4">
        <v>8336</v>
      </c>
      <c r="D172" s="5">
        <v>1965</v>
      </c>
      <c r="E172" s="5">
        <v>585</v>
      </c>
      <c r="F172" s="5">
        <v>18</v>
      </c>
      <c r="G172" s="5">
        <v>3915</v>
      </c>
      <c r="H172" s="6">
        <v>1520</v>
      </c>
      <c r="I172" s="17" t="s">
        <v>8</v>
      </c>
      <c r="J172" s="4">
        <v>4314</v>
      </c>
      <c r="K172" s="5">
        <v>1028</v>
      </c>
      <c r="L172" s="5">
        <v>379</v>
      </c>
      <c r="M172" s="5">
        <v>92</v>
      </c>
      <c r="N172" s="5">
        <v>3218</v>
      </c>
      <c r="O172" s="6">
        <v>1480</v>
      </c>
      <c r="P172" s="17" t="s">
        <v>9</v>
      </c>
      <c r="Q172" s="4">
        <v>12103</v>
      </c>
      <c r="R172" s="5">
        <v>1575</v>
      </c>
      <c r="S172" s="5">
        <v>351</v>
      </c>
      <c r="T172" s="5">
        <v>23</v>
      </c>
      <c r="U172" s="5">
        <v>3309</v>
      </c>
      <c r="V172" s="6">
        <v>1869</v>
      </c>
      <c r="W172" s="22" t="s">
        <v>10</v>
      </c>
      <c r="X172" s="4">
        <v>22200</v>
      </c>
      <c r="Y172" s="5">
        <v>1193</v>
      </c>
      <c r="Z172" s="5">
        <v>149</v>
      </c>
      <c r="AA172" s="5">
        <v>25</v>
      </c>
      <c r="AB172" s="5">
        <v>3872</v>
      </c>
      <c r="AC172" s="6">
        <v>1700</v>
      </c>
    </row>
    <row r="173" spans="1:29" x14ac:dyDescent="0.3">
      <c r="B173" s="18"/>
      <c r="C173" s="7">
        <v>5241</v>
      </c>
      <c r="D173" s="8">
        <v>1854</v>
      </c>
      <c r="E173" s="8">
        <v>655</v>
      </c>
      <c r="F173" s="8">
        <v>18</v>
      </c>
      <c r="G173" s="8">
        <v>3261</v>
      </c>
      <c r="H173" s="9">
        <v>1408</v>
      </c>
      <c r="I173" s="20"/>
      <c r="J173" s="7">
        <v>4547</v>
      </c>
      <c r="K173" s="8">
        <v>1054</v>
      </c>
      <c r="L173" s="8">
        <v>382</v>
      </c>
      <c r="M173" s="8">
        <v>599</v>
      </c>
      <c r="N173" s="8">
        <v>2891</v>
      </c>
      <c r="O173" s="9">
        <v>1526</v>
      </c>
      <c r="P173" s="20"/>
      <c r="Q173" s="7">
        <v>11042</v>
      </c>
      <c r="R173" s="8">
        <v>1782</v>
      </c>
      <c r="S173" s="8">
        <v>315</v>
      </c>
      <c r="T173" s="8">
        <v>20</v>
      </c>
      <c r="U173" s="8">
        <v>3316</v>
      </c>
      <c r="V173" s="9">
        <v>1390</v>
      </c>
      <c r="W173" s="23"/>
      <c r="X173" s="7">
        <v>22811</v>
      </c>
      <c r="Y173" s="8">
        <v>980</v>
      </c>
      <c r="Z173" s="8">
        <v>205</v>
      </c>
      <c r="AA173" s="8">
        <v>22</v>
      </c>
      <c r="AB173" s="8">
        <v>3842</v>
      </c>
      <c r="AC173" s="9">
        <v>1872</v>
      </c>
    </row>
    <row r="174" spans="1:29" x14ac:dyDescent="0.3">
      <c r="B174" s="18"/>
      <c r="C174" s="7">
        <v>4813</v>
      </c>
      <c r="D174" s="8">
        <v>1499</v>
      </c>
      <c r="E174" s="8">
        <v>597</v>
      </c>
      <c r="F174" s="8">
        <v>17</v>
      </c>
      <c r="G174" s="8">
        <v>3090</v>
      </c>
      <c r="H174" s="9">
        <v>1521</v>
      </c>
      <c r="I174" s="20"/>
      <c r="J174" s="7">
        <v>4926</v>
      </c>
      <c r="K174" s="8">
        <v>909</v>
      </c>
      <c r="L174" s="8">
        <v>515</v>
      </c>
      <c r="M174" s="8">
        <v>84</v>
      </c>
      <c r="N174" s="8">
        <v>2879</v>
      </c>
      <c r="O174" s="9">
        <v>1523</v>
      </c>
      <c r="P174" s="20"/>
      <c r="Q174" s="7">
        <v>5744</v>
      </c>
      <c r="R174" s="8">
        <v>1375</v>
      </c>
      <c r="S174" s="8">
        <v>228</v>
      </c>
      <c r="T174" s="8">
        <v>19</v>
      </c>
      <c r="U174" s="8">
        <v>3124</v>
      </c>
      <c r="V174" s="9">
        <v>1519</v>
      </c>
      <c r="W174" s="23"/>
      <c r="X174" s="7">
        <v>13320</v>
      </c>
      <c r="Y174" s="8">
        <v>1646</v>
      </c>
      <c r="Z174" s="8">
        <v>247</v>
      </c>
      <c r="AA174" s="8">
        <v>19</v>
      </c>
      <c r="AB174" s="8">
        <v>3787</v>
      </c>
      <c r="AC174" s="9">
        <v>1216</v>
      </c>
    </row>
    <row r="175" spans="1:29" x14ac:dyDescent="0.3">
      <c r="B175" s="18"/>
      <c r="C175" s="7">
        <v>4541</v>
      </c>
      <c r="D175" s="8">
        <v>1066</v>
      </c>
      <c r="E175" s="8">
        <v>672</v>
      </c>
      <c r="F175" s="8">
        <v>26</v>
      </c>
      <c r="G175" s="8">
        <v>3544</v>
      </c>
      <c r="H175" s="9">
        <v>1377</v>
      </c>
      <c r="I175" s="20"/>
      <c r="J175" s="7">
        <v>4573</v>
      </c>
      <c r="K175" s="8">
        <v>879</v>
      </c>
      <c r="L175" s="8">
        <v>435</v>
      </c>
      <c r="M175" s="8">
        <v>1052</v>
      </c>
      <c r="N175" s="8">
        <v>2855</v>
      </c>
      <c r="O175" s="9">
        <v>1590</v>
      </c>
      <c r="P175" s="20"/>
      <c r="Q175" s="7">
        <v>7155</v>
      </c>
      <c r="R175" s="8">
        <v>1406</v>
      </c>
      <c r="S175" s="8">
        <v>128</v>
      </c>
      <c r="T175" s="8">
        <v>19</v>
      </c>
      <c r="U175" s="8">
        <v>3320</v>
      </c>
      <c r="V175" s="9">
        <v>1609</v>
      </c>
      <c r="W175" s="23"/>
      <c r="X175" s="7">
        <v>22686</v>
      </c>
      <c r="Y175" s="8">
        <v>1712</v>
      </c>
      <c r="Z175" s="8">
        <v>228</v>
      </c>
      <c r="AA175" s="8">
        <v>22</v>
      </c>
      <c r="AB175" s="8">
        <v>3484</v>
      </c>
      <c r="AC175" s="9">
        <v>1434</v>
      </c>
    </row>
    <row r="176" spans="1:29" x14ac:dyDescent="0.3">
      <c r="B176" s="19"/>
      <c r="C176" s="10">
        <v>5094</v>
      </c>
      <c r="D176" s="11">
        <v>1523</v>
      </c>
      <c r="E176" s="11">
        <v>668</v>
      </c>
      <c r="F176" s="11">
        <v>18</v>
      </c>
      <c r="G176" s="11">
        <v>3434</v>
      </c>
      <c r="H176" s="12">
        <v>1491</v>
      </c>
      <c r="I176" s="21"/>
      <c r="J176" s="10">
        <v>4190</v>
      </c>
      <c r="K176" s="11">
        <v>951</v>
      </c>
      <c r="L176" s="11">
        <v>260</v>
      </c>
      <c r="M176" s="11">
        <v>145</v>
      </c>
      <c r="N176" s="11">
        <v>2756</v>
      </c>
      <c r="O176" s="12">
        <v>1597</v>
      </c>
      <c r="P176" s="21"/>
      <c r="Q176" s="10">
        <v>8433</v>
      </c>
      <c r="R176" s="11">
        <v>1214</v>
      </c>
      <c r="S176" s="11">
        <v>250</v>
      </c>
      <c r="T176" s="11">
        <v>18</v>
      </c>
      <c r="U176" s="11">
        <v>3457</v>
      </c>
      <c r="V176" s="12">
        <v>1557</v>
      </c>
      <c r="W176" s="24"/>
      <c r="X176" s="10">
        <v>23090</v>
      </c>
      <c r="Y176" s="11">
        <v>1804</v>
      </c>
      <c r="Z176" s="11">
        <v>261</v>
      </c>
      <c r="AA176" s="11">
        <v>20</v>
      </c>
      <c r="AB176" s="11">
        <v>3598</v>
      </c>
      <c r="AC176" s="12">
        <v>844</v>
      </c>
    </row>
    <row r="177" spans="1:29" x14ac:dyDescent="0.3">
      <c r="B177" s="17" t="s">
        <v>11</v>
      </c>
      <c r="C177" s="7">
        <v>5060</v>
      </c>
      <c r="D177" s="8">
        <v>1304</v>
      </c>
      <c r="E177" s="8">
        <v>567</v>
      </c>
      <c r="F177" s="8">
        <v>21</v>
      </c>
      <c r="G177" s="8">
        <v>3442</v>
      </c>
      <c r="H177" s="9">
        <v>1461</v>
      </c>
      <c r="I177" s="17" t="s">
        <v>12</v>
      </c>
      <c r="J177" s="7">
        <v>4057</v>
      </c>
      <c r="K177" s="8">
        <v>876</v>
      </c>
      <c r="L177" s="8">
        <v>254</v>
      </c>
      <c r="M177" s="8">
        <v>26</v>
      </c>
      <c r="N177" s="8">
        <v>3202</v>
      </c>
      <c r="O177" s="9">
        <v>1570</v>
      </c>
      <c r="P177" s="17" t="s">
        <v>13</v>
      </c>
      <c r="Q177" s="7">
        <v>6648</v>
      </c>
      <c r="R177" s="8">
        <v>1476</v>
      </c>
      <c r="S177" s="8">
        <v>181</v>
      </c>
      <c r="T177" s="8">
        <v>19</v>
      </c>
      <c r="U177" s="8">
        <v>3772</v>
      </c>
      <c r="V177" s="9">
        <v>1484</v>
      </c>
      <c r="W177" s="13"/>
      <c r="X177" s="13"/>
      <c r="Y177" s="13"/>
      <c r="Z177" s="13"/>
      <c r="AB177" s="13"/>
      <c r="AC177" s="13"/>
    </row>
    <row r="178" spans="1:29" x14ac:dyDescent="0.3">
      <c r="B178" s="18"/>
      <c r="C178" s="7">
        <v>4880</v>
      </c>
      <c r="D178" s="8">
        <v>1119</v>
      </c>
      <c r="E178" s="8">
        <v>680</v>
      </c>
      <c r="F178" s="8">
        <v>21</v>
      </c>
      <c r="G178" s="8">
        <v>3395</v>
      </c>
      <c r="H178" s="9">
        <v>1470</v>
      </c>
      <c r="I178" s="20"/>
      <c r="J178" s="7">
        <v>3918</v>
      </c>
      <c r="K178" s="8">
        <v>903</v>
      </c>
      <c r="L178" s="8">
        <v>384</v>
      </c>
      <c r="M178" s="8">
        <v>37</v>
      </c>
      <c r="N178" s="8">
        <v>3279</v>
      </c>
      <c r="O178" s="9">
        <v>1442</v>
      </c>
      <c r="P178" s="20"/>
      <c r="Q178" s="7">
        <v>5705</v>
      </c>
      <c r="R178" s="8">
        <v>1523</v>
      </c>
      <c r="S178" s="8">
        <v>156</v>
      </c>
      <c r="T178" s="8">
        <v>20</v>
      </c>
      <c r="U178" s="8">
        <v>3251</v>
      </c>
      <c r="V178" s="9">
        <v>1494</v>
      </c>
      <c r="W178" s="13"/>
      <c r="X178" s="13"/>
      <c r="Y178" s="13"/>
      <c r="Z178" s="13"/>
      <c r="AA178" s="13"/>
      <c r="AB178" s="13"/>
      <c r="AC178" s="13"/>
    </row>
    <row r="179" spans="1:29" x14ac:dyDescent="0.3">
      <c r="B179" s="18"/>
      <c r="C179" s="7">
        <v>10330</v>
      </c>
      <c r="D179" s="8">
        <v>1768</v>
      </c>
      <c r="E179" s="8">
        <v>652</v>
      </c>
      <c r="F179" s="8">
        <v>51</v>
      </c>
      <c r="G179" s="8">
        <v>3384</v>
      </c>
      <c r="H179" s="9">
        <v>1410</v>
      </c>
      <c r="I179" s="20"/>
      <c r="J179" s="7">
        <v>3800</v>
      </c>
      <c r="K179" s="8">
        <v>964</v>
      </c>
      <c r="L179" s="8">
        <v>541</v>
      </c>
      <c r="M179" s="8">
        <v>32</v>
      </c>
      <c r="N179" s="8">
        <v>3324</v>
      </c>
      <c r="O179" s="9">
        <v>1392</v>
      </c>
      <c r="P179" s="20"/>
      <c r="Q179" s="7">
        <v>5731</v>
      </c>
      <c r="R179" s="8">
        <v>1413</v>
      </c>
      <c r="S179" s="8">
        <v>124</v>
      </c>
      <c r="T179" s="8">
        <v>19</v>
      </c>
      <c r="U179" s="8">
        <v>3448</v>
      </c>
      <c r="V179" s="9">
        <v>1606</v>
      </c>
      <c r="W179" s="13"/>
      <c r="X179" s="13"/>
      <c r="Y179" s="13"/>
      <c r="Z179" s="13"/>
      <c r="AA179" s="13"/>
      <c r="AB179" s="13"/>
      <c r="AC179" s="13"/>
    </row>
    <row r="180" spans="1:29" x14ac:dyDescent="0.3">
      <c r="B180" s="18"/>
      <c r="C180" s="7">
        <v>13274</v>
      </c>
      <c r="D180" s="8">
        <v>1551</v>
      </c>
      <c r="E180" s="8">
        <v>529</v>
      </c>
      <c r="F180" s="8">
        <v>21</v>
      </c>
      <c r="G180" s="8">
        <v>3239</v>
      </c>
      <c r="H180" s="9">
        <v>1523</v>
      </c>
      <c r="I180" s="20"/>
      <c r="J180" s="7">
        <v>4129</v>
      </c>
      <c r="K180" s="8">
        <v>1023</v>
      </c>
      <c r="L180" s="8">
        <v>400</v>
      </c>
      <c r="M180" s="8">
        <v>67</v>
      </c>
      <c r="N180" s="8">
        <v>3228</v>
      </c>
      <c r="O180" s="9">
        <v>1400</v>
      </c>
      <c r="P180" s="20"/>
      <c r="Q180" s="7">
        <v>6116</v>
      </c>
      <c r="R180" s="8">
        <v>1440</v>
      </c>
      <c r="S180" s="8">
        <v>156</v>
      </c>
      <c r="T180" s="8">
        <v>20</v>
      </c>
      <c r="U180" s="8">
        <v>3350</v>
      </c>
      <c r="V180" s="9">
        <v>1251</v>
      </c>
      <c r="W180" s="13"/>
      <c r="X180" s="13"/>
      <c r="Y180" s="13"/>
      <c r="Z180" s="13"/>
      <c r="AA180" s="13"/>
      <c r="AB180" s="13"/>
      <c r="AC180" s="13"/>
    </row>
    <row r="181" spans="1:29" x14ac:dyDescent="0.3">
      <c r="B181" s="19"/>
      <c r="C181" s="10">
        <v>18551</v>
      </c>
      <c r="D181" s="11">
        <v>1591</v>
      </c>
      <c r="E181" s="11">
        <v>550</v>
      </c>
      <c r="F181" s="11">
        <v>35</v>
      </c>
      <c r="G181" s="11">
        <v>3443</v>
      </c>
      <c r="H181" s="12">
        <v>1459</v>
      </c>
      <c r="I181" s="21"/>
      <c r="J181" s="10">
        <v>4501</v>
      </c>
      <c r="K181" s="11">
        <v>1099</v>
      </c>
      <c r="L181" s="11">
        <v>280</v>
      </c>
      <c r="M181" s="11">
        <v>930</v>
      </c>
      <c r="N181" s="11">
        <v>3658</v>
      </c>
      <c r="O181" s="12">
        <v>1558</v>
      </c>
      <c r="P181" s="21"/>
      <c r="Q181" s="10">
        <v>10759</v>
      </c>
      <c r="R181" s="11">
        <v>1565</v>
      </c>
      <c r="S181" s="11">
        <v>211</v>
      </c>
      <c r="T181" s="11">
        <v>21</v>
      </c>
      <c r="U181" s="11">
        <v>3662</v>
      </c>
      <c r="V181" s="12">
        <v>1542</v>
      </c>
      <c r="W181" s="13"/>
      <c r="X181" s="13"/>
      <c r="Y181" s="13"/>
      <c r="Z181" s="13"/>
      <c r="AA181" s="13"/>
      <c r="AB181" s="13"/>
      <c r="AC181" s="13"/>
    </row>
    <row r="182" spans="1:29" x14ac:dyDescent="0.3">
      <c r="A182" t="s">
        <v>14</v>
      </c>
      <c r="C182">
        <f t="shared" ref="C182:H182" si="140">AVERAGE(C172:C176)</f>
        <v>5605</v>
      </c>
      <c r="D182">
        <f t="shared" si="140"/>
        <v>1581.4</v>
      </c>
      <c r="E182">
        <f t="shared" si="140"/>
        <v>635.4</v>
      </c>
      <c r="F182">
        <f t="shared" si="140"/>
        <v>19.399999999999999</v>
      </c>
      <c r="G182">
        <f t="shared" si="140"/>
        <v>3448.8</v>
      </c>
      <c r="H182">
        <f t="shared" si="140"/>
        <v>1463.4</v>
      </c>
      <c r="I182" t="s">
        <v>14</v>
      </c>
      <c r="J182">
        <f t="shared" ref="J182:O182" si="141">AVERAGE(J172:J176)</f>
        <v>4510</v>
      </c>
      <c r="K182">
        <f t="shared" si="141"/>
        <v>964.2</v>
      </c>
      <c r="L182">
        <f t="shared" si="141"/>
        <v>394.2</v>
      </c>
      <c r="M182">
        <f t="shared" si="141"/>
        <v>394.4</v>
      </c>
      <c r="N182">
        <f t="shared" si="141"/>
        <v>2919.8</v>
      </c>
      <c r="O182">
        <f t="shared" si="141"/>
        <v>1543.2</v>
      </c>
      <c r="P182" t="s">
        <v>14</v>
      </c>
      <c r="Q182">
        <f t="shared" ref="Q182:V182" si="142">AVERAGE(Q172:Q176)</f>
        <v>8895.4</v>
      </c>
      <c r="R182">
        <f t="shared" si="142"/>
        <v>1470.4</v>
      </c>
      <c r="S182">
        <f t="shared" si="142"/>
        <v>254.4</v>
      </c>
      <c r="T182">
        <f t="shared" si="142"/>
        <v>19.8</v>
      </c>
      <c r="U182">
        <f t="shared" si="142"/>
        <v>3305.2</v>
      </c>
      <c r="V182">
        <f t="shared" si="142"/>
        <v>1588.8</v>
      </c>
      <c r="W182" t="s">
        <v>14</v>
      </c>
      <c r="X182">
        <f t="shared" ref="X182:AC182" si="143">AVERAGE(X172:X176)</f>
        <v>20821.400000000001</v>
      </c>
      <c r="Y182">
        <f t="shared" si="143"/>
        <v>1467</v>
      </c>
      <c r="Z182">
        <f t="shared" si="143"/>
        <v>218</v>
      </c>
      <c r="AA182">
        <f t="shared" si="143"/>
        <v>21.6</v>
      </c>
      <c r="AB182">
        <f t="shared" si="143"/>
        <v>3716.6</v>
      </c>
      <c r="AC182">
        <f t="shared" si="143"/>
        <v>1413.2</v>
      </c>
    </row>
    <row r="183" spans="1:29" x14ac:dyDescent="0.3">
      <c r="A183" t="s">
        <v>15</v>
      </c>
      <c r="C183">
        <f t="shared" ref="C183:H183" si="144">AVEDEV(C172:C176)</f>
        <v>1092.4000000000001</v>
      </c>
      <c r="D183">
        <f t="shared" si="144"/>
        <v>262.48</v>
      </c>
      <c r="E183">
        <f t="shared" si="144"/>
        <v>35.520000000000003</v>
      </c>
      <c r="F183">
        <f t="shared" si="144"/>
        <v>2.6399999999999992</v>
      </c>
      <c r="G183">
        <f t="shared" si="144"/>
        <v>224.56000000000003</v>
      </c>
      <c r="H183">
        <f t="shared" si="144"/>
        <v>56.719999999999985</v>
      </c>
      <c r="I183" t="s">
        <v>15</v>
      </c>
      <c r="J183">
        <f t="shared" ref="J183:O183" si="145">AVEDEV(J172:J176)</f>
        <v>206.4</v>
      </c>
      <c r="K183">
        <f t="shared" si="145"/>
        <v>61.440000000000012</v>
      </c>
      <c r="L183">
        <f t="shared" si="145"/>
        <v>64.64</v>
      </c>
      <c r="M183">
        <f t="shared" si="145"/>
        <v>344.88</v>
      </c>
      <c r="N183">
        <f t="shared" si="145"/>
        <v>119.28000000000011</v>
      </c>
      <c r="O183">
        <f t="shared" si="145"/>
        <v>40.240000000000009</v>
      </c>
      <c r="P183" t="s">
        <v>15</v>
      </c>
      <c r="Q183">
        <f t="shared" ref="Q183:V183" si="146">AVEDEV(Q172:Q176)</f>
        <v>2141.6799999999998</v>
      </c>
      <c r="R183">
        <f t="shared" si="146"/>
        <v>166.48000000000002</v>
      </c>
      <c r="S183">
        <f t="shared" si="146"/>
        <v>62.879999999999995</v>
      </c>
      <c r="T183">
        <f t="shared" si="146"/>
        <v>1.36</v>
      </c>
      <c r="U183">
        <f t="shared" si="146"/>
        <v>72.480000000000103</v>
      </c>
      <c r="V183">
        <f t="shared" si="146"/>
        <v>120.16</v>
      </c>
      <c r="W183" t="s">
        <v>15</v>
      </c>
      <c r="X183">
        <f t="shared" ref="X183:AC183" si="147">AVEDEV(X172:X176)</f>
        <v>3000.559999999999</v>
      </c>
      <c r="Y183">
        <f t="shared" si="147"/>
        <v>304.39999999999998</v>
      </c>
      <c r="Z183">
        <f t="shared" si="147"/>
        <v>32.799999999999997</v>
      </c>
      <c r="AA183">
        <f t="shared" si="147"/>
        <v>1.6799999999999997</v>
      </c>
      <c r="AB183">
        <f t="shared" si="147"/>
        <v>140.48000000000002</v>
      </c>
      <c r="AC183">
        <f t="shared" si="147"/>
        <v>306.56</v>
      </c>
    </row>
    <row r="184" spans="1:29" x14ac:dyDescent="0.3">
      <c r="A184" t="s">
        <v>16</v>
      </c>
      <c r="C184">
        <f t="shared" ref="C184:H184" si="148">AVERAGE(C177:C181)</f>
        <v>10419</v>
      </c>
      <c r="D184">
        <f t="shared" si="148"/>
        <v>1466.6</v>
      </c>
      <c r="E184">
        <f t="shared" si="148"/>
        <v>595.6</v>
      </c>
      <c r="F184">
        <f t="shared" si="148"/>
        <v>29.8</v>
      </c>
      <c r="G184">
        <f t="shared" si="148"/>
        <v>3380.6</v>
      </c>
      <c r="H184">
        <f t="shared" si="148"/>
        <v>1464.6</v>
      </c>
      <c r="I184" t="s">
        <v>16</v>
      </c>
      <c r="J184">
        <f t="shared" ref="J184:O184" si="149">AVERAGE(J177:J181)</f>
        <v>4081</v>
      </c>
      <c r="K184">
        <f t="shared" si="149"/>
        <v>973</v>
      </c>
      <c r="L184">
        <f t="shared" si="149"/>
        <v>371.8</v>
      </c>
      <c r="M184">
        <f t="shared" si="149"/>
        <v>218.4</v>
      </c>
      <c r="N184">
        <f t="shared" si="149"/>
        <v>3338.2</v>
      </c>
      <c r="O184">
        <f t="shared" si="149"/>
        <v>1472.4</v>
      </c>
      <c r="P184" t="s">
        <v>16</v>
      </c>
      <c r="Q184">
        <f t="shared" ref="Q184:V184" si="150">AVERAGE(Q177:Q181)</f>
        <v>6991.8</v>
      </c>
      <c r="R184">
        <f t="shared" si="150"/>
        <v>1483.4</v>
      </c>
      <c r="S184">
        <f t="shared" si="150"/>
        <v>165.6</v>
      </c>
      <c r="T184">
        <f t="shared" si="150"/>
        <v>19.8</v>
      </c>
      <c r="U184">
        <f t="shared" si="150"/>
        <v>3496.6</v>
      </c>
      <c r="V184">
        <f t="shared" si="150"/>
        <v>1475.4</v>
      </c>
      <c r="W184" t="s">
        <v>16</v>
      </c>
    </row>
    <row r="185" spans="1:29" x14ac:dyDescent="0.3">
      <c r="A185" t="s">
        <v>17</v>
      </c>
      <c r="C185">
        <f t="shared" ref="C185:H185" si="151">AVEDEV(C177:C181)</f>
        <v>4394.8</v>
      </c>
      <c r="D185">
        <f t="shared" si="151"/>
        <v>204.08</v>
      </c>
      <c r="E185">
        <f t="shared" si="151"/>
        <v>56.320000000000007</v>
      </c>
      <c r="F185">
        <f t="shared" si="151"/>
        <v>10.559999999999999</v>
      </c>
      <c r="G185">
        <f t="shared" si="151"/>
        <v>56.640000000000057</v>
      </c>
      <c r="H185">
        <f t="shared" si="151"/>
        <v>25.519999999999982</v>
      </c>
      <c r="I185" t="s">
        <v>17</v>
      </c>
      <c r="J185">
        <f t="shared" ref="J185:O185" si="152">AVEDEV(J177:J181)</f>
        <v>187.2</v>
      </c>
      <c r="K185">
        <f t="shared" si="152"/>
        <v>70.400000000000006</v>
      </c>
      <c r="L185">
        <f t="shared" si="152"/>
        <v>83.84</v>
      </c>
      <c r="M185">
        <f t="shared" si="152"/>
        <v>284.64</v>
      </c>
      <c r="N185">
        <f t="shared" si="152"/>
        <v>127.91999999999989</v>
      </c>
      <c r="O185">
        <f t="shared" si="152"/>
        <v>73.280000000000015</v>
      </c>
      <c r="P185" t="s">
        <v>17</v>
      </c>
      <c r="Q185">
        <f t="shared" ref="Q185:V185" si="153">AVEDEV(Q177:Q181)</f>
        <v>1506.88</v>
      </c>
      <c r="R185">
        <f t="shared" si="153"/>
        <v>48.480000000000018</v>
      </c>
      <c r="S185">
        <f t="shared" si="153"/>
        <v>24.32</v>
      </c>
      <c r="T185">
        <f t="shared" si="153"/>
        <v>0.6399999999999999</v>
      </c>
      <c r="U185">
        <f t="shared" si="153"/>
        <v>176.32</v>
      </c>
      <c r="V185">
        <f t="shared" si="153"/>
        <v>89.759999999999948</v>
      </c>
      <c r="W185" t="s">
        <v>17</v>
      </c>
    </row>
    <row r="188" spans="1:29" x14ac:dyDescent="0.3">
      <c r="A188" t="s">
        <v>0</v>
      </c>
      <c r="B188" s="1" t="s">
        <v>30</v>
      </c>
      <c r="C188" s="2" t="s">
        <v>1</v>
      </c>
      <c r="D188" s="2" t="s">
        <v>2</v>
      </c>
      <c r="E188" s="2" t="s">
        <v>3</v>
      </c>
      <c r="F188" s="2" t="s">
        <v>4</v>
      </c>
      <c r="G188" s="2" t="s">
        <v>5</v>
      </c>
      <c r="H188" s="3" t="s">
        <v>6</v>
      </c>
      <c r="I188" s="1"/>
      <c r="J188" s="2" t="s">
        <v>1</v>
      </c>
      <c r="K188" s="2" t="s">
        <v>2</v>
      </c>
      <c r="L188" s="2" t="s">
        <v>3</v>
      </c>
      <c r="M188" s="2" t="s">
        <v>4</v>
      </c>
      <c r="N188" s="2" t="s">
        <v>5</v>
      </c>
      <c r="O188" s="3" t="s">
        <v>6</v>
      </c>
      <c r="P188" s="1"/>
      <c r="Q188" s="2" t="s">
        <v>1</v>
      </c>
      <c r="R188" s="2" t="s">
        <v>2</v>
      </c>
      <c r="S188" s="2" t="s">
        <v>3</v>
      </c>
      <c r="T188" s="2" t="s">
        <v>4</v>
      </c>
      <c r="U188" s="2" t="s">
        <v>5</v>
      </c>
      <c r="V188" s="3" t="s">
        <v>6</v>
      </c>
      <c r="W188" s="1"/>
      <c r="X188" s="2" t="s">
        <v>1</v>
      </c>
      <c r="Y188" s="2" t="s">
        <v>2</v>
      </c>
      <c r="Z188" s="2" t="s">
        <v>3</v>
      </c>
      <c r="AA188" s="2" t="s">
        <v>4</v>
      </c>
      <c r="AB188" s="2" t="s">
        <v>5</v>
      </c>
      <c r="AC188" s="3" t="s">
        <v>6</v>
      </c>
    </row>
    <row r="189" spans="1:29" x14ac:dyDescent="0.3">
      <c r="B189" s="17" t="s">
        <v>7</v>
      </c>
      <c r="C189" s="4">
        <v>9074</v>
      </c>
      <c r="D189" s="5">
        <v>1100</v>
      </c>
      <c r="E189" s="5">
        <v>524</v>
      </c>
      <c r="F189" s="5">
        <v>16</v>
      </c>
      <c r="G189" s="5">
        <v>3880</v>
      </c>
      <c r="H189" s="6">
        <v>1655</v>
      </c>
      <c r="I189" s="17" t="s">
        <v>8</v>
      </c>
      <c r="J189" s="4">
        <v>5046</v>
      </c>
      <c r="K189" s="5">
        <v>1355</v>
      </c>
      <c r="L189" s="5">
        <v>452</v>
      </c>
      <c r="M189" s="5">
        <v>76</v>
      </c>
      <c r="N189" s="5">
        <v>3521</v>
      </c>
      <c r="O189" s="6">
        <v>1769</v>
      </c>
      <c r="P189" s="17" t="s">
        <v>9</v>
      </c>
      <c r="Q189" s="4">
        <v>13226</v>
      </c>
      <c r="R189" s="5">
        <v>1463</v>
      </c>
      <c r="S189" s="5">
        <v>544</v>
      </c>
      <c r="T189" s="5">
        <v>21</v>
      </c>
      <c r="U189" s="5">
        <v>3521</v>
      </c>
      <c r="V189" s="6">
        <v>1960</v>
      </c>
      <c r="W189" s="22" t="s">
        <v>10</v>
      </c>
      <c r="X189" s="4">
        <v>28769</v>
      </c>
      <c r="Y189" s="5">
        <v>1215</v>
      </c>
      <c r="Z189" s="5">
        <v>205</v>
      </c>
      <c r="AA189" s="5">
        <v>23</v>
      </c>
      <c r="AB189" s="5">
        <v>4157</v>
      </c>
      <c r="AC189" s="6">
        <v>2422</v>
      </c>
    </row>
    <row r="190" spans="1:29" x14ac:dyDescent="0.3">
      <c r="B190" s="18"/>
      <c r="C190" s="7">
        <v>5413</v>
      </c>
      <c r="D190" s="8">
        <v>1458</v>
      </c>
      <c r="E190" s="8">
        <v>803</v>
      </c>
      <c r="F190" s="8">
        <v>16</v>
      </c>
      <c r="G190" s="8">
        <v>3239</v>
      </c>
      <c r="H190" s="9">
        <v>1612</v>
      </c>
      <c r="I190" s="20"/>
      <c r="J190" s="7">
        <v>4935</v>
      </c>
      <c r="K190" s="8">
        <v>1113</v>
      </c>
      <c r="L190" s="8">
        <v>424</v>
      </c>
      <c r="M190" s="8">
        <v>634</v>
      </c>
      <c r="N190" s="8">
        <v>3017</v>
      </c>
      <c r="O190" s="9">
        <v>1910</v>
      </c>
      <c r="P190" s="20"/>
      <c r="Q190" s="7">
        <v>11902</v>
      </c>
      <c r="R190" s="8">
        <v>1538</v>
      </c>
      <c r="S190" s="8">
        <v>519</v>
      </c>
      <c r="T190" s="8">
        <v>19</v>
      </c>
      <c r="U190" s="8">
        <v>3508</v>
      </c>
      <c r="V190" s="9">
        <v>1856</v>
      </c>
      <c r="W190" s="23"/>
      <c r="X190" s="7">
        <v>28941</v>
      </c>
      <c r="Y190" s="8">
        <v>1196</v>
      </c>
      <c r="Z190" s="8">
        <v>265</v>
      </c>
      <c r="AA190" s="8">
        <v>21</v>
      </c>
      <c r="AB190" s="8">
        <v>4179</v>
      </c>
      <c r="AC190" s="9">
        <v>2467</v>
      </c>
    </row>
    <row r="191" spans="1:29" x14ac:dyDescent="0.3">
      <c r="B191" s="18"/>
      <c r="C191" s="7">
        <v>5131</v>
      </c>
      <c r="D191" s="8">
        <v>1796</v>
      </c>
      <c r="E191" s="8">
        <v>831</v>
      </c>
      <c r="F191" s="8">
        <v>17</v>
      </c>
      <c r="G191" s="8">
        <v>3123</v>
      </c>
      <c r="H191" s="9">
        <v>1709</v>
      </c>
      <c r="I191" s="20"/>
      <c r="J191" s="7">
        <v>5229</v>
      </c>
      <c r="K191" s="8">
        <v>1025</v>
      </c>
      <c r="L191" s="8">
        <v>528</v>
      </c>
      <c r="M191" s="8">
        <v>80</v>
      </c>
      <c r="N191" s="8">
        <v>3303</v>
      </c>
      <c r="O191" s="9">
        <v>1838</v>
      </c>
      <c r="P191" s="20"/>
      <c r="Q191" s="7">
        <v>7410</v>
      </c>
      <c r="R191" s="8">
        <v>1309</v>
      </c>
      <c r="S191" s="8">
        <v>354</v>
      </c>
      <c r="T191" s="8">
        <v>20</v>
      </c>
      <c r="U191" s="8">
        <v>3431</v>
      </c>
      <c r="V191" s="9">
        <v>1971</v>
      </c>
      <c r="W191" s="23"/>
      <c r="X191" s="7">
        <v>15109</v>
      </c>
      <c r="Y191" s="8">
        <v>1989</v>
      </c>
      <c r="Z191" s="8">
        <v>396</v>
      </c>
      <c r="AA191" s="8">
        <v>18</v>
      </c>
      <c r="AB191" s="8">
        <v>3868</v>
      </c>
      <c r="AC191" s="9">
        <v>1547</v>
      </c>
    </row>
    <row r="192" spans="1:29" x14ac:dyDescent="0.3">
      <c r="B192" s="18"/>
      <c r="C192" s="7">
        <v>5028</v>
      </c>
      <c r="D192" s="8">
        <v>1103</v>
      </c>
      <c r="E192" s="8">
        <v>767</v>
      </c>
      <c r="F192" s="8">
        <v>21</v>
      </c>
      <c r="G192" s="8">
        <v>3612</v>
      </c>
      <c r="H192" s="9">
        <v>1569</v>
      </c>
      <c r="I192" s="20"/>
      <c r="J192" s="7">
        <v>5321</v>
      </c>
      <c r="K192" s="8">
        <v>1325</v>
      </c>
      <c r="L192" s="8">
        <v>645</v>
      </c>
      <c r="M192" s="8">
        <v>1379</v>
      </c>
      <c r="N192" s="8">
        <v>3353</v>
      </c>
      <c r="O192" s="9">
        <v>1805</v>
      </c>
      <c r="P192" s="20"/>
      <c r="Q192" s="7">
        <v>6418</v>
      </c>
      <c r="R192" s="8">
        <v>1513</v>
      </c>
      <c r="S192" s="8">
        <v>207</v>
      </c>
      <c r="T192" s="8">
        <v>20</v>
      </c>
      <c r="U192" s="8">
        <v>3241</v>
      </c>
      <c r="V192" s="9">
        <v>1875</v>
      </c>
      <c r="W192" s="23"/>
      <c r="X192" s="7">
        <v>27593</v>
      </c>
      <c r="Y192" s="8">
        <v>1801</v>
      </c>
      <c r="Z192" s="8">
        <v>345</v>
      </c>
      <c r="AA192" s="8">
        <v>21</v>
      </c>
      <c r="AB192" s="8">
        <v>3541</v>
      </c>
      <c r="AC192" s="9">
        <v>1743</v>
      </c>
    </row>
    <row r="193" spans="1:29" x14ac:dyDescent="0.3">
      <c r="B193" s="19"/>
      <c r="C193" s="10">
        <v>5442</v>
      </c>
      <c r="D193" s="11">
        <v>1689</v>
      </c>
      <c r="E193" s="11">
        <v>923</v>
      </c>
      <c r="F193" s="11">
        <v>17</v>
      </c>
      <c r="G193" s="11">
        <v>3447</v>
      </c>
      <c r="H193" s="12">
        <v>1714</v>
      </c>
      <c r="I193" s="21"/>
      <c r="J193" s="10">
        <v>4828</v>
      </c>
      <c r="K193" s="11">
        <v>1060</v>
      </c>
      <c r="L193" s="11">
        <v>467</v>
      </c>
      <c r="M193" s="11">
        <v>121</v>
      </c>
      <c r="N193" s="11">
        <v>3012</v>
      </c>
      <c r="O193" s="12">
        <v>1810</v>
      </c>
      <c r="P193" s="21"/>
      <c r="Q193" s="10">
        <v>9204</v>
      </c>
      <c r="R193" s="11">
        <v>1496</v>
      </c>
      <c r="S193" s="11">
        <v>413</v>
      </c>
      <c r="T193" s="11">
        <v>19</v>
      </c>
      <c r="U193" s="11">
        <v>3451</v>
      </c>
      <c r="V193" s="12">
        <v>1850</v>
      </c>
      <c r="W193" s="24"/>
      <c r="X193" s="10">
        <v>27917</v>
      </c>
      <c r="Y193" s="11">
        <v>1753</v>
      </c>
      <c r="Z193" s="11">
        <v>382</v>
      </c>
      <c r="AA193" s="11">
        <v>20</v>
      </c>
      <c r="AB193" s="11">
        <v>3726</v>
      </c>
      <c r="AC193" s="12">
        <v>741</v>
      </c>
    </row>
    <row r="194" spans="1:29" x14ac:dyDescent="0.3">
      <c r="B194" s="17" t="s">
        <v>11</v>
      </c>
      <c r="C194" s="7">
        <v>5318</v>
      </c>
      <c r="D194" s="8">
        <v>1393</v>
      </c>
      <c r="E194" s="8">
        <v>767</v>
      </c>
      <c r="F194" s="8">
        <v>18</v>
      </c>
      <c r="G194" s="8">
        <v>3509</v>
      </c>
      <c r="H194" s="9">
        <v>1668</v>
      </c>
      <c r="I194" s="17" t="s">
        <v>12</v>
      </c>
      <c r="J194" s="7">
        <v>4704</v>
      </c>
      <c r="K194" s="8">
        <v>1163</v>
      </c>
      <c r="L194" s="8">
        <v>405</v>
      </c>
      <c r="M194" s="8">
        <v>25</v>
      </c>
      <c r="N194" s="8">
        <v>3593</v>
      </c>
      <c r="O194" s="9">
        <v>1818</v>
      </c>
      <c r="P194" s="17" t="s">
        <v>13</v>
      </c>
      <c r="Q194" s="7">
        <v>7345</v>
      </c>
      <c r="R194" s="8">
        <v>1365</v>
      </c>
      <c r="S194" s="8">
        <v>242</v>
      </c>
      <c r="T194" s="8">
        <v>19</v>
      </c>
      <c r="U194" s="8">
        <v>3520</v>
      </c>
      <c r="V194" s="9">
        <v>1883</v>
      </c>
      <c r="W194" s="13"/>
      <c r="X194" s="13"/>
      <c r="Y194" s="13"/>
      <c r="Z194" s="13"/>
      <c r="AB194" s="13"/>
      <c r="AC194" s="13"/>
    </row>
    <row r="195" spans="1:29" x14ac:dyDescent="0.3">
      <c r="B195" s="18"/>
      <c r="C195" s="7">
        <v>5125</v>
      </c>
      <c r="D195" s="8">
        <v>1137</v>
      </c>
      <c r="E195" s="8">
        <v>677</v>
      </c>
      <c r="F195" s="8">
        <v>18</v>
      </c>
      <c r="G195" s="8">
        <v>3419</v>
      </c>
      <c r="H195" s="9">
        <v>1713</v>
      </c>
      <c r="I195" s="20"/>
      <c r="J195" s="7">
        <v>4392</v>
      </c>
      <c r="K195" s="8">
        <v>1039</v>
      </c>
      <c r="L195" s="8">
        <v>541</v>
      </c>
      <c r="M195" s="8">
        <v>39</v>
      </c>
      <c r="N195" s="8">
        <v>3824</v>
      </c>
      <c r="O195" s="9">
        <v>1861</v>
      </c>
      <c r="P195" s="20"/>
      <c r="Q195" s="7">
        <v>5221</v>
      </c>
      <c r="R195" s="8">
        <v>1442</v>
      </c>
      <c r="S195" s="8">
        <v>210</v>
      </c>
      <c r="T195" s="8">
        <v>20</v>
      </c>
      <c r="U195" s="8">
        <v>3381</v>
      </c>
      <c r="V195" s="9">
        <v>1681</v>
      </c>
      <c r="W195" s="13"/>
      <c r="X195" s="13"/>
      <c r="Y195" s="13"/>
      <c r="Z195" s="13"/>
      <c r="AA195" s="13"/>
      <c r="AB195" s="13"/>
      <c r="AC195" s="13"/>
    </row>
    <row r="196" spans="1:29" x14ac:dyDescent="0.3">
      <c r="B196" s="18"/>
      <c r="C196" s="7">
        <v>11551</v>
      </c>
      <c r="D196" s="8">
        <v>1503</v>
      </c>
      <c r="E196" s="8">
        <v>905</v>
      </c>
      <c r="F196" s="8">
        <v>36</v>
      </c>
      <c r="G196" s="8">
        <v>3369</v>
      </c>
      <c r="H196" s="9">
        <v>1680</v>
      </c>
      <c r="I196" s="20"/>
      <c r="J196" s="7">
        <v>4249</v>
      </c>
      <c r="K196" s="8">
        <v>1184</v>
      </c>
      <c r="L196" s="8">
        <v>544</v>
      </c>
      <c r="M196" s="8">
        <v>29</v>
      </c>
      <c r="N196" s="8">
        <v>3784</v>
      </c>
      <c r="O196" s="9">
        <v>1757</v>
      </c>
      <c r="P196" s="20"/>
      <c r="Q196" s="7">
        <v>6704</v>
      </c>
      <c r="R196" s="8">
        <v>1549</v>
      </c>
      <c r="S196" s="8">
        <v>190</v>
      </c>
      <c r="T196" s="8">
        <v>21</v>
      </c>
      <c r="U196" s="8">
        <v>3390</v>
      </c>
      <c r="V196" s="9">
        <v>1910</v>
      </c>
      <c r="W196" s="13"/>
      <c r="X196" s="13"/>
      <c r="Y196" s="13"/>
      <c r="Z196" s="13"/>
      <c r="AA196" s="13"/>
      <c r="AB196" s="13"/>
      <c r="AC196" s="13"/>
    </row>
    <row r="197" spans="1:29" x14ac:dyDescent="0.3">
      <c r="B197" s="18"/>
      <c r="C197" s="7">
        <v>15085</v>
      </c>
      <c r="D197" s="8">
        <v>1428</v>
      </c>
      <c r="E197" s="8">
        <v>727</v>
      </c>
      <c r="F197" s="8">
        <v>18</v>
      </c>
      <c r="G197" s="8">
        <v>3281</v>
      </c>
      <c r="H197" s="9">
        <v>1777</v>
      </c>
      <c r="I197" s="20"/>
      <c r="J197" s="7">
        <v>5037</v>
      </c>
      <c r="K197" s="8">
        <v>1248</v>
      </c>
      <c r="L197" s="8">
        <v>573</v>
      </c>
      <c r="M197" s="8">
        <v>56</v>
      </c>
      <c r="N197" s="8">
        <v>3433</v>
      </c>
      <c r="O197" s="9">
        <v>1802</v>
      </c>
      <c r="P197" s="20"/>
      <c r="Q197" s="7">
        <v>6148</v>
      </c>
      <c r="R197" s="8">
        <v>1696</v>
      </c>
      <c r="S197" s="8">
        <v>212</v>
      </c>
      <c r="T197" s="8">
        <v>21</v>
      </c>
      <c r="U197" s="8">
        <v>3308</v>
      </c>
      <c r="V197" s="9">
        <v>1647</v>
      </c>
      <c r="W197" s="13"/>
      <c r="X197" s="13"/>
      <c r="Y197" s="13"/>
      <c r="Z197" s="13"/>
      <c r="AA197" s="13"/>
      <c r="AB197" s="13"/>
      <c r="AC197" s="13"/>
    </row>
    <row r="198" spans="1:29" x14ac:dyDescent="0.3">
      <c r="B198" s="19"/>
      <c r="C198" s="10">
        <v>22055</v>
      </c>
      <c r="D198" s="11">
        <v>1077</v>
      </c>
      <c r="E198" s="11">
        <v>710</v>
      </c>
      <c r="F198" s="11">
        <v>28</v>
      </c>
      <c r="G198" s="11">
        <v>3497</v>
      </c>
      <c r="H198" s="12">
        <v>1743</v>
      </c>
      <c r="I198" s="21"/>
      <c r="J198" s="10">
        <v>4978</v>
      </c>
      <c r="K198" s="11">
        <v>1307</v>
      </c>
      <c r="L198" s="11">
        <v>347</v>
      </c>
      <c r="M198" s="11">
        <v>982</v>
      </c>
      <c r="N198" s="11">
        <v>4188</v>
      </c>
      <c r="O198" s="12">
        <v>1981</v>
      </c>
      <c r="P198" s="21"/>
      <c r="Q198" s="10">
        <v>12111</v>
      </c>
      <c r="R198" s="11">
        <v>1769</v>
      </c>
      <c r="S198" s="11">
        <v>236</v>
      </c>
      <c r="T198" s="11">
        <v>20</v>
      </c>
      <c r="U198" s="11">
        <v>3490</v>
      </c>
      <c r="V198" s="12">
        <v>1862</v>
      </c>
      <c r="W198" s="13"/>
      <c r="X198" s="13"/>
      <c r="Y198" s="13"/>
      <c r="Z198" s="13"/>
      <c r="AA198" s="13"/>
      <c r="AB198" s="13"/>
      <c r="AC198" s="13"/>
    </row>
    <row r="199" spans="1:29" x14ac:dyDescent="0.3">
      <c r="A199" t="s">
        <v>14</v>
      </c>
      <c r="C199">
        <f t="shared" ref="C199:H199" si="154">AVERAGE(C189:C193)</f>
        <v>6017.6</v>
      </c>
      <c r="D199">
        <f t="shared" si="154"/>
        <v>1429.2</v>
      </c>
      <c r="E199">
        <f t="shared" si="154"/>
        <v>769.6</v>
      </c>
      <c r="F199">
        <f t="shared" si="154"/>
        <v>17.399999999999999</v>
      </c>
      <c r="G199">
        <f t="shared" si="154"/>
        <v>3460.2</v>
      </c>
      <c r="H199">
        <f t="shared" si="154"/>
        <v>1651.8</v>
      </c>
      <c r="I199" t="s">
        <v>14</v>
      </c>
      <c r="J199">
        <f t="shared" ref="J199:O199" si="155">AVERAGE(J189:J193)</f>
        <v>5071.8</v>
      </c>
      <c r="K199">
        <f t="shared" si="155"/>
        <v>1175.5999999999999</v>
      </c>
      <c r="L199">
        <f t="shared" si="155"/>
        <v>503.2</v>
      </c>
      <c r="M199">
        <f t="shared" si="155"/>
        <v>458</v>
      </c>
      <c r="N199">
        <f t="shared" si="155"/>
        <v>3241.2</v>
      </c>
      <c r="O199">
        <f t="shared" si="155"/>
        <v>1826.4</v>
      </c>
      <c r="P199" t="s">
        <v>14</v>
      </c>
      <c r="Q199">
        <f t="shared" ref="Q199:V199" si="156">AVERAGE(Q189:Q193)</f>
        <v>9632</v>
      </c>
      <c r="R199">
        <f t="shared" si="156"/>
        <v>1463.8</v>
      </c>
      <c r="S199">
        <f t="shared" si="156"/>
        <v>407.4</v>
      </c>
      <c r="T199">
        <f t="shared" si="156"/>
        <v>19.8</v>
      </c>
      <c r="U199">
        <f t="shared" si="156"/>
        <v>3430.4</v>
      </c>
      <c r="V199">
        <f t="shared" si="156"/>
        <v>1902.4</v>
      </c>
      <c r="W199" t="s">
        <v>14</v>
      </c>
      <c r="X199">
        <f t="shared" ref="X199:AC199" si="157">AVERAGE(X189:X193)</f>
        <v>25665.8</v>
      </c>
      <c r="Y199">
        <f t="shared" si="157"/>
        <v>1590.8</v>
      </c>
      <c r="Z199">
        <f t="shared" si="157"/>
        <v>318.60000000000002</v>
      </c>
      <c r="AA199">
        <f t="shared" si="157"/>
        <v>20.6</v>
      </c>
      <c r="AB199">
        <f t="shared" si="157"/>
        <v>3894.2</v>
      </c>
      <c r="AC199">
        <f t="shared" si="157"/>
        <v>1784</v>
      </c>
    </row>
    <row r="200" spans="1:29" x14ac:dyDescent="0.3">
      <c r="A200" t="s">
        <v>15</v>
      </c>
      <c r="C200">
        <f t="shared" ref="C200:H200" si="158">AVEDEV(C189:C193)</f>
        <v>1222.5600000000002</v>
      </c>
      <c r="D200">
        <f t="shared" si="158"/>
        <v>262.15999999999997</v>
      </c>
      <c r="E200">
        <f t="shared" si="158"/>
        <v>99.28</v>
      </c>
      <c r="F200">
        <f t="shared" si="158"/>
        <v>1.4399999999999991</v>
      </c>
      <c r="G200">
        <f t="shared" si="158"/>
        <v>228.63999999999996</v>
      </c>
      <c r="H200">
        <f t="shared" si="158"/>
        <v>49.040000000000006</v>
      </c>
      <c r="I200" t="s">
        <v>15</v>
      </c>
      <c r="J200">
        <f t="shared" ref="J200:O200" si="159">AVEDEV(J189:J193)</f>
        <v>162.56000000000003</v>
      </c>
      <c r="K200">
        <f t="shared" si="159"/>
        <v>131.51999999999998</v>
      </c>
      <c r="L200">
        <f t="shared" si="159"/>
        <v>66.64</v>
      </c>
      <c r="M200">
        <f t="shared" si="159"/>
        <v>438.8</v>
      </c>
      <c r="N200">
        <f t="shared" si="159"/>
        <v>181.36000000000004</v>
      </c>
      <c r="O200">
        <f t="shared" si="159"/>
        <v>38.08000000000002</v>
      </c>
      <c r="P200" t="s">
        <v>15</v>
      </c>
      <c r="Q200">
        <f t="shared" ref="Q200:V200" si="160">AVEDEV(Q189:Q193)</f>
        <v>2345.6</v>
      </c>
      <c r="R200">
        <f t="shared" si="160"/>
        <v>62.240000000000009</v>
      </c>
      <c r="S200">
        <f t="shared" si="160"/>
        <v>101.52000000000001</v>
      </c>
      <c r="T200">
        <f t="shared" si="160"/>
        <v>0.6399999999999999</v>
      </c>
      <c r="U200">
        <f t="shared" si="160"/>
        <v>75.759999999999948</v>
      </c>
      <c r="V200">
        <f t="shared" si="160"/>
        <v>50.480000000000018</v>
      </c>
      <c r="W200" t="s">
        <v>15</v>
      </c>
      <c r="X200">
        <f t="shared" ref="X200:AC200" si="161">AVEDEV(X189:X193)</f>
        <v>4222.72</v>
      </c>
      <c r="Y200">
        <f t="shared" si="161"/>
        <v>308.24</v>
      </c>
      <c r="Z200">
        <f t="shared" si="161"/>
        <v>66.88</v>
      </c>
      <c r="AA200">
        <f t="shared" si="161"/>
        <v>1.2799999999999998</v>
      </c>
      <c r="AB200">
        <f t="shared" si="161"/>
        <v>219.03999999999996</v>
      </c>
      <c r="AC200">
        <f t="shared" si="161"/>
        <v>528.4</v>
      </c>
    </row>
    <row r="201" spans="1:29" x14ac:dyDescent="0.3">
      <c r="A201" t="s">
        <v>16</v>
      </c>
      <c r="C201">
        <f t="shared" ref="C201:H201" si="162">AVERAGE(C194:C198)</f>
        <v>11826.8</v>
      </c>
      <c r="D201">
        <f t="shared" si="162"/>
        <v>1307.5999999999999</v>
      </c>
      <c r="E201">
        <f t="shared" si="162"/>
        <v>757.2</v>
      </c>
      <c r="F201">
        <f t="shared" si="162"/>
        <v>23.6</v>
      </c>
      <c r="G201">
        <f t="shared" si="162"/>
        <v>3415</v>
      </c>
      <c r="H201">
        <f t="shared" si="162"/>
        <v>1716.2</v>
      </c>
      <c r="I201" t="s">
        <v>16</v>
      </c>
      <c r="J201">
        <f t="shared" ref="J201:O201" si="163">AVERAGE(J194:J198)</f>
        <v>4672</v>
      </c>
      <c r="K201">
        <f t="shared" si="163"/>
        <v>1188.2</v>
      </c>
      <c r="L201">
        <f t="shared" si="163"/>
        <v>482</v>
      </c>
      <c r="M201">
        <f t="shared" si="163"/>
        <v>226.2</v>
      </c>
      <c r="N201">
        <f t="shared" si="163"/>
        <v>3764.4</v>
      </c>
      <c r="O201">
        <f t="shared" si="163"/>
        <v>1843.8</v>
      </c>
      <c r="P201" t="s">
        <v>16</v>
      </c>
      <c r="Q201">
        <f t="shared" ref="Q201:V201" si="164">AVERAGE(Q194:Q198)</f>
        <v>7505.8</v>
      </c>
      <c r="R201">
        <f t="shared" si="164"/>
        <v>1564.2</v>
      </c>
      <c r="S201">
        <f t="shared" si="164"/>
        <v>218</v>
      </c>
      <c r="T201">
        <f t="shared" si="164"/>
        <v>20.2</v>
      </c>
      <c r="U201">
        <f t="shared" si="164"/>
        <v>3417.8</v>
      </c>
      <c r="V201">
        <f t="shared" si="164"/>
        <v>1796.6</v>
      </c>
      <c r="W201" t="s">
        <v>16</v>
      </c>
    </row>
    <row r="202" spans="1:29" x14ac:dyDescent="0.3">
      <c r="A202" t="s">
        <v>17</v>
      </c>
      <c r="C202">
        <f t="shared" ref="C202:H202" si="165">AVEDEV(C194:C198)</f>
        <v>5394.5599999999995</v>
      </c>
      <c r="D202">
        <f t="shared" si="165"/>
        <v>160.48000000000002</v>
      </c>
      <c r="E202">
        <f t="shared" si="165"/>
        <v>63.040000000000006</v>
      </c>
      <c r="F202">
        <f t="shared" si="165"/>
        <v>6.7200000000000006</v>
      </c>
      <c r="G202">
        <f t="shared" si="165"/>
        <v>72</v>
      </c>
      <c r="H202">
        <f t="shared" si="165"/>
        <v>35.040000000000006</v>
      </c>
      <c r="I202" t="s">
        <v>17</v>
      </c>
      <c r="J202">
        <f t="shared" ref="J202:O202" si="166">AVEDEV(J194:J198)</f>
        <v>281.2</v>
      </c>
      <c r="K202">
        <f t="shared" si="166"/>
        <v>71.440000000000012</v>
      </c>
      <c r="L202">
        <f t="shared" si="166"/>
        <v>84.8</v>
      </c>
      <c r="M202">
        <f t="shared" si="166"/>
        <v>302.32</v>
      </c>
      <c r="N202">
        <f t="shared" si="166"/>
        <v>201.11999999999998</v>
      </c>
      <c r="O202">
        <f t="shared" si="166"/>
        <v>61.759999999999991</v>
      </c>
      <c r="P202" t="s">
        <v>17</v>
      </c>
      <c r="Q202">
        <f t="shared" ref="Q202:V202" si="167">AVEDEV(Q194:Q198)</f>
        <v>1842.0800000000004</v>
      </c>
      <c r="R202">
        <f t="shared" si="167"/>
        <v>134.64000000000001</v>
      </c>
      <c r="S202">
        <f t="shared" si="167"/>
        <v>16.8</v>
      </c>
      <c r="T202">
        <f t="shared" si="167"/>
        <v>0.6399999999999999</v>
      </c>
      <c r="U202">
        <f t="shared" si="167"/>
        <v>69.760000000000034</v>
      </c>
      <c r="V202">
        <f t="shared" si="167"/>
        <v>106.08000000000001</v>
      </c>
      <c r="W202" t="s">
        <v>17</v>
      </c>
    </row>
    <row r="205" spans="1:29" x14ac:dyDescent="0.3">
      <c r="A205" t="s">
        <v>0</v>
      </c>
      <c r="B205" s="1" t="s">
        <v>31</v>
      </c>
      <c r="C205" s="2" t="s">
        <v>1</v>
      </c>
      <c r="D205" s="2" t="s">
        <v>2</v>
      </c>
      <c r="E205" s="2" t="s">
        <v>3</v>
      </c>
      <c r="F205" s="2" t="s">
        <v>4</v>
      </c>
      <c r="G205" s="2" t="s">
        <v>5</v>
      </c>
      <c r="H205" s="3" t="s">
        <v>6</v>
      </c>
      <c r="I205" s="1"/>
      <c r="J205" s="2" t="s">
        <v>1</v>
      </c>
      <c r="K205" s="2" t="s">
        <v>2</v>
      </c>
      <c r="L205" s="2" t="s">
        <v>3</v>
      </c>
      <c r="M205" s="2" t="s">
        <v>4</v>
      </c>
      <c r="N205" s="2" t="s">
        <v>5</v>
      </c>
      <c r="O205" s="3" t="s">
        <v>6</v>
      </c>
      <c r="P205" s="1"/>
      <c r="Q205" s="2" t="s">
        <v>1</v>
      </c>
      <c r="R205" s="2" t="s">
        <v>2</v>
      </c>
      <c r="S205" s="2" t="s">
        <v>3</v>
      </c>
      <c r="T205" s="2" t="s">
        <v>4</v>
      </c>
      <c r="U205" s="2" t="s">
        <v>5</v>
      </c>
      <c r="V205" s="3" t="s">
        <v>6</v>
      </c>
      <c r="W205" s="1"/>
      <c r="X205" s="2" t="s">
        <v>1</v>
      </c>
      <c r="Y205" s="2" t="s">
        <v>2</v>
      </c>
      <c r="Z205" s="2" t="s">
        <v>3</v>
      </c>
      <c r="AA205" s="2" t="s">
        <v>4</v>
      </c>
      <c r="AB205" s="2" t="s">
        <v>5</v>
      </c>
      <c r="AC205" s="3" t="s">
        <v>6</v>
      </c>
    </row>
    <row r="206" spans="1:29" x14ac:dyDescent="0.3">
      <c r="B206" s="17" t="s">
        <v>7</v>
      </c>
      <c r="C206" s="4">
        <v>8622</v>
      </c>
      <c r="D206" s="5">
        <v>1206</v>
      </c>
      <c r="E206" s="5">
        <v>453</v>
      </c>
      <c r="F206" s="5">
        <v>16</v>
      </c>
      <c r="G206" s="5">
        <v>4069</v>
      </c>
      <c r="H206" s="6">
        <v>1556</v>
      </c>
      <c r="I206" s="17" t="s">
        <v>8</v>
      </c>
      <c r="J206" s="4">
        <v>4420</v>
      </c>
      <c r="K206" s="5">
        <v>1259</v>
      </c>
      <c r="L206" s="5">
        <v>315</v>
      </c>
      <c r="M206" s="5">
        <v>60</v>
      </c>
      <c r="N206" s="5">
        <v>3293</v>
      </c>
      <c r="O206" s="6">
        <v>2003</v>
      </c>
      <c r="P206" s="17" t="s">
        <v>9</v>
      </c>
      <c r="Q206" s="4">
        <v>17329</v>
      </c>
      <c r="R206" s="5">
        <v>1863</v>
      </c>
      <c r="S206" s="5">
        <v>747</v>
      </c>
      <c r="T206" s="5">
        <v>21</v>
      </c>
      <c r="U206" s="5">
        <v>3681</v>
      </c>
      <c r="V206" s="6">
        <v>2091</v>
      </c>
      <c r="W206" s="22" t="s">
        <v>10</v>
      </c>
      <c r="X206" s="4">
        <v>32600</v>
      </c>
      <c r="Y206" s="5">
        <v>1284</v>
      </c>
      <c r="Z206" s="5">
        <v>323</v>
      </c>
      <c r="AA206" s="5">
        <v>22</v>
      </c>
      <c r="AB206" s="5">
        <v>4414</v>
      </c>
      <c r="AC206" s="6">
        <v>2723</v>
      </c>
    </row>
    <row r="207" spans="1:29" x14ac:dyDescent="0.3">
      <c r="B207" s="18"/>
      <c r="C207" s="7">
        <v>5064</v>
      </c>
      <c r="D207" s="8">
        <v>1465</v>
      </c>
      <c r="E207" s="8">
        <v>777</v>
      </c>
      <c r="F207" s="8">
        <v>16</v>
      </c>
      <c r="G207" s="8">
        <v>2211</v>
      </c>
      <c r="H207" s="9">
        <v>1121</v>
      </c>
      <c r="I207" s="20"/>
      <c r="J207" s="7">
        <v>4592</v>
      </c>
      <c r="K207" s="8">
        <v>1130</v>
      </c>
      <c r="L207" s="8">
        <v>402</v>
      </c>
      <c r="M207" s="8">
        <v>452</v>
      </c>
      <c r="N207" s="8">
        <v>2482</v>
      </c>
      <c r="O207" s="9">
        <v>2075</v>
      </c>
      <c r="P207" s="20"/>
      <c r="Q207" s="7">
        <v>15341</v>
      </c>
      <c r="R207" s="8">
        <v>1712</v>
      </c>
      <c r="S207" s="8">
        <v>544</v>
      </c>
      <c r="T207" s="8">
        <v>19</v>
      </c>
      <c r="U207" s="8">
        <v>3637</v>
      </c>
      <c r="V207" s="9">
        <v>2041</v>
      </c>
      <c r="W207" s="23"/>
      <c r="X207" s="7">
        <v>32863</v>
      </c>
      <c r="Y207" s="8">
        <v>1050</v>
      </c>
      <c r="Z207" s="8">
        <v>390</v>
      </c>
      <c r="AA207" s="8">
        <v>20</v>
      </c>
      <c r="AB207" s="8">
        <v>4403</v>
      </c>
      <c r="AC207" s="9">
        <v>2848</v>
      </c>
    </row>
    <row r="208" spans="1:29" x14ac:dyDescent="0.3">
      <c r="B208" s="18"/>
      <c r="C208" s="7">
        <v>4657</v>
      </c>
      <c r="D208" s="8">
        <v>1241</v>
      </c>
      <c r="E208" s="8">
        <v>554</v>
      </c>
      <c r="F208" s="8">
        <v>16</v>
      </c>
      <c r="G208" s="8">
        <v>2149</v>
      </c>
      <c r="H208" s="9">
        <v>1103</v>
      </c>
      <c r="I208" s="20"/>
      <c r="J208" s="7">
        <v>4660</v>
      </c>
      <c r="K208" s="8">
        <v>982</v>
      </c>
      <c r="L208" s="8">
        <v>490</v>
      </c>
      <c r="M208" s="8">
        <v>68</v>
      </c>
      <c r="N208" s="8">
        <v>2454</v>
      </c>
      <c r="O208" s="9">
        <v>2021</v>
      </c>
      <c r="P208" s="20"/>
      <c r="Q208" s="7">
        <v>8513</v>
      </c>
      <c r="R208" s="8">
        <v>1575</v>
      </c>
      <c r="S208" s="8">
        <v>417</v>
      </c>
      <c r="T208" s="8">
        <v>20</v>
      </c>
      <c r="U208" s="8">
        <v>3179</v>
      </c>
      <c r="V208" s="9">
        <v>2158</v>
      </c>
      <c r="W208" s="23"/>
      <c r="X208" s="7">
        <v>19052</v>
      </c>
      <c r="Y208" s="8">
        <v>1775</v>
      </c>
      <c r="Z208" s="8">
        <v>475</v>
      </c>
      <c r="AA208" s="8">
        <v>17</v>
      </c>
      <c r="AB208" s="8">
        <v>4012</v>
      </c>
      <c r="AC208" s="9">
        <v>2069</v>
      </c>
    </row>
    <row r="209" spans="1:29" x14ac:dyDescent="0.3">
      <c r="B209" s="18"/>
      <c r="C209" s="7">
        <v>4779</v>
      </c>
      <c r="D209" s="8">
        <v>1171</v>
      </c>
      <c r="E209" s="8">
        <v>671</v>
      </c>
      <c r="F209" s="8">
        <v>16</v>
      </c>
      <c r="G209" s="8">
        <v>2214</v>
      </c>
      <c r="H209" s="9">
        <v>1055</v>
      </c>
      <c r="I209" s="20"/>
      <c r="J209" s="7">
        <v>4729</v>
      </c>
      <c r="K209" s="8">
        <v>1060</v>
      </c>
      <c r="L209" s="8">
        <v>405</v>
      </c>
      <c r="M209" s="8">
        <v>1217</v>
      </c>
      <c r="N209" s="8">
        <v>2572</v>
      </c>
      <c r="O209" s="9">
        <v>1982</v>
      </c>
      <c r="P209" s="20"/>
      <c r="Q209" s="7">
        <v>6614</v>
      </c>
      <c r="R209" s="8">
        <v>2005</v>
      </c>
      <c r="S209" s="8">
        <v>234</v>
      </c>
      <c r="T209" s="8">
        <v>18</v>
      </c>
      <c r="U209" s="8">
        <v>2839</v>
      </c>
      <c r="V209" s="9">
        <v>2098</v>
      </c>
      <c r="W209" s="23"/>
      <c r="X209" s="7">
        <v>34918</v>
      </c>
      <c r="Y209" s="8">
        <v>1734</v>
      </c>
      <c r="Z209" s="8">
        <v>499</v>
      </c>
      <c r="AA209" s="8">
        <v>21</v>
      </c>
      <c r="AB209" s="8">
        <v>3680</v>
      </c>
      <c r="AC209" s="9">
        <v>2467</v>
      </c>
    </row>
    <row r="210" spans="1:29" x14ac:dyDescent="0.3">
      <c r="B210" s="19"/>
      <c r="C210" s="10">
        <v>5038</v>
      </c>
      <c r="D210" s="11">
        <v>1604</v>
      </c>
      <c r="E210" s="11">
        <v>539</v>
      </c>
      <c r="F210" s="11">
        <v>15</v>
      </c>
      <c r="G210" s="11">
        <v>2580</v>
      </c>
      <c r="H210" s="12">
        <v>1189</v>
      </c>
      <c r="I210" s="21"/>
      <c r="J210" s="10">
        <v>4582</v>
      </c>
      <c r="K210" s="11">
        <v>729</v>
      </c>
      <c r="L210" s="11">
        <v>323</v>
      </c>
      <c r="M210" s="11">
        <v>72</v>
      </c>
      <c r="N210" s="11">
        <v>2379</v>
      </c>
      <c r="O210" s="12">
        <v>1942</v>
      </c>
      <c r="P210" s="21"/>
      <c r="Q210" s="10">
        <v>11434</v>
      </c>
      <c r="R210" s="11">
        <v>1624</v>
      </c>
      <c r="S210" s="11">
        <v>391</v>
      </c>
      <c r="T210" s="11">
        <v>18</v>
      </c>
      <c r="U210" s="11">
        <v>2960</v>
      </c>
      <c r="V210" s="12">
        <v>2041</v>
      </c>
      <c r="W210" s="24"/>
      <c r="X210" s="10">
        <v>34891</v>
      </c>
      <c r="Y210" s="11">
        <v>1921</v>
      </c>
      <c r="Z210" s="11">
        <v>537</v>
      </c>
      <c r="AA210" s="11">
        <v>20</v>
      </c>
      <c r="AB210" s="11">
        <v>3865</v>
      </c>
      <c r="AC210" s="12">
        <v>1488</v>
      </c>
    </row>
    <row r="211" spans="1:29" x14ac:dyDescent="0.3">
      <c r="B211" s="17" t="s">
        <v>11</v>
      </c>
      <c r="C211" s="7">
        <v>5093</v>
      </c>
      <c r="D211" s="8">
        <v>1202</v>
      </c>
      <c r="E211" s="8">
        <v>760</v>
      </c>
      <c r="F211" s="8">
        <v>15</v>
      </c>
      <c r="G211" s="8">
        <v>2715</v>
      </c>
      <c r="H211" s="9">
        <v>1208</v>
      </c>
      <c r="I211" s="17" t="s">
        <v>12</v>
      </c>
      <c r="J211" s="7">
        <v>4523</v>
      </c>
      <c r="K211" s="8">
        <v>985</v>
      </c>
      <c r="L211" s="8">
        <v>354</v>
      </c>
      <c r="M211" s="8">
        <v>21</v>
      </c>
      <c r="N211" s="8">
        <v>2805</v>
      </c>
      <c r="O211" s="9">
        <v>1914</v>
      </c>
      <c r="P211" s="17" t="s">
        <v>13</v>
      </c>
      <c r="Q211" s="7">
        <v>8693</v>
      </c>
      <c r="R211" s="8">
        <v>1521</v>
      </c>
      <c r="S211" s="8">
        <v>325</v>
      </c>
      <c r="T211" s="8">
        <v>18</v>
      </c>
      <c r="U211" s="8">
        <v>3237</v>
      </c>
      <c r="V211" s="9">
        <v>2043</v>
      </c>
      <c r="W211" s="13"/>
      <c r="X211" s="13"/>
      <c r="Y211" s="13"/>
      <c r="Z211" s="13"/>
      <c r="AB211" s="13"/>
      <c r="AC211" s="13"/>
    </row>
    <row r="212" spans="1:29" x14ac:dyDescent="0.3">
      <c r="B212" s="18"/>
      <c r="C212" s="7">
        <v>5073</v>
      </c>
      <c r="D212" s="8">
        <v>1150</v>
      </c>
      <c r="E212" s="8">
        <v>689</v>
      </c>
      <c r="F212" s="8">
        <v>16</v>
      </c>
      <c r="G212" s="8">
        <v>2492</v>
      </c>
      <c r="H212" s="9">
        <v>1323</v>
      </c>
      <c r="I212" s="20"/>
      <c r="J212" s="7">
        <v>4007</v>
      </c>
      <c r="K212" s="8">
        <v>930</v>
      </c>
      <c r="L212" s="8">
        <v>416</v>
      </c>
      <c r="M212" s="8">
        <v>30</v>
      </c>
      <c r="N212" s="8">
        <v>2968</v>
      </c>
      <c r="O212" s="9">
        <v>1935</v>
      </c>
      <c r="P212" s="20"/>
      <c r="Q212" s="7">
        <v>5573</v>
      </c>
      <c r="R212" s="8">
        <v>1786</v>
      </c>
      <c r="S212" s="8">
        <v>249</v>
      </c>
      <c r="T212" s="8">
        <v>17</v>
      </c>
      <c r="U212" s="8">
        <v>3353</v>
      </c>
      <c r="V212" s="9">
        <v>1842</v>
      </c>
      <c r="W212" s="13"/>
      <c r="X212" s="13"/>
      <c r="Y212" s="13"/>
      <c r="Z212" s="13"/>
      <c r="AA212" s="13"/>
      <c r="AB212" s="13"/>
      <c r="AC212" s="13"/>
    </row>
    <row r="213" spans="1:29" x14ac:dyDescent="0.3">
      <c r="B213" s="18"/>
      <c r="C213" s="7">
        <v>12657</v>
      </c>
      <c r="D213" s="8">
        <v>1203</v>
      </c>
      <c r="E213" s="8">
        <v>556</v>
      </c>
      <c r="F213" s="8">
        <v>26</v>
      </c>
      <c r="G213" s="8">
        <v>2701</v>
      </c>
      <c r="H213" s="9">
        <v>1368</v>
      </c>
      <c r="I213" s="20"/>
      <c r="J213" s="7">
        <v>4396</v>
      </c>
      <c r="K213" s="8">
        <v>1001</v>
      </c>
      <c r="L213" s="8">
        <v>403</v>
      </c>
      <c r="M213" s="8">
        <v>23</v>
      </c>
      <c r="N213" s="8">
        <v>3107</v>
      </c>
      <c r="O213" s="9">
        <v>2001</v>
      </c>
      <c r="P213" s="20"/>
      <c r="Q213" s="7">
        <v>7927</v>
      </c>
      <c r="R213" s="8">
        <v>1921</v>
      </c>
      <c r="S213" s="8">
        <v>260</v>
      </c>
      <c r="T213" s="8">
        <v>19</v>
      </c>
      <c r="U213" s="8">
        <v>3390</v>
      </c>
      <c r="V213" s="9">
        <v>2095</v>
      </c>
      <c r="W213" s="13"/>
      <c r="X213" s="13"/>
      <c r="Y213" s="13"/>
      <c r="Z213" s="13"/>
      <c r="AA213" s="13"/>
      <c r="AB213" s="13"/>
      <c r="AC213" s="13"/>
    </row>
    <row r="214" spans="1:29" x14ac:dyDescent="0.3">
      <c r="B214" s="18"/>
      <c r="C214" s="7">
        <v>16863</v>
      </c>
      <c r="D214" s="8">
        <v>1373</v>
      </c>
      <c r="E214" s="8">
        <v>597</v>
      </c>
      <c r="F214" s="8">
        <v>17</v>
      </c>
      <c r="G214" s="8">
        <v>2895</v>
      </c>
      <c r="H214" s="9">
        <v>1957</v>
      </c>
      <c r="I214" s="20"/>
      <c r="J214" s="7">
        <v>5409</v>
      </c>
      <c r="K214" s="8">
        <v>1107</v>
      </c>
      <c r="L214" s="8">
        <v>528</v>
      </c>
      <c r="M214" s="8">
        <v>41</v>
      </c>
      <c r="N214" s="8">
        <v>3224</v>
      </c>
      <c r="O214" s="9">
        <v>1982</v>
      </c>
      <c r="P214" s="20"/>
      <c r="Q214" s="7">
        <v>6996</v>
      </c>
      <c r="R214" s="8">
        <v>2081</v>
      </c>
      <c r="S214" s="8">
        <v>334</v>
      </c>
      <c r="T214" s="8">
        <v>20</v>
      </c>
      <c r="U214" s="8">
        <v>3689</v>
      </c>
      <c r="V214" s="9">
        <v>1811</v>
      </c>
      <c r="W214" s="13"/>
      <c r="X214" s="13"/>
      <c r="Y214" s="13"/>
      <c r="Z214" s="13"/>
      <c r="AA214" s="13"/>
      <c r="AB214" s="13"/>
      <c r="AC214" s="13"/>
    </row>
    <row r="215" spans="1:29" x14ac:dyDescent="0.3">
      <c r="B215" s="19"/>
      <c r="C215" s="10">
        <v>26293</v>
      </c>
      <c r="D215" s="11">
        <v>1331</v>
      </c>
      <c r="E215" s="11">
        <v>607</v>
      </c>
      <c r="F215" s="11">
        <v>24</v>
      </c>
      <c r="G215" s="11">
        <v>3702</v>
      </c>
      <c r="H215" s="12">
        <v>1492</v>
      </c>
      <c r="I215" s="21"/>
      <c r="J215" s="10">
        <v>5768</v>
      </c>
      <c r="K215" s="11">
        <v>1404</v>
      </c>
      <c r="L215" s="11">
        <v>340</v>
      </c>
      <c r="M215" s="11">
        <v>972</v>
      </c>
      <c r="N215" s="11">
        <v>4487</v>
      </c>
      <c r="O215" s="12">
        <v>2208</v>
      </c>
      <c r="P215" s="21"/>
      <c r="Q215" s="10">
        <v>17942</v>
      </c>
      <c r="R215" s="11">
        <v>2094</v>
      </c>
      <c r="S215" s="11">
        <v>394</v>
      </c>
      <c r="T215" s="11">
        <v>20</v>
      </c>
      <c r="U215" s="11">
        <v>3802</v>
      </c>
      <c r="V215" s="12">
        <v>2053</v>
      </c>
      <c r="W215" s="13"/>
      <c r="X215" s="13"/>
      <c r="Y215" s="13"/>
      <c r="Z215" s="13"/>
      <c r="AA215" s="13"/>
      <c r="AB215" s="13"/>
      <c r="AC215" s="13"/>
    </row>
    <row r="216" spans="1:29" x14ac:dyDescent="0.3">
      <c r="A216" t="s">
        <v>14</v>
      </c>
      <c r="C216">
        <f t="shared" ref="C216:H216" si="168">AVERAGE(C206:C210)</f>
        <v>5632</v>
      </c>
      <c r="D216">
        <f t="shared" si="168"/>
        <v>1337.4</v>
      </c>
      <c r="E216">
        <f t="shared" si="168"/>
        <v>598.79999999999995</v>
      </c>
      <c r="F216">
        <f t="shared" si="168"/>
        <v>15.8</v>
      </c>
      <c r="G216">
        <f t="shared" si="168"/>
        <v>2644.6</v>
      </c>
      <c r="H216">
        <f t="shared" si="168"/>
        <v>1204.8</v>
      </c>
      <c r="I216" t="s">
        <v>14</v>
      </c>
      <c r="J216">
        <f t="shared" ref="J216:O216" si="169">AVERAGE(J206:J210)</f>
        <v>4596.6000000000004</v>
      </c>
      <c r="K216">
        <f t="shared" si="169"/>
        <v>1032</v>
      </c>
      <c r="L216">
        <f t="shared" si="169"/>
        <v>387</v>
      </c>
      <c r="M216">
        <f t="shared" si="169"/>
        <v>373.8</v>
      </c>
      <c r="N216">
        <f t="shared" si="169"/>
        <v>2636</v>
      </c>
      <c r="O216">
        <f t="shared" si="169"/>
        <v>2004.6</v>
      </c>
      <c r="P216" t="s">
        <v>14</v>
      </c>
      <c r="Q216">
        <f t="shared" ref="Q216:V216" si="170">AVERAGE(Q206:Q210)</f>
        <v>11846.2</v>
      </c>
      <c r="R216">
        <f t="shared" si="170"/>
        <v>1755.8</v>
      </c>
      <c r="S216">
        <f t="shared" si="170"/>
        <v>466.6</v>
      </c>
      <c r="T216">
        <f t="shared" si="170"/>
        <v>19.2</v>
      </c>
      <c r="U216">
        <f t="shared" si="170"/>
        <v>3259.2</v>
      </c>
      <c r="V216">
        <f t="shared" si="170"/>
        <v>2085.8000000000002</v>
      </c>
      <c r="W216" t="s">
        <v>14</v>
      </c>
      <c r="X216">
        <f t="shared" ref="X216:AC216" si="171">AVERAGE(X206:X210)</f>
        <v>30864.799999999999</v>
      </c>
      <c r="Y216">
        <f t="shared" si="171"/>
        <v>1552.8</v>
      </c>
      <c r="Z216">
        <f t="shared" si="171"/>
        <v>444.8</v>
      </c>
      <c r="AA216">
        <f t="shared" si="171"/>
        <v>20</v>
      </c>
      <c r="AB216">
        <f t="shared" si="171"/>
        <v>4074.8</v>
      </c>
      <c r="AC216">
        <f t="shared" si="171"/>
        <v>2319</v>
      </c>
    </row>
    <row r="217" spans="1:29" x14ac:dyDescent="0.3">
      <c r="A217" t="s">
        <v>15</v>
      </c>
      <c r="C217">
        <f t="shared" ref="C217:H217" si="172">AVEDEV(C206:C210)</f>
        <v>1196</v>
      </c>
      <c r="D217">
        <f t="shared" si="172"/>
        <v>157.68</v>
      </c>
      <c r="E217">
        <f t="shared" si="172"/>
        <v>100.16</v>
      </c>
      <c r="F217">
        <f t="shared" si="172"/>
        <v>0.31999999999999956</v>
      </c>
      <c r="G217">
        <f t="shared" si="172"/>
        <v>569.76</v>
      </c>
      <c r="H217">
        <f t="shared" si="172"/>
        <v>140.47999999999996</v>
      </c>
      <c r="I217" t="s">
        <v>15</v>
      </c>
      <c r="J217">
        <f t="shared" ref="J217:O217" si="173">AVEDEV(J206:J210)</f>
        <v>78.320000000000078</v>
      </c>
      <c r="K217">
        <f t="shared" si="173"/>
        <v>141.19999999999999</v>
      </c>
      <c r="L217">
        <f t="shared" si="173"/>
        <v>54.4</v>
      </c>
      <c r="M217">
        <f t="shared" si="173"/>
        <v>368.56</v>
      </c>
      <c r="N217">
        <f t="shared" si="173"/>
        <v>262.8</v>
      </c>
      <c r="O217">
        <f t="shared" si="173"/>
        <v>34.719999999999985</v>
      </c>
      <c r="P217" t="s">
        <v>15</v>
      </c>
      <c r="Q217">
        <f t="shared" ref="Q217:V217" si="174">AVEDEV(Q206:Q210)</f>
        <v>3591.04</v>
      </c>
      <c r="R217">
        <f t="shared" si="174"/>
        <v>142.56</v>
      </c>
      <c r="S217">
        <f t="shared" si="174"/>
        <v>143.12</v>
      </c>
      <c r="T217">
        <f t="shared" si="174"/>
        <v>1.0399999999999998</v>
      </c>
      <c r="U217">
        <f t="shared" si="174"/>
        <v>319.83999999999997</v>
      </c>
      <c r="V217">
        <f t="shared" si="174"/>
        <v>35.839999999999961</v>
      </c>
      <c r="W217" t="s">
        <v>15</v>
      </c>
      <c r="X217">
        <f t="shared" ref="X217:AC217" si="175">AVEDEV(X206:X210)</f>
        <v>4725.1200000000008</v>
      </c>
      <c r="Y217">
        <f t="shared" si="175"/>
        <v>308.64</v>
      </c>
      <c r="Z217">
        <f t="shared" si="175"/>
        <v>70.64</v>
      </c>
      <c r="AA217">
        <f t="shared" si="175"/>
        <v>1.2</v>
      </c>
      <c r="AB217">
        <f t="shared" si="175"/>
        <v>266.96000000000004</v>
      </c>
      <c r="AC217">
        <f t="shared" si="175"/>
        <v>432.4</v>
      </c>
    </row>
    <row r="218" spans="1:29" x14ac:dyDescent="0.3">
      <c r="A218" t="s">
        <v>16</v>
      </c>
      <c r="C218">
        <f t="shared" ref="C218:H218" si="176">AVERAGE(C211:C215)</f>
        <v>13195.8</v>
      </c>
      <c r="D218">
        <f t="shared" si="176"/>
        <v>1251.8</v>
      </c>
      <c r="E218">
        <f t="shared" si="176"/>
        <v>641.79999999999995</v>
      </c>
      <c r="F218">
        <f t="shared" si="176"/>
        <v>19.600000000000001</v>
      </c>
      <c r="G218">
        <f t="shared" si="176"/>
        <v>2901</v>
      </c>
      <c r="H218">
        <f t="shared" si="176"/>
        <v>1469.6</v>
      </c>
      <c r="I218" t="s">
        <v>16</v>
      </c>
      <c r="J218">
        <f t="shared" ref="J218:O218" si="177">AVERAGE(J211:J215)</f>
        <v>4820.6000000000004</v>
      </c>
      <c r="K218">
        <f t="shared" si="177"/>
        <v>1085.4000000000001</v>
      </c>
      <c r="L218">
        <f t="shared" si="177"/>
        <v>408.2</v>
      </c>
      <c r="M218">
        <f t="shared" si="177"/>
        <v>217.4</v>
      </c>
      <c r="N218">
        <f t="shared" si="177"/>
        <v>3318.2</v>
      </c>
      <c r="O218">
        <f t="shared" si="177"/>
        <v>2008</v>
      </c>
      <c r="P218" t="s">
        <v>16</v>
      </c>
      <c r="Q218">
        <f t="shared" ref="Q218:V218" si="178">AVERAGE(Q211:Q215)</f>
        <v>9426.2000000000007</v>
      </c>
      <c r="R218">
        <f t="shared" si="178"/>
        <v>1880.6</v>
      </c>
      <c r="S218">
        <f t="shared" si="178"/>
        <v>312.39999999999998</v>
      </c>
      <c r="T218">
        <f t="shared" si="178"/>
        <v>18.8</v>
      </c>
      <c r="U218">
        <f t="shared" si="178"/>
        <v>3494.2</v>
      </c>
      <c r="V218">
        <f t="shared" si="178"/>
        <v>1968.8</v>
      </c>
      <c r="W218" t="s">
        <v>16</v>
      </c>
    </row>
    <row r="219" spans="1:29" x14ac:dyDescent="0.3">
      <c r="A219" t="s">
        <v>17</v>
      </c>
      <c r="C219">
        <f t="shared" ref="C219:H219" si="179">AVEDEV(C211:C215)</f>
        <v>6705.76</v>
      </c>
      <c r="D219">
        <f t="shared" si="179"/>
        <v>80.16</v>
      </c>
      <c r="E219">
        <f t="shared" si="179"/>
        <v>66.16</v>
      </c>
      <c r="F219">
        <f t="shared" si="179"/>
        <v>4.32</v>
      </c>
      <c r="G219">
        <f t="shared" si="179"/>
        <v>320.39999999999998</v>
      </c>
      <c r="H219">
        <f t="shared" si="179"/>
        <v>203.92</v>
      </c>
      <c r="I219" t="s">
        <v>17</v>
      </c>
      <c r="J219">
        <f t="shared" ref="J219:O219" si="180">AVEDEV(J211:J215)</f>
        <v>614.32000000000005</v>
      </c>
      <c r="K219">
        <f t="shared" si="180"/>
        <v>136.08000000000001</v>
      </c>
      <c r="L219">
        <f t="shared" si="180"/>
        <v>51.04</v>
      </c>
      <c r="M219">
        <f t="shared" si="180"/>
        <v>301.84000000000003</v>
      </c>
      <c r="N219">
        <f t="shared" si="180"/>
        <v>467.51999999999987</v>
      </c>
      <c r="O219">
        <f t="shared" si="180"/>
        <v>80</v>
      </c>
      <c r="P219" t="s">
        <v>17</v>
      </c>
      <c r="Q219">
        <f t="shared" ref="Q219:V219" si="181">AVEDEV(Q211:Q215)</f>
        <v>3406.3200000000006</v>
      </c>
      <c r="R219">
        <f t="shared" si="181"/>
        <v>181.68</v>
      </c>
      <c r="S219">
        <f t="shared" si="181"/>
        <v>46.320000000000007</v>
      </c>
      <c r="T219">
        <f t="shared" si="181"/>
        <v>1.0399999999999998</v>
      </c>
      <c r="U219">
        <f t="shared" si="181"/>
        <v>201.03999999999996</v>
      </c>
      <c r="V219">
        <f t="shared" si="181"/>
        <v>113.84</v>
      </c>
      <c r="W219" t="s">
        <v>17</v>
      </c>
    </row>
    <row r="222" spans="1:29" x14ac:dyDescent="0.3">
      <c r="A222" t="s">
        <v>0</v>
      </c>
      <c r="B222" s="1" t="s">
        <v>32</v>
      </c>
      <c r="C222" s="2" t="s">
        <v>1</v>
      </c>
      <c r="D222" s="2" t="s">
        <v>2</v>
      </c>
      <c r="E222" s="2" t="s">
        <v>3</v>
      </c>
      <c r="F222" s="2" t="s">
        <v>4</v>
      </c>
      <c r="G222" s="2" t="s">
        <v>5</v>
      </c>
      <c r="H222" s="3" t="s">
        <v>6</v>
      </c>
      <c r="I222" s="1"/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  <c r="O222" s="3" t="s">
        <v>6</v>
      </c>
      <c r="P222" s="1"/>
      <c r="Q222" s="2" t="s">
        <v>1</v>
      </c>
      <c r="R222" s="2" t="s">
        <v>2</v>
      </c>
      <c r="S222" s="2" t="s">
        <v>3</v>
      </c>
      <c r="T222" s="2" t="s">
        <v>4</v>
      </c>
      <c r="U222" s="2" t="s">
        <v>5</v>
      </c>
      <c r="V222" s="3" t="s">
        <v>6</v>
      </c>
      <c r="W222" s="1"/>
      <c r="X222" s="2" t="s">
        <v>1</v>
      </c>
      <c r="Y222" s="2" t="s">
        <v>2</v>
      </c>
      <c r="Z222" s="2" t="s">
        <v>3</v>
      </c>
      <c r="AA222" s="2" t="s">
        <v>4</v>
      </c>
      <c r="AB222" s="2" t="s">
        <v>5</v>
      </c>
      <c r="AC222" s="3" t="s">
        <v>6</v>
      </c>
    </row>
    <row r="223" spans="1:29" x14ac:dyDescent="0.3">
      <c r="B223" s="17" t="s">
        <v>7</v>
      </c>
      <c r="C223" s="4">
        <v>9557</v>
      </c>
      <c r="D223" s="5">
        <v>1267</v>
      </c>
      <c r="E223" s="5">
        <v>482</v>
      </c>
      <c r="F223" s="5">
        <v>17</v>
      </c>
      <c r="G223" s="5">
        <v>4321</v>
      </c>
      <c r="H223" s="6">
        <v>1958</v>
      </c>
      <c r="I223" s="17" t="s">
        <v>8</v>
      </c>
      <c r="J223" s="4">
        <v>4750</v>
      </c>
      <c r="K223" s="5">
        <v>1449</v>
      </c>
      <c r="L223" s="5">
        <v>336</v>
      </c>
      <c r="M223" s="5">
        <v>62</v>
      </c>
      <c r="N223" s="5">
        <v>3745</v>
      </c>
      <c r="O223" s="6">
        <v>2113</v>
      </c>
      <c r="P223" s="17" t="s">
        <v>9</v>
      </c>
      <c r="Q223" s="4">
        <v>24343</v>
      </c>
      <c r="R223" s="5">
        <v>2045</v>
      </c>
      <c r="S223" s="5">
        <v>896</v>
      </c>
      <c r="T223" s="5">
        <v>22</v>
      </c>
      <c r="U223" s="5">
        <v>3878</v>
      </c>
      <c r="V223" s="6">
        <v>2251</v>
      </c>
      <c r="W223" s="22" t="s">
        <v>10</v>
      </c>
      <c r="X223" s="4">
        <v>39130</v>
      </c>
      <c r="Y223" s="5">
        <v>1499</v>
      </c>
      <c r="Z223" s="5">
        <v>445</v>
      </c>
      <c r="AA223" s="5">
        <v>22</v>
      </c>
      <c r="AB223" s="5">
        <v>4974</v>
      </c>
      <c r="AC223" s="6">
        <v>2772</v>
      </c>
    </row>
    <row r="224" spans="1:29" x14ac:dyDescent="0.3">
      <c r="B224" s="18"/>
      <c r="C224" s="7">
        <v>5419</v>
      </c>
      <c r="D224" s="8">
        <v>1523</v>
      </c>
      <c r="E224" s="8">
        <v>838</v>
      </c>
      <c r="F224" s="8">
        <v>16</v>
      </c>
      <c r="G224" s="8">
        <v>2515</v>
      </c>
      <c r="H224" s="9">
        <v>1348</v>
      </c>
      <c r="I224" s="20"/>
      <c r="J224" s="7">
        <v>4692</v>
      </c>
      <c r="K224" s="8">
        <v>1196</v>
      </c>
      <c r="L224" s="8">
        <v>336</v>
      </c>
      <c r="M224" s="8">
        <v>303</v>
      </c>
      <c r="N224" s="8">
        <v>2173</v>
      </c>
      <c r="O224" s="9">
        <v>1968</v>
      </c>
      <c r="P224" s="20"/>
      <c r="Q224" s="7">
        <v>19369</v>
      </c>
      <c r="R224" s="8">
        <v>1933</v>
      </c>
      <c r="S224" s="8">
        <v>557</v>
      </c>
      <c r="T224" s="8">
        <v>20</v>
      </c>
      <c r="U224" s="8">
        <v>3248</v>
      </c>
      <c r="V224" s="9">
        <v>2199</v>
      </c>
      <c r="W224" s="23"/>
      <c r="X224" s="7">
        <v>36877</v>
      </c>
      <c r="Y224" s="8">
        <v>962</v>
      </c>
      <c r="Z224" s="8">
        <v>504</v>
      </c>
      <c r="AA224" s="8">
        <v>20</v>
      </c>
      <c r="AB224" s="8">
        <v>4894</v>
      </c>
      <c r="AC224" s="9">
        <v>2786</v>
      </c>
    </row>
    <row r="225" spans="1:29" x14ac:dyDescent="0.3">
      <c r="B225" s="18"/>
      <c r="C225" s="7">
        <v>4702</v>
      </c>
      <c r="D225" s="8">
        <v>1436</v>
      </c>
      <c r="E225" s="8">
        <v>462</v>
      </c>
      <c r="F225" s="8">
        <v>16</v>
      </c>
      <c r="G225" s="8">
        <v>2469</v>
      </c>
      <c r="H225" s="9">
        <v>1423</v>
      </c>
      <c r="I225" s="20"/>
      <c r="J225" s="7">
        <v>4667</v>
      </c>
      <c r="K225" s="8">
        <v>950</v>
      </c>
      <c r="L225" s="8">
        <v>463</v>
      </c>
      <c r="M225" s="8">
        <v>54</v>
      </c>
      <c r="N225" s="8">
        <v>1975</v>
      </c>
      <c r="O225" s="9">
        <v>1703</v>
      </c>
      <c r="P225" s="20"/>
      <c r="Q225" s="7">
        <v>9374</v>
      </c>
      <c r="R225" s="8">
        <v>1672</v>
      </c>
      <c r="S225" s="8">
        <v>466</v>
      </c>
      <c r="T225" s="8">
        <v>20</v>
      </c>
      <c r="U225" s="8">
        <v>2802</v>
      </c>
      <c r="V225" s="9">
        <v>2250</v>
      </c>
      <c r="W225" s="23"/>
      <c r="X225" s="7">
        <v>20004</v>
      </c>
      <c r="Y225" s="8">
        <v>1774</v>
      </c>
      <c r="Z225" s="8">
        <v>534</v>
      </c>
      <c r="AA225" s="8">
        <v>17</v>
      </c>
      <c r="AB225" s="8">
        <v>4333</v>
      </c>
      <c r="AC225" s="9">
        <v>2507</v>
      </c>
    </row>
    <row r="226" spans="1:29" x14ac:dyDescent="0.3">
      <c r="B226" s="18"/>
      <c r="C226" s="7">
        <v>4844</v>
      </c>
      <c r="D226" s="8">
        <v>1389</v>
      </c>
      <c r="E226" s="8">
        <v>668</v>
      </c>
      <c r="F226" s="8">
        <v>17</v>
      </c>
      <c r="G226" s="8">
        <v>2269</v>
      </c>
      <c r="H226" s="9">
        <v>1292</v>
      </c>
      <c r="I226" s="20"/>
      <c r="J226" s="7">
        <v>4590</v>
      </c>
      <c r="K226" s="8">
        <v>1051</v>
      </c>
      <c r="L226" s="8">
        <v>348</v>
      </c>
      <c r="M226" s="8">
        <v>1040</v>
      </c>
      <c r="N226" s="8">
        <v>2099</v>
      </c>
      <c r="O226" s="9">
        <v>1689</v>
      </c>
      <c r="P226" s="20"/>
      <c r="Q226" s="7">
        <v>7624</v>
      </c>
      <c r="R226" s="8">
        <v>2360</v>
      </c>
      <c r="S226" s="8">
        <v>275</v>
      </c>
      <c r="T226" s="8">
        <v>18</v>
      </c>
      <c r="U226" s="8">
        <v>2439</v>
      </c>
      <c r="V226" s="9">
        <v>2168</v>
      </c>
      <c r="W226" s="23"/>
      <c r="X226" s="7">
        <v>34180</v>
      </c>
      <c r="Y226" s="8">
        <v>1916</v>
      </c>
      <c r="Z226" s="8">
        <v>620</v>
      </c>
      <c r="AA226" s="8">
        <v>20</v>
      </c>
      <c r="AB226" s="8">
        <v>3964</v>
      </c>
      <c r="AC226" s="9">
        <v>2453</v>
      </c>
    </row>
    <row r="227" spans="1:29" x14ac:dyDescent="0.3">
      <c r="B227" s="19"/>
      <c r="C227" s="10">
        <v>4916</v>
      </c>
      <c r="D227" s="11">
        <v>1721</v>
      </c>
      <c r="E227" s="11">
        <v>531</v>
      </c>
      <c r="F227" s="11">
        <v>14</v>
      </c>
      <c r="G227" s="11">
        <v>2495</v>
      </c>
      <c r="H227" s="12">
        <v>1380</v>
      </c>
      <c r="I227" s="21"/>
      <c r="J227" s="10">
        <v>4306</v>
      </c>
      <c r="K227" s="11">
        <v>711</v>
      </c>
      <c r="L227" s="11">
        <v>294</v>
      </c>
      <c r="M227" s="11">
        <v>55</v>
      </c>
      <c r="N227" s="11">
        <v>2139</v>
      </c>
      <c r="O227" s="12">
        <v>1751</v>
      </c>
      <c r="P227" s="21"/>
      <c r="Q227" s="10">
        <v>12946</v>
      </c>
      <c r="R227" s="11">
        <v>1841</v>
      </c>
      <c r="S227" s="11">
        <v>433</v>
      </c>
      <c r="T227" s="11">
        <v>18</v>
      </c>
      <c r="U227" s="11">
        <v>2467</v>
      </c>
      <c r="V227" s="12">
        <v>2148</v>
      </c>
      <c r="W227" s="24"/>
      <c r="X227" s="10">
        <v>33502</v>
      </c>
      <c r="Y227" s="11">
        <v>2155</v>
      </c>
      <c r="Z227" s="11">
        <v>668</v>
      </c>
      <c r="AA227" s="11">
        <v>19</v>
      </c>
      <c r="AB227" s="11">
        <v>4174</v>
      </c>
      <c r="AC227" s="12">
        <v>1960</v>
      </c>
    </row>
    <row r="228" spans="1:29" x14ac:dyDescent="0.3">
      <c r="B228" s="17" t="s">
        <v>11</v>
      </c>
      <c r="C228" s="7">
        <v>5010</v>
      </c>
      <c r="D228" s="8">
        <v>1405</v>
      </c>
      <c r="E228" s="8">
        <v>643</v>
      </c>
      <c r="F228" s="8">
        <v>16</v>
      </c>
      <c r="G228" s="8">
        <v>2695</v>
      </c>
      <c r="H228" s="9">
        <v>1377</v>
      </c>
      <c r="I228" s="17" t="s">
        <v>12</v>
      </c>
      <c r="J228" s="7">
        <v>4051</v>
      </c>
      <c r="K228" s="8">
        <v>973</v>
      </c>
      <c r="L228" s="8">
        <v>359</v>
      </c>
      <c r="M228" s="8">
        <v>19</v>
      </c>
      <c r="N228" s="8">
        <v>2478</v>
      </c>
      <c r="O228" s="9">
        <v>1658</v>
      </c>
      <c r="P228" s="17" t="s">
        <v>13</v>
      </c>
      <c r="Q228" s="7">
        <v>9828</v>
      </c>
      <c r="R228" s="8">
        <v>1649</v>
      </c>
      <c r="S228" s="8">
        <v>343</v>
      </c>
      <c r="T228" s="8">
        <v>19</v>
      </c>
      <c r="U228" s="8">
        <v>2949</v>
      </c>
      <c r="V228" s="9">
        <v>2149</v>
      </c>
      <c r="W228" s="13"/>
      <c r="X228" s="13"/>
      <c r="Y228" s="13"/>
      <c r="Z228" s="13"/>
      <c r="AB228" s="13"/>
      <c r="AC228" s="13"/>
    </row>
    <row r="229" spans="1:29" x14ac:dyDescent="0.3">
      <c r="B229" s="18"/>
      <c r="C229" s="7">
        <v>5205</v>
      </c>
      <c r="D229" s="8">
        <v>1296</v>
      </c>
      <c r="E229" s="8">
        <v>783</v>
      </c>
      <c r="F229" s="8">
        <v>16</v>
      </c>
      <c r="G229" s="8">
        <v>2659</v>
      </c>
      <c r="H229" s="9">
        <v>1496</v>
      </c>
      <c r="I229" s="20"/>
      <c r="J229" s="7">
        <v>3500</v>
      </c>
      <c r="K229" s="8">
        <v>938</v>
      </c>
      <c r="L229" s="8">
        <v>354</v>
      </c>
      <c r="M229" s="8">
        <v>26</v>
      </c>
      <c r="N229" s="8">
        <v>2577</v>
      </c>
      <c r="O229" s="9">
        <v>1847</v>
      </c>
      <c r="P229" s="20"/>
      <c r="Q229" s="7">
        <v>6701</v>
      </c>
      <c r="R229" s="8">
        <v>2181</v>
      </c>
      <c r="S229" s="8">
        <v>284</v>
      </c>
      <c r="T229" s="8">
        <v>17</v>
      </c>
      <c r="U229" s="8">
        <v>3063</v>
      </c>
      <c r="V229" s="9">
        <v>2004</v>
      </c>
      <c r="W229" s="13"/>
      <c r="X229" s="13"/>
      <c r="Y229" s="13"/>
      <c r="Z229" s="13"/>
      <c r="AA229" s="13"/>
      <c r="AB229" s="13"/>
      <c r="AC229" s="13"/>
    </row>
    <row r="230" spans="1:29" x14ac:dyDescent="0.3">
      <c r="B230" s="18"/>
      <c r="C230" s="7">
        <v>14163</v>
      </c>
      <c r="D230" s="8">
        <v>1232</v>
      </c>
      <c r="E230" s="8">
        <v>531</v>
      </c>
      <c r="F230" s="8">
        <v>24</v>
      </c>
      <c r="G230" s="8">
        <v>3156</v>
      </c>
      <c r="H230" s="9">
        <v>1602</v>
      </c>
      <c r="I230" s="20"/>
      <c r="J230" s="7">
        <v>3944</v>
      </c>
      <c r="K230" s="8">
        <v>985</v>
      </c>
      <c r="L230" s="8">
        <v>369</v>
      </c>
      <c r="M230" s="8">
        <v>19</v>
      </c>
      <c r="N230" s="8">
        <v>2734</v>
      </c>
      <c r="O230" s="9">
        <v>1862</v>
      </c>
      <c r="P230" s="20"/>
      <c r="Q230" s="7">
        <v>9001</v>
      </c>
      <c r="R230" s="8">
        <v>2412</v>
      </c>
      <c r="S230" s="8">
        <v>360</v>
      </c>
      <c r="T230" s="8">
        <v>20</v>
      </c>
      <c r="U230" s="8">
        <v>3348</v>
      </c>
      <c r="V230" s="9">
        <v>2212</v>
      </c>
      <c r="W230" s="13"/>
      <c r="X230" s="13"/>
      <c r="Y230" s="13"/>
      <c r="Z230" s="13"/>
      <c r="AA230" s="13"/>
      <c r="AB230" s="13"/>
      <c r="AC230" s="13"/>
    </row>
    <row r="231" spans="1:29" x14ac:dyDescent="0.3">
      <c r="B231" s="18"/>
      <c r="C231" s="7">
        <v>18869</v>
      </c>
      <c r="D231" s="8">
        <v>1527</v>
      </c>
      <c r="E231" s="8">
        <v>558</v>
      </c>
      <c r="F231" s="8">
        <v>19</v>
      </c>
      <c r="G231" s="8">
        <v>3675</v>
      </c>
      <c r="H231" s="9">
        <v>2137</v>
      </c>
      <c r="I231" s="20"/>
      <c r="J231" s="7">
        <v>5464</v>
      </c>
      <c r="K231" s="8">
        <v>1107</v>
      </c>
      <c r="L231" s="8">
        <v>374</v>
      </c>
      <c r="M231" s="8">
        <v>36</v>
      </c>
      <c r="N231" s="8">
        <v>2961</v>
      </c>
      <c r="O231" s="9">
        <v>1870</v>
      </c>
      <c r="P231" s="20"/>
      <c r="Q231" s="7">
        <v>7977</v>
      </c>
      <c r="R231" s="8">
        <v>2304</v>
      </c>
      <c r="S231" s="8">
        <v>498</v>
      </c>
      <c r="T231" s="8">
        <v>21</v>
      </c>
      <c r="U231" s="8">
        <v>3994</v>
      </c>
      <c r="V231" s="9">
        <v>1947</v>
      </c>
      <c r="W231" s="13"/>
      <c r="X231" s="13"/>
      <c r="Y231" s="13"/>
      <c r="Z231" s="13"/>
      <c r="AA231" s="13"/>
      <c r="AB231" s="13"/>
      <c r="AC231" s="13"/>
    </row>
    <row r="232" spans="1:29" x14ac:dyDescent="0.3">
      <c r="B232" s="19"/>
      <c r="C232" s="10">
        <v>29985</v>
      </c>
      <c r="D232" s="11">
        <v>1544</v>
      </c>
      <c r="E232" s="11">
        <v>738</v>
      </c>
      <c r="F232" s="11">
        <v>23</v>
      </c>
      <c r="G232" s="11">
        <v>4038</v>
      </c>
      <c r="H232" s="12">
        <v>2048</v>
      </c>
      <c r="I232" s="21"/>
      <c r="J232" s="10">
        <v>5952</v>
      </c>
      <c r="K232" s="11">
        <v>1421</v>
      </c>
      <c r="L232" s="11">
        <v>382</v>
      </c>
      <c r="M232" s="11">
        <v>927</v>
      </c>
      <c r="N232" s="11">
        <v>4395</v>
      </c>
      <c r="O232" s="12">
        <v>2275</v>
      </c>
      <c r="P232" s="21"/>
      <c r="Q232" s="10">
        <v>24240</v>
      </c>
      <c r="R232" s="11">
        <v>2545</v>
      </c>
      <c r="S232" s="11">
        <v>573</v>
      </c>
      <c r="T232" s="11">
        <v>21</v>
      </c>
      <c r="U232" s="11">
        <v>4048</v>
      </c>
      <c r="V232" s="12">
        <v>2227</v>
      </c>
      <c r="W232" s="13"/>
      <c r="X232" s="13"/>
      <c r="Y232" s="13"/>
      <c r="Z232" s="13"/>
      <c r="AA232" s="13"/>
      <c r="AB232" s="13"/>
      <c r="AC232" s="13"/>
    </row>
    <row r="233" spans="1:29" x14ac:dyDescent="0.3">
      <c r="A233" t="s">
        <v>14</v>
      </c>
      <c r="C233">
        <f t="shared" ref="C233:H233" si="182">AVERAGE(C223:C227)</f>
        <v>5887.6</v>
      </c>
      <c r="D233">
        <f t="shared" si="182"/>
        <v>1467.2</v>
      </c>
      <c r="E233">
        <f t="shared" si="182"/>
        <v>596.20000000000005</v>
      </c>
      <c r="F233">
        <f t="shared" si="182"/>
        <v>16</v>
      </c>
      <c r="G233">
        <f t="shared" si="182"/>
        <v>2813.8</v>
      </c>
      <c r="H233">
        <f t="shared" si="182"/>
        <v>1480.2</v>
      </c>
      <c r="I233" t="s">
        <v>14</v>
      </c>
      <c r="J233">
        <f t="shared" ref="J233:O233" si="183">AVERAGE(J223:J227)</f>
        <v>4601</v>
      </c>
      <c r="K233">
        <f t="shared" si="183"/>
        <v>1071.4000000000001</v>
      </c>
      <c r="L233">
        <f t="shared" si="183"/>
        <v>355.4</v>
      </c>
      <c r="M233">
        <f t="shared" si="183"/>
        <v>302.8</v>
      </c>
      <c r="N233">
        <f t="shared" si="183"/>
        <v>2426.1999999999998</v>
      </c>
      <c r="O233">
        <f t="shared" si="183"/>
        <v>1844.8</v>
      </c>
      <c r="P233" t="s">
        <v>14</v>
      </c>
      <c r="Q233">
        <f t="shared" ref="Q233:V233" si="184">AVERAGE(Q223:Q227)</f>
        <v>14731.2</v>
      </c>
      <c r="R233">
        <f t="shared" si="184"/>
        <v>1970.2</v>
      </c>
      <c r="S233">
        <f t="shared" si="184"/>
        <v>525.4</v>
      </c>
      <c r="T233">
        <f t="shared" si="184"/>
        <v>19.600000000000001</v>
      </c>
      <c r="U233">
        <f t="shared" si="184"/>
        <v>2966.8</v>
      </c>
      <c r="V233">
        <f t="shared" si="184"/>
        <v>2203.1999999999998</v>
      </c>
      <c r="W233" t="s">
        <v>14</v>
      </c>
      <c r="X233">
        <f t="shared" ref="X233:AC233" si="185">AVERAGE(X223:X227)</f>
        <v>32738.6</v>
      </c>
      <c r="Y233">
        <f t="shared" si="185"/>
        <v>1661.2</v>
      </c>
      <c r="Z233">
        <f t="shared" si="185"/>
        <v>554.20000000000005</v>
      </c>
      <c r="AA233">
        <f t="shared" si="185"/>
        <v>19.600000000000001</v>
      </c>
      <c r="AB233">
        <f t="shared" si="185"/>
        <v>4467.8</v>
      </c>
      <c r="AC233">
        <f t="shared" si="185"/>
        <v>2495.6</v>
      </c>
    </row>
    <row r="234" spans="1:29" x14ac:dyDescent="0.3">
      <c r="A234" t="s">
        <v>15</v>
      </c>
      <c r="C234">
        <f t="shared" ref="C234:H234" si="186">AVEDEV(C223:C227)</f>
        <v>1467.7600000000002</v>
      </c>
      <c r="D234">
        <f t="shared" si="186"/>
        <v>123.84</v>
      </c>
      <c r="E234">
        <f t="shared" si="186"/>
        <v>125.44000000000001</v>
      </c>
      <c r="F234">
        <f t="shared" si="186"/>
        <v>0.8</v>
      </c>
      <c r="G234">
        <f t="shared" si="186"/>
        <v>602.88000000000011</v>
      </c>
      <c r="H234">
        <f t="shared" si="186"/>
        <v>191.12000000000003</v>
      </c>
      <c r="I234" t="s">
        <v>15</v>
      </c>
      <c r="J234">
        <f t="shared" ref="J234:O234" si="187">AVEDEV(J223:J227)</f>
        <v>122.4</v>
      </c>
      <c r="K234">
        <f t="shared" si="187"/>
        <v>200.88000000000002</v>
      </c>
      <c r="L234">
        <f t="shared" si="187"/>
        <v>43.039999999999985</v>
      </c>
      <c r="M234">
        <f t="shared" si="187"/>
        <v>294.95999999999998</v>
      </c>
      <c r="N234">
        <f t="shared" si="187"/>
        <v>527.51999999999987</v>
      </c>
      <c r="O234">
        <f t="shared" si="187"/>
        <v>156.56</v>
      </c>
      <c r="P234" t="s">
        <v>15</v>
      </c>
      <c r="Q234">
        <f t="shared" ref="Q234:V234" si="188">AVEDEV(Q223:Q227)</f>
        <v>5699.84</v>
      </c>
      <c r="R234">
        <f t="shared" si="188"/>
        <v>185.84</v>
      </c>
      <c r="S234">
        <f t="shared" si="188"/>
        <v>160.88</v>
      </c>
      <c r="T234">
        <f t="shared" si="188"/>
        <v>1.2799999999999998</v>
      </c>
      <c r="U234">
        <f t="shared" si="188"/>
        <v>476.96000000000004</v>
      </c>
      <c r="V234">
        <f t="shared" si="188"/>
        <v>37.839999999999961</v>
      </c>
      <c r="W234" t="s">
        <v>15</v>
      </c>
      <c r="X234">
        <f t="shared" ref="X234:AC234" si="189">AVEDEV(X223:X227)</f>
        <v>5093.8400000000011</v>
      </c>
      <c r="Y234">
        <f t="shared" si="189"/>
        <v>344.56</v>
      </c>
      <c r="Z234">
        <f t="shared" si="189"/>
        <v>71.84</v>
      </c>
      <c r="AA234">
        <f t="shared" si="189"/>
        <v>1.2799999999999998</v>
      </c>
      <c r="AB234">
        <f t="shared" si="189"/>
        <v>372.96000000000004</v>
      </c>
      <c r="AC234">
        <f t="shared" si="189"/>
        <v>231.28000000000003</v>
      </c>
    </row>
    <row r="235" spans="1:29" x14ac:dyDescent="0.3">
      <c r="A235" t="s">
        <v>16</v>
      </c>
      <c r="C235">
        <f t="shared" ref="C235:H235" si="190">AVERAGE(C228:C232)</f>
        <v>14646.4</v>
      </c>
      <c r="D235">
        <f t="shared" si="190"/>
        <v>1400.8</v>
      </c>
      <c r="E235">
        <f t="shared" si="190"/>
        <v>650.6</v>
      </c>
      <c r="F235">
        <f t="shared" si="190"/>
        <v>19.600000000000001</v>
      </c>
      <c r="G235">
        <f t="shared" si="190"/>
        <v>3244.6</v>
      </c>
      <c r="H235">
        <f t="shared" si="190"/>
        <v>1732</v>
      </c>
      <c r="I235" t="s">
        <v>16</v>
      </c>
      <c r="J235">
        <f t="shared" ref="J235:O235" si="191">AVERAGE(J228:J232)</f>
        <v>4582.2</v>
      </c>
      <c r="K235">
        <f t="shared" si="191"/>
        <v>1084.8</v>
      </c>
      <c r="L235">
        <f t="shared" si="191"/>
        <v>367.6</v>
      </c>
      <c r="M235">
        <f t="shared" si="191"/>
        <v>205.4</v>
      </c>
      <c r="N235">
        <f t="shared" si="191"/>
        <v>3029</v>
      </c>
      <c r="O235">
        <f t="shared" si="191"/>
        <v>1902.4</v>
      </c>
      <c r="P235" t="s">
        <v>16</v>
      </c>
      <c r="Q235">
        <f t="shared" ref="Q235:V235" si="192">AVERAGE(Q228:Q232)</f>
        <v>11549.4</v>
      </c>
      <c r="R235">
        <f t="shared" si="192"/>
        <v>2218.1999999999998</v>
      </c>
      <c r="S235">
        <f t="shared" si="192"/>
        <v>411.6</v>
      </c>
      <c r="T235">
        <f t="shared" si="192"/>
        <v>19.600000000000001</v>
      </c>
      <c r="U235">
        <f t="shared" si="192"/>
        <v>3480.4</v>
      </c>
      <c r="V235">
        <f t="shared" si="192"/>
        <v>2107.8000000000002</v>
      </c>
      <c r="W235" t="s">
        <v>16</v>
      </c>
    </row>
    <row r="236" spans="1:29" x14ac:dyDescent="0.3">
      <c r="A236" t="s">
        <v>17</v>
      </c>
      <c r="C236">
        <f t="shared" ref="C236:H236" si="193">AVEDEV(C228:C232)</f>
        <v>7824.4799999999987</v>
      </c>
      <c r="D236">
        <f t="shared" si="193"/>
        <v>109.44000000000001</v>
      </c>
      <c r="E236">
        <f t="shared" si="193"/>
        <v>87.92</v>
      </c>
      <c r="F236">
        <f t="shared" si="193"/>
        <v>3.12</v>
      </c>
      <c r="G236">
        <f t="shared" si="193"/>
        <v>489.52</v>
      </c>
      <c r="H236">
        <f t="shared" si="193"/>
        <v>288.39999999999998</v>
      </c>
      <c r="I236" t="s">
        <v>17</v>
      </c>
      <c r="J236">
        <f t="shared" ref="J236:O236" si="194">AVEDEV(J228:J232)</f>
        <v>900.64</v>
      </c>
      <c r="K236">
        <f t="shared" si="194"/>
        <v>143.35999999999999</v>
      </c>
      <c r="L236">
        <f t="shared" si="194"/>
        <v>8.8799999999999955</v>
      </c>
      <c r="M236">
        <f t="shared" si="194"/>
        <v>288.64</v>
      </c>
      <c r="N236">
        <f t="shared" si="194"/>
        <v>546.4</v>
      </c>
      <c r="O236">
        <f t="shared" si="194"/>
        <v>149.04000000000005</v>
      </c>
      <c r="P236" t="s">
        <v>17</v>
      </c>
      <c r="Q236">
        <f t="shared" ref="Q236:V236" si="195">AVEDEV(Q228:Q232)</f>
        <v>5076.24</v>
      </c>
      <c r="R236">
        <f t="shared" si="195"/>
        <v>242.56000000000003</v>
      </c>
      <c r="S236">
        <f t="shared" si="195"/>
        <v>99.12</v>
      </c>
      <c r="T236">
        <f t="shared" si="195"/>
        <v>1.2799999999999998</v>
      </c>
      <c r="U236">
        <f t="shared" si="195"/>
        <v>432.48</v>
      </c>
      <c r="V236">
        <f t="shared" si="195"/>
        <v>105.83999999999996</v>
      </c>
      <c r="W236" t="s">
        <v>17</v>
      </c>
    </row>
  </sheetData>
  <mergeCells count="98">
    <mergeCell ref="B223:B227"/>
    <mergeCell ref="I223:I227"/>
    <mergeCell ref="P223:P227"/>
    <mergeCell ref="W223:W227"/>
    <mergeCell ref="B228:B232"/>
    <mergeCell ref="I228:I232"/>
    <mergeCell ref="P228:P232"/>
    <mergeCell ref="B206:B210"/>
    <mergeCell ref="I206:I210"/>
    <mergeCell ref="P206:P210"/>
    <mergeCell ref="W206:W210"/>
    <mergeCell ref="B211:B215"/>
    <mergeCell ref="I211:I215"/>
    <mergeCell ref="P211:P215"/>
    <mergeCell ref="B189:B193"/>
    <mergeCell ref="I189:I193"/>
    <mergeCell ref="P189:P193"/>
    <mergeCell ref="W189:W193"/>
    <mergeCell ref="B194:B198"/>
    <mergeCell ref="I194:I198"/>
    <mergeCell ref="P194:P198"/>
    <mergeCell ref="B155:B159"/>
    <mergeCell ref="I155:I159"/>
    <mergeCell ref="P155:P159"/>
    <mergeCell ref="W155:W159"/>
    <mergeCell ref="B160:B164"/>
    <mergeCell ref="I160:I164"/>
    <mergeCell ref="P160:P164"/>
    <mergeCell ref="B138:B142"/>
    <mergeCell ref="I138:I142"/>
    <mergeCell ref="P138:P142"/>
    <mergeCell ref="W138:W142"/>
    <mergeCell ref="B143:B147"/>
    <mergeCell ref="I143:I147"/>
    <mergeCell ref="P143:P147"/>
    <mergeCell ref="B121:B125"/>
    <mergeCell ref="I121:I125"/>
    <mergeCell ref="P121:P125"/>
    <mergeCell ref="W121:W125"/>
    <mergeCell ref="B126:B130"/>
    <mergeCell ref="I126:I130"/>
    <mergeCell ref="P126:P130"/>
    <mergeCell ref="B104:B108"/>
    <mergeCell ref="I104:I108"/>
    <mergeCell ref="P104:P108"/>
    <mergeCell ref="W104:W108"/>
    <mergeCell ref="B109:B113"/>
    <mergeCell ref="I109:I113"/>
    <mergeCell ref="P109:P113"/>
    <mergeCell ref="B87:B91"/>
    <mergeCell ref="I87:I91"/>
    <mergeCell ref="P87:P91"/>
    <mergeCell ref="W87:W91"/>
    <mergeCell ref="B92:B96"/>
    <mergeCell ref="I92:I96"/>
    <mergeCell ref="P92:P96"/>
    <mergeCell ref="B70:B74"/>
    <mergeCell ref="I70:I74"/>
    <mergeCell ref="P70:P74"/>
    <mergeCell ref="W70:W74"/>
    <mergeCell ref="B75:B79"/>
    <mergeCell ref="I75:I79"/>
    <mergeCell ref="P75:P79"/>
    <mergeCell ref="B53:B57"/>
    <mergeCell ref="I53:I57"/>
    <mergeCell ref="P53:P57"/>
    <mergeCell ref="W53:W57"/>
    <mergeCell ref="B58:B62"/>
    <mergeCell ref="I58:I62"/>
    <mergeCell ref="P58:P62"/>
    <mergeCell ref="B2:B6"/>
    <mergeCell ref="I2:I6"/>
    <mergeCell ref="P2:P6"/>
    <mergeCell ref="W2:W6"/>
    <mergeCell ref="B7:B11"/>
    <mergeCell ref="I7:I11"/>
    <mergeCell ref="P7:P11"/>
    <mergeCell ref="B19:B23"/>
    <mergeCell ref="I19:I23"/>
    <mergeCell ref="P19:P23"/>
    <mergeCell ref="W19:W23"/>
    <mergeCell ref="B24:B28"/>
    <mergeCell ref="I24:I28"/>
    <mergeCell ref="P24:P28"/>
    <mergeCell ref="B36:B40"/>
    <mergeCell ref="I36:I40"/>
    <mergeCell ref="P36:P40"/>
    <mergeCell ref="W36:W40"/>
    <mergeCell ref="B41:B45"/>
    <mergeCell ref="I41:I45"/>
    <mergeCell ref="P41:P45"/>
    <mergeCell ref="B172:B176"/>
    <mergeCell ref="I172:I176"/>
    <mergeCell ref="P172:P176"/>
    <mergeCell ref="W172:W176"/>
    <mergeCell ref="B177:B181"/>
    <mergeCell ref="I177:I181"/>
    <mergeCell ref="P177:P1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4" zoomScaleNormal="100" workbookViewId="0">
      <selection activeCell="H48" sqref="H48"/>
    </sheetView>
  </sheetViews>
  <sheetFormatPr defaultColWidth="11.5546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36"/>
  <sheetViews>
    <sheetView topLeftCell="R220" workbookViewId="0">
      <selection activeCell="V223" sqref="V223:V232"/>
    </sheetView>
  </sheetViews>
  <sheetFormatPr defaultColWidth="11.5546875" defaultRowHeight="14.4" x14ac:dyDescent="0.3"/>
  <sheetData>
    <row r="1" spans="1:29" x14ac:dyDescent="0.3">
      <c r="A1" t="s">
        <v>18</v>
      </c>
      <c r="B1" s="1" t="s">
        <v>19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1"/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3" t="s">
        <v>6</v>
      </c>
      <c r="P1" s="1"/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3" t="s">
        <v>6</v>
      </c>
      <c r="W1" s="1"/>
      <c r="X1" s="2" t="s">
        <v>1</v>
      </c>
      <c r="Y1" s="2" t="s">
        <v>2</v>
      </c>
      <c r="Z1" s="2" t="s">
        <v>3</v>
      </c>
      <c r="AA1" s="2" t="s">
        <v>4</v>
      </c>
      <c r="AB1" s="2" t="s">
        <v>5</v>
      </c>
      <c r="AC1" s="3" t="s">
        <v>6</v>
      </c>
    </row>
    <row r="2" spans="1:29" x14ac:dyDescent="0.3">
      <c r="B2" s="17" t="s">
        <v>7</v>
      </c>
      <c r="C2" s="4">
        <v>4765</v>
      </c>
      <c r="D2" s="5">
        <v>41</v>
      </c>
      <c r="E2" s="5">
        <v>70</v>
      </c>
      <c r="F2" s="5">
        <v>664</v>
      </c>
      <c r="G2" s="5">
        <v>1041</v>
      </c>
      <c r="H2" s="6">
        <v>145</v>
      </c>
      <c r="I2" s="17" t="s">
        <v>8</v>
      </c>
      <c r="J2" s="4">
        <v>3527</v>
      </c>
      <c r="K2" s="5">
        <v>53</v>
      </c>
      <c r="L2" s="5">
        <v>67</v>
      </c>
      <c r="M2" s="5">
        <v>509</v>
      </c>
      <c r="N2" s="5">
        <v>893</v>
      </c>
      <c r="O2" s="6">
        <v>156</v>
      </c>
      <c r="P2" s="17" t="s">
        <v>9</v>
      </c>
      <c r="Q2" s="4">
        <v>5758</v>
      </c>
      <c r="R2" s="5">
        <v>99</v>
      </c>
      <c r="S2" s="5">
        <v>51</v>
      </c>
      <c r="T2" s="5">
        <v>114</v>
      </c>
      <c r="U2" s="5">
        <v>2129</v>
      </c>
      <c r="V2" s="6">
        <v>221</v>
      </c>
      <c r="W2" s="22" t="s">
        <v>10</v>
      </c>
      <c r="X2" s="4">
        <v>4764</v>
      </c>
      <c r="Y2" s="5">
        <v>122</v>
      </c>
      <c r="Z2" s="5">
        <v>33</v>
      </c>
      <c r="AA2" s="5">
        <v>120</v>
      </c>
      <c r="AB2" s="5">
        <v>2413</v>
      </c>
      <c r="AC2" s="6">
        <v>175</v>
      </c>
    </row>
    <row r="3" spans="1:29" x14ac:dyDescent="0.3">
      <c r="B3" s="18"/>
      <c r="C3" s="7">
        <v>3243</v>
      </c>
      <c r="D3" s="8">
        <v>117</v>
      </c>
      <c r="E3" s="8">
        <v>54</v>
      </c>
      <c r="F3" s="8">
        <v>979</v>
      </c>
      <c r="G3" s="8">
        <v>1663</v>
      </c>
      <c r="H3" s="9">
        <v>350</v>
      </c>
      <c r="I3" s="20"/>
      <c r="J3" s="7">
        <v>3567</v>
      </c>
      <c r="K3" s="8">
        <v>49</v>
      </c>
      <c r="L3" s="8">
        <v>60</v>
      </c>
      <c r="M3" s="8">
        <v>311</v>
      </c>
      <c r="N3" s="8">
        <v>1662</v>
      </c>
      <c r="O3" s="9">
        <v>272</v>
      </c>
      <c r="P3" s="20"/>
      <c r="Q3" s="7">
        <v>5484</v>
      </c>
      <c r="R3" s="8">
        <v>137</v>
      </c>
      <c r="S3" s="8">
        <v>54</v>
      </c>
      <c r="T3" s="8">
        <v>147</v>
      </c>
      <c r="U3" s="8">
        <v>2005</v>
      </c>
      <c r="V3" s="9">
        <v>238</v>
      </c>
      <c r="W3" s="23"/>
      <c r="X3" s="7">
        <v>5080</v>
      </c>
      <c r="Y3" s="8">
        <v>119</v>
      </c>
      <c r="Z3" s="8">
        <v>39</v>
      </c>
      <c r="AA3" s="8">
        <v>132</v>
      </c>
      <c r="AB3" s="8">
        <v>1736</v>
      </c>
      <c r="AC3" s="9">
        <v>138</v>
      </c>
    </row>
    <row r="4" spans="1:29" x14ac:dyDescent="0.3">
      <c r="B4" s="18"/>
      <c r="C4" s="14">
        <v>380</v>
      </c>
      <c r="D4" s="8">
        <v>122</v>
      </c>
      <c r="E4" s="8">
        <v>180</v>
      </c>
      <c r="F4" s="8">
        <v>411</v>
      </c>
      <c r="G4" s="8">
        <v>2132</v>
      </c>
      <c r="H4" s="9">
        <v>224</v>
      </c>
      <c r="I4" s="20"/>
      <c r="J4" s="7">
        <v>3752</v>
      </c>
      <c r="K4" s="8">
        <v>56</v>
      </c>
      <c r="L4" s="8">
        <v>66</v>
      </c>
      <c r="M4" s="8">
        <v>326</v>
      </c>
      <c r="N4" s="8">
        <v>1360</v>
      </c>
      <c r="O4" s="9">
        <v>244</v>
      </c>
      <c r="P4" s="20"/>
      <c r="Q4" s="7">
        <v>5795</v>
      </c>
      <c r="R4" s="8">
        <v>99</v>
      </c>
      <c r="S4" s="8">
        <v>55</v>
      </c>
      <c r="T4" s="8">
        <v>307</v>
      </c>
      <c r="U4" s="8">
        <v>2252</v>
      </c>
      <c r="V4" s="9">
        <v>224</v>
      </c>
      <c r="W4" s="23"/>
      <c r="X4" s="7">
        <v>4668</v>
      </c>
      <c r="Y4" s="8">
        <v>122</v>
      </c>
      <c r="Z4" s="8">
        <v>55</v>
      </c>
      <c r="AA4" s="8">
        <v>97</v>
      </c>
      <c r="AB4" s="8">
        <v>2095</v>
      </c>
      <c r="AC4" s="9">
        <v>103</v>
      </c>
    </row>
    <row r="5" spans="1:29" x14ac:dyDescent="0.3">
      <c r="B5" s="18"/>
      <c r="C5" s="7">
        <v>5010</v>
      </c>
      <c r="D5" s="8">
        <v>54</v>
      </c>
      <c r="E5" s="8">
        <v>66</v>
      </c>
      <c r="F5" s="8">
        <v>649</v>
      </c>
      <c r="G5" s="8">
        <v>1853</v>
      </c>
      <c r="H5" s="9">
        <v>206</v>
      </c>
      <c r="I5" s="20"/>
      <c r="J5" s="7">
        <v>4570</v>
      </c>
      <c r="K5" s="8">
        <v>64</v>
      </c>
      <c r="L5" s="8">
        <v>95</v>
      </c>
      <c r="M5" s="8">
        <v>209</v>
      </c>
      <c r="N5" s="8">
        <v>1626</v>
      </c>
      <c r="O5" s="9">
        <v>215</v>
      </c>
      <c r="P5" s="20"/>
      <c r="Q5" s="7">
        <v>6063</v>
      </c>
      <c r="R5" s="8">
        <v>150</v>
      </c>
      <c r="S5" s="8">
        <v>53</v>
      </c>
      <c r="T5" s="8">
        <v>147</v>
      </c>
      <c r="U5" s="8">
        <v>2062</v>
      </c>
      <c r="V5" s="9">
        <v>257</v>
      </c>
      <c r="W5" s="23"/>
      <c r="X5" s="7">
        <v>4571</v>
      </c>
      <c r="Y5" s="8">
        <v>106</v>
      </c>
      <c r="Z5" s="8">
        <v>42</v>
      </c>
      <c r="AA5" s="8">
        <v>118</v>
      </c>
      <c r="AB5" s="8">
        <v>2268</v>
      </c>
      <c r="AC5" s="9">
        <v>145</v>
      </c>
    </row>
    <row r="6" spans="1:29" x14ac:dyDescent="0.3">
      <c r="B6" s="19"/>
      <c r="C6" s="10">
        <v>5040</v>
      </c>
      <c r="D6" s="11">
        <v>86</v>
      </c>
      <c r="E6" s="11">
        <v>64</v>
      </c>
      <c r="F6" s="11">
        <v>521</v>
      </c>
      <c r="G6" s="11">
        <v>1613</v>
      </c>
      <c r="H6" s="12">
        <v>261</v>
      </c>
      <c r="I6" s="21"/>
      <c r="J6" s="10">
        <v>4580</v>
      </c>
      <c r="K6" s="11">
        <v>52</v>
      </c>
      <c r="L6" s="11">
        <v>97</v>
      </c>
      <c r="M6" s="11">
        <v>200</v>
      </c>
      <c r="N6" s="11">
        <v>1073</v>
      </c>
      <c r="O6" s="12">
        <v>206</v>
      </c>
      <c r="P6" s="21"/>
      <c r="Q6" s="10">
        <v>5260</v>
      </c>
      <c r="R6" s="11">
        <v>169</v>
      </c>
      <c r="S6" s="11">
        <v>56</v>
      </c>
      <c r="T6" s="11">
        <v>179</v>
      </c>
      <c r="U6" s="11">
        <v>2505</v>
      </c>
      <c r="V6" s="12">
        <v>261</v>
      </c>
      <c r="W6" s="24"/>
      <c r="X6" s="10">
        <v>4069</v>
      </c>
      <c r="Y6" s="11">
        <v>123</v>
      </c>
      <c r="Z6" s="11">
        <v>50</v>
      </c>
      <c r="AA6" s="11">
        <v>114</v>
      </c>
      <c r="AB6" s="11">
        <v>2507</v>
      </c>
      <c r="AC6" s="12">
        <v>160</v>
      </c>
    </row>
    <row r="7" spans="1:29" x14ac:dyDescent="0.3">
      <c r="B7" s="17" t="s">
        <v>11</v>
      </c>
      <c r="C7" s="7">
        <v>5027</v>
      </c>
      <c r="D7" s="8">
        <v>113</v>
      </c>
      <c r="E7" s="8">
        <v>65</v>
      </c>
      <c r="F7" s="8">
        <v>317</v>
      </c>
      <c r="G7" s="8">
        <v>1410</v>
      </c>
      <c r="H7" s="9">
        <v>242</v>
      </c>
      <c r="I7" s="17" t="s">
        <v>12</v>
      </c>
      <c r="J7" s="7">
        <v>5018</v>
      </c>
      <c r="K7" s="8">
        <v>61</v>
      </c>
      <c r="L7" s="16">
        <v>19</v>
      </c>
      <c r="M7" s="8">
        <v>203</v>
      </c>
      <c r="N7" s="8">
        <v>1807</v>
      </c>
      <c r="O7" s="9">
        <v>240</v>
      </c>
      <c r="P7" s="17" t="s">
        <v>13</v>
      </c>
      <c r="Q7" s="7">
        <v>5414</v>
      </c>
      <c r="R7" s="8">
        <v>136</v>
      </c>
      <c r="S7" s="8">
        <v>78</v>
      </c>
      <c r="T7" s="8">
        <v>319</v>
      </c>
      <c r="U7" s="8">
        <v>2343</v>
      </c>
      <c r="V7" s="9">
        <v>196</v>
      </c>
      <c r="W7" s="13"/>
      <c r="X7" s="13"/>
      <c r="Y7" s="13"/>
      <c r="Z7" s="13"/>
      <c r="AB7" s="13"/>
      <c r="AC7" s="13"/>
    </row>
    <row r="8" spans="1:29" x14ac:dyDescent="0.3">
      <c r="B8" s="18"/>
      <c r="C8" s="7">
        <v>5081</v>
      </c>
      <c r="D8" s="8">
        <v>136</v>
      </c>
      <c r="E8" s="8">
        <v>53</v>
      </c>
      <c r="F8" s="8">
        <v>558</v>
      </c>
      <c r="G8" s="8">
        <v>1821</v>
      </c>
      <c r="H8" s="9">
        <v>265</v>
      </c>
      <c r="I8" s="20"/>
      <c r="J8" s="7">
        <v>5015</v>
      </c>
      <c r="K8" s="8">
        <v>65</v>
      </c>
      <c r="L8" s="16">
        <v>20</v>
      </c>
      <c r="M8" s="8">
        <v>157</v>
      </c>
      <c r="N8" s="8">
        <v>1518</v>
      </c>
      <c r="O8" s="9">
        <v>208</v>
      </c>
      <c r="P8" s="20"/>
      <c r="Q8" s="7">
        <v>5340</v>
      </c>
      <c r="R8" s="8">
        <v>128</v>
      </c>
      <c r="S8" s="8">
        <v>42</v>
      </c>
      <c r="T8" s="8">
        <v>353</v>
      </c>
      <c r="U8" s="8">
        <v>3003</v>
      </c>
      <c r="V8" s="9">
        <v>298</v>
      </c>
      <c r="W8" s="13"/>
      <c r="X8" s="13"/>
      <c r="Y8" s="13"/>
      <c r="Z8" s="13"/>
      <c r="AA8" s="13"/>
      <c r="AB8" s="13"/>
      <c r="AC8" s="13"/>
    </row>
    <row r="9" spans="1:29" x14ac:dyDescent="0.3">
      <c r="B9" s="18"/>
      <c r="C9" s="7">
        <v>5122</v>
      </c>
      <c r="D9" s="8">
        <v>180</v>
      </c>
      <c r="E9" s="8">
        <v>61</v>
      </c>
      <c r="F9" s="8">
        <v>381</v>
      </c>
      <c r="G9" s="8">
        <v>1485</v>
      </c>
      <c r="H9" s="9">
        <v>339</v>
      </c>
      <c r="I9" s="20"/>
      <c r="J9" s="7">
        <v>4993</v>
      </c>
      <c r="K9" s="8">
        <v>75</v>
      </c>
      <c r="L9" s="8">
        <v>89</v>
      </c>
      <c r="M9" s="8">
        <v>136</v>
      </c>
      <c r="N9" s="8">
        <v>2470</v>
      </c>
      <c r="O9" s="9">
        <v>265</v>
      </c>
      <c r="P9" s="20"/>
      <c r="Q9" s="7">
        <v>5172</v>
      </c>
      <c r="R9" s="8">
        <v>144</v>
      </c>
      <c r="S9" s="8">
        <v>45</v>
      </c>
      <c r="T9" s="8">
        <v>156</v>
      </c>
      <c r="U9" s="8">
        <v>1835</v>
      </c>
      <c r="V9" s="9">
        <v>109</v>
      </c>
      <c r="W9" s="13"/>
      <c r="X9" s="13"/>
      <c r="Y9" s="13"/>
      <c r="Z9" s="13"/>
      <c r="AA9" s="13"/>
      <c r="AB9" s="13"/>
      <c r="AC9" s="13"/>
    </row>
    <row r="10" spans="1:29" x14ac:dyDescent="0.3">
      <c r="B10" s="18"/>
      <c r="C10" s="7">
        <v>5097</v>
      </c>
      <c r="D10" s="8">
        <v>115</v>
      </c>
      <c r="E10" s="8">
        <v>60</v>
      </c>
      <c r="F10" s="8">
        <v>486</v>
      </c>
      <c r="G10" s="8">
        <v>1952</v>
      </c>
      <c r="H10" s="9">
        <v>287</v>
      </c>
      <c r="I10" s="20"/>
      <c r="J10" s="7">
        <v>4506</v>
      </c>
      <c r="K10" s="8">
        <v>61</v>
      </c>
      <c r="L10" s="16">
        <v>32</v>
      </c>
      <c r="M10" s="8">
        <v>347</v>
      </c>
      <c r="N10" s="8">
        <v>1965</v>
      </c>
      <c r="O10" s="9">
        <v>238</v>
      </c>
      <c r="P10" s="20"/>
      <c r="Q10" s="7">
        <v>5121</v>
      </c>
      <c r="R10" s="8">
        <v>102</v>
      </c>
      <c r="S10" s="8">
        <v>55</v>
      </c>
      <c r="T10" s="8">
        <v>131</v>
      </c>
      <c r="U10" s="8">
        <v>1738</v>
      </c>
      <c r="V10" s="9">
        <v>111</v>
      </c>
      <c r="W10" s="13"/>
      <c r="X10" s="13"/>
      <c r="Y10" s="13"/>
      <c r="Z10" s="13"/>
      <c r="AA10" s="13"/>
      <c r="AB10" s="13"/>
      <c r="AC10" s="13"/>
    </row>
    <row r="11" spans="1:29" x14ac:dyDescent="0.3">
      <c r="B11" s="19"/>
      <c r="C11" s="10">
        <v>4791</v>
      </c>
      <c r="D11" s="11">
        <v>155</v>
      </c>
      <c r="E11" s="11">
        <v>102</v>
      </c>
      <c r="F11" s="11">
        <v>387</v>
      </c>
      <c r="G11" s="11">
        <v>1803</v>
      </c>
      <c r="H11" s="12">
        <v>248</v>
      </c>
      <c r="I11" s="21"/>
      <c r="J11" s="10">
        <v>4745</v>
      </c>
      <c r="K11" s="11">
        <v>58</v>
      </c>
      <c r="L11" s="11">
        <v>71</v>
      </c>
      <c r="M11" s="11">
        <v>321</v>
      </c>
      <c r="N11" s="11">
        <v>1147</v>
      </c>
      <c r="O11" s="12">
        <v>252</v>
      </c>
      <c r="P11" s="21"/>
      <c r="Q11" s="10">
        <v>5413</v>
      </c>
      <c r="R11" s="11">
        <v>183</v>
      </c>
      <c r="S11" s="11">
        <v>56</v>
      </c>
      <c r="T11" s="11">
        <v>210</v>
      </c>
      <c r="U11" s="15">
        <v>438</v>
      </c>
      <c r="V11" s="12">
        <v>143</v>
      </c>
      <c r="W11" s="13"/>
      <c r="X11" s="13"/>
      <c r="Y11" s="13"/>
      <c r="Z11" s="13"/>
      <c r="AA11" s="13"/>
      <c r="AB11" s="13"/>
      <c r="AC11" s="13"/>
    </row>
    <row r="12" spans="1:29" x14ac:dyDescent="0.3">
      <c r="A12" t="s">
        <v>14</v>
      </c>
      <c r="C12">
        <f>AVERAGE(C2:C3,C5:C6)</f>
        <v>4514.5</v>
      </c>
      <c r="D12">
        <f>AVERAGE(D2:D6)</f>
        <v>84</v>
      </c>
      <c r="E12">
        <f>AVERAGE(E2:E6)</f>
        <v>86.8</v>
      </c>
      <c r="F12">
        <f>AVERAGE(F2:F6)</f>
        <v>644.79999999999995</v>
      </c>
      <c r="G12">
        <f>AVERAGE(G2:G6)</f>
        <v>1660.4</v>
      </c>
      <c r="H12">
        <f>AVERAGE(H2:H6)</f>
        <v>237.2</v>
      </c>
      <c r="I12" t="s">
        <v>14</v>
      </c>
      <c r="J12">
        <f t="shared" ref="J12:O12" si="0">AVERAGE(J2:J6)</f>
        <v>3999.2</v>
      </c>
      <c r="K12">
        <f t="shared" si="0"/>
        <v>54.8</v>
      </c>
      <c r="L12">
        <f t="shared" si="0"/>
        <v>77</v>
      </c>
      <c r="M12">
        <f t="shared" si="0"/>
        <v>311</v>
      </c>
      <c r="N12">
        <f t="shared" si="0"/>
        <v>1322.8</v>
      </c>
      <c r="O12">
        <f t="shared" si="0"/>
        <v>218.6</v>
      </c>
      <c r="P12" t="s">
        <v>14</v>
      </c>
      <c r="Q12">
        <f t="shared" ref="Q12:V12" si="1">AVERAGE(Q2:Q6)</f>
        <v>5672</v>
      </c>
      <c r="R12">
        <f t="shared" si="1"/>
        <v>130.80000000000001</v>
      </c>
      <c r="S12">
        <f t="shared" si="1"/>
        <v>53.8</v>
      </c>
      <c r="T12">
        <f t="shared" si="1"/>
        <v>178.8</v>
      </c>
      <c r="U12">
        <f t="shared" si="1"/>
        <v>2190.6</v>
      </c>
      <c r="V12">
        <f t="shared" si="1"/>
        <v>240.2</v>
      </c>
      <c r="W12" t="s">
        <v>14</v>
      </c>
      <c r="X12">
        <f t="shared" ref="X12:AC12" si="2">AVERAGE(X2:X6)</f>
        <v>4630.3999999999996</v>
      </c>
      <c r="Y12">
        <f t="shared" si="2"/>
        <v>118.4</v>
      </c>
      <c r="Z12">
        <f t="shared" si="2"/>
        <v>43.8</v>
      </c>
      <c r="AA12">
        <f t="shared" si="2"/>
        <v>116.2</v>
      </c>
      <c r="AB12">
        <f t="shared" si="2"/>
        <v>2203.8000000000002</v>
      </c>
      <c r="AC12">
        <f t="shared" si="2"/>
        <v>144.19999999999999</v>
      </c>
    </row>
    <row r="13" spans="1:29" x14ac:dyDescent="0.3">
      <c r="A13" t="s">
        <v>15</v>
      </c>
      <c r="C13">
        <f>AVEDEV(C2:C3,C5:C6)</f>
        <v>635.75</v>
      </c>
      <c r="D13">
        <f>AVEDEV(D2:D6)</f>
        <v>29.2</v>
      </c>
      <c r="E13">
        <f>AVEDEV(E2:E6)</f>
        <v>37.280000000000008</v>
      </c>
      <c r="F13">
        <f>AVEDEV(F2:F6)</f>
        <v>143.04000000000002</v>
      </c>
      <c r="G13">
        <f>AVEDEV(G2:G6)</f>
        <v>266.71999999999997</v>
      </c>
      <c r="H13">
        <f>AVEDEV(H2:H6)</f>
        <v>54.64</v>
      </c>
      <c r="I13" t="s">
        <v>15</v>
      </c>
      <c r="J13">
        <f t="shared" ref="J13:O13" si="3">AVEDEV(J2:J6)</f>
        <v>460.64</v>
      </c>
      <c r="K13">
        <f t="shared" si="3"/>
        <v>4.1599999999999993</v>
      </c>
      <c r="L13">
        <f t="shared" si="3"/>
        <v>15.2</v>
      </c>
      <c r="M13">
        <f t="shared" si="3"/>
        <v>85.2</v>
      </c>
      <c r="N13">
        <f t="shared" si="3"/>
        <v>271.84000000000003</v>
      </c>
      <c r="O13">
        <f t="shared" si="3"/>
        <v>31.52</v>
      </c>
      <c r="P13" t="s">
        <v>15</v>
      </c>
      <c r="Q13">
        <f t="shared" ref="Q13:V13" si="4">AVEDEV(Q2:Q6)</f>
        <v>240</v>
      </c>
      <c r="R13">
        <f t="shared" si="4"/>
        <v>25.439999999999998</v>
      </c>
      <c r="S13">
        <f t="shared" si="4"/>
        <v>1.4400000000000006</v>
      </c>
      <c r="T13">
        <f t="shared" si="4"/>
        <v>51.36</v>
      </c>
      <c r="U13">
        <f t="shared" si="4"/>
        <v>150.32</v>
      </c>
      <c r="V13">
        <f t="shared" si="4"/>
        <v>15.039999999999997</v>
      </c>
      <c r="W13" t="s">
        <v>15</v>
      </c>
      <c r="X13">
        <f t="shared" ref="X13:AC13" si="5">AVEDEV(X2:X6)</f>
        <v>248.32000000000008</v>
      </c>
      <c r="Y13">
        <f t="shared" si="5"/>
        <v>4.9599999999999964</v>
      </c>
      <c r="Z13">
        <f t="shared" si="5"/>
        <v>6.9599999999999991</v>
      </c>
      <c r="AA13">
        <f t="shared" si="5"/>
        <v>8.5599999999999987</v>
      </c>
      <c r="AB13">
        <f t="shared" si="5"/>
        <v>230.63999999999996</v>
      </c>
      <c r="AC13">
        <f t="shared" si="5"/>
        <v>18.96</v>
      </c>
    </row>
    <row r="14" spans="1:29" x14ac:dyDescent="0.3">
      <c r="A14" t="s">
        <v>16</v>
      </c>
      <c r="C14">
        <f t="shared" ref="C14:H14" si="6">AVERAGE(C7:C11)</f>
        <v>5023.6000000000004</v>
      </c>
      <c r="D14">
        <f t="shared" si="6"/>
        <v>139.80000000000001</v>
      </c>
      <c r="E14">
        <f t="shared" si="6"/>
        <v>68.2</v>
      </c>
      <c r="F14">
        <f t="shared" si="6"/>
        <v>425.8</v>
      </c>
      <c r="G14">
        <f t="shared" si="6"/>
        <v>1694.2</v>
      </c>
      <c r="H14">
        <f t="shared" si="6"/>
        <v>276.2</v>
      </c>
      <c r="I14" t="s">
        <v>16</v>
      </c>
      <c r="J14">
        <f t="shared" ref="J14:O14" si="7">AVERAGE(J7:J11)</f>
        <v>4855.3999999999996</v>
      </c>
      <c r="K14">
        <f t="shared" si="7"/>
        <v>64</v>
      </c>
      <c r="L14">
        <f>AVERAGE(L9,L11)</f>
        <v>80</v>
      </c>
      <c r="M14">
        <f t="shared" si="7"/>
        <v>232.8</v>
      </c>
      <c r="N14">
        <f t="shared" si="7"/>
        <v>1781.4</v>
      </c>
      <c r="O14">
        <f t="shared" si="7"/>
        <v>240.6</v>
      </c>
      <c r="P14" t="s">
        <v>16</v>
      </c>
      <c r="Q14">
        <f t="shared" ref="Q14:V14" si="8">AVERAGE(Q7:Q11)</f>
        <v>5292</v>
      </c>
      <c r="R14">
        <f t="shared" si="8"/>
        <v>138.6</v>
      </c>
      <c r="S14">
        <f t="shared" si="8"/>
        <v>55.2</v>
      </c>
      <c r="T14">
        <f t="shared" si="8"/>
        <v>233.8</v>
      </c>
      <c r="U14">
        <f t="shared" si="8"/>
        <v>1871.4</v>
      </c>
      <c r="V14">
        <f t="shared" si="8"/>
        <v>171.4</v>
      </c>
      <c r="W14" t="s">
        <v>16</v>
      </c>
    </row>
    <row r="15" spans="1:29" x14ac:dyDescent="0.3">
      <c r="A15" t="s">
        <v>17</v>
      </c>
      <c r="C15">
        <f t="shared" ref="C15:H15" si="9">AVEDEV(C7:C11)</f>
        <v>93.039999999999779</v>
      </c>
      <c r="D15">
        <f t="shared" si="9"/>
        <v>22.160000000000004</v>
      </c>
      <c r="E15">
        <f t="shared" si="9"/>
        <v>13.520000000000001</v>
      </c>
      <c r="F15">
        <f t="shared" si="9"/>
        <v>76.960000000000008</v>
      </c>
      <c r="G15">
        <f t="shared" si="9"/>
        <v>197.35999999999999</v>
      </c>
      <c r="H15">
        <f t="shared" si="9"/>
        <v>29.439999999999998</v>
      </c>
      <c r="I15" t="s">
        <v>17</v>
      </c>
      <c r="J15">
        <f t="shared" ref="J15:O15" si="10">AVEDEV(J7:J11)</f>
        <v>183.92000000000007</v>
      </c>
      <c r="K15">
        <f t="shared" si="10"/>
        <v>4.8</v>
      </c>
      <c r="L15">
        <f>AVEDEV(L9,L11)</f>
        <v>9</v>
      </c>
      <c r="M15">
        <f t="shared" si="10"/>
        <v>80.960000000000008</v>
      </c>
      <c r="N15">
        <f t="shared" si="10"/>
        <v>359.12</v>
      </c>
      <c r="O15">
        <f t="shared" si="10"/>
        <v>14.319999999999999</v>
      </c>
      <c r="P15" t="s">
        <v>17</v>
      </c>
      <c r="Q15">
        <f t="shared" ref="Q15:V15" si="11">AVEDEV(Q7:Q11)</f>
        <v>116.4</v>
      </c>
      <c r="R15">
        <f t="shared" si="11"/>
        <v>19.919999999999998</v>
      </c>
      <c r="S15">
        <f t="shared" si="11"/>
        <v>9.4400000000000013</v>
      </c>
      <c r="T15">
        <f t="shared" si="11"/>
        <v>81.760000000000005</v>
      </c>
      <c r="U15">
        <f t="shared" si="11"/>
        <v>641.28</v>
      </c>
      <c r="V15">
        <f t="shared" si="11"/>
        <v>60.48</v>
      </c>
      <c r="W15" t="s">
        <v>17</v>
      </c>
    </row>
    <row r="18" spans="1:29" x14ac:dyDescent="0.3">
      <c r="A18" t="s">
        <v>18</v>
      </c>
      <c r="B18" s="1" t="s">
        <v>20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3" t="s">
        <v>6</v>
      </c>
      <c r="I18" s="1"/>
      <c r="J18" s="2" t="s">
        <v>1</v>
      </c>
      <c r="K18" s="2" t="s">
        <v>2</v>
      </c>
      <c r="L18" s="2" t="s">
        <v>3</v>
      </c>
      <c r="M18" s="2" t="s">
        <v>4</v>
      </c>
      <c r="N18" s="2" t="s">
        <v>5</v>
      </c>
      <c r="O18" s="3" t="s">
        <v>6</v>
      </c>
      <c r="P18" s="1"/>
      <c r="Q18" s="2" t="s">
        <v>1</v>
      </c>
      <c r="R18" s="2" t="s">
        <v>2</v>
      </c>
      <c r="S18" s="2" t="s">
        <v>3</v>
      </c>
      <c r="T18" s="2" t="s">
        <v>4</v>
      </c>
      <c r="U18" s="2" t="s">
        <v>5</v>
      </c>
      <c r="V18" s="3" t="s">
        <v>6</v>
      </c>
      <c r="W18" s="1"/>
      <c r="X18" s="2" t="s">
        <v>1</v>
      </c>
      <c r="Y18" s="2" t="s">
        <v>2</v>
      </c>
      <c r="Z18" s="2" t="s">
        <v>3</v>
      </c>
      <c r="AA18" s="2" t="s">
        <v>4</v>
      </c>
      <c r="AB18" s="2" t="s">
        <v>5</v>
      </c>
      <c r="AC18" s="3" t="s">
        <v>6</v>
      </c>
    </row>
    <row r="19" spans="1:29" x14ac:dyDescent="0.3">
      <c r="B19" s="17" t="s">
        <v>7</v>
      </c>
      <c r="C19" s="4">
        <v>4802</v>
      </c>
      <c r="D19" s="5">
        <v>38</v>
      </c>
      <c r="E19" s="5">
        <v>36</v>
      </c>
      <c r="F19" s="5">
        <v>118</v>
      </c>
      <c r="G19" s="5">
        <v>1301</v>
      </c>
      <c r="H19" s="6">
        <v>174</v>
      </c>
      <c r="I19" s="17" t="s">
        <v>8</v>
      </c>
      <c r="J19" s="4">
        <v>3964</v>
      </c>
      <c r="K19" s="5">
        <v>67</v>
      </c>
      <c r="L19" s="5">
        <v>65</v>
      </c>
      <c r="M19" s="5">
        <v>96</v>
      </c>
      <c r="N19" s="5">
        <v>881</v>
      </c>
      <c r="O19" s="6">
        <v>228</v>
      </c>
      <c r="P19" s="17" t="s">
        <v>9</v>
      </c>
      <c r="Q19" s="4">
        <v>5055</v>
      </c>
      <c r="R19" s="5">
        <v>72</v>
      </c>
      <c r="S19" s="5">
        <v>34</v>
      </c>
      <c r="T19" s="5">
        <v>85</v>
      </c>
      <c r="U19" s="5">
        <v>1776</v>
      </c>
      <c r="V19" s="6">
        <v>335</v>
      </c>
      <c r="W19" s="22" t="s">
        <v>10</v>
      </c>
      <c r="X19" s="4">
        <v>5018</v>
      </c>
      <c r="Y19" s="5">
        <v>102</v>
      </c>
      <c r="Z19" s="5">
        <v>23</v>
      </c>
      <c r="AA19" s="5">
        <v>111</v>
      </c>
      <c r="AB19" s="5">
        <v>1274</v>
      </c>
      <c r="AC19" s="6">
        <v>55</v>
      </c>
    </row>
    <row r="20" spans="1:29" x14ac:dyDescent="0.3">
      <c r="B20" s="18"/>
      <c r="C20" s="7">
        <v>3086</v>
      </c>
      <c r="D20" s="8">
        <v>103</v>
      </c>
      <c r="E20" s="8">
        <v>38</v>
      </c>
      <c r="F20" s="8">
        <v>111</v>
      </c>
      <c r="G20" s="8">
        <v>1172</v>
      </c>
      <c r="H20" s="9">
        <v>377</v>
      </c>
      <c r="I20" s="20"/>
      <c r="J20" s="7">
        <v>3933</v>
      </c>
      <c r="K20" s="8">
        <v>46</v>
      </c>
      <c r="L20" s="8">
        <v>47</v>
      </c>
      <c r="M20" s="8">
        <v>146</v>
      </c>
      <c r="N20" s="8">
        <v>1749</v>
      </c>
      <c r="O20" s="9">
        <v>390</v>
      </c>
      <c r="P20" s="20"/>
      <c r="Q20" s="7">
        <v>4725</v>
      </c>
      <c r="R20" s="8">
        <v>115</v>
      </c>
      <c r="S20" s="8">
        <v>41</v>
      </c>
      <c r="T20" s="8">
        <v>73</v>
      </c>
      <c r="U20" s="8">
        <v>1752</v>
      </c>
      <c r="V20" s="9">
        <v>359</v>
      </c>
      <c r="W20" s="23"/>
      <c r="X20" s="7">
        <v>5067</v>
      </c>
      <c r="Y20" s="8">
        <v>135</v>
      </c>
      <c r="Z20" s="8">
        <v>27</v>
      </c>
      <c r="AA20" s="8">
        <v>117</v>
      </c>
      <c r="AB20" s="8">
        <v>829</v>
      </c>
      <c r="AC20" s="9">
        <v>62</v>
      </c>
    </row>
    <row r="21" spans="1:29" x14ac:dyDescent="0.3">
      <c r="B21" s="18"/>
      <c r="C21" s="14">
        <v>317</v>
      </c>
      <c r="D21" s="8">
        <v>102</v>
      </c>
      <c r="E21" s="8">
        <v>109</v>
      </c>
      <c r="F21" s="8">
        <v>54</v>
      </c>
      <c r="G21" s="8">
        <v>1540</v>
      </c>
      <c r="H21" s="9">
        <v>240</v>
      </c>
      <c r="I21" s="20"/>
      <c r="J21" s="7">
        <v>4033</v>
      </c>
      <c r="K21" s="8">
        <v>71</v>
      </c>
      <c r="L21" s="8">
        <v>61</v>
      </c>
      <c r="M21" s="8">
        <v>83</v>
      </c>
      <c r="N21" s="8">
        <v>1303</v>
      </c>
      <c r="O21" s="9">
        <v>320</v>
      </c>
      <c r="P21" s="20"/>
      <c r="Q21" s="7">
        <v>4883</v>
      </c>
      <c r="R21" s="8">
        <v>85</v>
      </c>
      <c r="S21" s="8">
        <v>39</v>
      </c>
      <c r="T21" s="8">
        <v>169</v>
      </c>
      <c r="U21" s="8">
        <v>1862</v>
      </c>
      <c r="V21" s="9">
        <v>324</v>
      </c>
      <c r="W21" s="23"/>
      <c r="X21" s="7">
        <v>5058</v>
      </c>
      <c r="Y21" s="8">
        <v>138</v>
      </c>
      <c r="Z21" s="8">
        <v>34</v>
      </c>
      <c r="AA21" s="8">
        <v>101</v>
      </c>
      <c r="AB21" s="8">
        <v>1039</v>
      </c>
      <c r="AC21" s="9">
        <v>37</v>
      </c>
    </row>
    <row r="22" spans="1:29" x14ac:dyDescent="0.3">
      <c r="B22" s="18"/>
      <c r="C22" s="7">
        <v>5111</v>
      </c>
      <c r="D22" s="8">
        <v>44</v>
      </c>
      <c r="E22" s="8">
        <v>39</v>
      </c>
      <c r="F22" s="8">
        <v>80</v>
      </c>
      <c r="G22" s="8">
        <v>1450</v>
      </c>
      <c r="H22" s="9">
        <v>208</v>
      </c>
      <c r="I22" s="20"/>
      <c r="J22" s="7">
        <v>5466</v>
      </c>
      <c r="K22" s="8">
        <v>76</v>
      </c>
      <c r="L22" s="8">
        <v>81</v>
      </c>
      <c r="M22" s="8">
        <v>62</v>
      </c>
      <c r="N22" s="8">
        <v>1325</v>
      </c>
      <c r="O22" s="9">
        <v>298</v>
      </c>
      <c r="P22" s="20"/>
      <c r="Q22" s="7">
        <v>5135</v>
      </c>
      <c r="R22" s="8">
        <v>122</v>
      </c>
      <c r="S22" s="8">
        <v>36</v>
      </c>
      <c r="T22" s="8">
        <v>123</v>
      </c>
      <c r="U22" s="8">
        <v>1893</v>
      </c>
      <c r="V22" s="9">
        <v>369</v>
      </c>
      <c r="W22" s="23"/>
      <c r="X22" s="7">
        <v>4997</v>
      </c>
      <c r="Y22" s="8">
        <v>130</v>
      </c>
      <c r="Z22" s="8">
        <v>32</v>
      </c>
      <c r="AA22" s="8">
        <v>136</v>
      </c>
      <c r="AB22" s="8">
        <v>1375</v>
      </c>
      <c r="AC22" s="9">
        <v>96</v>
      </c>
    </row>
    <row r="23" spans="1:29" x14ac:dyDescent="0.3">
      <c r="B23" s="19"/>
      <c r="C23" s="10">
        <v>5355</v>
      </c>
      <c r="D23" s="11">
        <v>67</v>
      </c>
      <c r="E23" s="11">
        <v>35</v>
      </c>
      <c r="F23" s="11">
        <v>67</v>
      </c>
      <c r="G23" s="11">
        <v>1275</v>
      </c>
      <c r="H23" s="12">
        <v>247</v>
      </c>
      <c r="I23" s="21"/>
      <c r="J23" s="10">
        <v>5540</v>
      </c>
      <c r="K23" s="11">
        <v>62</v>
      </c>
      <c r="L23" s="11">
        <v>83</v>
      </c>
      <c r="M23" s="11">
        <v>73</v>
      </c>
      <c r="N23" s="11">
        <v>1160</v>
      </c>
      <c r="O23" s="12">
        <v>271</v>
      </c>
      <c r="P23" s="21"/>
      <c r="Q23" s="10">
        <v>4686</v>
      </c>
      <c r="R23" s="11">
        <v>137</v>
      </c>
      <c r="S23" s="11">
        <v>41</v>
      </c>
      <c r="T23" s="11">
        <v>160</v>
      </c>
      <c r="U23" s="11">
        <v>2022</v>
      </c>
      <c r="V23" s="12">
        <v>359</v>
      </c>
      <c r="W23" s="24"/>
      <c r="X23" s="10">
        <v>4780</v>
      </c>
      <c r="Y23" s="11">
        <v>141</v>
      </c>
      <c r="Z23" s="11">
        <v>28</v>
      </c>
      <c r="AA23" s="11">
        <v>174</v>
      </c>
      <c r="AB23" s="11">
        <v>1497</v>
      </c>
      <c r="AC23" s="12">
        <v>111</v>
      </c>
    </row>
    <row r="24" spans="1:29" x14ac:dyDescent="0.3">
      <c r="B24" s="17" t="s">
        <v>11</v>
      </c>
      <c r="C24" s="7">
        <v>5430</v>
      </c>
      <c r="D24" s="8">
        <v>95</v>
      </c>
      <c r="E24" s="8">
        <v>38</v>
      </c>
      <c r="F24" s="8">
        <v>74</v>
      </c>
      <c r="G24" s="8">
        <v>1169</v>
      </c>
      <c r="H24" s="9">
        <v>234</v>
      </c>
      <c r="I24" s="17" t="s">
        <v>12</v>
      </c>
      <c r="J24" s="7">
        <v>4978</v>
      </c>
      <c r="K24" s="8">
        <v>73</v>
      </c>
      <c r="L24" s="16">
        <v>10</v>
      </c>
      <c r="M24" s="8">
        <v>89</v>
      </c>
      <c r="N24" s="8">
        <v>1810</v>
      </c>
      <c r="O24" s="9">
        <v>247</v>
      </c>
      <c r="P24" s="17" t="s">
        <v>13</v>
      </c>
      <c r="Q24" s="7">
        <v>5227</v>
      </c>
      <c r="R24" s="8">
        <v>127</v>
      </c>
      <c r="S24" s="8">
        <v>42</v>
      </c>
      <c r="T24" s="8">
        <v>190</v>
      </c>
      <c r="U24" s="8">
        <v>1810</v>
      </c>
      <c r="V24" s="9">
        <v>265</v>
      </c>
      <c r="W24" s="13"/>
      <c r="X24" s="13"/>
      <c r="Y24" s="13"/>
      <c r="Z24" s="13"/>
      <c r="AB24" s="13"/>
      <c r="AC24" s="13"/>
    </row>
    <row r="25" spans="1:29" x14ac:dyDescent="0.3">
      <c r="B25" s="18"/>
      <c r="C25" s="7">
        <v>5531</v>
      </c>
      <c r="D25" s="8">
        <v>113</v>
      </c>
      <c r="E25" s="8">
        <v>35</v>
      </c>
      <c r="F25" s="8">
        <v>121</v>
      </c>
      <c r="G25" s="8">
        <v>1766</v>
      </c>
      <c r="H25" s="9">
        <v>274</v>
      </c>
      <c r="I25" s="20"/>
      <c r="J25" s="7">
        <v>5263</v>
      </c>
      <c r="K25" s="8">
        <v>85</v>
      </c>
      <c r="L25" s="16">
        <v>11</v>
      </c>
      <c r="M25" s="8">
        <v>114</v>
      </c>
      <c r="N25" s="8">
        <v>1659</v>
      </c>
      <c r="O25" s="9">
        <v>285</v>
      </c>
      <c r="P25" s="20"/>
      <c r="Q25" s="7">
        <v>5293</v>
      </c>
      <c r="R25" s="8">
        <v>111</v>
      </c>
      <c r="S25" s="8">
        <v>32</v>
      </c>
      <c r="T25" s="8">
        <v>173</v>
      </c>
      <c r="U25" s="8">
        <v>2202</v>
      </c>
      <c r="V25" s="9">
        <v>341</v>
      </c>
      <c r="W25" s="13"/>
      <c r="X25" s="13"/>
      <c r="Y25" s="13"/>
      <c r="Z25" s="13"/>
      <c r="AA25" s="13"/>
      <c r="AB25" s="13"/>
      <c r="AC25" s="13"/>
    </row>
    <row r="26" spans="1:29" x14ac:dyDescent="0.3">
      <c r="B26" s="18"/>
      <c r="C26" s="7">
        <v>5685</v>
      </c>
      <c r="D26" s="8">
        <v>164</v>
      </c>
      <c r="E26" s="8">
        <v>40</v>
      </c>
      <c r="F26" s="8">
        <v>131</v>
      </c>
      <c r="G26" s="8">
        <v>1219</v>
      </c>
      <c r="H26" s="9">
        <v>339</v>
      </c>
      <c r="I26" s="20"/>
      <c r="J26" s="7">
        <v>5447</v>
      </c>
      <c r="K26" s="8">
        <v>98</v>
      </c>
      <c r="L26" s="8">
        <v>84</v>
      </c>
      <c r="M26" s="8">
        <v>119</v>
      </c>
      <c r="N26" s="8">
        <v>2875</v>
      </c>
      <c r="O26" s="9">
        <v>343</v>
      </c>
      <c r="P26" s="20"/>
      <c r="Q26" s="7">
        <v>5108</v>
      </c>
      <c r="R26" s="8">
        <v>126</v>
      </c>
      <c r="S26" s="8">
        <v>16</v>
      </c>
      <c r="T26" s="8">
        <v>131</v>
      </c>
      <c r="U26" s="8">
        <v>1479</v>
      </c>
      <c r="V26" s="9">
        <v>102</v>
      </c>
      <c r="W26" s="13"/>
      <c r="X26" s="13"/>
      <c r="Y26" s="13"/>
      <c r="Z26" s="13"/>
      <c r="AA26" s="13"/>
      <c r="AB26" s="13"/>
      <c r="AC26" s="13"/>
    </row>
    <row r="27" spans="1:29" x14ac:dyDescent="0.3">
      <c r="B27" s="18"/>
      <c r="C27" s="7">
        <v>5673</v>
      </c>
      <c r="D27" s="8">
        <v>113</v>
      </c>
      <c r="E27" s="8">
        <v>45</v>
      </c>
      <c r="F27" s="8">
        <v>163</v>
      </c>
      <c r="G27" s="8">
        <v>2138</v>
      </c>
      <c r="H27" s="9">
        <v>315</v>
      </c>
      <c r="I27" s="20"/>
      <c r="J27" s="7">
        <v>5039</v>
      </c>
      <c r="K27" s="8">
        <v>81</v>
      </c>
      <c r="L27" s="16">
        <v>16</v>
      </c>
      <c r="M27" s="8">
        <v>112</v>
      </c>
      <c r="N27" s="8">
        <v>2617</v>
      </c>
      <c r="O27" s="9">
        <v>339</v>
      </c>
      <c r="P27" s="20"/>
      <c r="Q27" s="7">
        <v>5118</v>
      </c>
      <c r="R27" s="8">
        <v>86</v>
      </c>
      <c r="S27" s="8">
        <v>26</v>
      </c>
      <c r="T27" s="8">
        <v>90</v>
      </c>
      <c r="U27" s="8">
        <v>1508</v>
      </c>
      <c r="V27" s="9">
        <v>88</v>
      </c>
      <c r="W27" s="13"/>
      <c r="X27" s="13"/>
      <c r="Y27" s="13"/>
      <c r="Z27" s="13"/>
      <c r="AA27" s="13"/>
      <c r="AB27" s="13"/>
      <c r="AC27" s="13"/>
    </row>
    <row r="28" spans="1:29" x14ac:dyDescent="0.3">
      <c r="B28" s="19"/>
      <c r="C28" s="10">
        <v>5947</v>
      </c>
      <c r="D28" s="11">
        <v>153</v>
      </c>
      <c r="E28" s="11">
        <v>79</v>
      </c>
      <c r="F28" s="11">
        <v>332</v>
      </c>
      <c r="G28" s="11">
        <v>2268</v>
      </c>
      <c r="H28" s="12">
        <v>279</v>
      </c>
      <c r="I28" s="21"/>
      <c r="J28" s="10">
        <v>5164</v>
      </c>
      <c r="K28" s="11">
        <v>74</v>
      </c>
      <c r="L28" s="11">
        <v>47</v>
      </c>
      <c r="M28" s="11">
        <v>114</v>
      </c>
      <c r="N28" s="11">
        <v>1540</v>
      </c>
      <c r="O28" s="12">
        <v>382</v>
      </c>
      <c r="P28" s="21"/>
      <c r="Q28" s="10">
        <v>5154</v>
      </c>
      <c r="R28" s="11">
        <v>137</v>
      </c>
      <c r="S28" s="11">
        <v>40</v>
      </c>
      <c r="T28" s="11">
        <v>119</v>
      </c>
      <c r="U28" s="15">
        <v>345</v>
      </c>
      <c r="V28" s="12">
        <v>89</v>
      </c>
      <c r="W28" s="13"/>
      <c r="X28" s="13"/>
      <c r="Y28" s="13"/>
      <c r="Z28" s="13"/>
      <c r="AA28" s="13"/>
      <c r="AB28" s="13"/>
      <c r="AC28" s="13"/>
    </row>
    <row r="29" spans="1:29" x14ac:dyDescent="0.3">
      <c r="A29" t="s">
        <v>14</v>
      </c>
      <c r="C29">
        <f>AVERAGE(C19:C20,C22:C23)</f>
        <v>4588.5</v>
      </c>
      <c r="D29">
        <f>AVERAGE(D19:D23)</f>
        <v>70.8</v>
      </c>
      <c r="E29">
        <f>AVERAGE(E19:E23)</f>
        <v>51.4</v>
      </c>
      <c r="F29">
        <f>AVERAGE(F19:F23)</f>
        <v>86</v>
      </c>
      <c r="G29">
        <f>AVERAGE(G19:G23)</f>
        <v>1347.6</v>
      </c>
      <c r="H29">
        <f>AVERAGE(H19:H23)</f>
        <v>249.2</v>
      </c>
      <c r="I29" t="s">
        <v>14</v>
      </c>
      <c r="J29">
        <f t="shared" ref="J29:O29" si="12">AVERAGE(J19:J23)</f>
        <v>4587.2</v>
      </c>
      <c r="K29">
        <f t="shared" si="12"/>
        <v>64.400000000000006</v>
      </c>
      <c r="L29">
        <f t="shared" si="12"/>
        <v>67.400000000000006</v>
      </c>
      <c r="M29">
        <f t="shared" si="12"/>
        <v>92</v>
      </c>
      <c r="N29">
        <f t="shared" si="12"/>
        <v>1283.5999999999999</v>
      </c>
      <c r="O29">
        <f t="shared" si="12"/>
        <v>301.39999999999998</v>
      </c>
      <c r="P29" t="s">
        <v>14</v>
      </c>
      <c r="Q29">
        <f t="shared" ref="Q29:V29" si="13">AVERAGE(Q19:Q23)</f>
        <v>4896.8</v>
      </c>
      <c r="R29">
        <f t="shared" si="13"/>
        <v>106.2</v>
      </c>
      <c r="S29">
        <f t="shared" si="13"/>
        <v>38.200000000000003</v>
      </c>
      <c r="T29">
        <f t="shared" si="13"/>
        <v>122</v>
      </c>
      <c r="U29">
        <f t="shared" si="13"/>
        <v>1861</v>
      </c>
      <c r="V29">
        <f t="shared" si="13"/>
        <v>349.2</v>
      </c>
      <c r="W29" t="s">
        <v>14</v>
      </c>
      <c r="X29">
        <f t="shared" ref="X29:AC29" si="14">AVERAGE(X19:X23)</f>
        <v>4984</v>
      </c>
      <c r="Y29">
        <f t="shared" si="14"/>
        <v>129.19999999999999</v>
      </c>
      <c r="Z29">
        <f t="shared" si="14"/>
        <v>28.8</v>
      </c>
      <c r="AA29">
        <f t="shared" si="14"/>
        <v>127.8</v>
      </c>
      <c r="AB29">
        <f t="shared" si="14"/>
        <v>1202.8</v>
      </c>
      <c r="AC29">
        <f t="shared" si="14"/>
        <v>72.2</v>
      </c>
    </row>
    <row r="30" spans="1:29" x14ac:dyDescent="0.3">
      <c r="A30" t="s">
        <v>15</v>
      </c>
      <c r="C30">
        <f>AVEDEV(C19:C20,C22:C23)</f>
        <v>751.25</v>
      </c>
      <c r="D30">
        <f>AVEDEV(D19:D23)</f>
        <v>25.36</v>
      </c>
      <c r="E30">
        <f>AVEDEV(E19:E23)</f>
        <v>23.040000000000003</v>
      </c>
      <c r="F30">
        <f>AVEDEV(F19:F23)</f>
        <v>22.8</v>
      </c>
      <c r="G30">
        <f>AVEDEV(G19:G23)</f>
        <v>117.91999999999999</v>
      </c>
      <c r="H30">
        <f>AVEDEV(H19:H23)</f>
        <v>51.11999999999999</v>
      </c>
      <c r="I30" t="s">
        <v>15</v>
      </c>
      <c r="J30">
        <f t="shared" ref="J30:O30" si="15">AVEDEV(J19:J23)</f>
        <v>732.64</v>
      </c>
      <c r="K30">
        <f t="shared" si="15"/>
        <v>8.3199999999999985</v>
      </c>
      <c r="L30">
        <f t="shared" si="15"/>
        <v>11.680000000000001</v>
      </c>
      <c r="M30">
        <f t="shared" si="15"/>
        <v>23.2</v>
      </c>
      <c r="N30">
        <f t="shared" si="15"/>
        <v>210.48000000000002</v>
      </c>
      <c r="O30">
        <f t="shared" si="15"/>
        <v>42.879999999999995</v>
      </c>
      <c r="P30" t="s">
        <v>15</v>
      </c>
      <c r="Q30">
        <f t="shared" ref="Q30:V30" si="16">AVEDEV(Q19:Q23)</f>
        <v>158.56000000000003</v>
      </c>
      <c r="R30">
        <f t="shared" si="16"/>
        <v>22.16</v>
      </c>
      <c r="S30">
        <f t="shared" si="16"/>
        <v>2.5599999999999996</v>
      </c>
      <c r="T30">
        <f t="shared" si="16"/>
        <v>34.4</v>
      </c>
      <c r="U30">
        <f t="shared" si="16"/>
        <v>77.599999999999994</v>
      </c>
      <c r="V30">
        <f t="shared" si="16"/>
        <v>15.760000000000002</v>
      </c>
      <c r="W30" t="s">
        <v>15</v>
      </c>
      <c r="X30">
        <f t="shared" ref="X30:AC30" si="17">AVEDEV(X19:X23)</f>
        <v>81.599999999999994</v>
      </c>
      <c r="Y30">
        <f t="shared" si="17"/>
        <v>10.880000000000006</v>
      </c>
      <c r="Z30">
        <f t="shared" si="17"/>
        <v>3.3600000000000003</v>
      </c>
      <c r="AA30">
        <f t="shared" si="17"/>
        <v>21.759999999999998</v>
      </c>
      <c r="AB30">
        <f t="shared" si="17"/>
        <v>215.04000000000002</v>
      </c>
      <c r="AC30">
        <f t="shared" si="17"/>
        <v>25.04</v>
      </c>
    </row>
    <row r="31" spans="1:29" x14ac:dyDescent="0.3">
      <c r="A31" t="s">
        <v>16</v>
      </c>
      <c r="C31">
        <f t="shared" ref="C31:H31" si="18">AVERAGE(C24:C28)</f>
        <v>5653.2</v>
      </c>
      <c r="D31">
        <f t="shared" si="18"/>
        <v>127.6</v>
      </c>
      <c r="E31">
        <f t="shared" si="18"/>
        <v>47.4</v>
      </c>
      <c r="F31">
        <f t="shared" si="18"/>
        <v>164.2</v>
      </c>
      <c r="G31">
        <f t="shared" si="18"/>
        <v>1712</v>
      </c>
      <c r="H31">
        <f t="shared" si="18"/>
        <v>288.2</v>
      </c>
      <c r="I31" t="s">
        <v>16</v>
      </c>
      <c r="J31">
        <f t="shared" ref="J31:O31" si="19">AVERAGE(J24:J28)</f>
        <v>5178.2</v>
      </c>
      <c r="K31">
        <f t="shared" si="19"/>
        <v>82.2</v>
      </c>
      <c r="L31">
        <f>AVERAGE(L26,L28)</f>
        <v>65.5</v>
      </c>
      <c r="M31">
        <f t="shared" si="19"/>
        <v>109.6</v>
      </c>
      <c r="N31">
        <f t="shared" si="19"/>
        <v>2100.1999999999998</v>
      </c>
      <c r="O31">
        <f t="shared" si="19"/>
        <v>319.2</v>
      </c>
      <c r="P31" t="s">
        <v>16</v>
      </c>
      <c r="Q31">
        <f t="shared" ref="Q31:V31" si="20">AVERAGE(Q24:Q28)</f>
        <v>5180</v>
      </c>
      <c r="R31">
        <f t="shared" si="20"/>
        <v>117.4</v>
      </c>
      <c r="S31">
        <f t="shared" si="20"/>
        <v>31.2</v>
      </c>
      <c r="T31">
        <f t="shared" si="20"/>
        <v>140.6</v>
      </c>
      <c r="U31">
        <f t="shared" si="20"/>
        <v>1468.8</v>
      </c>
      <c r="V31">
        <f t="shared" si="20"/>
        <v>177</v>
      </c>
      <c r="W31" t="s">
        <v>16</v>
      </c>
    </row>
    <row r="32" spans="1:29" x14ac:dyDescent="0.3">
      <c r="A32" t="s">
        <v>17</v>
      </c>
      <c r="C32">
        <f t="shared" ref="C32:H32" si="21">AVEDEV(C24:C28)</f>
        <v>138.16000000000003</v>
      </c>
      <c r="D32">
        <f t="shared" si="21"/>
        <v>24.72</v>
      </c>
      <c r="E32">
        <f t="shared" si="21"/>
        <v>12.639999999999999</v>
      </c>
      <c r="F32">
        <f t="shared" si="21"/>
        <v>67.11999999999999</v>
      </c>
      <c r="G32">
        <f t="shared" si="21"/>
        <v>414.4</v>
      </c>
      <c r="H32">
        <f t="shared" si="21"/>
        <v>31.04</v>
      </c>
      <c r="I32" t="s">
        <v>17</v>
      </c>
      <c r="J32">
        <f t="shared" ref="J32:O32" si="22">AVEDEV(J24:J28)</f>
        <v>141.43999999999997</v>
      </c>
      <c r="K32">
        <f t="shared" si="22"/>
        <v>7.44</v>
      </c>
      <c r="L32">
        <f>AVEDEV(L26,L28)</f>
        <v>18.5</v>
      </c>
      <c r="M32">
        <f t="shared" si="22"/>
        <v>8.2400000000000038</v>
      </c>
      <c r="N32">
        <f t="shared" si="22"/>
        <v>516.64</v>
      </c>
      <c r="O32">
        <f t="shared" si="22"/>
        <v>42.56</v>
      </c>
      <c r="P32" t="s">
        <v>17</v>
      </c>
      <c r="Q32">
        <f t="shared" ref="Q32:V32" si="23">AVEDEV(Q24:Q28)</f>
        <v>64</v>
      </c>
      <c r="R32">
        <f t="shared" si="23"/>
        <v>15.12</v>
      </c>
      <c r="S32">
        <f t="shared" si="23"/>
        <v>8.16</v>
      </c>
      <c r="T32">
        <f t="shared" si="23"/>
        <v>32.72</v>
      </c>
      <c r="U32">
        <f t="shared" si="23"/>
        <v>449.5200000000001</v>
      </c>
      <c r="V32">
        <f t="shared" si="23"/>
        <v>100.8</v>
      </c>
      <c r="W32" t="s">
        <v>17</v>
      </c>
    </row>
    <row r="35" spans="1:29" x14ac:dyDescent="0.3">
      <c r="A35" t="s">
        <v>18</v>
      </c>
      <c r="B35" s="1" t="s">
        <v>21</v>
      </c>
      <c r="C35" s="2" t="s">
        <v>1</v>
      </c>
      <c r="D35" s="2" t="s">
        <v>2</v>
      </c>
      <c r="E35" s="2" t="s">
        <v>3</v>
      </c>
      <c r="F35" s="2" t="s">
        <v>4</v>
      </c>
      <c r="G35" s="2" t="s">
        <v>5</v>
      </c>
      <c r="H35" s="3" t="s">
        <v>6</v>
      </c>
      <c r="I35" s="1"/>
      <c r="J35" s="2" t="s">
        <v>1</v>
      </c>
      <c r="K35" s="2" t="s">
        <v>2</v>
      </c>
      <c r="L35" s="2" t="s">
        <v>3</v>
      </c>
      <c r="M35" s="2" t="s">
        <v>4</v>
      </c>
      <c r="N35" s="2" t="s">
        <v>5</v>
      </c>
      <c r="O35" s="3" t="s">
        <v>6</v>
      </c>
      <c r="P35" s="1"/>
      <c r="Q35" s="2" t="s">
        <v>1</v>
      </c>
      <c r="R35" s="2" t="s">
        <v>2</v>
      </c>
      <c r="S35" s="2" t="s">
        <v>3</v>
      </c>
      <c r="T35" s="2" t="s">
        <v>4</v>
      </c>
      <c r="U35" s="2" t="s">
        <v>5</v>
      </c>
      <c r="V35" s="3" t="s">
        <v>6</v>
      </c>
      <c r="W35" s="1"/>
      <c r="X35" s="2" t="s">
        <v>1</v>
      </c>
      <c r="Y35" s="2" t="s">
        <v>2</v>
      </c>
      <c r="Z35" s="2" t="s">
        <v>3</v>
      </c>
      <c r="AA35" s="2" t="s">
        <v>4</v>
      </c>
      <c r="AB35" s="2" t="s">
        <v>5</v>
      </c>
      <c r="AC35" s="3" t="s">
        <v>6</v>
      </c>
    </row>
    <row r="36" spans="1:29" x14ac:dyDescent="0.3">
      <c r="B36" s="17" t="s">
        <v>7</v>
      </c>
      <c r="C36" s="4">
        <v>7092</v>
      </c>
      <c r="D36" s="5">
        <v>112</v>
      </c>
      <c r="E36" s="5">
        <v>55</v>
      </c>
      <c r="F36" s="5">
        <v>131</v>
      </c>
      <c r="G36" s="5">
        <v>2093</v>
      </c>
      <c r="H36" s="6">
        <v>304</v>
      </c>
      <c r="I36" s="17" t="s">
        <v>8</v>
      </c>
      <c r="J36" s="4">
        <v>5241</v>
      </c>
      <c r="K36" s="5">
        <v>145</v>
      </c>
      <c r="L36" s="5">
        <v>91</v>
      </c>
      <c r="M36" s="5">
        <v>71</v>
      </c>
      <c r="N36" s="5">
        <v>1221</v>
      </c>
      <c r="O36" s="6">
        <v>394</v>
      </c>
      <c r="P36" s="17" t="s">
        <v>9</v>
      </c>
      <c r="Q36" s="4">
        <v>5225</v>
      </c>
      <c r="R36" s="5">
        <v>126</v>
      </c>
      <c r="S36" s="5">
        <v>33</v>
      </c>
      <c r="T36" s="5">
        <v>72</v>
      </c>
      <c r="U36" s="5">
        <v>1820</v>
      </c>
      <c r="V36" s="6">
        <v>539</v>
      </c>
      <c r="W36" s="22" t="s">
        <v>10</v>
      </c>
      <c r="X36" s="4">
        <v>5985</v>
      </c>
      <c r="Y36" s="5">
        <v>231</v>
      </c>
      <c r="Z36" s="5">
        <v>17</v>
      </c>
      <c r="AA36" s="5">
        <v>118</v>
      </c>
      <c r="AB36" s="5">
        <v>1931</v>
      </c>
      <c r="AC36" s="6">
        <v>66</v>
      </c>
    </row>
    <row r="37" spans="1:29" x14ac:dyDescent="0.3">
      <c r="B37" s="18"/>
      <c r="C37" s="7">
        <v>4309</v>
      </c>
      <c r="D37" s="8">
        <v>250</v>
      </c>
      <c r="E37" s="8">
        <v>54</v>
      </c>
      <c r="F37" s="8">
        <v>93</v>
      </c>
      <c r="G37" s="8">
        <v>1664</v>
      </c>
      <c r="H37" s="9">
        <v>602</v>
      </c>
      <c r="I37" s="20"/>
      <c r="J37" s="7">
        <v>5783</v>
      </c>
      <c r="K37" s="8">
        <v>99</v>
      </c>
      <c r="L37" s="8">
        <v>69</v>
      </c>
      <c r="M37" s="8">
        <v>139</v>
      </c>
      <c r="N37" s="8">
        <v>1953</v>
      </c>
      <c r="O37" s="9">
        <v>632</v>
      </c>
      <c r="P37" s="20"/>
      <c r="Q37" s="7">
        <v>5055</v>
      </c>
      <c r="R37" s="8">
        <v>213</v>
      </c>
      <c r="S37" s="8">
        <v>39</v>
      </c>
      <c r="T37" s="8">
        <v>58</v>
      </c>
      <c r="U37" s="8">
        <v>1930</v>
      </c>
      <c r="V37" s="9">
        <v>546</v>
      </c>
      <c r="W37" s="23"/>
      <c r="X37" s="7">
        <v>5903</v>
      </c>
      <c r="Y37" s="8">
        <v>217</v>
      </c>
      <c r="Z37" s="8">
        <v>23</v>
      </c>
      <c r="AA37" s="8">
        <v>119</v>
      </c>
      <c r="AB37" s="8">
        <v>1286</v>
      </c>
      <c r="AC37" s="9">
        <v>74</v>
      </c>
    </row>
    <row r="38" spans="1:29" x14ac:dyDescent="0.3">
      <c r="B38" s="18"/>
      <c r="C38" s="14">
        <v>517</v>
      </c>
      <c r="D38" s="8">
        <v>248</v>
      </c>
      <c r="E38" s="8">
        <v>149</v>
      </c>
      <c r="F38" s="8">
        <v>52</v>
      </c>
      <c r="G38" s="8">
        <v>2246</v>
      </c>
      <c r="H38" s="9">
        <v>432</v>
      </c>
      <c r="I38" s="20"/>
      <c r="J38" s="7">
        <v>6030</v>
      </c>
      <c r="K38" s="8">
        <v>156</v>
      </c>
      <c r="L38" s="8">
        <v>90</v>
      </c>
      <c r="M38" s="8">
        <v>85</v>
      </c>
      <c r="N38" s="8">
        <v>1878</v>
      </c>
      <c r="O38" s="9">
        <v>572</v>
      </c>
      <c r="P38" s="20"/>
      <c r="Q38" s="7">
        <v>5349</v>
      </c>
      <c r="R38" s="8">
        <v>172</v>
      </c>
      <c r="S38" s="8">
        <v>41</v>
      </c>
      <c r="T38" s="8">
        <v>149</v>
      </c>
      <c r="U38" s="8">
        <v>2196</v>
      </c>
      <c r="V38" s="9">
        <v>510</v>
      </c>
      <c r="W38" s="23"/>
      <c r="X38" s="7">
        <v>6264</v>
      </c>
      <c r="Y38" s="8">
        <v>279</v>
      </c>
      <c r="Z38" s="8">
        <v>26</v>
      </c>
      <c r="AA38" s="8">
        <v>103</v>
      </c>
      <c r="AB38" s="8">
        <v>1659</v>
      </c>
      <c r="AC38" s="9">
        <v>31</v>
      </c>
    </row>
    <row r="39" spans="1:29" x14ac:dyDescent="0.3">
      <c r="B39" s="18"/>
      <c r="C39" s="7">
        <v>6847</v>
      </c>
      <c r="D39" s="8">
        <v>117</v>
      </c>
      <c r="E39" s="8">
        <v>49</v>
      </c>
      <c r="F39" s="8">
        <v>85</v>
      </c>
      <c r="G39" s="8">
        <v>2231</v>
      </c>
      <c r="H39" s="9">
        <v>413</v>
      </c>
      <c r="I39" s="20"/>
      <c r="J39" s="7">
        <v>6986</v>
      </c>
      <c r="K39" s="8">
        <v>158</v>
      </c>
      <c r="L39" s="8">
        <v>133</v>
      </c>
      <c r="M39" s="8">
        <v>62</v>
      </c>
      <c r="N39" s="8">
        <v>1857</v>
      </c>
      <c r="O39" s="9">
        <v>503</v>
      </c>
      <c r="P39" s="20"/>
      <c r="Q39" s="7">
        <v>5503</v>
      </c>
      <c r="R39" s="8">
        <v>206</v>
      </c>
      <c r="S39" s="8">
        <v>34</v>
      </c>
      <c r="T39" s="8">
        <v>108</v>
      </c>
      <c r="U39" s="8">
        <v>2413</v>
      </c>
      <c r="V39" s="9">
        <v>588</v>
      </c>
      <c r="W39" s="23"/>
      <c r="X39" s="7">
        <v>6208</v>
      </c>
      <c r="Y39" s="8">
        <v>266</v>
      </c>
      <c r="Z39" s="8">
        <v>27</v>
      </c>
      <c r="AA39" s="8">
        <v>110</v>
      </c>
      <c r="AB39" s="8">
        <v>2446</v>
      </c>
      <c r="AC39" s="9">
        <v>117</v>
      </c>
    </row>
    <row r="40" spans="1:29" x14ac:dyDescent="0.3">
      <c r="B40" s="19"/>
      <c r="C40" s="10">
        <v>6819</v>
      </c>
      <c r="D40" s="11">
        <v>178</v>
      </c>
      <c r="E40" s="11">
        <v>46</v>
      </c>
      <c r="F40" s="11">
        <v>74</v>
      </c>
      <c r="G40" s="11">
        <v>2410</v>
      </c>
      <c r="H40" s="12">
        <v>499</v>
      </c>
      <c r="I40" s="21"/>
      <c r="J40" s="10">
        <v>7139</v>
      </c>
      <c r="K40" s="11">
        <v>153</v>
      </c>
      <c r="L40" s="11">
        <v>129</v>
      </c>
      <c r="M40" s="11">
        <v>66</v>
      </c>
      <c r="N40" s="11">
        <v>1735</v>
      </c>
      <c r="O40" s="12">
        <v>463</v>
      </c>
      <c r="P40" s="21"/>
      <c r="Q40" s="10">
        <v>5287</v>
      </c>
      <c r="R40" s="11">
        <v>253</v>
      </c>
      <c r="S40" s="11">
        <v>43</v>
      </c>
      <c r="T40" s="11">
        <v>151</v>
      </c>
      <c r="U40" s="11">
        <v>2942</v>
      </c>
      <c r="V40" s="12">
        <v>549</v>
      </c>
      <c r="W40" s="24"/>
      <c r="X40" s="10">
        <v>5955</v>
      </c>
      <c r="Y40" s="11">
        <v>294</v>
      </c>
      <c r="Z40" s="11">
        <v>21</v>
      </c>
      <c r="AA40" s="11">
        <v>123</v>
      </c>
      <c r="AB40" s="11">
        <v>1833</v>
      </c>
      <c r="AC40" s="12">
        <v>139</v>
      </c>
    </row>
    <row r="41" spans="1:29" x14ac:dyDescent="0.3">
      <c r="B41" s="17" t="s">
        <v>11</v>
      </c>
      <c r="C41" s="7">
        <v>6817</v>
      </c>
      <c r="D41" s="8">
        <v>201</v>
      </c>
      <c r="E41" s="8">
        <v>51</v>
      </c>
      <c r="F41" s="8">
        <v>92</v>
      </c>
      <c r="G41" s="8">
        <v>2162</v>
      </c>
      <c r="H41" s="9">
        <v>460</v>
      </c>
      <c r="I41" s="17" t="s">
        <v>12</v>
      </c>
      <c r="J41" s="7">
        <v>6418</v>
      </c>
      <c r="K41" s="8">
        <v>185</v>
      </c>
      <c r="L41" s="16">
        <v>11</v>
      </c>
      <c r="M41" s="8">
        <v>87</v>
      </c>
      <c r="N41" s="8">
        <v>2747</v>
      </c>
      <c r="O41" s="9">
        <v>396</v>
      </c>
      <c r="P41" s="17" t="s">
        <v>13</v>
      </c>
      <c r="Q41" s="7">
        <v>5144</v>
      </c>
      <c r="R41" s="8">
        <v>242</v>
      </c>
      <c r="S41" s="8">
        <v>45</v>
      </c>
      <c r="T41" s="8">
        <v>180</v>
      </c>
      <c r="U41" s="8">
        <v>2672</v>
      </c>
      <c r="V41" s="9">
        <v>442</v>
      </c>
      <c r="W41" s="13"/>
      <c r="X41" s="13"/>
      <c r="Y41" s="13"/>
      <c r="Z41" s="13"/>
      <c r="AB41" s="13"/>
      <c r="AC41" s="13"/>
    </row>
    <row r="42" spans="1:29" x14ac:dyDescent="0.3">
      <c r="B42" s="18"/>
      <c r="C42" s="7">
        <v>6938</v>
      </c>
      <c r="D42" s="8">
        <v>243</v>
      </c>
      <c r="E42" s="8">
        <v>50</v>
      </c>
      <c r="F42" s="8">
        <v>151</v>
      </c>
      <c r="G42" s="8">
        <v>2932</v>
      </c>
      <c r="H42" s="9">
        <v>519</v>
      </c>
      <c r="I42" s="20"/>
      <c r="J42" s="7">
        <v>6619</v>
      </c>
      <c r="K42" s="8">
        <v>216</v>
      </c>
      <c r="L42" s="16">
        <v>10</v>
      </c>
      <c r="M42" s="8">
        <v>116</v>
      </c>
      <c r="N42" s="8">
        <v>2472</v>
      </c>
      <c r="O42" s="9">
        <v>494</v>
      </c>
      <c r="P42" s="20"/>
      <c r="Q42" s="7">
        <v>5246</v>
      </c>
      <c r="R42" s="8">
        <v>225</v>
      </c>
      <c r="S42" s="8">
        <v>32</v>
      </c>
      <c r="T42" s="8">
        <v>167</v>
      </c>
      <c r="U42" s="8">
        <v>2989</v>
      </c>
      <c r="V42" s="9">
        <v>553</v>
      </c>
      <c r="W42" s="13"/>
      <c r="X42" s="13"/>
      <c r="Y42" s="13"/>
      <c r="Z42" s="13"/>
      <c r="AA42" s="13"/>
      <c r="AB42" s="13"/>
      <c r="AC42" s="13"/>
    </row>
    <row r="43" spans="1:29" x14ac:dyDescent="0.3">
      <c r="B43" s="18"/>
      <c r="C43" s="7">
        <v>6790</v>
      </c>
      <c r="D43" s="8">
        <v>317</v>
      </c>
      <c r="E43" s="8">
        <v>62</v>
      </c>
      <c r="F43" s="8">
        <v>164</v>
      </c>
      <c r="G43" s="8">
        <v>1828</v>
      </c>
      <c r="H43" s="9">
        <v>590</v>
      </c>
      <c r="I43" s="20"/>
      <c r="J43" s="7">
        <v>6798</v>
      </c>
      <c r="K43" s="8">
        <v>227</v>
      </c>
      <c r="L43" s="8">
        <v>135</v>
      </c>
      <c r="M43" s="8">
        <v>105</v>
      </c>
      <c r="N43" s="8">
        <v>3635</v>
      </c>
      <c r="O43" s="9">
        <v>539</v>
      </c>
      <c r="P43" s="20"/>
      <c r="Q43" s="7">
        <v>5018</v>
      </c>
      <c r="R43" s="8">
        <v>235</v>
      </c>
      <c r="S43" s="8">
        <v>16</v>
      </c>
      <c r="T43" s="8">
        <v>121</v>
      </c>
      <c r="U43" s="8">
        <v>2191</v>
      </c>
      <c r="V43" s="9">
        <v>184</v>
      </c>
      <c r="W43" s="13"/>
      <c r="X43" s="13"/>
      <c r="Y43" s="13"/>
      <c r="Z43" s="13"/>
      <c r="AA43" s="13"/>
      <c r="AB43" s="13"/>
      <c r="AC43" s="13"/>
    </row>
    <row r="44" spans="1:29" x14ac:dyDescent="0.3">
      <c r="B44" s="18"/>
      <c r="C44" s="7">
        <v>6589</v>
      </c>
      <c r="D44" s="8">
        <v>225</v>
      </c>
      <c r="E44" s="8">
        <v>60</v>
      </c>
      <c r="F44" s="8">
        <v>196</v>
      </c>
      <c r="G44" s="8">
        <v>3093</v>
      </c>
      <c r="H44" s="9">
        <v>539</v>
      </c>
      <c r="I44" s="20"/>
      <c r="J44" s="7">
        <v>6029</v>
      </c>
      <c r="K44" s="8">
        <v>186</v>
      </c>
      <c r="L44" s="16">
        <v>13</v>
      </c>
      <c r="M44" s="8">
        <v>109</v>
      </c>
      <c r="N44" s="8">
        <v>3143</v>
      </c>
      <c r="O44" s="9">
        <v>535</v>
      </c>
      <c r="P44" s="20"/>
      <c r="Q44" s="7">
        <v>5037</v>
      </c>
      <c r="R44" s="8">
        <v>181</v>
      </c>
      <c r="S44" s="8">
        <v>28</v>
      </c>
      <c r="T44" s="8">
        <v>81</v>
      </c>
      <c r="U44" s="8">
        <v>1787</v>
      </c>
      <c r="V44" s="9">
        <v>146</v>
      </c>
      <c r="W44" s="13"/>
      <c r="X44" s="13"/>
      <c r="Y44" s="13"/>
      <c r="Z44" s="13"/>
      <c r="AA44" s="13"/>
      <c r="AB44" s="13"/>
      <c r="AC44" s="13"/>
    </row>
    <row r="45" spans="1:29" x14ac:dyDescent="0.3">
      <c r="B45" s="19"/>
      <c r="C45" s="10">
        <v>6317</v>
      </c>
      <c r="D45" s="11">
        <v>256</v>
      </c>
      <c r="E45" s="11">
        <v>138</v>
      </c>
      <c r="F45" s="11">
        <v>335</v>
      </c>
      <c r="G45" s="11">
        <v>3225</v>
      </c>
      <c r="H45" s="12">
        <v>452</v>
      </c>
      <c r="I45" s="21"/>
      <c r="J45" s="10">
        <v>6496</v>
      </c>
      <c r="K45" s="11">
        <v>169</v>
      </c>
      <c r="L45" s="11">
        <v>51</v>
      </c>
      <c r="M45" s="11">
        <v>107</v>
      </c>
      <c r="N45" s="11">
        <v>1958</v>
      </c>
      <c r="O45" s="12">
        <v>599</v>
      </c>
      <c r="P45" s="21"/>
      <c r="Q45" s="10">
        <v>4850</v>
      </c>
      <c r="R45" s="11">
        <v>221</v>
      </c>
      <c r="S45" s="11">
        <v>40</v>
      </c>
      <c r="T45" s="11">
        <v>96</v>
      </c>
      <c r="U45" s="11">
        <v>534</v>
      </c>
      <c r="V45" s="12">
        <v>151</v>
      </c>
      <c r="W45" s="13"/>
      <c r="X45" s="13"/>
      <c r="Y45" s="13"/>
      <c r="Z45" s="13"/>
      <c r="AA45" s="13"/>
      <c r="AB45" s="13"/>
      <c r="AC45" s="13"/>
    </row>
    <row r="46" spans="1:29" x14ac:dyDescent="0.3">
      <c r="A46" t="s">
        <v>14</v>
      </c>
      <c r="C46">
        <f>AVERAGE(C36:C37,C39:C40)</f>
        <v>6266.75</v>
      </c>
      <c r="D46">
        <f>AVERAGE(D36:D40)</f>
        <v>181</v>
      </c>
      <c r="E46">
        <f>AVERAGE(E36:E40)</f>
        <v>70.599999999999994</v>
      </c>
      <c r="F46">
        <f>AVERAGE(F36:F40)</f>
        <v>87</v>
      </c>
      <c r="G46">
        <f>AVERAGE(G36:G40)</f>
        <v>2128.8000000000002</v>
      </c>
      <c r="H46">
        <f>AVERAGE(H36:H40)</f>
        <v>450</v>
      </c>
      <c r="I46" t="s">
        <v>14</v>
      </c>
      <c r="J46">
        <f t="shared" ref="J46:O46" si="24">AVERAGE(J36:J40)</f>
        <v>6235.8</v>
      </c>
      <c r="K46">
        <f t="shared" si="24"/>
        <v>142.19999999999999</v>
      </c>
      <c r="L46">
        <f t="shared" si="24"/>
        <v>102.4</v>
      </c>
      <c r="M46">
        <f t="shared" si="24"/>
        <v>84.6</v>
      </c>
      <c r="N46">
        <f t="shared" si="24"/>
        <v>1728.8</v>
      </c>
      <c r="O46">
        <f t="shared" si="24"/>
        <v>512.79999999999995</v>
      </c>
      <c r="P46" t="s">
        <v>14</v>
      </c>
      <c r="Q46">
        <f t="shared" ref="Q46:V46" si="25">AVERAGE(Q36:Q40)</f>
        <v>5283.8</v>
      </c>
      <c r="R46">
        <f t="shared" si="25"/>
        <v>194</v>
      </c>
      <c r="S46">
        <f t="shared" si="25"/>
        <v>38</v>
      </c>
      <c r="T46">
        <f t="shared" si="25"/>
        <v>107.6</v>
      </c>
      <c r="U46">
        <f t="shared" si="25"/>
        <v>2260.1999999999998</v>
      </c>
      <c r="V46">
        <f t="shared" si="25"/>
        <v>546.4</v>
      </c>
      <c r="W46" t="s">
        <v>14</v>
      </c>
      <c r="X46">
        <f t="shared" ref="X46:AC46" si="26">AVERAGE(X36:X40)</f>
        <v>6063</v>
      </c>
      <c r="Y46">
        <f t="shared" si="26"/>
        <v>257.39999999999998</v>
      </c>
      <c r="Z46">
        <f t="shared" si="26"/>
        <v>22.8</v>
      </c>
      <c r="AA46">
        <f t="shared" si="26"/>
        <v>114.6</v>
      </c>
      <c r="AB46">
        <f t="shared" si="26"/>
        <v>1831</v>
      </c>
      <c r="AC46">
        <f t="shared" si="26"/>
        <v>85.4</v>
      </c>
    </row>
    <row r="47" spans="1:29" x14ac:dyDescent="0.3">
      <c r="A47" t="s">
        <v>15</v>
      </c>
      <c r="C47">
        <f>AVEDEV(C36:C37,C39:C40)</f>
        <v>978.875</v>
      </c>
      <c r="D47">
        <f>AVEDEV(D36:D40)</f>
        <v>54.4</v>
      </c>
      <c r="E47">
        <f>AVEDEV(E36:E40)</f>
        <v>31.359999999999996</v>
      </c>
      <c r="F47">
        <f>AVEDEV(F36:F40)</f>
        <v>20</v>
      </c>
      <c r="G47">
        <f>AVEDEV(G36:G40)</f>
        <v>200.23999999999995</v>
      </c>
      <c r="H47">
        <f>AVEDEV(H36:H40)</f>
        <v>80.400000000000006</v>
      </c>
      <c r="I47" t="s">
        <v>15</v>
      </c>
      <c r="J47">
        <f t="shared" ref="J47:O47" si="27">AVEDEV(J36:J40)</f>
        <v>661.36</v>
      </c>
      <c r="K47">
        <f t="shared" si="27"/>
        <v>17.280000000000008</v>
      </c>
      <c r="L47">
        <f t="shared" si="27"/>
        <v>22.880000000000003</v>
      </c>
      <c r="M47">
        <f t="shared" si="27"/>
        <v>21.919999999999998</v>
      </c>
      <c r="N47">
        <f t="shared" si="27"/>
        <v>203.12000000000003</v>
      </c>
      <c r="O47">
        <f t="shared" si="27"/>
        <v>71.359999999999985</v>
      </c>
      <c r="P47" t="s">
        <v>15</v>
      </c>
      <c r="Q47">
        <f t="shared" ref="Q47:V47" si="28">AVEDEV(Q36:Q40)</f>
        <v>115.03999999999996</v>
      </c>
      <c r="R47">
        <f t="shared" si="28"/>
        <v>36</v>
      </c>
      <c r="S47">
        <f t="shared" si="28"/>
        <v>3.6</v>
      </c>
      <c r="T47">
        <f t="shared" si="28"/>
        <v>34.08</v>
      </c>
      <c r="U47">
        <f t="shared" si="28"/>
        <v>333.84</v>
      </c>
      <c r="V47">
        <f t="shared" si="28"/>
        <v>17.679999999999996</v>
      </c>
      <c r="W47" t="s">
        <v>15</v>
      </c>
      <c r="X47">
        <f t="shared" ref="X47:AC47" si="29">AVEDEV(X36:X40)</f>
        <v>138.4</v>
      </c>
      <c r="Y47">
        <f t="shared" si="29"/>
        <v>26.720000000000006</v>
      </c>
      <c r="Z47">
        <f t="shared" si="29"/>
        <v>3.04</v>
      </c>
      <c r="AA47">
        <f t="shared" si="29"/>
        <v>6.4800000000000013</v>
      </c>
      <c r="AB47">
        <f t="shared" si="29"/>
        <v>286.8</v>
      </c>
      <c r="AC47">
        <f t="shared" si="29"/>
        <v>34.08</v>
      </c>
    </row>
    <row r="48" spans="1:29" x14ac:dyDescent="0.3">
      <c r="A48" t="s">
        <v>16</v>
      </c>
      <c r="C48">
        <f t="shared" ref="C48:H48" si="30">AVERAGE(C41:C45)</f>
        <v>6690.2</v>
      </c>
      <c r="D48">
        <f t="shared" si="30"/>
        <v>248.4</v>
      </c>
      <c r="E48">
        <f t="shared" si="30"/>
        <v>72.2</v>
      </c>
      <c r="F48">
        <f t="shared" si="30"/>
        <v>187.6</v>
      </c>
      <c r="G48">
        <f t="shared" si="30"/>
        <v>2648</v>
      </c>
      <c r="H48">
        <f t="shared" si="30"/>
        <v>512</v>
      </c>
      <c r="I48" t="s">
        <v>16</v>
      </c>
      <c r="J48">
        <f t="shared" ref="J48:O48" si="31">AVERAGE(J41:J45)</f>
        <v>6472</v>
      </c>
      <c r="K48">
        <f t="shared" si="31"/>
        <v>196.6</v>
      </c>
      <c r="L48">
        <f>AVERAGE(L43,L45)</f>
        <v>93</v>
      </c>
      <c r="M48">
        <f t="shared" si="31"/>
        <v>104.8</v>
      </c>
      <c r="N48">
        <f t="shared" si="31"/>
        <v>2791</v>
      </c>
      <c r="O48">
        <f t="shared" si="31"/>
        <v>512.6</v>
      </c>
      <c r="P48" t="s">
        <v>16</v>
      </c>
      <c r="Q48">
        <f t="shared" ref="Q48:V48" si="32">AVERAGE(Q41:Q45)</f>
        <v>5059</v>
      </c>
      <c r="R48">
        <f t="shared" si="32"/>
        <v>220.8</v>
      </c>
      <c r="S48">
        <f t="shared" si="32"/>
        <v>32.200000000000003</v>
      </c>
      <c r="T48">
        <f t="shared" si="32"/>
        <v>129</v>
      </c>
      <c r="U48">
        <f t="shared" si="32"/>
        <v>2034.6</v>
      </c>
      <c r="V48">
        <f t="shared" si="32"/>
        <v>295.2</v>
      </c>
      <c r="W48" t="s">
        <v>16</v>
      </c>
    </row>
    <row r="49" spans="1:29" x14ac:dyDescent="0.3">
      <c r="A49" t="s">
        <v>17</v>
      </c>
      <c r="C49">
        <f t="shared" ref="C49:H49" si="33">AVEDEV(C41:C45)</f>
        <v>189.76000000000005</v>
      </c>
      <c r="D49">
        <f t="shared" si="33"/>
        <v>30.48</v>
      </c>
      <c r="E49">
        <f t="shared" si="33"/>
        <v>26.320000000000004</v>
      </c>
      <c r="F49">
        <f t="shared" si="33"/>
        <v>62.320000000000007</v>
      </c>
      <c r="G49">
        <f t="shared" si="33"/>
        <v>522.4</v>
      </c>
      <c r="H49">
        <f t="shared" si="33"/>
        <v>44.8</v>
      </c>
      <c r="I49" t="s">
        <v>17</v>
      </c>
      <c r="J49">
        <f t="shared" ref="J49:O49" si="34">AVEDEV(J41:J45)</f>
        <v>198.8</v>
      </c>
      <c r="K49">
        <f t="shared" si="34"/>
        <v>19.919999999999998</v>
      </c>
      <c r="L49">
        <f>AVEDEV(L43,L45)</f>
        <v>42</v>
      </c>
      <c r="M49">
        <f t="shared" si="34"/>
        <v>7.1200000000000019</v>
      </c>
      <c r="N49">
        <f t="shared" si="34"/>
        <v>478.4</v>
      </c>
      <c r="O49">
        <f t="shared" si="34"/>
        <v>54.08</v>
      </c>
      <c r="P49" t="s">
        <v>17</v>
      </c>
      <c r="Q49">
        <f t="shared" ref="Q49:V49" si="35">AVEDEV(Q41:Q45)</f>
        <v>108.8</v>
      </c>
      <c r="R49">
        <f t="shared" si="35"/>
        <v>15.919999999999993</v>
      </c>
      <c r="S49">
        <f t="shared" si="35"/>
        <v>8.24</v>
      </c>
      <c r="T49">
        <f t="shared" si="35"/>
        <v>35.6</v>
      </c>
      <c r="U49">
        <f t="shared" si="35"/>
        <v>699.28</v>
      </c>
      <c r="V49">
        <f t="shared" si="35"/>
        <v>161.84</v>
      </c>
      <c r="W49" t="s">
        <v>17</v>
      </c>
    </row>
    <row r="52" spans="1:29" x14ac:dyDescent="0.3">
      <c r="A52" t="s">
        <v>18</v>
      </c>
      <c r="B52" s="1" t="s">
        <v>22</v>
      </c>
      <c r="C52" s="2" t="s">
        <v>1</v>
      </c>
      <c r="D52" s="2" t="s">
        <v>2</v>
      </c>
      <c r="E52" s="2" t="s">
        <v>3</v>
      </c>
      <c r="F52" s="2" t="s">
        <v>4</v>
      </c>
      <c r="G52" s="2" t="s">
        <v>5</v>
      </c>
      <c r="H52" s="3" t="s">
        <v>6</v>
      </c>
      <c r="I52" s="1"/>
      <c r="J52" s="2" t="s">
        <v>1</v>
      </c>
      <c r="K52" s="2" t="s">
        <v>2</v>
      </c>
      <c r="L52" s="2" t="s">
        <v>3</v>
      </c>
      <c r="M52" s="2" t="s">
        <v>4</v>
      </c>
      <c r="N52" s="2" t="s">
        <v>5</v>
      </c>
      <c r="O52" s="3" t="s">
        <v>6</v>
      </c>
      <c r="P52" s="1"/>
      <c r="Q52" s="2" t="s">
        <v>1</v>
      </c>
      <c r="R52" s="2" t="s">
        <v>2</v>
      </c>
      <c r="S52" s="2" t="s">
        <v>3</v>
      </c>
      <c r="T52" s="2" t="s">
        <v>4</v>
      </c>
      <c r="U52" s="2" t="s">
        <v>5</v>
      </c>
      <c r="V52" s="3" t="s">
        <v>6</v>
      </c>
      <c r="W52" s="1"/>
      <c r="X52" s="2" t="s">
        <v>1</v>
      </c>
      <c r="Y52" s="2" t="s">
        <v>2</v>
      </c>
      <c r="Z52" s="2" t="s">
        <v>3</v>
      </c>
      <c r="AA52" s="2" t="s">
        <v>4</v>
      </c>
      <c r="AB52" s="2" t="s">
        <v>5</v>
      </c>
      <c r="AC52" s="3" t="s">
        <v>6</v>
      </c>
    </row>
    <row r="53" spans="1:29" x14ac:dyDescent="0.3">
      <c r="B53" s="17" t="s">
        <v>7</v>
      </c>
      <c r="C53" s="4">
        <v>5440</v>
      </c>
      <c r="D53" s="5">
        <v>352</v>
      </c>
      <c r="E53" s="5">
        <v>81</v>
      </c>
      <c r="F53" s="5">
        <v>305</v>
      </c>
      <c r="G53" s="5">
        <v>2920</v>
      </c>
      <c r="H53" s="6">
        <v>794</v>
      </c>
      <c r="I53" s="17" t="s">
        <v>8</v>
      </c>
      <c r="J53" s="4">
        <v>4261</v>
      </c>
      <c r="K53" s="5">
        <v>475</v>
      </c>
      <c r="L53" s="5">
        <v>210</v>
      </c>
      <c r="M53" s="5">
        <v>81</v>
      </c>
      <c r="N53" s="5">
        <v>2427</v>
      </c>
      <c r="O53" s="6">
        <v>1003</v>
      </c>
      <c r="P53" s="17" t="s">
        <v>9</v>
      </c>
      <c r="Q53" s="4">
        <v>5493</v>
      </c>
      <c r="R53" s="5">
        <v>354</v>
      </c>
      <c r="S53" s="5">
        <v>54</v>
      </c>
      <c r="T53" s="5">
        <v>36</v>
      </c>
      <c r="U53" s="5">
        <v>2307</v>
      </c>
      <c r="V53" s="6">
        <v>1398</v>
      </c>
      <c r="W53" s="22" t="s">
        <v>10</v>
      </c>
      <c r="X53" s="4">
        <v>6295</v>
      </c>
      <c r="Y53" s="5">
        <v>646</v>
      </c>
      <c r="Z53" s="5">
        <v>23</v>
      </c>
      <c r="AA53" s="5">
        <v>48</v>
      </c>
      <c r="AB53" s="5">
        <v>3284</v>
      </c>
      <c r="AC53" s="6">
        <v>146</v>
      </c>
    </row>
    <row r="54" spans="1:29" x14ac:dyDescent="0.3">
      <c r="B54" s="18"/>
      <c r="C54" s="7">
        <v>3968</v>
      </c>
      <c r="D54" s="8">
        <v>603</v>
      </c>
      <c r="E54" s="8">
        <v>96</v>
      </c>
      <c r="F54" s="8">
        <v>69</v>
      </c>
      <c r="G54" s="8">
        <v>2346</v>
      </c>
      <c r="H54" s="9">
        <v>1209</v>
      </c>
      <c r="I54" s="20"/>
      <c r="J54" s="7">
        <v>4640</v>
      </c>
      <c r="K54" s="8">
        <v>292</v>
      </c>
      <c r="L54" s="8">
        <v>158</v>
      </c>
      <c r="M54" s="8">
        <v>80</v>
      </c>
      <c r="N54" s="8">
        <v>3257</v>
      </c>
      <c r="O54" s="9">
        <v>1262</v>
      </c>
      <c r="P54" s="20"/>
      <c r="Q54" s="7">
        <v>5180</v>
      </c>
      <c r="R54" s="8">
        <v>520</v>
      </c>
      <c r="S54" s="8">
        <v>79</v>
      </c>
      <c r="T54" s="8">
        <v>40</v>
      </c>
      <c r="U54" s="8">
        <v>2217</v>
      </c>
      <c r="V54" s="9">
        <v>1388</v>
      </c>
      <c r="W54" s="23"/>
      <c r="X54" s="7">
        <v>6002</v>
      </c>
      <c r="Y54" s="8">
        <v>649</v>
      </c>
      <c r="Z54" s="8">
        <v>40</v>
      </c>
      <c r="AA54" s="8">
        <v>49</v>
      </c>
      <c r="AB54" s="8">
        <v>2720</v>
      </c>
      <c r="AC54" s="9">
        <v>170</v>
      </c>
    </row>
    <row r="55" spans="1:29" x14ac:dyDescent="0.3">
      <c r="B55" s="18"/>
      <c r="C55" s="14">
        <v>864</v>
      </c>
      <c r="D55" s="8">
        <v>601</v>
      </c>
      <c r="E55" s="8">
        <v>264</v>
      </c>
      <c r="F55" s="8">
        <v>38</v>
      </c>
      <c r="G55" s="8">
        <v>2703</v>
      </c>
      <c r="H55" s="9">
        <v>978</v>
      </c>
      <c r="I55" s="20"/>
      <c r="J55" s="7">
        <v>4890</v>
      </c>
      <c r="K55" s="8">
        <v>483</v>
      </c>
      <c r="L55" s="8">
        <v>205</v>
      </c>
      <c r="M55" s="8">
        <v>48</v>
      </c>
      <c r="N55" s="8">
        <v>3157</v>
      </c>
      <c r="O55" s="9">
        <v>1114</v>
      </c>
      <c r="P55" s="20"/>
      <c r="Q55" s="7">
        <v>5416</v>
      </c>
      <c r="R55" s="8">
        <v>440</v>
      </c>
      <c r="S55" s="8">
        <v>107</v>
      </c>
      <c r="T55" s="8">
        <v>70</v>
      </c>
      <c r="U55" s="8">
        <v>2607</v>
      </c>
      <c r="V55" s="9">
        <v>1317</v>
      </c>
      <c r="W55" s="23"/>
      <c r="X55" s="7">
        <v>8346</v>
      </c>
      <c r="Y55" s="8">
        <v>728</v>
      </c>
      <c r="Z55" s="8">
        <v>31</v>
      </c>
      <c r="AA55" s="8">
        <v>41</v>
      </c>
      <c r="AB55" s="8">
        <v>2603</v>
      </c>
      <c r="AC55" s="9">
        <v>68</v>
      </c>
    </row>
    <row r="56" spans="1:29" x14ac:dyDescent="0.3">
      <c r="B56" s="18"/>
      <c r="C56" s="7">
        <v>5975</v>
      </c>
      <c r="D56" s="8">
        <v>395</v>
      </c>
      <c r="E56" s="8">
        <v>90</v>
      </c>
      <c r="F56" s="8">
        <v>44</v>
      </c>
      <c r="G56" s="8">
        <v>3125</v>
      </c>
      <c r="H56" s="9">
        <v>974</v>
      </c>
      <c r="I56" s="20"/>
      <c r="J56" s="7">
        <v>5829</v>
      </c>
      <c r="K56" s="8">
        <v>544</v>
      </c>
      <c r="L56" s="8">
        <v>290</v>
      </c>
      <c r="M56" s="8">
        <v>49</v>
      </c>
      <c r="N56" s="8">
        <v>2847</v>
      </c>
      <c r="O56" s="9">
        <v>1002</v>
      </c>
      <c r="P56" s="20"/>
      <c r="Q56" s="7">
        <v>5632</v>
      </c>
      <c r="R56" s="8">
        <v>506</v>
      </c>
      <c r="S56" s="8">
        <v>64</v>
      </c>
      <c r="T56" s="8">
        <v>46</v>
      </c>
      <c r="U56" s="8">
        <v>3070</v>
      </c>
      <c r="V56" s="9">
        <v>1426</v>
      </c>
      <c r="W56" s="23"/>
      <c r="X56" s="7">
        <v>8819</v>
      </c>
      <c r="Y56" s="8">
        <v>758</v>
      </c>
      <c r="Z56" s="8">
        <v>51</v>
      </c>
      <c r="AA56" s="8">
        <v>47</v>
      </c>
      <c r="AB56" s="8">
        <v>2779</v>
      </c>
      <c r="AC56" s="9">
        <v>291</v>
      </c>
    </row>
    <row r="57" spans="1:29" x14ac:dyDescent="0.3">
      <c r="B57" s="19"/>
      <c r="C57" s="10">
        <v>6376</v>
      </c>
      <c r="D57" s="11">
        <v>463</v>
      </c>
      <c r="E57" s="11">
        <v>68</v>
      </c>
      <c r="F57" s="11">
        <v>61</v>
      </c>
      <c r="G57" s="11">
        <v>3409</v>
      </c>
      <c r="H57" s="12">
        <v>1068</v>
      </c>
      <c r="I57" s="21"/>
      <c r="J57" s="10">
        <v>6232</v>
      </c>
      <c r="K57" s="11">
        <v>523</v>
      </c>
      <c r="L57" s="11">
        <v>255</v>
      </c>
      <c r="M57" s="11">
        <v>45</v>
      </c>
      <c r="N57" s="11">
        <v>2813</v>
      </c>
      <c r="O57" s="12">
        <v>966</v>
      </c>
      <c r="P57" s="21"/>
      <c r="Q57" s="10">
        <v>5455</v>
      </c>
      <c r="R57" s="11">
        <v>582</v>
      </c>
      <c r="S57" s="11">
        <v>84</v>
      </c>
      <c r="T57" s="11">
        <v>62</v>
      </c>
      <c r="U57" s="11">
        <v>3547</v>
      </c>
      <c r="V57" s="12">
        <v>1328</v>
      </c>
      <c r="W57" s="24"/>
      <c r="X57" s="10">
        <v>10073</v>
      </c>
      <c r="Y57" s="11">
        <v>760</v>
      </c>
      <c r="Z57" s="11">
        <v>35</v>
      </c>
      <c r="AA57" s="11">
        <v>50</v>
      </c>
      <c r="AB57" s="11">
        <v>2500</v>
      </c>
      <c r="AC57" s="12">
        <v>344</v>
      </c>
    </row>
    <row r="58" spans="1:29" x14ac:dyDescent="0.3">
      <c r="B58" s="17" t="s">
        <v>11</v>
      </c>
      <c r="C58" s="7">
        <v>6609</v>
      </c>
      <c r="D58" s="8">
        <v>581</v>
      </c>
      <c r="E58" s="8">
        <v>79</v>
      </c>
      <c r="F58" s="8">
        <v>43</v>
      </c>
      <c r="G58" s="8">
        <v>2977</v>
      </c>
      <c r="H58" s="9">
        <v>1120</v>
      </c>
      <c r="I58" s="17" t="s">
        <v>12</v>
      </c>
      <c r="J58" s="7">
        <v>6666</v>
      </c>
      <c r="K58" s="8">
        <v>621</v>
      </c>
      <c r="L58" s="16">
        <v>8</v>
      </c>
      <c r="M58" s="8">
        <v>43</v>
      </c>
      <c r="N58" s="8">
        <v>3861</v>
      </c>
      <c r="O58" s="9">
        <v>876</v>
      </c>
      <c r="P58" s="17" t="s">
        <v>13</v>
      </c>
      <c r="Q58" s="7">
        <v>6343</v>
      </c>
      <c r="R58" s="8">
        <v>600</v>
      </c>
      <c r="S58" s="8">
        <v>75</v>
      </c>
      <c r="T58" s="8">
        <v>84</v>
      </c>
      <c r="U58" s="8">
        <v>3130</v>
      </c>
      <c r="V58" s="9">
        <v>1203</v>
      </c>
      <c r="W58" s="13"/>
      <c r="X58" s="13"/>
      <c r="Y58" s="13"/>
      <c r="Z58" s="13"/>
      <c r="AB58" s="13"/>
      <c r="AC58" s="13"/>
    </row>
    <row r="59" spans="1:29" x14ac:dyDescent="0.3">
      <c r="B59" s="18"/>
      <c r="C59" s="7">
        <v>7566</v>
      </c>
      <c r="D59" s="8">
        <v>616</v>
      </c>
      <c r="E59" s="8">
        <v>83</v>
      </c>
      <c r="F59" s="8">
        <v>52</v>
      </c>
      <c r="G59" s="8">
        <v>3800</v>
      </c>
      <c r="H59" s="9">
        <v>1161</v>
      </c>
      <c r="I59" s="20"/>
      <c r="J59" s="7">
        <v>8832</v>
      </c>
      <c r="K59" s="8">
        <v>659</v>
      </c>
      <c r="L59" s="16">
        <v>8</v>
      </c>
      <c r="M59" s="8">
        <v>57</v>
      </c>
      <c r="N59" s="8">
        <v>3763</v>
      </c>
      <c r="O59" s="9">
        <v>1118</v>
      </c>
      <c r="P59" s="20"/>
      <c r="Q59" s="7">
        <v>6009</v>
      </c>
      <c r="R59" s="8">
        <v>587</v>
      </c>
      <c r="S59" s="8">
        <v>55</v>
      </c>
      <c r="T59" s="8">
        <v>83</v>
      </c>
      <c r="U59" s="8">
        <v>3700</v>
      </c>
      <c r="V59" s="9">
        <v>1372</v>
      </c>
      <c r="W59" s="13"/>
      <c r="X59" s="13"/>
      <c r="Y59" s="13"/>
      <c r="Z59" s="13"/>
      <c r="AA59" s="13"/>
      <c r="AB59" s="13"/>
      <c r="AC59" s="13"/>
    </row>
    <row r="60" spans="1:29" x14ac:dyDescent="0.3">
      <c r="B60" s="18"/>
      <c r="C60" s="7">
        <v>7886</v>
      </c>
      <c r="D60" s="8">
        <v>912</v>
      </c>
      <c r="E60" s="8">
        <v>116</v>
      </c>
      <c r="F60" s="8">
        <v>75</v>
      </c>
      <c r="G60" s="8">
        <v>3387</v>
      </c>
      <c r="H60" s="9">
        <v>1283</v>
      </c>
      <c r="I60" s="20"/>
      <c r="J60" s="7">
        <v>7308</v>
      </c>
      <c r="K60" s="8">
        <v>711</v>
      </c>
      <c r="L60" s="8">
        <v>259</v>
      </c>
      <c r="M60" s="8">
        <v>35</v>
      </c>
      <c r="N60" s="8">
        <v>4749</v>
      </c>
      <c r="O60" s="9">
        <v>1187</v>
      </c>
      <c r="P60" s="20"/>
      <c r="Q60" s="7">
        <v>6069</v>
      </c>
      <c r="R60" s="8">
        <v>619</v>
      </c>
      <c r="S60" s="8">
        <v>25</v>
      </c>
      <c r="T60" s="8">
        <v>54</v>
      </c>
      <c r="U60" s="8">
        <v>2605</v>
      </c>
      <c r="V60" s="9">
        <v>578</v>
      </c>
      <c r="W60" s="13"/>
      <c r="X60" s="13"/>
      <c r="Y60" s="13"/>
      <c r="Z60" s="13"/>
      <c r="AA60" s="13"/>
      <c r="AB60" s="13"/>
      <c r="AC60" s="13"/>
    </row>
    <row r="61" spans="1:29" x14ac:dyDescent="0.3">
      <c r="B61" s="18"/>
      <c r="C61" s="7">
        <v>7497</v>
      </c>
      <c r="D61" s="8">
        <v>851</v>
      </c>
      <c r="E61" s="8">
        <v>103</v>
      </c>
      <c r="F61" s="8">
        <v>79</v>
      </c>
      <c r="G61" s="8">
        <v>4177</v>
      </c>
      <c r="H61" s="9">
        <v>1214</v>
      </c>
      <c r="I61" s="20"/>
      <c r="J61" s="7">
        <v>6166</v>
      </c>
      <c r="K61" s="8">
        <v>590</v>
      </c>
      <c r="L61" s="16">
        <v>14</v>
      </c>
      <c r="M61" s="8">
        <v>53</v>
      </c>
      <c r="N61" s="8">
        <v>4441</v>
      </c>
      <c r="O61" s="9">
        <v>1151</v>
      </c>
      <c r="P61" s="20"/>
      <c r="Q61" s="7">
        <v>6256</v>
      </c>
      <c r="R61" s="8">
        <v>532</v>
      </c>
      <c r="S61" s="8">
        <v>58</v>
      </c>
      <c r="T61" s="8">
        <v>50</v>
      </c>
      <c r="U61" s="8">
        <v>2067</v>
      </c>
      <c r="V61" s="9">
        <v>423</v>
      </c>
      <c r="W61" s="13"/>
      <c r="X61" s="13"/>
      <c r="Y61" s="13"/>
      <c r="Z61" s="13"/>
      <c r="AA61" s="13"/>
      <c r="AB61" s="13"/>
      <c r="AC61" s="13"/>
    </row>
    <row r="62" spans="1:29" x14ac:dyDescent="0.3">
      <c r="B62" s="19"/>
      <c r="C62" s="10">
        <v>6559</v>
      </c>
      <c r="D62" s="11">
        <v>761</v>
      </c>
      <c r="E62" s="11">
        <v>215</v>
      </c>
      <c r="F62" s="11">
        <v>116</v>
      </c>
      <c r="G62" s="11">
        <v>4048</v>
      </c>
      <c r="H62" s="12">
        <v>1072</v>
      </c>
      <c r="I62" s="21"/>
      <c r="J62" s="10">
        <v>8030</v>
      </c>
      <c r="K62" s="11">
        <v>615</v>
      </c>
      <c r="L62" s="11">
        <v>92</v>
      </c>
      <c r="M62" s="11">
        <v>50</v>
      </c>
      <c r="N62" s="11">
        <v>2959</v>
      </c>
      <c r="O62" s="12">
        <v>1219</v>
      </c>
      <c r="P62" s="21"/>
      <c r="Q62" s="10">
        <v>5901</v>
      </c>
      <c r="R62" s="11">
        <v>559</v>
      </c>
      <c r="S62" s="11">
        <v>69</v>
      </c>
      <c r="T62" s="11">
        <v>56</v>
      </c>
      <c r="U62" s="11">
        <v>2288</v>
      </c>
      <c r="V62" s="12">
        <v>445</v>
      </c>
      <c r="W62" s="13"/>
      <c r="X62" s="13"/>
      <c r="Y62" s="13"/>
      <c r="Z62" s="13"/>
      <c r="AA62" s="13"/>
      <c r="AB62" s="13"/>
      <c r="AC62" s="13"/>
    </row>
    <row r="63" spans="1:29" x14ac:dyDescent="0.3">
      <c r="A63" t="s">
        <v>14</v>
      </c>
      <c r="C63">
        <f>AVERAGE(C53:C54,C56:C57)</f>
        <v>5439.75</v>
      </c>
      <c r="D63">
        <f>AVERAGE(D53:D57)</f>
        <v>482.8</v>
      </c>
      <c r="E63">
        <f>AVERAGE(E53:E57)</f>
        <v>119.8</v>
      </c>
      <c r="F63">
        <f>AVERAGE(F53:F57)</f>
        <v>103.4</v>
      </c>
      <c r="G63">
        <f>AVERAGE(G53:G57)</f>
        <v>2900.6</v>
      </c>
      <c r="H63">
        <f>AVERAGE(H53:H57)</f>
        <v>1004.6</v>
      </c>
      <c r="I63" t="s">
        <v>14</v>
      </c>
      <c r="J63">
        <f t="shared" ref="J63:O63" si="36">AVERAGE(J53:J57)</f>
        <v>5170.3999999999996</v>
      </c>
      <c r="K63">
        <f t="shared" si="36"/>
        <v>463.4</v>
      </c>
      <c r="L63">
        <f t="shared" si="36"/>
        <v>223.6</v>
      </c>
      <c r="M63">
        <f t="shared" si="36"/>
        <v>60.6</v>
      </c>
      <c r="N63">
        <f t="shared" si="36"/>
        <v>2900.2</v>
      </c>
      <c r="O63">
        <f t="shared" si="36"/>
        <v>1069.4000000000001</v>
      </c>
      <c r="P63" t="s">
        <v>14</v>
      </c>
      <c r="Q63">
        <f t="shared" ref="Q63:V63" si="37">AVERAGE(Q53:Q57)</f>
        <v>5435.2</v>
      </c>
      <c r="R63">
        <f t="shared" si="37"/>
        <v>480.4</v>
      </c>
      <c r="S63">
        <f t="shared" si="37"/>
        <v>77.599999999999994</v>
      </c>
      <c r="T63">
        <f t="shared" si="37"/>
        <v>50.8</v>
      </c>
      <c r="U63">
        <f t="shared" si="37"/>
        <v>2749.6</v>
      </c>
      <c r="V63">
        <f t="shared" si="37"/>
        <v>1371.4</v>
      </c>
      <c r="W63" t="s">
        <v>14</v>
      </c>
      <c r="X63">
        <f t="shared" ref="X63:AC63" si="38">AVERAGE(X53:X57)</f>
        <v>7907</v>
      </c>
      <c r="Y63">
        <f t="shared" si="38"/>
        <v>708.2</v>
      </c>
      <c r="Z63">
        <f t="shared" si="38"/>
        <v>36</v>
      </c>
      <c r="AA63">
        <f t="shared" si="38"/>
        <v>47</v>
      </c>
      <c r="AB63">
        <f t="shared" si="38"/>
        <v>2777.2</v>
      </c>
      <c r="AC63">
        <f t="shared" si="38"/>
        <v>203.8</v>
      </c>
    </row>
    <row r="64" spans="1:29" x14ac:dyDescent="0.3">
      <c r="A64" t="s">
        <v>15</v>
      </c>
      <c r="C64">
        <f>AVEDEV(C53:C54,C56:C57)</f>
        <v>735.875</v>
      </c>
      <c r="D64">
        <f>AVEDEV(D53:D57)</f>
        <v>95.36</v>
      </c>
      <c r="E64">
        <f>AVEDEV(E53:E57)</f>
        <v>57.679999999999993</v>
      </c>
      <c r="F64">
        <f>AVEDEV(F53:F57)</f>
        <v>80.639999999999986</v>
      </c>
      <c r="G64">
        <f>AVEDEV(G53:G57)</f>
        <v>300.88</v>
      </c>
      <c r="H64">
        <f>AVEDEV(H53:H57)</f>
        <v>107.12</v>
      </c>
      <c r="I64" t="s">
        <v>15</v>
      </c>
      <c r="J64">
        <f t="shared" ref="J64:O64" si="39">AVEDEV(J53:J57)</f>
        <v>688.07999999999993</v>
      </c>
      <c r="K64">
        <f t="shared" si="39"/>
        <v>68.560000000000016</v>
      </c>
      <c r="L64">
        <f t="shared" si="39"/>
        <v>39.119999999999997</v>
      </c>
      <c r="M64">
        <f t="shared" si="39"/>
        <v>15.919999999999998</v>
      </c>
      <c r="N64">
        <f t="shared" si="39"/>
        <v>245.43999999999997</v>
      </c>
      <c r="O64">
        <f t="shared" si="39"/>
        <v>94.880000000000024</v>
      </c>
      <c r="P64" t="s">
        <v>15</v>
      </c>
      <c r="Q64">
        <f t="shared" ref="Q64:V64" si="40">AVEDEV(Q53:Q57)</f>
        <v>109.76000000000003</v>
      </c>
      <c r="R64">
        <f t="shared" si="40"/>
        <v>66.72</v>
      </c>
      <c r="S64">
        <f t="shared" si="40"/>
        <v>14.88</v>
      </c>
      <c r="T64">
        <f t="shared" si="40"/>
        <v>12.16</v>
      </c>
      <c r="U64">
        <f t="shared" si="40"/>
        <v>447.12</v>
      </c>
      <c r="V64">
        <f t="shared" si="40"/>
        <v>39.119999999999983</v>
      </c>
      <c r="W64" t="s">
        <v>15</v>
      </c>
      <c r="X64">
        <f t="shared" ref="X64:AC64" si="41">AVEDEV(X53:X57)</f>
        <v>1406.8</v>
      </c>
      <c r="Y64">
        <f t="shared" si="41"/>
        <v>48.559999999999988</v>
      </c>
      <c r="Z64">
        <f t="shared" si="41"/>
        <v>7.6</v>
      </c>
      <c r="AA64">
        <f t="shared" si="41"/>
        <v>2.4</v>
      </c>
      <c r="AB64">
        <f t="shared" si="41"/>
        <v>203.43999999999997</v>
      </c>
      <c r="AC64">
        <f t="shared" si="41"/>
        <v>90.960000000000008</v>
      </c>
    </row>
    <row r="65" spans="1:29" x14ac:dyDescent="0.3">
      <c r="A65" t="s">
        <v>16</v>
      </c>
      <c r="C65">
        <f t="shared" ref="C65:H65" si="42">AVERAGE(C58:C62)</f>
        <v>7223.4</v>
      </c>
      <c r="D65">
        <f t="shared" si="42"/>
        <v>744.2</v>
      </c>
      <c r="E65">
        <f t="shared" si="42"/>
        <v>119.2</v>
      </c>
      <c r="F65">
        <f t="shared" si="42"/>
        <v>73</v>
      </c>
      <c r="G65">
        <f t="shared" si="42"/>
        <v>3677.8</v>
      </c>
      <c r="H65">
        <f t="shared" si="42"/>
        <v>1170</v>
      </c>
      <c r="I65" t="s">
        <v>16</v>
      </c>
      <c r="J65">
        <f t="shared" ref="J65:O65" si="43">AVERAGE(J58:J62)</f>
        <v>7400.4</v>
      </c>
      <c r="K65">
        <f t="shared" si="43"/>
        <v>639.20000000000005</v>
      </c>
      <c r="L65">
        <f>AVERAGE(L60,L62)</f>
        <v>175.5</v>
      </c>
      <c r="M65">
        <f t="shared" si="43"/>
        <v>47.6</v>
      </c>
      <c r="N65">
        <f t="shared" si="43"/>
        <v>3954.6</v>
      </c>
      <c r="O65">
        <f t="shared" si="43"/>
        <v>1110.2</v>
      </c>
      <c r="P65" t="s">
        <v>16</v>
      </c>
      <c r="Q65">
        <f t="shared" ref="Q65:V65" si="44">AVERAGE(Q58:Q62)</f>
        <v>6115.6</v>
      </c>
      <c r="R65">
        <f t="shared" si="44"/>
        <v>579.4</v>
      </c>
      <c r="S65">
        <f t="shared" si="44"/>
        <v>56.4</v>
      </c>
      <c r="T65">
        <f t="shared" si="44"/>
        <v>65.400000000000006</v>
      </c>
      <c r="U65">
        <f t="shared" si="44"/>
        <v>2758</v>
      </c>
      <c r="V65">
        <f t="shared" si="44"/>
        <v>804.2</v>
      </c>
      <c r="W65" t="s">
        <v>16</v>
      </c>
    </row>
    <row r="66" spans="1:29" x14ac:dyDescent="0.3">
      <c r="A66" t="s">
        <v>17</v>
      </c>
      <c r="C66">
        <f t="shared" ref="C66:H66" si="45">AVEDEV(C58:C62)</f>
        <v>511.5200000000001</v>
      </c>
      <c r="D66">
        <f t="shared" si="45"/>
        <v>116.55999999999999</v>
      </c>
      <c r="E66">
        <f t="shared" si="45"/>
        <v>38.320000000000007</v>
      </c>
      <c r="F66">
        <f t="shared" si="45"/>
        <v>20.399999999999999</v>
      </c>
      <c r="G66">
        <f t="shared" si="45"/>
        <v>396.64</v>
      </c>
      <c r="H66">
        <f t="shared" si="45"/>
        <v>62.8</v>
      </c>
      <c r="I66" t="s">
        <v>17</v>
      </c>
      <c r="J66">
        <f t="shared" ref="J66:O66" si="46">AVEDEV(J58:J62)</f>
        <v>824.4799999999999</v>
      </c>
      <c r="K66">
        <f t="shared" si="46"/>
        <v>36.640000000000008</v>
      </c>
      <c r="L66">
        <f>AVEDEV(L60,L62)</f>
        <v>83.5</v>
      </c>
      <c r="M66">
        <f t="shared" si="46"/>
        <v>6.88</v>
      </c>
      <c r="N66">
        <f t="shared" si="46"/>
        <v>512.31999999999994</v>
      </c>
      <c r="O66">
        <f t="shared" si="46"/>
        <v>93.679999999999978</v>
      </c>
      <c r="P66" t="s">
        <v>17</v>
      </c>
      <c r="Q66">
        <f t="shared" ref="Q66:V66" si="47">AVEDEV(Q58:Q62)</f>
        <v>147.12000000000006</v>
      </c>
      <c r="R66">
        <f t="shared" si="47"/>
        <v>27.120000000000005</v>
      </c>
      <c r="S66">
        <f t="shared" si="47"/>
        <v>13.12</v>
      </c>
      <c r="T66">
        <f t="shared" si="47"/>
        <v>14.48</v>
      </c>
      <c r="U66">
        <f t="shared" si="47"/>
        <v>525.6</v>
      </c>
      <c r="V66">
        <f t="shared" si="47"/>
        <v>386.64</v>
      </c>
      <c r="W66" t="s">
        <v>17</v>
      </c>
    </row>
    <row r="69" spans="1:29" x14ac:dyDescent="0.3">
      <c r="A69" t="s">
        <v>18</v>
      </c>
      <c r="B69" s="1" t="s">
        <v>23</v>
      </c>
      <c r="C69" s="2" t="s">
        <v>1</v>
      </c>
      <c r="D69" s="2" t="s">
        <v>2</v>
      </c>
      <c r="E69" s="2" t="s">
        <v>3</v>
      </c>
      <c r="F69" s="2" t="s">
        <v>4</v>
      </c>
      <c r="G69" s="2" t="s">
        <v>5</v>
      </c>
      <c r="H69" s="3" t="s">
        <v>6</v>
      </c>
      <c r="I69" s="1"/>
      <c r="J69" s="2" t="s">
        <v>1</v>
      </c>
      <c r="K69" s="2" t="s">
        <v>2</v>
      </c>
      <c r="L69" s="2" t="s">
        <v>3</v>
      </c>
      <c r="M69" s="2" t="s">
        <v>4</v>
      </c>
      <c r="N69" s="2" t="s">
        <v>5</v>
      </c>
      <c r="O69" s="3" t="s">
        <v>6</v>
      </c>
      <c r="P69" s="1"/>
      <c r="Q69" s="2" t="s">
        <v>1</v>
      </c>
      <c r="R69" s="2" t="s">
        <v>2</v>
      </c>
      <c r="S69" s="2" t="s">
        <v>3</v>
      </c>
      <c r="T69" s="2" t="s">
        <v>4</v>
      </c>
      <c r="U69" s="2" t="s">
        <v>5</v>
      </c>
      <c r="V69" s="3" t="s">
        <v>6</v>
      </c>
      <c r="W69" s="1"/>
      <c r="X69" s="2" t="s">
        <v>1</v>
      </c>
      <c r="Y69" s="2" t="s">
        <v>2</v>
      </c>
      <c r="Z69" s="2" t="s">
        <v>3</v>
      </c>
      <c r="AA69" s="2" t="s">
        <v>4</v>
      </c>
      <c r="AB69" s="2" t="s">
        <v>5</v>
      </c>
      <c r="AC69" s="3" t="s">
        <v>6</v>
      </c>
    </row>
    <row r="70" spans="1:29" x14ac:dyDescent="0.3">
      <c r="B70" s="17" t="s">
        <v>7</v>
      </c>
      <c r="C70" s="4">
        <v>4887</v>
      </c>
      <c r="D70" s="5">
        <v>407</v>
      </c>
      <c r="E70" s="5">
        <v>114</v>
      </c>
      <c r="F70" s="5">
        <v>332</v>
      </c>
      <c r="G70" s="5">
        <v>2312</v>
      </c>
      <c r="H70" s="6">
        <v>710</v>
      </c>
      <c r="I70" s="17" t="s">
        <v>8</v>
      </c>
      <c r="J70" s="4">
        <v>3421</v>
      </c>
      <c r="K70" s="5">
        <v>427</v>
      </c>
      <c r="L70" s="5">
        <v>234</v>
      </c>
      <c r="M70" s="5">
        <v>64</v>
      </c>
      <c r="N70" s="5">
        <v>1808</v>
      </c>
      <c r="O70" s="6">
        <v>861</v>
      </c>
      <c r="P70" s="17" t="s">
        <v>9</v>
      </c>
      <c r="Q70" s="4">
        <v>4376</v>
      </c>
      <c r="R70" s="5">
        <v>365</v>
      </c>
      <c r="S70" s="5">
        <v>56</v>
      </c>
      <c r="T70" s="5">
        <v>30</v>
      </c>
      <c r="U70" s="5">
        <v>2346</v>
      </c>
      <c r="V70" s="6">
        <v>1143</v>
      </c>
      <c r="W70" s="22" t="s">
        <v>10</v>
      </c>
      <c r="X70" s="4">
        <v>5751</v>
      </c>
      <c r="Y70" s="5">
        <v>789</v>
      </c>
      <c r="Z70" s="5">
        <v>25</v>
      </c>
      <c r="AA70" s="5">
        <v>39</v>
      </c>
      <c r="AB70" s="5">
        <v>3060</v>
      </c>
      <c r="AC70" s="6">
        <v>176</v>
      </c>
    </row>
    <row r="71" spans="1:29" x14ac:dyDescent="0.3">
      <c r="B71" s="18"/>
      <c r="C71" s="7">
        <v>3478</v>
      </c>
      <c r="D71" s="8">
        <v>595</v>
      </c>
      <c r="E71" s="8">
        <v>104</v>
      </c>
      <c r="F71" s="8">
        <v>60</v>
      </c>
      <c r="G71" s="8">
        <v>2394</v>
      </c>
      <c r="H71" s="9">
        <v>800</v>
      </c>
      <c r="I71" s="20"/>
      <c r="J71" s="7">
        <v>3525</v>
      </c>
      <c r="K71" s="8">
        <v>304</v>
      </c>
      <c r="L71" s="8">
        <v>198</v>
      </c>
      <c r="M71" s="8">
        <v>51</v>
      </c>
      <c r="N71" s="8">
        <v>2358</v>
      </c>
      <c r="O71" s="9">
        <v>914</v>
      </c>
      <c r="P71" s="20"/>
      <c r="Q71" s="7">
        <v>4238</v>
      </c>
      <c r="R71" s="8">
        <v>492</v>
      </c>
      <c r="S71" s="8">
        <v>77</v>
      </c>
      <c r="T71" s="8">
        <v>33</v>
      </c>
      <c r="U71" s="8">
        <v>2256</v>
      </c>
      <c r="V71" s="9">
        <v>1152</v>
      </c>
      <c r="W71" s="23"/>
      <c r="X71" s="7">
        <v>5399</v>
      </c>
      <c r="Y71" s="8">
        <v>767</v>
      </c>
      <c r="Z71" s="8">
        <v>45</v>
      </c>
      <c r="AA71" s="8">
        <v>40</v>
      </c>
      <c r="AB71" s="8">
        <v>2595</v>
      </c>
      <c r="AC71" s="9">
        <v>206</v>
      </c>
    </row>
    <row r="72" spans="1:29" x14ac:dyDescent="0.3">
      <c r="B72" s="18"/>
      <c r="C72" s="14">
        <v>755</v>
      </c>
      <c r="D72" s="8">
        <v>604</v>
      </c>
      <c r="E72" s="8">
        <v>333</v>
      </c>
      <c r="F72" s="8">
        <v>31</v>
      </c>
      <c r="G72" s="8">
        <v>2497</v>
      </c>
      <c r="H72" s="9">
        <v>687</v>
      </c>
      <c r="I72" s="20"/>
      <c r="J72" s="7">
        <v>3827</v>
      </c>
      <c r="K72" s="8">
        <v>428</v>
      </c>
      <c r="L72" s="8">
        <v>234</v>
      </c>
      <c r="M72" s="8">
        <v>31</v>
      </c>
      <c r="N72" s="8">
        <v>2364</v>
      </c>
      <c r="O72" s="9">
        <v>862</v>
      </c>
      <c r="P72" s="20"/>
      <c r="Q72" s="7">
        <v>4385</v>
      </c>
      <c r="R72" s="8">
        <v>421</v>
      </c>
      <c r="S72" s="8">
        <v>92</v>
      </c>
      <c r="T72" s="8">
        <v>53</v>
      </c>
      <c r="U72" s="8">
        <v>2501</v>
      </c>
      <c r="V72" s="9">
        <v>1207</v>
      </c>
      <c r="W72" s="23"/>
      <c r="X72" s="7">
        <v>7731</v>
      </c>
      <c r="Y72" s="8">
        <v>856</v>
      </c>
      <c r="Z72" s="8">
        <v>36</v>
      </c>
      <c r="AA72" s="8">
        <v>35</v>
      </c>
      <c r="AB72" s="8">
        <v>2410</v>
      </c>
      <c r="AC72" s="9">
        <v>85</v>
      </c>
    </row>
    <row r="73" spans="1:29" x14ac:dyDescent="0.3">
      <c r="B73" s="18"/>
      <c r="C73" s="7">
        <v>5336</v>
      </c>
      <c r="D73" s="8">
        <v>465</v>
      </c>
      <c r="E73" s="8">
        <v>126</v>
      </c>
      <c r="F73" s="8">
        <v>36</v>
      </c>
      <c r="G73" s="8">
        <v>2542</v>
      </c>
      <c r="H73" s="9">
        <v>967</v>
      </c>
      <c r="I73" s="20"/>
      <c r="J73" s="7">
        <v>4493</v>
      </c>
      <c r="K73" s="8">
        <v>526</v>
      </c>
      <c r="L73" s="8">
        <v>261</v>
      </c>
      <c r="M73" s="8">
        <v>36</v>
      </c>
      <c r="N73" s="8">
        <v>1995</v>
      </c>
      <c r="O73" s="9">
        <v>799</v>
      </c>
      <c r="P73" s="20"/>
      <c r="Q73" s="7">
        <v>4582</v>
      </c>
      <c r="R73" s="8">
        <v>478</v>
      </c>
      <c r="S73" s="8">
        <v>61</v>
      </c>
      <c r="T73" s="8">
        <v>35</v>
      </c>
      <c r="U73" s="8">
        <v>2778</v>
      </c>
      <c r="V73" s="9">
        <v>1141</v>
      </c>
      <c r="W73" s="23"/>
      <c r="X73" s="7">
        <v>8407</v>
      </c>
      <c r="Y73" s="8">
        <v>896</v>
      </c>
      <c r="Z73" s="8">
        <v>57</v>
      </c>
      <c r="AA73" s="8">
        <v>41</v>
      </c>
      <c r="AB73" s="8">
        <v>3173</v>
      </c>
      <c r="AC73" s="9">
        <v>366</v>
      </c>
    </row>
    <row r="74" spans="1:29" x14ac:dyDescent="0.3">
      <c r="B74" s="19"/>
      <c r="C74" s="10">
        <v>5572</v>
      </c>
      <c r="D74" s="11">
        <v>528</v>
      </c>
      <c r="E74" s="11">
        <v>85</v>
      </c>
      <c r="F74" s="11">
        <v>52</v>
      </c>
      <c r="G74" s="11">
        <v>2780</v>
      </c>
      <c r="H74" s="12">
        <v>1020</v>
      </c>
      <c r="I74" s="21"/>
      <c r="J74" s="10">
        <v>4679</v>
      </c>
      <c r="K74" s="11">
        <v>452</v>
      </c>
      <c r="L74" s="11">
        <v>260</v>
      </c>
      <c r="M74" s="11">
        <v>36</v>
      </c>
      <c r="N74" s="11">
        <v>2104</v>
      </c>
      <c r="O74" s="12">
        <v>824</v>
      </c>
      <c r="P74" s="21"/>
      <c r="Q74" s="10">
        <v>4596</v>
      </c>
      <c r="R74" s="11">
        <v>541</v>
      </c>
      <c r="S74" s="11">
        <v>90</v>
      </c>
      <c r="T74" s="11">
        <v>45</v>
      </c>
      <c r="U74" s="11">
        <v>3064</v>
      </c>
      <c r="V74" s="12">
        <v>1083</v>
      </c>
      <c r="W74" s="24"/>
      <c r="X74" s="10">
        <v>9663</v>
      </c>
      <c r="Y74" s="11">
        <v>877</v>
      </c>
      <c r="Z74" s="11">
        <v>44</v>
      </c>
      <c r="AA74" s="11">
        <v>42</v>
      </c>
      <c r="AB74" s="11">
        <v>2195</v>
      </c>
      <c r="AC74" s="12">
        <v>427</v>
      </c>
    </row>
    <row r="75" spans="1:29" x14ac:dyDescent="0.3">
      <c r="B75" s="17" t="s">
        <v>11</v>
      </c>
      <c r="C75" s="7">
        <v>5700</v>
      </c>
      <c r="D75" s="8">
        <v>564</v>
      </c>
      <c r="E75" s="8">
        <v>96</v>
      </c>
      <c r="F75" s="8">
        <v>34</v>
      </c>
      <c r="G75" s="8">
        <v>2477</v>
      </c>
      <c r="H75" s="9">
        <v>1141</v>
      </c>
      <c r="I75" s="17" t="s">
        <v>12</v>
      </c>
      <c r="J75" s="7">
        <v>4638</v>
      </c>
      <c r="K75" s="8">
        <v>487</v>
      </c>
      <c r="L75" s="16">
        <v>5</v>
      </c>
      <c r="M75" s="8">
        <v>29</v>
      </c>
      <c r="N75" s="8">
        <v>2519</v>
      </c>
      <c r="O75" s="9">
        <v>703</v>
      </c>
      <c r="P75" s="17" t="s">
        <v>13</v>
      </c>
      <c r="Q75" s="7">
        <v>4888</v>
      </c>
      <c r="R75" s="8">
        <v>535</v>
      </c>
      <c r="S75" s="8">
        <v>77</v>
      </c>
      <c r="T75" s="8">
        <v>63</v>
      </c>
      <c r="U75" s="8">
        <v>2900</v>
      </c>
      <c r="V75" s="9">
        <v>1212</v>
      </c>
      <c r="W75" s="13"/>
      <c r="X75" s="13"/>
      <c r="Y75" s="13"/>
      <c r="Z75" s="13"/>
      <c r="AB75" s="13"/>
      <c r="AC75" s="13"/>
    </row>
    <row r="76" spans="1:29" x14ac:dyDescent="0.3">
      <c r="B76" s="18"/>
      <c r="C76" s="7">
        <v>6414</v>
      </c>
      <c r="D76" s="8">
        <v>605</v>
      </c>
      <c r="E76" s="8">
        <v>106</v>
      </c>
      <c r="F76" s="8">
        <v>41</v>
      </c>
      <c r="G76" s="8">
        <v>3235</v>
      </c>
      <c r="H76" s="9">
        <v>1118</v>
      </c>
      <c r="I76" s="20"/>
      <c r="J76" s="7">
        <v>5986</v>
      </c>
      <c r="K76" s="8">
        <v>593</v>
      </c>
      <c r="L76" s="16">
        <v>6</v>
      </c>
      <c r="M76" s="8">
        <v>47</v>
      </c>
      <c r="N76" s="8">
        <v>2699</v>
      </c>
      <c r="O76" s="9">
        <v>885</v>
      </c>
      <c r="P76" s="20"/>
      <c r="Q76" s="7">
        <v>4754</v>
      </c>
      <c r="R76" s="8">
        <v>571</v>
      </c>
      <c r="S76" s="8">
        <v>55</v>
      </c>
      <c r="T76" s="8">
        <v>62</v>
      </c>
      <c r="U76" s="8">
        <v>3284</v>
      </c>
      <c r="V76" s="9">
        <v>1028</v>
      </c>
      <c r="W76" s="13"/>
      <c r="X76" s="13"/>
      <c r="Y76" s="13"/>
      <c r="Z76" s="13"/>
      <c r="AA76" s="13"/>
      <c r="AB76" s="13"/>
      <c r="AC76" s="13"/>
    </row>
    <row r="77" spans="1:29" x14ac:dyDescent="0.3">
      <c r="B77" s="18"/>
      <c r="C77" s="7">
        <v>6722</v>
      </c>
      <c r="D77" s="8">
        <v>707</v>
      </c>
      <c r="E77" s="8">
        <v>155</v>
      </c>
      <c r="F77" s="8">
        <v>49</v>
      </c>
      <c r="G77" s="8">
        <v>2576</v>
      </c>
      <c r="H77" s="9">
        <v>1083</v>
      </c>
      <c r="I77" s="20"/>
      <c r="J77" s="7">
        <v>5463</v>
      </c>
      <c r="K77" s="8">
        <v>528</v>
      </c>
      <c r="L77" s="8">
        <v>285</v>
      </c>
      <c r="M77" s="8">
        <v>23</v>
      </c>
      <c r="N77" s="8">
        <v>3607</v>
      </c>
      <c r="O77" s="9">
        <v>829</v>
      </c>
      <c r="P77" s="20"/>
      <c r="Q77" s="7">
        <v>5157</v>
      </c>
      <c r="R77" s="8">
        <v>598</v>
      </c>
      <c r="S77" s="8">
        <v>29</v>
      </c>
      <c r="T77" s="8">
        <v>42</v>
      </c>
      <c r="U77" s="8">
        <v>2596</v>
      </c>
      <c r="V77" s="9">
        <v>625</v>
      </c>
      <c r="W77" s="13"/>
      <c r="X77" s="13"/>
      <c r="Y77" s="13"/>
      <c r="Z77" s="13"/>
      <c r="AA77" s="13"/>
      <c r="AB77" s="13"/>
      <c r="AC77" s="13"/>
    </row>
    <row r="78" spans="1:29" x14ac:dyDescent="0.3">
      <c r="B78" s="18"/>
      <c r="C78" s="7">
        <v>6361</v>
      </c>
      <c r="D78" s="8">
        <v>779</v>
      </c>
      <c r="E78" s="8">
        <v>130</v>
      </c>
      <c r="F78" s="8">
        <v>52</v>
      </c>
      <c r="G78" s="8">
        <v>3529</v>
      </c>
      <c r="H78" s="9">
        <v>1119</v>
      </c>
      <c r="I78" s="20"/>
      <c r="J78" s="7">
        <v>4982</v>
      </c>
      <c r="K78" s="8">
        <v>466</v>
      </c>
      <c r="L78" s="16">
        <v>13</v>
      </c>
      <c r="M78" s="8">
        <v>37</v>
      </c>
      <c r="N78" s="8">
        <v>2956</v>
      </c>
      <c r="O78" s="9">
        <v>861</v>
      </c>
      <c r="P78" s="20"/>
      <c r="Q78" s="7">
        <v>4991</v>
      </c>
      <c r="R78" s="8">
        <v>509</v>
      </c>
      <c r="S78" s="8">
        <v>68</v>
      </c>
      <c r="T78" s="8">
        <v>38</v>
      </c>
      <c r="U78" s="8">
        <v>2166</v>
      </c>
      <c r="V78" s="9">
        <v>464</v>
      </c>
      <c r="W78" s="13"/>
      <c r="X78" s="13"/>
      <c r="Y78" s="13"/>
      <c r="Z78" s="13"/>
      <c r="AA78" s="13"/>
      <c r="AB78" s="13"/>
      <c r="AC78" s="13"/>
    </row>
    <row r="79" spans="1:29" x14ac:dyDescent="0.3">
      <c r="B79" s="19"/>
      <c r="C79" s="10">
        <v>5579</v>
      </c>
      <c r="D79" s="11">
        <v>622</v>
      </c>
      <c r="E79" s="11">
        <v>258</v>
      </c>
      <c r="F79" s="11">
        <v>68</v>
      </c>
      <c r="G79" s="11">
        <v>3491</v>
      </c>
      <c r="H79" s="12">
        <v>1000</v>
      </c>
      <c r="I79" s="21"/>
      <c r="J79" s="10">
        <v>5341</v>
      </c>
      <c r="K79" s="11">
        <v>534</v>
      </c>
      <c r="L79" s="11">
        <v>102</v>
      </c>
      <c r="M79" s="11">
        <v>32</v>
      </c>
      <c r="N79" s="11">
        <v>2028</v>
      </c>
      <c r="O79" s="12">
        <v>831</v>
      </c>
      <c r="P79" s="21"/>
      <c r="Q79" s="10">
        <v>4335</v>
      </c>
      <c r="R79" s="11">
        <v>521</v>
      </c>
      <c r="S79" s="11">
        <v>75</v>
      </c>
      <c r="T79" s="11">
        <v>46</v>
      </c>
      <c r="U79" s="11">
        <v>1876</v>
      </c>
      <c r="V79" s="12">
        <v>468</v>
      </c>
      <c r="W79" s="13"/>
      <c r="X79" s="13"/>
      <c r="Y79" s="13"/>
      <c r="Z79" s="13"/>
      <c r="AA79" s="13"/>
      <c r="AB79" s="13"/>
      <c r="AC79" s="13"/>
    </row>
    <row r="80" spans="1:29" x14ac:dyDescent="0.3">
      <c r="A80" t="s">
        <v>14</v>
      </c>
      <c r="C80">
        <f>AVERAGE(C70:C71,C73:C74)</f>
        <v>4818.25</v>
      </c>
      <c r="D80">
        <f>AVERAGE(D70:D74)</f>
        <v>519.79999999999995</v>
      </c>
      <c r="E80">
        <f>AVERAGE(E70:E74)</f>
        <v>152.4</v>
      </c>
      <c r="F80">
        <f>AVERAGE(F70:F74)</f>
        <v>102.2</v>
      </c>
      <c r="G80">
        <f>AVERAGE(G70:G74)</f>
        <v>2505</v>
      </c>
      <c r="H80">
        <f>AVERAGE(H70:H74)</f>
        <v>836.8</v>
      </c>
      <c r="I80" t="s">
        <v>14</v>
      </c>
      <c r="J80">
        <f t="shared" ref="J80:O80" si="48">AVERAGE(J70:J74)</f>
        <v>3989</v>
      </c>
      <c r="K80">
        <f t="shared" si="48"/>
        <v>427.4</v>
      </c>
      <c r="L80">
        <f t="shared" si="48"/>
        <v>237.4</v>
      </c>
      <c r="M80">
        <f t="shared" si="48"/>
        <v>43.6</v>
      </c>
      <c r="N80">
        <f t="shared" si="48"/>
        <v>2125.8000000000002</v>
      </c>
      <c r="O80">
        <f t="shared" si="48"/>
        <v>852</v>
      </c>
      <c r="P80" t="s">
        <v>14</v>
      </c>
      <c r="Q80">
        <f t="shared" ref="Q80:V80" si="49">AVERAGE(Q70:Q74)</f>
        <v>4435.3999999999996</v>
      </c>
      <c r="R80">
        <f t="shared" si="49"/>
        <v>459.4</v>
      </c>
      <c r="S80">
        <f t="shared" si="49"/>
        <v>75.2</v>
      </c>
      <c r="T80">
        <f t="shared" si="49"/>
        <v>39.200000000000003</v>
      </c>
      <c r="U80">
        <f t="shared" si="49"/>
        <v>2589</v>
      </c>
      <c r="V80">
        <f t="shared" si="49"/>
        <v>1145.2</v>
      </c>
      <c r="W80" t="s">
        <v>14</v>
      </c>
      <c r="X80">
        <f t="shared" ref="X80:AC80" si="50">AVERAGE(X70:X74)</f>
        <v>7390.2</v>
      </c>
      <c r="Y80">
        <f t="shared" si="50"/>
        <v>837</v>
      </c>
      <c r="Z80">
        <f t="shared" si="50"/>
        <v>41.4</v>
      </c>
      <c r="AA80">
        <f t="shared" si="50"/>
        <v>39.4</v>
      </c>
      <c r="AB80">
        <f t="shared" si="50"/>
        <v>2686.6</v>
      </c>
      <c r="AC80">
        <f t="shared" si="50"/>
        <v>252</v>
      </c>
    </row>
    <row r="81" spans="1:29" x14ac:dyDescent="0.3">
      <c r="A81" t="s">
        <v>15</v>
      </c>
      <c r="C81">
        <f>AVEDEV(C70:C71,C73:C74)</f>
        <v>670.125</v>
      </c>
      <c r="D81">
        <f>AVEDEV(D70:D74)</f>
        <v>67.040000000000006</v>
      </c>
      <c r="E81">
        <f>AVEDEV(E70:E74)</f>
        <v>72.239999999999981</v>
      </c>
      <c r="F81">
        <f>AVEDEV(F70:F74)</f>
        <v>91.919999999999987</v>
      </c>
      <c r="G81">
        <f>AVEDEV(G70:G74)</f>
        <v>124.8</v>
      </c>
      <c r="H81">
        <f>AVEDEV(H70:H74)</f>
        <v>125.35999999999999</v>
      </c>
      <c r="I81" t="s">
        <v>15</v>
      </c>
      <c r="J81">
        <f t="shared" ref="J81:O81" si="51">AVEDEV(J70:J74)</f>
        <v>477.6</v>
      </c>
      <c r="K81">
        <f t="shared" si="51"/>
        <v>49.52</v>
      </c>
      <c r="L81">
        <f t="shared" si="51"/>
        <v>18.48</v>
      </c>
      <c r="M81">
        <f t="shared" si="51"/>
        <v>11.120000000000001</v>
      </c>
      <c r="N81">
        <f t="shared" si="51"/>
        <v>188.16000000000003</v>
      </c>
      <c r="O81">
        <f t="shared" si="51"/>
        <v>32.4</v>
      </c>
      <c r="P81" t="s">
        <v>15</v>
      </c>
      <c r="Q81">
        <f t="shared" ref="Q81:V81" si="52">AVEDEV(Q70:Q74)</f>
        <v>122.87999999999992</v>
      </c>
      <c r="R81">
        <f t="shared" si="52"/>
        <v>53.120000000000005</v>
      </c>
      <c r="S81">
        <f t="shared" si="52"/>
        <v>13.36</v>
      </c>
      <c r="T81">
        <f t="shared" si="52"/>
        <v>7.8400000000000007</v>
      </c>
      <c r="U81">
        <f t="shared" si="52"/>
        <v>265.60000000000002</v>
      </c>
      <c r="V81">
        <f t="shared" si="52"/>
        <v>27.440000000000008</v>
      </c>
      <c r="W81" t="s">
        <v>15</v>
      </c>
      <c r="X81">
        <f t="shared" ref="X81:AC81" si="53">AVEDEV(X70:X74)</f>
        <v>1452.16</v>
      </c>
      <c r="Y81">
        <f t="shared" si="53"/>
        <v>47.2</v>
      </c>
      <c r="Z81">
        <f t="shared" si="53"/>
        <v>8.7200000000000006</v>
      </c>
      <c r="AA81">
        <f t="shared" si="53"/>
        <v>1.9200000000000004</v>
      </c>
      <c r="AB81">
        <f t="shared" si="53"/>
        <v>343.91999999999996</v>
      </c>
      <c r="AC81">
        <f t="shared" si="53"/>
        <v>115.6</v>
      </c>
    </row>
    <row r="82" spans="1:29" x14ac:dyDescent="0.3">
      <c r="A82" t="s">
        <v>16</v>
      </c>
      <c r="C82">
        <f t="shared" ref="C82:H82" si="54">AVERAGE(C75:C79)</f>
        <v>6155.2</v>
      </c>
      <c r="D82">
        <f t="shared" si="54"/>
        <v>655.4</v>
      </c>
      <c r="E82">
        <f t="shared" si="54"/>
        <v>149</v>
      </c>
      <c r="F82">
        <f t="shared" si="54"/>
        <v>48.8</v>
      </c>
      <c r="G82">
        <f t="shared" si="54"/>
        <v>3061.6</v>
      </c>
      <c r="H82">
        <f t="shared" si="54"/>
        <v>1092.2</v>
      </c>
      <c r="I82" t="s">
        <v>16</v>
      </c>
      <c r="J82">
        <f t="shared" ref="J82:O82" si="55">AVERAGE(J75:J79)</f>
        <v>5282</v>
      </c>
      <c r="K82">
        <f t="shared" si="55"/>
        <v>521.6</v>
      </c>
      <c r="L82">
        <f>AVERAGE(L77,L79)</f>
        <v>193.5</v>
      </c>
      <c r="M82">
        <f>AVERAGE(M75:M79)</f>
        <v>33.6</v>
      </c>
      <c r="N82">
        <f t="shared" si="55"/>
        <v>2761.8</v>
      </c>
      <c r="O82">
        <f t="shared" si="55"/>
        <v>821.8</v>
      </c>
      <c r="P82" t="s">
        <v>16</v>
      </c>
      <c r="Q82">
        <f t="shared" ref="Q82:V82" si="56">AVERAGE(Q75:Q79)</f>
        <v>4825</v>
      </c>
      <c r="R82">
        <f t="shared" si="56"/>
        <v>546.79999999999995</v>
      </c>
      <c r="S82">
        <f t="shared" si="56"/>
        <v>60.8</v>
      </c>
      <c r="T82">
        <f t="shared" si="56"/>
        <v>50.2</v>
      </c>
      <c r="U82">
        <f t="shared" si="56"/>
        <v>2564.4</v>
      </c>
      <c r="V82">
        <f t="shared" si="56"/>
        <v>759.4</v>
      </c>
      <c r="W82" t="s">
        <v>16</v>
      </c>
    </row>
    <row r="83" spans="1:29" x14ac:dyDescent="0.3">
      <c r="A83" t="s">
        <v>17</v>
      </c>
      <c r="C83">
        <f t="shared" ref="C83:H83" si="57">AVEDEV(C75:C79)</f>
        <v>412.56000000000006</v>
      </c>
      <c r="D83">
        <f t="shared" si="57"/>
        <v>70.08</v>
      </c>
      <c r="E83">
        <f t="shared" si="57"/>
        <v>46</v>
      </c>
      <c r="F83">
        <f t="shared" si="57"/>
        <v>9.0400000000000009</v>
      </c>
      <c r="G83">
        <f t="shared" si="57"/>
        <v>428.08000000000004</v>
      </c>
      <c r="H83">
        <f t="shared" si="57"/>
        <v>40.559999999999988</v>
      </c>
      <c r="I83" t="s">
        <v>17</v>
      </c>
      <c r="J83">
        <f t="shared" ref="J83:O83" si="58">AVEDEV(J75:J79)</f>
        <v>377.6</v>
      </c>
      <c r="K83">
        <f t="shared" si="58"/>
        <v>36.08</v>
      </c>
      <c r="L83">
        <f>AVEDEV(L77,L79)</f>
        <v>91.5</v>
      </c>
      <c r="M83">
        <f>AVEDEV(M75:M79)</f>
        <v>6.7200000000000006</v>
      </c>
      <c r="N83">
        <f t="shared" si="58"/>
        <v>415.76000000000005</v>
      </c>
      <c r="O83">
        <f t="shared" si="58"/>
        <v>47.520000000000024</v>
      </c>
      <c r="P83" t="s">
        <v>17</v>
      </c>
      <c r="Q83">
        <f t="shared" ref="Q83:V83" si="59">AVEDEV(Q75:Q79)</f>
        <v>224.4</v>
      </c>
      <c r="R83">
        <f t="shared" si="59"/>
        <v>30.159999999999989</v>
      </c>
      <c r="S83">
        <f t="shared" si="59"/>
        <v>15.040000000000001</v>
      </c>
      <c r="T83">
        <f t="shared" si="59"/>
        <v>9.84</v>
      </c>
      <c r="U83">
        <f t="shared" si="59"/>
        <v>434.71999999999997</v>
      </c>
      <c r="V83">
        <f t="shared" si="59"/>
        <v>288.48</v>
      </c>
      <c r="W83" t="s">
        <v>17</v>
      </c>
    </row>
    <row r="86" spans="1:29" x14ac:dyDescent="0.3">
      <c r="A86" t="s">
        <v>18</v>
      </c>
      <c r="B86" s="1" t="s">
        <v>24</v>
      </c>
      <c r="C86" s="2" t="s">
        <v>1</v>
      </c>
      <c r="D86" s="2" t="s">
        <v>2</v>
      </c>
      <c r="E86" s="2" t="s">
        <v>3</v>
      </c>
      <c r="F86" s="2" t="s">
        <v>4</v>
      </c>
      <c r="G86" s="2" t="s">
        <v>5</v>
      </c>
      <c r="H86" s="3" t="s">
        <v>6</v>
      </c>
      <c r="I86" s="1"/>
      <c r="J86" s="2" t="s">
        <v>1</v>
      </c>
      <c r="K86" s="2" t="s">
        <v>2</v>
      </c>
      <c r="L86" s="2" t="s">
        <v>3</v>
      </c>
      <c r="M86" s="2" t="s">
        <v>4</v>
      </c>
      <c r="N86" s="2" t="s">
        <v>5</v>
      </c>
      <c r="O86" s="3" t="s">
        <v>6</v>
      </c>
      <c r="P86" s="1"/>
      <c r="Q86" s="2" t="s">
        <v>1</v>
      </c>
      <c r="R86" s="2" t="s">
        <v>2</v>
      </c>
      <c r="S86" s="2" t="s">
        <v>3</v>
      </c>
      <c r="T86" s="2" t="s">
        <v>4</v>
      </c>
      <c r="U86" s="2" t="s">
        <v>5</v>
      </c>
      <c r="V86" s="3" t="s">
        <v>6</v>
      </c>
      <c r="W86" s="1"/>
      <c r="X86" s="2" t="s">
        <v>1</v>
      </c>
      <c r="Y86" s="2" t="s">
        <v>2</v>
      </c>
      <c r="Z86" s="2" t="s">
        <v>3</v>
      </c>
      <c r="AA86" s="2" t="s">
        <v>4</v>
      </c>
      <c r="AB86" s="2" t="s">
        <v>5</v>
      </c>
      <c r="AC86" s="3" t="s">
        <v>6</v>
      </c>
    </row>
    <row r="87" spans="1:29" x14ac:dyDescent="0.3">
      <c r="B87" s="17" t="s">
        <v>7</v>
      </c>
      <c r="C87" s="4">
        <v>5105</v>
      </c>
      <c r="D87" s="5">
        <v>557</v>
      </c>
      <c r="E87" s="5">
        <v>156</v>
      </c>
      <c r="F87" s="5">
        <v>379</v>
      </c>
      <c r="G87" s="5">
        <v>2888</v>
      </c>
      <c r="H87" s="6">
        <v>773</v>
      </c>
      <c r="I87" s="17" t="s">
        <v>8</v>
      </c>
      <c r="J87" s="4">
        <v>4371</v>
      </c>
      <c r="K87" s="5">
        <v>729</v>
      </c>
      <c r="L87" s="5">
        <v>366</v>
      </c>
      <c r="M87" s="5">
        <v>108</v>
      </c>
      <c r="N87" s="5">
        <v>2319</v>
      </c>
      <c r="O87" s="6">
        <v>1101</v>
      </c>
      <c r="P87" s="17" t="s">
        <v>9</v>
      </c>
      <c r="Q87" s="4">
        <v>5299</v>
      </c>
      <c r="R87" s="5">
        <v>492</v>
      </c>
      <c r="S87" s="5">
        <v>79</v>
      </c>
      <c r="T87" s="5">
        <v>30</v>
      </c>
      <c r="U87" s="5">
        <v>3080</v>
      </c>
      <c r="V87" s="6">
        <v>1331</v>
      </c>
      <c r="W87" s="22" t="s">
        <v>10</v>
      </c>
      <c r="X87" s="4">
        <v>6413</v>
      </c>
      <c r="Y87" s="5">
        <v>901</v>
      </c>
      <c r="Z87" s="5">
        <v>31</v>
      </c>
      <c r="AA87" s="5">
        <v>37</v>
      </c>
      <c r="AB87" s="5">
        <v>3563</v>
      </c>
      <c r="AC87" s="6">
        <v>211</v>
      </c>
    </row>
    <row r="88" spans="1:29" x14ac:dyDescent="0.3">
      <c r="B88" s="18"/>
      <c r="C88" s="7">
        <v>3670</v>
      </c>
      <c r="D88" s="8">
        <v>642</v>
      </c>
      <c r="E88" s="8">
        <v>154</v>
      </c>
      <c r="F88" s="8">
        <v>63</v>
      </c>
      <c r="G88" s="8">
        <v>3016</v>
      </c>
      <c r="H88" s="9">
        <v>950</v>
      </c>
      <c r="I88" s="20"/>
      <c r="J88" s="7">
        <v>4424</v>
      </c>
      <c r="K88" s="8">
        <v>438</v>
      </c>
      <c r="L88" s="8">
        <v>301</v>
      </c>
      <c r="M88" s="8">
        <v>62</v>
      </c>
      <c r="N88" s="8">
        <v>2994</v>
      </c>
      <c r="O88" s="9">
        <v>1248</v>
      </c>
      <c r="P88" s="20"/>
      <c r="Q88" s="7">
        <v>5156</v>
      </c>
      <c r="R88" s="8">
        <v>666</v>
      </c>
      <c r="S88" s="8">
        <v>108</v>
      </c>
      <c r="T88" s="8">
        <v>38</v>
      </c>
      <c r="U88" s="8">
        <v>2837</v>
      </c>
      <c r="V88" s="9">
        <v>1382</v>
      </c>
      <c r="W88" s="23"/>
      <c r="X88" s="7">
        <v>6027</v>
      </c>
      <c r="Y88" s="8">
        <v>872</v>
      </c>
      <c r="Z88" s="8">
        <v>57</v>
      </c>
      <c r="AA88" s="8">
        <v>39</v>
      </c>
      <c r="AB88" s="8">
        <v>3188</v>
      </c>
      <c r="AC88" s="9">
        <v>246</v>
      </c>
    </row>
    <row r="89" spans="1:29" x14ac:dyDescent="0.3">
      <c r="B89" s="18"/>
      <c r="C89" s="14">
        <v>1017</v>
      </c>
      <c r="D89" s="8">
        <v>648</v>
      </c>
      <c r="E89" s="8">
        <v>496</v>
      </c>
      <c r="F89" s="8">
        <v>32</v>
      </c>
      <c r="G89" s="8">
        <v>3067</v>
      </c>
      <c r="H89" s="9">
        <v>765</v>
      </c>
      <c r="I89" s="20"/>
      <c r="J89" s="7">
        <v>4779</v>
      </c>
      <c r="K89" s="8">
        <v>720</v>
      </c>
      <c r="L89" s="8">
        <v>372</v>
      </c>
      <c r="M89" s="8">
        <v>39</v>
      </c>
      <c r="N89" s="8">
        <v>2899</v>
      </c>
      <c r="O89" s="9">
        <v>1156</v>
      </c>
      <c r="P89" s="20"/>
      <c r="Q89" s="7">
        <v>5702</v>
      </c>
      <c r="R89" s="8">
        <v>589</v>
      </c>
      <c r="S89" s="8">
        <v>141</v>
      </c>
      <c r="T89" s="8">
        <v>55</v>
      </c>
      <c r="U89" s="8">
        <v>3179</v>
      </c>
      <c r="V89" s="9">
        <v>1366</v>
      </c>
      <c r="W89" s="23"/>
      <c r="X89" s="7">
        <v>8666</v>
      </c>
      <c r="Y89" s="8">
        <v>979</v>
      </c>
      <c r="Z89" s="8">
        <v>46</v>
      </c>
      <c r="AA89" s="8">
        <v>34</v>
      </c>
      <c r="AB89" s="8">
        <v>2987</v>
      </c>
      <c r="AC89" s="9">
        <v>91</v>
      </c>
    </row>
    <row r="90" spans="1:29" x14ac:dyDescent="0.3">
      <c r="B90" s="18"/>
      <c r="C90" s="7">
        <v>5513</v>
      </c>
      <c r="D90" s="8">
        <v>641</v>
      </c>
      <c r="E90" s="8">
        <v>173</v>
      </c>
      <c r="F90" s="8">
        <v>36</v>
      </c>
      <c r="G90" s="8">
        <v>2792</v>
      </c>
      <c r="H90" s="9">
        <v>1006</v>
      </c>
      <c r="I90" s="20"/>
      <c r="J90" s="7">
        <v>6246</v>
      </c>
      <c r="K90" s="8">
        <v>799</v>
      </c>
      <c r="L90" s="8">
        <v>348</v>
      </c>
      <c r="M90" s="8">
        <v>47</v>
      </c>
      <c r="N90" s="8">
        <v>2568</v>
      </c>
      <c r="O90" s="9">
        <v>1005</v>
      </c>
      <c r="P90" s="20"/>
      <c r="Q90" s="7">
        <v>5607</v>
      </c>
      <c r="R90" s="8">
        <v>647</v>
      </c>
      <c r="S90" s="8">
        <v>100</v>
      </c>
      <c r="T90" s="8">
        <v>36</v>
      </c>
      <c r="U90" s="8">
        <v>3567</v>
      </c>
      <c r="V90" s="9">
        <v>1337</v>
      </c>
      <c r="W90" s="23"/>
      <c r="X90" s="7">
        <v>8863</v>
      </c>
      <c r="Y90" s="8">
        <v>1048</v>
      </c>
      <c r="Z90" s="8">
        <v>75</v>
      </c>
      <c r="AA90" s="8">
        <v>40</v>
      </c>
      <c r="AB90" s="8">
        <v>3682</v>
      </c>
      <c r="AC90" s="9">
        <v>323</v>
      </c>
    </row>
    <row r="91" spans="1:29" x14ac:dyDescent="0.3">
      <c r="B91" s="19"/>
      <c r="C91" s="10">
        <v>5939</v>
      </c>
      <c r="D91" s="11">
        <v>545</v>
      </c>
      <c r="E91" s="11">
        <v>112</v>
      </c>
      <c r="F91" s="11">
        <v>58</v>
      </c>
      <c r="G91" s="11">
        <v>3031</v>
      </c>
      <c r="H91" s="12">
        <v>1061</v>
      </c>
      <c r="I91" s="21"/>
      <c r="J91" s="10">
        <v>6358</v>
      </c>
      <c r="K91" s="11">
        <v>801</v>
      </c>
      <c r="L91" s="11">
        <v>435</v>
      </c>
      <c r="M91" s="11">
        <v>47</v>
      </c>
      <c r="N91" s="11">
        <v>2579</v>
      </c>
      <c r="O91" s="12">
        <v>975</v>
      </c>
      <c r="P91" s="21"/>
      <c r="Q91" s="10">
        <v>5583</v>
      </c>
      <c r="R91" s="11">
        <v>671</v>
      </c>
      <c r="S91" s="11">
        <v>137</v>
      </c>
      <c r="T91" s="11">
        <v>48</v>
      </c>
      <c r="U91" s="11">
        <v>3716</v>
      </c>
      <c r="V91" s="12">
        <v>1281</v>
      </c>
      <c r="W91" s="24"/>
      <c r="X91" s="10">
        <v>10370</v>
      </c>
      <c r="Y91" s="11">
        <v>987</v>
      </c>
      <c r="Z91" s="11">
        <v>57</v>
      </c>
      <c r="AA91" s="11">
        <v>40</v>
      </c>
      <c r="AB91" s="11">
        <v>2807</v>
      </c>
      <c r="AC91" s="12">
        <v>507</v>
      </c>
    </row>
    <row r="92" spans="1:29" x14ac:dyDescent="0.3">
      <c r="B92" s="17" t="s">
        <v>11</v>
      </c>
      <c r="C92" s="7">
        <v>5963</v>
      </c>
      <c r="D92" s="8">
        <v>652</v>
      </c>
      <c r="E92" s="8">
        <v>129</v>
      </c>
      <c r="F92" s="8">
        <v>35</v>
      </c>
      <c r="G92" s="8">
        <v>2920</v>
      </c>
      <c r="H92" s="9">
        <v>1190</v>
      </c>
      <c r="I92" s="17" t="s">
        <v>12</v>
      </c>
      <c r="J92" s="7">
        <v>6948</v>
      </c>
      <c r="K92" s="8">
        <v>870</v>
      </c>
      <c r="L92" s="16">
        <v>8</v>
      </c>
      <c r="M92" s="8">
        <v>37</v>
      </c>
      <c r="N92" s="8">
        <v>3430</v>
      </c>
      <c r="O92" s="9">
        <v>852</v>
      </c>
      <c r="P92" s="17" t="s">
        <v>13</v>
      </c>
      <c r="Q92" s="7">
        <v>6218</v>
      </c>
      <c r="R92" s="8">
        <v>754</v>
      </c>
      <c r="S92" s="8">
        <v>121</v>
      </c>
      <c r="T92" s="8">
        <v>66</v>
      </c>
      <c r="U92" s="8">
        <v>3700</v>
      </c>
      <c r="V92" s="9">
        <v>1313</v>
      </c>
      <c r="W92" s="13"/>
      <c r="X92" s="13"/>
      <c r="Y92" s="13"/>
      <c r="Z92" s="13"/>
      <c r="AB92" s="13"/>
      <c r="AC92" s="13"/>
    </row>
    <row r="93" spans="1:29" x14ac:dyDescent="0.3">
      <c r="B93" s="18"/>
      <c r="C93" s="7">
        <v>7392</v>
      </c>
      <c r="D93" s="8">
        <v>695</v>
      </c>
      <c r="E93" s="8">
        <v>145</v>
      </c>
      <c r="F93" s="8">
        <v>42</v>
      </c>
      <c r="G93" s="8">
        <v>3214</v>
      </c>
      <c r="H93" s="9">
        <v>1230</v>
      </c>
      <c r="I93" s="20"/>
      <c r="J93" s="7">
        <v>9606</v>
      </c>
      <c r="K93" s="8">
        <v>817</v>
      </c>
      <c r="L93" s="16">
        <v>8</v>
      </c>
      <c r="M93" s="8">
        <v>64</v>
      </c>
      <c r="N93" s="8">
        <v>3400</v>
      </c>
      <c r="O93" s="9">
        <v>1151</v>
      </c>
      <c r="P93" s="20"/>
      <c r="Q93" s="7">
        <v>5781</v>
      </c>
      <c r="R93" s="8">
        <v>760</v>
      </c>
      <c r="S93" s="8">
        <v>71</v>
      </c>
      <c r="T93" s="8">
        <v>67</v>
      </c>
      <c r="U93" s="8">
        <v>4191</v>
      </c>
      <c r="V93" s="9">
        <v>1291</v>
      </c>
      <c r="W93" s="13"/>
      <c r="X93" s="13"/>
      <c r="Y93" s="13"/>
      <c r="Z93" s="13"/>
      <c r="AA93" s="13"/>
      <c r="AB93" s="13"/>
      <c r="AC93" s="13"/>
    </row>
    <row r="94" spans="1:29" x14ac:dyDescent="0.3">
      <c r="B94" s="18"/>
      <c r="C94" s="7">
        <v>8004</v>
      </c>
      <c r="D94" s="8">
        <v>858</v>
      </c>
      <c r="E94" s="8">
        <v>215</v>
      </c>
      <c r="F94" s="8">
        <v>44</v>
      </c>
      <c r="G94" s="8">
        <v>3150</v>
      </c>
      <c r="H94" s="9">
        <v>1327</v>
      </c>
      <c r="I94" s="20"/>
      <c r="J94" s="7">
        <v>8307</v>
      </c>
      <c r="K94" s="8">
        <v>836</v>
      </c>
      <c r="L94" s="8">
        <v>451</v>
      </c>
      <c r="M94" s="8">
        <v>30</v>
      </c>
      <c r="N94" s="8">
        <v>4358</v>
      </c>
      <c r="O94" s="9">
        <v>1182</v>
      </c>
      <c r="P94" s="20"/>
      <c r="Q94" s="7">
        <v>6139</v>
      </c>
      <c r="R94" s="8">
        <v>698</v>
      </c>
      <c r="S94" s="8">
        <v>36</v>
      </c>
      <c r="T94" s="8">
        <v>46</v>
      </c>
      <c r="U94" s="8">
        <v>2997</v>
      </c>
      <c r="V94" s="9">
        <v>733</v>
      </c>
      <c r="W94" s="13"/>
      <c r="X94" s="13"/>
      <c r="Y94" s="13"/>
      <c r="Z94" s="13"/>
      <c r="AA94" s="13"/>
      <c r="AB94" s="13"/>
      <c r="AC94" s="13"/>
    </row>
    <row r="95" spans="1:29" x14ac:dyDescent="0.3">
      <c r="B95" s="18"/>
      <c r="C95" s="7">
        <v>7318</v>
      </c>
      <c r="D95" s="8">
        <v>900</v>
      </c>
      <c r="E95" s="8">
        <v>176</v>
      </c>
      <c r="F95" s="8">
        <v>44</v>
      </c>
      <c r="G95" s="8">
        <v>3676</v>
      </c>
      <c r="H95" s="9">
        <v>1283</v>
      </c>
      <c r="I95" s="20"/>
      <c r="J95" s="7">
        <v>6852</v>
      </c>
      <c r="K95" s="8">
        <v>707</v>
      </c>
      <c r="L95" s="16">
        <v>23</v>
      </c>
      <c r="M95" s="8">
        <v>44</v>
      </c>
      <c r="N95" s="8">
        <v>4066</v>
      </c>
      <c r="O95" s="9">
        <v>1188</v>
      </c>
      <c r="P95" s="20"/>
      <c r="Q95" s="7">
        <v>6473</v>
      </c>
      <c r="R95" s="8">
        <v>735</v>
      </c>
      <c r="S95" s="8">
        <v>97</v>
      </c>
      <c r="T95" s="8">
        <v>42</v>
      </c>
      <c r="U95" s="8">
        <v>2538</v>
      </c>
      <c r="V95" s="9">
        <v>677</v>
      </c>
      <c r="W95" s="13"/>
      <c r="X95" s="13"/>
      <c r="Y95" s="13"/>
      <c r="Z95" s="13"/>
      <c r="AA95" s="13"/>
      <c r="AB95" s="13"/>
      <c r="AC95" s="13"/>
    </row>
    <row r="96" spans="1:29" x14ac:dyDescent="0.3">
      <c r="B96" s="19"/>
      <c r="C96" s="10">
        <v>6198</v>
      </c>
      <c r="D96" s="11">
        <v>763</v>
      </c>
      <c r="E96" s="11">
        <v>267</v>
      </c>
      <c r="F96" s="11">
        <v>52</v>
      </c>
      <c r="G96" s="11">
        <v>3575</v>
      </c>
      <c r="H96" s="12">
        <v>1059</v>
      </c>
      <c r="I96" s="21"/>
      <c r="J96" s="10">
        <v>7992</v>
      </c>
      <c r="K96" s="11">
        <v>780</v>
      </c>
      <c r="L96" s="11">
        <v>156</v>
      </c>
      <c r="M96" s="11">
        <v>40</v>
      </c>
      <c r="N96" s="11">
        <v>2849</v>
      </c>
      <c r="O96" s="12">
        <v>1317</v>
      </c>
      <c r="P96" s="21"/>
      <c r="Q96" s="10">
        <v>5484</v>
      </c>
      <c r="R96" s="11">
        <v>663</v>
      </c>
      <c r="S96" s="11">
        <v>105</v>
      </c>
      <c r="T96" s="11">
        <v>54</v>
      </c>
      <c r="U96" s="11">
        <v>2253</v>
      </c>
      <c r="V96" s="12">
        <v>654</v>
      </c>
      <c r="W96" s="13"/>
      <c r="X96" s="13"/>
      <c r="Y96" s="13"/>
      <c r="Z96" s="13"/>
      <c r="AA96" s="13"/>
      <c r="AB96" s="13"/>
      <c r="AC96" s="13"/>
    </row>
    <row r="97" spans="1:29" x14ac:dyDescent="0.3">
      <c r="A97" t="s">
        <v>14</v>
      </c>
      <c r="C97">
        <f>AVERAGE(C87:C88,C90:C91)</f>
        <v>5056.75</v>
      </c>
      <c r="D97">
        <f>AVERAGE(D87:D91)</f>
        <v>606.6</v>
      </c>
      <c r="E97">
        <f>AVERAGE(E87:E91)</f>
        <v>218.2</v>
      </c>
      <c r="F97">
        <f>AVERAGE(F87:F91)</f>
        <v>113.6</v>
      </c>
      <c r="G97">
        <f>AVERAGE(G87:G91)</f>
        <v>2958.8</v>
      </c>
      <c r="H97">
        <f>AVERAGE(H87:H91)</f>
        <v>911</v>
      </c>
      <c r="I97" t="s">
        <v>14</v>
      </c>
      <c r="J97">
        <f t="shared" ref="J97:O97" si="60">AVERAGE(J87:J91)</f>
        <v>5235.6000000000004</v>
      </c>
      <c r="K97">
        <f t="shared" si="60"/>
        <v>697.4</v>
      </c>
      <c r="L97">
        <f t="shared" si="60"/>
        <v>364.4</v>
      </c>
      <c r="M97">
        <f t="shared" si="60"/>
        <v>60.6</v>
      </c>
      <c r="N97">
        <f t="shared" si="60"/>
        <v>2671.8</v>
      </c>
      <c r="O97">
        <f t="shared" si="60"/>
        <v>1097</v>
      </c>
      <c r="P97" t="s">
        <v>14</v>
      </c>
      <c r="Q97">
        <f t="shared" ref="Q97:V97" si="61">AVERAGE(Q87:Q91)</f>
        <v>5469.4</v>
      </c>
      <c r="R97">
        <f t="shared" si="61"/>
        <v>613</v>
      </c>
      <c r="S97">
        <f t="shared" si="61"/>
        <v>113</v>
      </c>
      <c r="T97">
        <f t="shared" si="61"/>
        <v>41.4</v>
      </c>
      <c r="U97">
        <f t="shared" si="61"/>
        <v>3275.8</v>
      </c>
      <c r="V97">
        <f t="shared" si="61"/>
        <v>1339.4</v>
      </c>
      <c r="W97" t="s">
        <v>14</v>
      </c>
      <c r="X97">
        <f t="shared" ref="X97:AC97" si="62">AVERAGE(X87:X91)</f>
        <v>8067.8</v>
      </c>
      <c r="Y97">
        <f t="shared" si="62"/>
        <v>957.4</v>
      </c>
      <c r="Z97">
        <f t="shared" si="62"/>
        <v>53.2</v>
      </c>
      <c r="AA97">
        <f t="shared" si="62"/>
        <v>38</v>
      </c>
      <c r="AB97">
        <f t="shared" si="62"/>
        <v>3245.4</v>
      </c>
      <c r="AC97">
        <f t="shared" si="62"/>
        <v>275.60000000000002</v>
      </c>
    </row>
    <row r="98" spans="1:29" x14ac:dyDescent="0.3">
      <c r="A98" t="s">
        <v>15</v>
      </c>
      <c r="C98">
        <f>AVEDEV(C87:C88,C90:C91)</f>
        <v>693.375</v>
      </c>
      <c r="D98">
        <f>AVEDEV(D87:D91)</f>
        <v>44.48</v>
      </c>
      <c r="E98">
        <f>AVEDEV(E87:E91)</f>
        <v>111.11999999999998</v>
      </c>
      <c r="F98">
        <f>AVEDEV(F87:F91)</f>
        <v>106.16000000000001</v>
      </c>
      <c r="G98">
        <f>AVEDEV(G87:G91)</f>
        <v>95.039999999999964</v>
      </c>
      <c r="H98">
        <f>AVEDEV(H87:H91)</f>
        <v>113.6</v>
      </c>
      <c r="I98" t="s">
        <v>15</v>
      </c>
      <c r="J98">
        <f t="shared" ref="J98:O98" si="63">AVEDEV(J87:J91)</f>
        <v>853.12000000000012</v>
      </c>
      <c r="K98">
        <f t="shared" si="63"/>
        <v>103.76000000000002</v>
      </c>
      <c r="L98">
        <f t="shared" si="63"/>
        <v>31.920000000000005</v>
      </c>
      <c r="M98">
        <f t="shared" si="63"/>
        <v>19.52</v>
      </c>
      <c r="N98">
        <f t="shared" si="63"/>
        <v>219.76000000000005</v>
      </c>
      <c r="O98">
        <f t="shared" si="63"/>
        <v>85.6</v>
      </c>
      <c r="P98" t="s">
        <v>15</v>
      </c>
      <c r="Q98">
        <f t="shared" ref="Q98:V98" si="64">AVEDEV(Q87:Q91)</f>
        <v>193.52000000000007</v>
      </c>
      <c r="R98">
        <f t="shared" si="64"/>
        <v>58</v>
      </c>
      <c r="S98">
        <f t="shared" si="64"/>
        <v>20.8</v>
      </c>
      <c r="T98">
        <f t="shared" si="64"/>
        <v>8.08</v>
      </c>
      <c r="U98">
        <f t="shared" si="64"/>
        <v>292.56000000000006</v>
      </c>
      <c r="V98">
        <f t="shared" si="64"/>
        <v>27.680000000000017</v>
      </c>
      <c r="W98" t="s">
        <v>15</v>
      </c>
      <c r="X98">
        <f t="shared" ref="X98:AC98" si="65">AVEDEV(X87:X91)</f>
        <v>1478.24</v>
      </c>
      <c r="Y98">
        <f t="shared" si="65"/>
        <v>56.720000000000006</v>
      </c>
      <c r="Z98">
        <f t="shared" si="65"/>
        <v>11.76</v>
      </c>
      <c r="AA98">
        <f t="shared" si="65"/>
        <v>2</v>
      </c>
      <c r="AB98">
        <f t="shared" si="65"/>
        <v>301.68</v>
      </c>
      <c r="AC98">
        <f t="shared" si="65"/>
        <v>111.52000000000001</v>
      </c>
    </row>
    <row r="99" spans="1:29" x14ac:dyDescent="0.3">
      <c r="A99" t="s">
        <v>16</v>
      </c>
      <c r="C99">
        <f t="shared" ref="C99:H99" si="66">AVERAGE(C92:C96)</f>
        <v>6975</v>
      </c>
      <c r="D99">
        <f t="shared" si="66"/>
        <v>773.6</v>
      </c>
      <c r="E99">
        <f t="shared" si="66"/>
        <v>186.4</v>
      </c>
      <c r="F99">
        <f t="shared" si="66"/>
        <v>43.4</v>
      </c>
      <c r="G99">
        <f t="shared" si="66"/>
        <v>3307</v>
      </c>
      <c r="H99">
        <f t="shared" si="66"/>
        <v>1217.8</v>
      </c>
      <c r="I99" t="s">
        <v>16</v>
      </c>
      <c r="J99">
        <f t="shared" ref="J99:O99" si="67">AVERAGE(J92:J96)</f>
        <v>7941</v>
      </c>
      <c r="K99">
        <f t="shared" si="67"/>
        <v>802</v>
      </c>
      <c r="L99">
        <f>AVERAGE(L94,L96)</f>
        <v>303.5</v>
      </c>
      <c r="M99">
        <f>AVERAGE(M92:M96)</f>
        <v>43</v>
      </c>
      <c r="N99">
        <f t="shared" si="67"/>
        <v>3620.6</v>
      </c>
      <c r="O99">
        <f t="shared" si="67"/>
        <v>1138</v>
      </c>
      <c r="P99" t="s">
        <v>16</v>
      </c>
      <c r="Q99">
        <f t="shared" ref="Q99:V99" si="68">AVERAGE(Q92:Q96)</f>
        <v>6019</v>
      </c>
      <c r="R99">
        <f t="shared" si="68"/>
        <v>722</v>
      </c>
      <c r="S99">
        <f t="shared" si="68"/>
        <v>86</v>
      </c>
      <c r="T99">
        <f t="shared" si="68"/>
        <v>55</v>
      </c>
      <c r="U99">
        <f t="shared" si="68"/>
        <v>3135.8</v>
      </c>
      <c r="V99">
        <f t="shared" si="68"/>
        <v>933.6</v>
      </c>
      <c r="W99" t="s">
        <v>16</v>
      </c>
    </row>
    <row r="100" spans="1:29" x14ac:dyDescent="0.3">
      <c r="A100" t="s">
        <v>17</v>
      </c>
      <c r="C100">
        <f t="shared" ref="C100:H100" si="69">AVEDEV(C92:C96)</f>
        <v>715.6</v>
      </c>
      <c r="D100">
        <f t="shared" si="69"/>
        <v>84.320000000000007</v>
      </c>
      <c r="E100">
        <f t="shared" si="69"/>
        <v>43.68</v>
      </c>
      <c r="F100">
        <f t="shared" si="69"/>
        <v>3.9200000000000004</v>
      </c>
      <c r="G100">
        <f t="shared" si="69"/>
        <v>254.8</v>
      </c>
      <c r="H100">
        <f t="shared" si="69"/>
        <v>74.640000000000015</v>
      </c>
      <c r="I100" t="s">
        <v>17</v>
      </c>
      <c r="J100">
        <f t="shared" ref="J100:O100" si="70">AVEDEV(J92:J96)</f>
        <v>832.8</v>
      </c>
      <c r="K100">
        <f t="shared" si="70"/>
        <v>46.8</v>
      </c>
      <c r="L100">
        <f>AVEDEV(L94,L96)</f>
        <v>147.5</v>
      </c>
      <c r="M100">
        <f>AVEDEV(M92:M96)</f>
        <v>8.8000000000000007</v>
      </c>
      <c r="N100">
        <f t="shared" si="70"/>
        <v>473.12</v>
      </c>
      <c r="O100">
        <f t="shared" si="70"/>
        <v>114.4</v>
      </c>
      <c r="P100" t="s">
        <v>17</v>
      </c>
      <c r="Q100">
        <f t="shared" ref="Q100:V100" si="71">AVEDEV(Q92:Q96)</f>
        <v>309.2</v>
      </c>
      <c r="R100">
        <f t="shared" si="71"/>
        <v>33.200000000000003</v>
      </c>
      <c r="S100">
        <f t="shared" si="71"/>
        <v>26</v>
      </c>
      <c r="T100">
        <f t="shared" si="71"/>
        <v>9.1999999999999993</v>
      </c>
      <c r="U100">
        <f t="shared" si="71"/>
        <v>647.76</v>
      </c>
      <c r="V100">
        <f t="shared" si="71"/>
        <v>294.71999999999997</v>
      </c>
      <c r="W100" t="s">
        <v>17</v>
      </c>
    </row>
    <row r="103" spans="1:29" x14ac:dyDescent="0.3">
      <c r="A103" t="s">
        <v>18</v>
      </c>
      <c r="B103" s="1" t="s">
        <v>25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3" t="s">
        <v>6</v>
      </c>
      <c r="I103" s="1"/>
      <c r="J103" s="2" t="s">
        <v>1</v>
      </c>
      <c r="K103" s="2" t="s">
        <v>2</v>
      </c>
      <c r="L103" s="2" t="s">
        <v>3</v>
      </c>
      <c r="M103" s="2" t="s">
        <v>4</v>
      </c>
      <c r="N103" s="2" t="s">
        <v>5</v>
      </c>
      <c r="O103" s="3" t="s">
        <v>6</v>
      </c>
      <c r="P103" s="1"/>
      <c r="Q103" s="2" t="s">
        <v>1</v>
      </c>
      <c r="R103" s="2" t="s">
        <v>2</v>
      </c>
      <c r="S103" s="2" t="s">
        <v>3</v>
      </c>
      <c r="T103" s="2" t="s">
        <v>4</v>
      </c>
      <c r="U103" s="2" t="s">
        <v>5</v>
      </c>
      <c r="V103" s="3" t="s">
        <v>6</v>
      </c>
      <c r="W103" s="1"/>
      <c r="X103" s="2" t="s">
        <v>1</v>
      </c>
      <c r="Y103" s="2" t="s">
        <v>2</v>
      </c>
      <c r="Z103" s="2" t="s">
        <v>3</v>
      </c>
      <c r="AA103" s="2" t="s">
        <v>4</v>
      </c>
      <c r="AB103" s="2" t="s">
        <v>5</v>
      </c>
      <c r="AC103" s="3" t="s">
        <v>6</v>
      </c>
    </row>
    <row r="104" spans="1:29" x14ac:dyDescent="0.3">
      <c r="B104" s="17" t="s">
        <v>7</v>
      </c>
      <c r="C104" s="4">
        <v>5433</v>
      </c>
      <c r="D104" s="5">
        <v>646</v>
      </c>
      <c r="E104" s="5">
        <v>240</v>
      </c>
      <c r="F104" s="5">
        <v>455</v>
      </c>
      <c r="G104" s="5">
        <v>3770</v>
      </c>
      <c r="H104" s="6">
        <v>1097</v>
      </c>
      <c r="I104" s="17" t="s">
        <v>8</v>
      </c>
      <c r="J104" s="4">
        <v>4683</v>
      </c>
      <c r="K104" s="5">
        <v>903</v>
      </c>
      <c r="L104" s="5">
        <v>416</v>
      </c>
      <c r="M104" s="5">
        <v>130</v>
      </c>
      <c r="N104" s="5">
        <v>2906</v>
      </c>
      <c r="O104" s="6">
        <v>1129</v>
      </c>
      <c r="P104" s="17" t="s">
        <v>9</v>
      </c>
      <c r="Q104" s="4">
        <v>5605</v>
      </c>
      <c r="R104" s="5">
        <v>605</v>
      </c>
      <c r="S104" s="5">
        <v>105</v>
      </c>
      <c r="T104" s="5">
        <v>28</v>
      </c>
      <c r="U104" s="5">
        <v>3612</v>
      </c>
      <c r="V104" s="6">
        <v>1582</v>
      </c>
      <c r="W104" s="22" t="s">
        <v>10</v>
      </c>
      <c r="X104" s="4">
        <v>6563</v>
      </c>
      <c r="Y104" s="5">
        <v>886</v>
      </c>
      <c r="Z104" s="5">
        <v>38</v>
      </c>
      <c r="AA104" s="5">
        <v>33</v>
      </c>
      <c r="AB104" s="5">
        <v>3655</v>
      </c>
      <c r="AC104" s="6">
        <v>264</v>
      </c>
    </row>
    <row r="105" spans="1:29" x14ac:dyDescent="0.3">
      <c r="B105" s="18"/>
      <c r="C105" s="7">
        <v>3941</v>
      </c>
      <c r="D105" s="8">
        <v>727</v>
      </c>
      <c r="E105" s="8">
        <v>136</v>
      </c>
      <c r="F105" s="8">
        <v>58</v>
      </c>
      <c r="G105" s="8">
        <v>3337</v>
      </c>
      <c r="H105" s="9">
        <v>1320</v>
      </c>
      <c r="I105" s="20"/>
      <c r="J105" s="7">
        <v>4653</v>
      </c>
      <c r="K105" s="8">
        <v>578</v>
      </c>
      <c r="L105" s="8">
        <v>399</v>
      </c>
      <c r="M105" s="8">
        <v>49</v>
      </c>
      <c r="N105" s="8">
        <v>3429</v>
      </c>
      <c r="O105" s="9">
        <v>1402</v>
      </c>
      <c r="P105" s="20"/>
      <c r="Q105" s="7">
        <v>5122</v>
      </c>
      <c r="R105" s="8">
        <v>600</v>
      </c>
      <c r="S105" s="8">
        <v>142</v>
      </c>
      <c r="T105" s="8">
        <v>39</v>
      </c>
      <c r="U105" s="8">
        <v>3133</v>
      </c>
      <c r="V105" s="9">
        <v>1637</v>
      </c>
      <c r="W105" s="23"/>
      <c r="X105" s="7">
        <v>6006</v>
      </c>
      <c r="Y105" s="8">
        <v>946</v>
      </c>
      <c r="Z105" s="8">
        <v>72</v>
      </c>
      <c r="AA105" s="8">
        <v>36</v>
      </c>
      <c r="AB105" s="8">
        <v>3412</v>
      </c>
      <c r="AC105" s="9">
        <v>301</v>
      </c>
    </row>
    <row r="106" spans="1:29" x14ac:dyDescent="0.3">
      <c r="B106" s="18"/>
      <c r="C106" s="14">
        <v>1336</v>
      </c>
      <c r="D106" s="8">
        <v>747</v>
      </c>
      <c r="E106" s="8">
        <v>588</v>
      </c>
      <c r="F106" s="8">
        <v>29</v>
      </c>
      <c r="G106" s="8">
        <v>3357</v>
      </c>
      <c r="H106" s="9">
        <v>1133</v>
      </c>
      <c r="I106" s="20"/>
      <c r="J106" s="7">
        <v>5009</v>
      </c>
      <c r="K106" s="8">
        <v>742</v>
      </c>
      <c r="L106" s="8">
        <v>443</v>
      </c>
      <c r="M106" s="8">
        <v>34</v>
      </c>
      <c r="N106" s="8">
        <v>3190</v>
      </c>
      <c r="O106" s="9">
        <v>1266</v>
      </c>
      <c r="P106" s="20"/>
      <c r="Q106" s="7">
        <v>5745</v>
      </c>
      <c r="R106" s="8">
        <v>598</v>
      </c>
      <c r="S106" s="8">
        <v>184</v>
      </c>
      <c r="T106" s="8">
        <v>50</v>
      </c>
      <c r="U106" s="8">
        <v>3418</v>
      </c>
      <c r="V106" s="9">
        <v>1545</v>
      </c>
      <c r="W106" s="23"/>
      <c r="X106" s="7">
        <v>9068</v>
      </c>
      <c r="Y106" s="8">
        <v>833</v>
      </c>
      <c r="Z106" s="8">
        <v>58</v>
      </c>
      <c r="AA106" s="8">
        <v>31</v>
      </c>
      <c r="AB106" s="8">
        <v>3170</v>
      </c>
      <c r="AC106" s="9">
        <v>111</v>
      </c>
    </row>
    <row r="107" spans="1:29" x14ac:dyDescent="0.3">
      <c r="B107" s="18"/>
      <c r="C107" s="7">
        <v>5790</v>
      </c>
      <c r="D107" s="8">
        <v>779</v>
      </c>
      <c r="E107" s="8">
        <v>242</v>
      </c>
      <c r="F107" s="8">
        <v>33</v>
      </c>
      <c r="G107" s="8">
        <v>3215</v>
      </c>
      <c r="H107" s="9">
        <v>1128</v>
      </c>
      <c r="I107" s="20"/>
      <c r="J107" s="7">
        <v>6368</v>
      </c>
      <c r="K107" s="8">
        <v>954</v>
      </c>
      <c r="L107" s="8">
        <v>383</v>
      </c>
      <c r="M107" s="8">
        <v>43</v>
      </c>
      <c r="N107" s="8">
        <v>2827</v>
      </c>
      <c r="O107" s="9">
        <v>1055</v>
      </c>
      <c r="P107" s="20"/>
      <c r="Q107" s="7">
        <v>5726</v>
      </c>
      <c r="R107" s="8">
        <v>613</v>
      </c>
      <c r="S107" s="8">
        <v>132</v>
      </c>
      <c r="T107" s="8">
        <v>32</v>
      </c>
      <c r="U107" s="8">
        <v>3815</v>
      </c>
      <c r="V107" s="9">
        <v>1531</v>
      </c>
      <c r="W107" s="23"/>
      <c r="X107" s="7">
        <v>9377</v>
      </c>
      <c r="Y107" s="8">
        <v>981</v>
      </c>
      <c r="Z107" s="8">
        <v>97</v>
      </c>
      <c r="AA107" s="8">
        <v>35</v>
      </c>
      <c r="AB107" s="8">
        <v>3794</v>
      </c>
      <c r="AC107" s="9">
        <v>361</v>
      </c>
    </row>
    <row r="108" spans="1:29" x14ac:dyDescent="0.3">
      <c r="B108" s="19"/>
      <c r="C108" s="10">
        <v>6153</v>
      </c>
      <c r="D108" s="11">
        <v>553</v>
      </c>
      <c r="E108" s="11">
        <v>142</v>
      </c>
      <c r="F108" s="11">
        <v>53</v>
      </c>
      <c r="G108" s="11">
        <v>3331</v>
      </c>
      <c r="H108" s="12">
        <v>1269</v>
      </c>
      <c r="I108" s="21"/>
      <c r="J108" s="10">
        <v>6482</v>
      </c>
      <c r="K108" s="11">
        <v>857</v>
      </c>
      <c r="L108" s="11">
        <v>496</v>
      </c>
      <c r="M108" s="11">
        <v>42</v>
      </c>
      <c r="N108" s="11">
        <v>2740</v>
      </c>
      <c r="O108" s="12">
        <v>1052</v>
      </c>
      <c r="P108" s="21"/>
      <c r="Q108" s="10">
        <v>5568</v>
      </c>
      <c r="R108" s="11">
        <v>669</v>
      </c>
      <c r="S108" s="11">
        <v>206</v>
      </c>
      <c r="T108" s="11">
        <v>46</v>
      </c>
      <c r="U108" s="11">
        <v>3816</v>
      </c>
      <c r="V108" s="12">
        <v>1469</v>
      </c>
      <c r="W108" s="24"/>
      <c r="X108" s="10">
        <v>11113</v>
      </c>
      <c r="Y108" s="11">
        <v>872</v>
      </c>
      <c r="Z108" s="11">
        <v>76</v>
      </c>
      <c r="AA108" s="11">
        <v>36</v>
      </c>
      <c r="AB108" s="11">
        <v>3244</v>
      </c>
      <c r="AC108" s="12">
        <v>578</v>
      </c>
    </row>
    <row r="109" spans="1:29" x14ac:dyDescent="0.3">
      <c r="B109" s="17" t="s">
        <v>11</v>
      </c>
      <c r="C109" s="7">
        <v>6114</v>
      </c>
      <c r="D109" s="8">
        <v>819</v>
      </c>
      <c r="E109" s="8">
        <v>166</v>
      </c>
      <c r="F109" s="8">
        <v>32</v>
      </c>
      <c r="G109" s="8">
        <v>3142</v>
      </c>
      <c r="H109" s="9">
        <v>1357</v>
      </c>
      <c r="I109" s="17" t="s">
        <v>12</v>
      </c>
      <c r="J109" s="7">
        <v>6967</v>
      </c>
      <c r="K109" s="8">
        <v>910</v>
      </c>
      <c r="L109" s="16">
        <v>6</v>
      </c>
      <c r="M109" s="8">
        <v>32</v>
      </c>
      <c r="N109" s="8">
        <v>3536</v>
      </c>
      <c r="O109" s="9">
        <v>975</v>
      </c>
      <c r="P109" s="17" t="s">
        <v>13</v>
      </c>
      <c r="Q109" s="7">
        <v>6342</v>
      </c>
      <c r="R109" s="8">
        <v>687</v>
      </c>
      <c r="S109" s="8">
        <v>152</v>
      </c>
      <c r="T109" s="8">
        <v>62</v>
      </c>
      <c r="U109" s="8">
        <v>3832</v>
      </c>
      <c r="V109" s="9">
        <v>1433</v>
      </c>
      <c r="W109" s="13"/>
      <c r="X109" s="13"/>
      <c r="Y109" s="13"/>
      <c r="Z109" s="13"/>
      <c r="AB109" s="13"/>
      <c r="AC109" s="13"/>
    </row>
    <row r="110" spans="1:29" x14ac:dyDescent="0.3">
      <c r="B110" s="18"/>
      <c r="C110" s="7">
        <v>7829</v>
      </c>
      <c r="D110" s="8">
        <v>846</v>
      </c>
      <c r="E110" s="8">
        <v>179</v>
      </c>
      <c r="F110" s="8">
        <v>38</v>
      </c>
      <c r="G110" s="8">
        <v>3448</v>
      </c>
      <c r="H110" s="9">
        <v>1372</v>
      </c>
      <c r="I110" s="20"/>
      <c r="J110" s="7">
        <v>9986</v>
      </c>
      <c r="K110" s="8">
        <v>938</v>
      </c>
      <c r="L110" s="16">
        <v>7</v>
      </c>
      <c r="M110" s="8">
        <v>57</v>
      </c>
      <c r="N110" s="8">
        <v>3532</v>
      </c>
      <c r="O110" s="9">
        <v>1248</v>
      </c>
      <c r="P110" s="20"/>
      <c r="Q110" s="7">
        <v>5781</v>
      </c>
      <c r="R110" s="8">
        <v>691</v>
      </c>
      <c r="S110" s="8">
        <v>93</v>
      </c>
      <c r="T110" s="8">
        <v>61</v>
      </c>
      <c r="U110" s="8">
        <v>4275</v>
      </c>
      <c r="V110" s="9">
        <v>1482</v>
      </c>
      <c r="W110" s="13"/>
      <c r="X110" s="13"/>
      <c r="Y110" s="13"/>
      <c r="Z110" s="13"/>
      <c r="AA110" s="13"/>
      <c r="AB110" s="13"/>
      <c r="AC110" s="13"/>
    </row>
    <row r="111" spans="1:29" x14ac:dyDescent="0.3">
      <c r="B111" s="18"/>
      <c r="C111" s="7">
        <v>8419</v>
      </c>
      <c r="D111" s="8">
        <v>1071</v>
      </c>
      <c r="E111" s="8">
        <v>218</v>
      </c>
      <c r="F111" s="8">
        <v>35</v>
      </c>
      <c r="G111" s="8">
        <v>3481</v>
      </c>
      <c r="H111" s="9">
        <v>1503</v>
      </c>
      <c r="I111" s="20"/>
      <c r="J111" s="7">
        <v>8423</v>
      </c>
      <c r="K111" s="8">
        <v>999</v>
      </c>
      <c r="L111" s="8">
        <v>514</v>
      </c>
      <c r="M111" s="8">
        <v>26</v>
      </c>
      <c r="N111" s="8">
        <v>4226</v>
      </c>
      <c r="O111" s="9">
        <v>1316</v>
      </c>
      <c r="P111" s="20"/>
      <c r="Q111" s="7">
        <v>6104</v>
      </c>
      <c r="R111" s="8">
        <v>753</v>
      </c>
      <c r="S111" s="8">
        <v>53</v>
      </c>
      <c r="T111" s="8">
        <v>43</v>
      </c>
      <c r="U111" s="8">
        <v>3050</v>
      </c>
      <c r="V111" s="9">
        <v>773</v>
      </c>
      <c r="W111" s="13"/>
      <c r="X111" s="13"/>
      <c r="Y111" s="13"/>
      <c r="Z111" s="13"/>
      <c r="AA111" s="13"/>
      <c r="AB111" s="13"/>
      <c r="AC111" s="13"/>
    </row>
    <row r="112" spans="1:29" x14ac:dyDescent="0.3">
      <c r="B112" s="18"/>
      <c r="C112" s="7">
        <v>7495</v>
      </c>
      <c r="D112" s="8">
        <v>1089</v>
      </c>
      <c r="E112" s="8">
        <v>193</v>
      </c>
      <c r="F112" s="8">
        <v>36</v>
      </c>
      <c r="G112" s="8">
        <v>3911</v>
      </c>
      <c r="H112" s="9">
        <v>1417</v>
      </c>
      <c r="I112" s="20"/>
      <c r="J112" s="7">
        <v>6492</v>
      </c>
      <c r="K112" s="8">
        <v>844</v>
      </c>
      <c r="L112" s="16">
        <v>31</v>
      </c>
      <c r="M112" s="8">
        <v>40</v>
      </c>
      <c r="N112" s="8">
        <v>4060</v>
      </c>
      <c r="O112" s="9">
        <v>1296</v>
      </c>
      <c r="P112" s="20"/>
      <c r="Q112" s="7">
        <v>6539</v>
      </c>
      <c r="R112" s="8">
        <v>709</v>
      </c>
      <c r="S112" s="8">
        <v>135</v>
      </c>
      <c r="T112" s="8">
        <v>42</v>
      </c>
      <c r="U112" s="8">
        <v>2705</v>
      </c>
      <c r="V112" s="9">
        <v>631</v>
      </c>
      <c r="W112" s="13"/>
      <c r="X112" s="13"/>
      <c r="Y112" s="13"/>
      <c r="Z112" s="13"/>
      <c r="AA112" s="13"/>
      <c r="AB112" s="13"/>
      <c r="AC112" s="13"/>
    </row>
    <row r="113" spans="1:29" x14ac:dyDescent="0.3">
      <c r="B113" s="19"/>
      <c r="C113" s="10">
        <v>5848</v>
      </c>
      <c r="D113" s="11">
        <v>1061</v>
      </c>
      <c r="E113" s="11">
        <v>262</v>
      </c>
      <c r="F113" s="11">
        <v>41</v>
      </c>
      <c r="G113" s="11">
        <v>3656</v>
      </c>
      <c r="H113" s="12">
        <v>1231</v>
      </c>
      <c r="I113" s="21"/>
      <c r="J113" s="10">
        <v>7834</v>
      </c>
      <c r="K113" s="11">
        <v>964</v>
      </c>
      <c r="L113" s="11">
        <v>182</v>
      </c>
      <c r="M113" s="11">
        <v>36</v>
      </c>
      <c r="N113" s="11">
        <v>2966</v>
      </c>
      <c r="O113" s="12">
        <v>1466</v>
      </c>
      <c r="P113" s="21"/>
      <c r="Q113" s="10">
        <v>5378</v>
      </c>
      <c r="R113" s="11">
        <v>689</v>
      </c>
      <c r="S113" s="11">
        <v>133</v>
      </c>
      <c r="T113" s="11">
        <v>54</v>
      </c>
      <c r="U113" s="11">
        <v>2537</v>
      </c>
      <c r="V113" s="12">
        <v>685</v>
      </c>
      <c r="W113" s="13"/>
      <c r="X113" s="13"/>
      <c r="Y113" s="13"/>
      <c r="Z113" s="13"/>
      <c r="AA113" s="13"/>
      <c r="AB113" s="13"/>
      <c r="AC113" s="13"/>
    </row>
    <row r="114" spans="1:29" x14ac:dyDescent="0.3">
      <c r="A114" t="s">
        <v>14</v>
      </c>
      <c r="C114">
        <f>AVERAGE(C104:C105,C107:C108)</f>
        <v>5329.25</v>
      </c>
      <c r="D114">
        <f>AVERAGE(D104:D108)</f>
        <v>690.4</v>
      </c>
      <c r="E114">
        <f>AVERAGE(E104:E108)</f>
        <v>269.60000000000002</v>
      </c>
      <c r="F114">
        <f>AVERAGE(F104:F108)</f>
        <v>125.6</v>
      </c>
      <c r="G114">
        <f>AVERAGE(G104:G108)</f>
        <v>3402</v>
      </c>
      <c r="H114">
        <f>AVERAGE(H104:H108)</f>
        <v>1189.4000000000001</v>
      </c>
      <c r="I114" t="s">
        <v>14</v>
      </c>
      <c r="J114">
        <f t="shared" ref="J114:O114" si="72">AVERAGE(J104:J108)</f>
        <v>5439</v>
      </c>
      <c r="K114">
        <f t="shared" si="72"/>
        <v>806.8</v>
      </c>
      <c r="L114">
        <f t="shared" si="72"/>
        <v>427.4</v>
      </c>
      <c r="M114">
        <f t="shared" si="72"/>
        <v>59.6</v>
      </c>
      <c r="N114">
        <f t="shared" si="72"/>
        <v>3018.4</v>
      </c>
      <c r="O114">
        <f t="shared" si="72"/>
        <v>1180.8</v>
      </c>
      <c r="P114" t="s">
        <v>14</v>
      </c>
      <c r="Q114">
        <f t="shared" ref="Q114:V114" si="73">AVERAGE(Q104:Q108)</f>
        <v>5553.2</v>
      </c>
      <c r="R114">
        <f t="shared" si="73"/>
        <v>617</v>
      </c>
      <c r="S114">
        <f t="shared" si="73"/>
        <v>153.80000000000001</v>
      </c>
      <c r="T114">
        <f t="shared" si="73"/>
        <v>39</v>
      </c>
      <c r="U114">
        <f t="shared" si="73"/>
        <v>3558.8</v>
      </c>
      <c r="V114">
        <f t="shared" si="73"/>
        <v>1552.8</v>
      </c>
      <c r="W114" t="s">
        <v>14</v>
      </c>
      <c r="X114">
        <f t="shared" ref="X114:AC114" si="74">AVERAGE(X104:X108)</f>
        <v>8425.4</v>
      </c>
      <c r="Y114">
        <f t="shared" si="74"/>
        <v>903.6</v>
      </c>
      <c r="Z114">
        <f t="shared" si="74"/>
        <v>68.2</v>
      </c>
      <c r="AA114">
        <f t="shared" si="74"/>
        <v>34.200000000000003</v>
      </c>
      <c r="AB114">
        <f t="shared" si="74"/>
        <v>3455</v>
      </c>
      <c r="AC114">
        <f t="shared" si="74"/>
        <v>323</v>
      </c>
    </row>
    <row r="115" spans="1:29" x14ac:dyDescent="0.3">
      <c r="A115" t="s">
        <v>15</v>
      </c>
      <c r="C115">
        <f>AVEDEV(C104:C105,C107:C108)</f>
        <v>694.125</v>
      </c>
      <c r="D115">
        <f>AVEDEV(D104:D108)</f>
        <v>72.72</v>
      </c>
      <c r="E115">
        <f>AVEDEV(E104:E108)</f>
        <v>127.36000000000001</v>
      </c>
      <c r="F115">
        <f>AVEDEV(F104:F108)</f>
        <v>131.76000000000002</v>
      </c>
      <c r="G115">
        <f>AVEDEV(G104:G108)</f>
        <v>147.19999999999999</v>
      </c>
      <c r="H115">
        <f>AVEDEV(H104:H108)</f>
        <v>84.080000000000013</v>
      </c>
      <c r="I115" t="s">
        <v>15</v>
      </c>
      <c r="J115">
        <f t="shared" ref="J115:O115" si="75">AVEDEV(J104:J108)</f>
        <v>788.8</v>
      </c>
      <c r="K115">
        <f t="shared" si="75"/>
        <v>117.44000000000001</v>
      </c>
      <c r="L115">
        <f t="shared" si="75"/>
        <v>33.679999999999993</v>
      </c>
      <c r="M115">
        <f t="shared" si="75"/>
        <v>28.159999999999997</v>
      </c>
      <c r="N115">
        <f t="shared" si="75"/>
        <v>232.88000000000002</v>
      </c>
      <c r="O115">
        <f t="shared" si="75"/>
        <v>122.55999999999999</v>
      </c>
      <c r="P115" t="s">
        <v>15</v>
      </c>
      <c r="Q115">
        <f t="shared" ref="Q115:V115" si="76">AVEDEV(Q104:Q108)</f>
        <v>172.4800000000001</v>
      </c>
      <c r="R115">
        <f t="shared" si="76"/>
        <v>20.8</v>
      </c>
      <c r="S115">
        <f t="shared" si="76"/>
        <v>32.96</v>
      </c>
      <c r="T115">
        <f t="shared" si="76"/>
        <v>7.2</v>
      </c>
      <c r="U115">
        <f t="shared" si="76"/>
        <v>226.63999999999996</v>
      </c>
      <c r="V115">
        <f t="shared" si="76"/>
        <v>45.359999999999992</v>
      </c>
      <c r="W115" t="s">
        <v>15</v>
      </c>
      <c r="X115">
        <f t="shared" ref="X115:AC115" si="77">AVEDEV(X104:X108)</f>
        <v>1712.72</v>
      </c>
      <c r="Y115">
        <f t="shared" si="77"/>
        <v>47.92</v>
      </c>
      <c r="Z115">
        <f t="shared" si="77"/>
        <v>16.16</v>
      </c>
      <c r="AA115">
        <f t="shared" si="77"/>
        <v>1.7599999999999993</v>
      </c>
      <c r="AB115">
        <f t="shared" si="77"/>
        <v>215.6</v>
      </c>
      <c r="AC115">
        <f t="shared" si="77"/>
        <v>117.2</v>
      </c>
    </row>
    <row r="116" spans="1:29" x14ac:dyDescent="0.3">
      <c r="A116" t="s">
        <v>16</v>
      </c>
      <c r="C116">
        <f t="shared" ref="C116:H116" si="78">AVERAGE(C109:C113)</f>
        <v>7141</v>
      </c>
      <c r="D116">
        <f t="shared" si="78"/>
        <v>977.2</v>
      </c>
      <c r="E116">
        <f t="shared" si="78"/>
        <v>203.6</v>
      </c>
      <c r="F116">
        <f t="shared" si="78"/>
        <v>36.4</v>
      </c>
      <c r="G116">
        <f t="shared" si="78"/>
        <v>3527.6</v>
      </c>
      <c r="H116">
        <f t="shared" si="78"/>
        <v>1376</v>
      </c>
      <c r="I116" t="s">
        <v>16</v>
      </c>
      <c r="J116">
        <f t="shared" ref="J116:O116" si="79">AVERAGE(J109:J113)</f>
        <v>7940.4</v>
      </c>
      <c r="K116">
        <f t="shared" si="79"/>
        <v>931</v>
      </c>
      <c r="L116">
        <f>AVERAGE(L111,L113)</f>
        <v>348</v>
      </c>
      <c r="M116">
        <f>AVERAGE(M109:M113)</f>
        <v>38.200000000000003</v>
      </c>
      <c r="N116">
        <f t="shared" si="79"/>
        <v>3664</v>
      </c>
      <c r="O116">
        <f t="shared" si="79"/>
        <v>1260.2</v>
      </c>
      <c r="P116" t="s">
        <v>16</v>
      </c>
      <c r="Q116">
        <f t="shared" ref="Q116:V116" si="80">AVERAGE(Q109:Q113)</f>
        <v>6028.8</v>
      </c>
      <c r="R116">
        <f t="shared" si="80"/>
        <v>705.8</v>
      </c>
      <c r="S116">
        <f t="shared" si="80"/>
        <v>113.2</v>
      </c>
      <c r="T116">
        <f t="shared" si="80"/>
        <v>52.4</v>
      </c>
      <c r="U116">
        <f t="shared" si="80"/>
        <v>3279.8</v>
      </c>
      <c r="V116">
        <f t="shared" si="80"/>
        <v>1000.8</v>
      </c>
      <c r="W116" t="s">
        <v>16</v>
      </c>
    </row>
    <row r="117" spans="1:29" x14ac:dyDescent="0.3">
      <c r="A117" t="s">
        <v>17</v>
      </c>
      <c r="C117">
        <f t="shared" ref="C117:H117" si="81">AVEDEV(C109:C113)</f>
        <v>928</v>
      </c>
      <c r="D117">
        <f t="shared" si="81"/>
        <v>115.75999999999999</v>
      </c>
      <c r="E117">
        <f t="shared" si="81"/>
        <v>29.119999999999997</v>
      </c>
      <c r="F117">
        <f t="shared" si="81"/>
        <v>2.4799999999999995</v>
      </c>
      <c r="G117">
        <f t="shared" si="81"/>
        <v>204.71999999999997</v>
      </c>
      <c r="H117">
        <f t="shared" si="81"/>
        <v>67.2</v>
      </c>
      <c r="I117" t="s">
        <v>17</v>
      </c>
      <c r="J117">
        <f t="shared" ref="J117:O117" si="82">AVEDEV(J109:J113)</f>
        <v>1011.28</v>
      </c>
      <c r="K117">
        <f t="shared" si="82"/>
        <v>43.2</v>
      </c>
      <c r="L117">
        <f>AVEDEV(L111,L113)</f>
        <v>166</v>
      </c>
      <c r="M117">
        <f>AVEDEV(M109:M113)</f>
        <v>8.24</v>
      </c>
      <c r="N117">
        <f t="shared" si="82"/>
        <v>383.2</v>
      </c>
      <c r="O117">
        <f t="shared" si="82"/>
        <v>118.96</v>
      </c>
      <c r="P117" t="s">
        <v>17</v>
      </c>
      <c r="Q117">
        <f t="shared" ref="Q117:V117" si="83">AVEDEV(Q109:Q113)</f>
        <v>359.43999999999994</v>
      </c>
      <c r="R117">
        <f t="shared" si="83"/>
        <v>20.159999999999989</v>
      </c>
      <c r="S117">
        <f t="shared" si="83"/>
        <v>32.160000000000004</v>
      </c>
      <c r="T117">
        <f t="shared" si="83"/>
        <v>7.92</v>
      </c>
      <c r="U117">
        <f t="shared" si="83"/>
        <v>618.96</v>
      </c>
      <c r="V117">
        <f t="shared" si="83"/>
        <v>365.36</v>
      </c>
      <c r="W117" t="s">
        <v>17</v>
      </c>
    </row>
    <row r="120" spans="1:29" x14ac:dyDescent="0.3">
      <c r="A120" t="s">
        <v>18</v>
      </c>
      <c r="B120" s="1" t="s">
        <v>26</v>
      </c>
      <c r="C120" s="2" t="s">
        <v>1</v>
      </c>
      <c r="D120" s="2" t="s">
        <v>2</v>
      </c>
      <c r="E120" s="2" t="s">
        <v>3</v>
      </c>
      <c r="F120" s="2" t="s">
        <v>4</v>
      </c>
      <c r="G120" s="2" t="s">
        <v>5</v>
      </c>
      <c r="H120" s="3" t="s">
        <v>6</v>
      </c>
      <c r="I120" s="1"/>
      <c r="J120" s="2" t="s">
        <v>1</v>
      </c>
      <c r="K120" s="2" t="s">
        <v>2</v>
      </c>
      <c r="L120" s="2" t="s">
        <v>3</v>
      </c>
      <c r="M120" s="2" t="s">
        <v>4</v>
      </c>
      <c r="N120" s="2" t="s">
        <v>5</v>
      </c>
      <c r="O120" s="3" t="s">
        <v>6</v>
      </c>
      <c r="P120" s="1"/>
      <c r="Q120" s="2" t="s">
        <v>1</v>
      </c>
      <c r="R120" s="2" t="s">
        <v>2</v>
      </c>
      <c r="S120" s="2" t="s">
        <v>3</v>
      </c>
      <c r="T120" s="2" t="s">
        <v>4</v>
      </c>
      <c r="U120" s="2" t="s">
        <v>5</v>
      </c>
      <c r="V120" s="3" t="s">
        <v>6</v>
      </c>
      <c r="W120" s="1"/>
      <c r="X120" s="2" t="s">
        <v>1</v>
      </c>
      <c r="Y120" s="2" t="s">
        <v>2</v>
      </c>
      <c r="Z120" s="2" t="s">
        <v>3</v>
      </c>
      <c r="AA120" s="2" t="s">
        <v>4</v>
      </c>
      <c r="AB120" s="2" t="s">
        <v>5</v>
      </c>
      <c r="AC120" s="3" t="s">
        <v>6</v>
      </c>
    </row>
    <row r="121" spans="1:29" x14ac:dyDescent="0.3">
      <c r="B121" s="17" t="s">
        <v>7</v>
      </c>
      <c r="C121" s="4">
        <v>5416</v>
      </c>
      <c r="D121" s="5">
        <v>616</v>
      </c>
      <c r="E121" s="5">
        <v>266</v>
      </c>
      <c r="F121" s="5">
        <v>487</v>
      </c>
      <c r="G121" s="5">
        <v>3714</v>
      </c>
      <c r="H121" s="6">
        <v>1183</v>
      </c>
      <c r="I121" s="17" t="s">
        <v>8</v>
      </c>
      <c r="J121" s="4">
        <v>4559</v>
      </c>
      <c r="K121" s="5">
        <v>847</v>
      </c>
      <c r="L121" s="5">
        <v>496</v>
      </c>
      <c r="M121" s="5">
        <v>144</v>
      </c>
      <c r="N121" s="5">
        <v>3393</v>
      </c>
      <c r="O121" s="6">
        <v>1247</v>
      </c>
      <c r="P121" s="17" t="s">
        <v>9</v>
      </c>
      <c r="Q121" s="4">
        <v>5438</v>
      </c>
      <c r="R121" s="5">
        <v>672</v>
      </c>
      <c r="S121" s="5">
        <v>110</v>
      </c>
      <c r="T121" s="5">
        <v>26</v>
      </c>
      <c r="U121" s="5">
        <v>4141</v>
      </c>
      <c r="V121" s="6">
        <v>1669</v>
      </c>
      <c r="W121" s="22" t="s">
        <v>10</v>
      </c>
      <c r="X121" s="4">
        <v>6541</v>
      </c>
      <c r="Y121" s="5">
        <v>860</v>
      </c>
      <c r="Z121" s="5">
        <v>44</v>
      </c>
      <c r="AA121" s="5">
        <v>30</v>
      </c>
      <c r="AB121" s="5">
        <v>3643</v>
      </c>
      <c r="AC121" s="6">
        <v>307</v>
      </c>
    </row>
    <row r="122" spans="1:29" x14ac:dyDescent="0.3">
      <c r="B122" s="18"/>
      <c r="C122" s="7">
        <v>3916</v>
      </c>
      <c r="D122" s="8">
        <v>1025</v>
      </c>
      <c r="E122" s="8">
        <v>177</v>
      </c>
      <c r="F122" s="8">
        <v>54</v>
      </c>
      <c r="G122" s="8">
        <v>3701</v>
      </c>
      <c r="H122" s="9">
        <v>1471</v>
      </c>
      <c r="I122" s="20"/>
      <c r="J122" s="7">
        <v>4481</v>
      </c>
      <c r="K122" s="8">
        <v>559</v>
      </c>
      <c r="L122" s="8">
        <v>441</v>
      </c>
      <c r="M122" s="8">
        <v>41</v>
      </c>
      <c r="N122" s="8">
        <v>4117</v>
      </c>
      <c r="O122" s="9">
        <v>1603</v>
      </c>
      <c r="P122" s="20"/>
      <c r="Q122" s="7">
        <v>5114</v>
      </c>
      <c r="R122" s="8">
        <v>661</v>
      </c>
      <c r="S122" s="8">
        <v>170</v>
      </c>
      <c r="T122" s="8">
        <v>36</v>
      </c>
      <c r="U122" s="8">
        <v>3484</v>
      </c>
      <c r="V122" s="9">
        <v>1735</v>
      </c>
      <c r="W122" s="23"/>
      <c r="X122" s="7">
        <v>5840</v>
      </c>
      <c r="Y122" s="8">
        <v>947</v>
      </c>
      <c r="Z122" s="8">
        <v>82</v>
      </c>
      <c r="AA122" s="8">
        <v>32</v>
      </c>
      <c r="AB122" s="8">
        <v>3345</v>
      </c>
      <c r="AC122" s="9">
        <v>332</v>
      </c>
    </row>
    <row r="123" spans="1:29" x14ac:dyDescent="0.3">
      <c r="B123" s="18"/>
      <c r="C123" s="14">
        <v>1491</v>
      </c>
      <c r="D123" s="8">
        <v>983</v>
      </c>
      <c r="E123" s="8">
        <v>844</v>
      </c>
      <c r="F123" s="8">
        <v>26</v>
      </c>
      <c r="G123" s="8">
        <v>3503</v>
      </c>
      <c r="H123" s="9">
        <v>1189</v>
      </c>
      <c r="I123" s="20"/>
      <c r="J123" s="7">
        <v>4780</v>
      </c>
      <c r="K123" s="8">
        <v>784</v>
      </c>
      <c r="L123" s="8">
        <v>475</v>
      </c>
      <c r="M123" s="8">
        <v>29</v>
      </c>
      <c r="N123" s="8">
        <v>3466</v>
      </c>
      <c r="O123" s="9">
        <v>1427</v>
      </c>
      <c r="P123" s="20"/>
      <c r="Q123" s="7">
        <v>5796</v>
      </c>
      <c r="R123" s="8">
        <v>493</v>
      </c>
      <c r="S123" s="8">
        <v>242</v>
      </c>
      <c r="T123" s="8">
        <v>46</v>
      </c>
      <c r="U123" s="8">
        <v>3398</v>
      </c>
      <c r="V123" s="9">
        <v>1646</v>
      </c>
      <c r="W123" s="23"/>
      <c r="X123" s="7">
        <v>9395</v>
      </c>
      <c r="Y123" s="8">
        <v>918</v>
      </c>
      <c r="Z123" s="8">
        <v>68</v>
      </c>
      <c r="AA123" s="8">
        <v>28</v>
      </c>
      <c r="AB123" s="8">
        <v>3230</v>
      </c>
      <c r="AC123" s="9">
        <v>137</v>
      </c>
    </row>
    <row r="124" spans="1:29" x14ac:dyDescent="0.3">
      <c r="B124" s="18"/>
      <c r="C124" s="7">
        <v>5817</v>
      </c>
      <c r="D124" s="8">
        <v>805</v>
      </c>
      <c r="E124" s="8">
        <v>242</v>
      </c>
      <c r="F124" s="8">
        <v>30</v>
      </c>
      <c r="G124" s="8">
        <v>3318</v>
      </c>
      <c r="H124" s="9">
        <v>1221</v>
      </c>
      <c r="I124" s="20"/>
      <c r="J124" s="7">
        <v>6173</v>
      </c>
      <c r="K124" s="8">
        <v>1035</v>
      </c>
      <c r="L124" s="8">
        <v>448</v>
      </c>
      <c r="M124" s="8">
        <v>40</v>
      </c>
      <c r="N124" s="8">
        <v>2999</v>
      </c>
      <c r="O124" s="9">
        <v>1182</v>
      </c>
      <c r="P124" s="20"/>
      <c r="Q124" s="7">
        <v>5694</v>
      </c>
      <c r="R124" s="8">
        <v>687</v>
      </c>
      <c r="S124" s="8">
        <v>171</v>
      </c>
      <c r="T124" s="8">
        <v>30</v>
      </c>
      <c r="U124" s="8">
        <v>3824</v>
      </c>
      <c r="V124" s="9">
        <v>1593</v>
      </c>
      <c r="W124" s="23"/>
      <c r="X124" s="7">
        <v>9775</v>
      </c>
      <c r="Y124" s="8">
        <v>988</v>
      </c>
      <c r="Z124" s="8">
        <v>119</v>
      </c>
      <c r="AA124" s="8">
        <v>31</v>
      </c>
      <c r="AB124" s="8">
        <v>3791</v>
      </c>
      <c r="AC124" s="9">
        <v>375</v>
      </c>
    </row>
    <row r="125" spans="1:29" x14ac:dyDescent="0.3">
      <c r="B125" s="19"/>
      <c r="C125" s="10">
        <v>6140</v>
      </c>
      <c r="D125" s="11">
        <v>696</v>
      </c>
      <c r="E125" s="11">
        <v>150</v>
      </c>
      <c r="F125" s="11">
        <v>49</v>
      </c>
      <c r="G125" s="11">
        <v>3329</v>
      </c>
      <c r="H125" s="12">
        <v>1362</v>
      </c>
      <c r="I125" s="21"/>
      <c r="J125" s="10">
        <v>6437</v>
      </c>
      <c r="K125" s="11">
        <v>751</v>
      </c>
      <c r="L125" s="11">
        <v>511</v>
      </c>
      <c r="M125" s="11">
        <v>38</v>
      </c>
      <c r="N125" s="11">
        <v>3032</v>
      </c>
      <c r="O125" s="12">
        <v>1141</v>
      </c>
      <c r="P125" s="21"/>
      <c r="Q125" s="10">
        <v>5517</v>
      </c>
      <c r="R125" s="11">
        <v>798</v>
      </c>
      <c r="S125" s="11">
        <v>262</v>
      </c>
      <c r="T125" s="11">
        <v>41</v>
      </c>
      <c r="U125" s="11">
        <v>3763</v>
      </c>
      <c r="V125" s="12">
        <v>1563</v>
      </c>
      <c r="W125" s="24"/>
      <c r="X125" s="10">
        <v>11885</v>
      </c>
      <c r="Y125" s="11">
        <v>994</v>
      </c>
      <c r="Z125" s="11">
        <v>93</v>
      </c>
      <c r="AA125" s="11">
        <v>31</v>
      </c>
      <c r="AB125" s="11">
        <v>3475</v>
      </c>
      <c r="AC125" s="12">
        <v>681</v>
      </c>
    </row>
    <row r="126" spans="1:29" x14ac:dyDescent="0.3">
      <c r="B126" s="17" t="s">
        <v>11</v>
      </c>
      <c r="C126" s="7">
        <v>6002</v>
      </c>
      <c r="D126" s="8">
        <v>1027</v>
      </c>
      <c r="E126" s="8">
        <v>177</v>
      </c>
      <c r="F126" s="8">
        <v>29</v>
      </c>
      <c r="G126" s="8">
        <v>3141</v>
      </c>
      <c r="H126" s="9">
        <v>1409</v>
      </c>
      <c r="I126" s="17" t="s">
        <v>12</v>
      </c>
      <c r="J126" s="7">
        <v>6926</v>
      </c>
      <c r="K126" s="8">
        <v>954</v>
      </c>
      <c r="L126" s="16">
        <v>6</v>
      </c>
      <c r="M126" s="8">
        <v>28</v>
      </c>
      <c r="N126" s="8">
        <v>3637</v>
      </c>
      <c r="O126" s="9">
        <v>1069</v>
      </c>
      <c r="P126" s="17" t="s">
        <v>13</v>
      </c>
      <c r="Q126" s="7">
        <v>6511</v>
      </c>
      <c r="R126" s="8">
        <v>794</v>
      </c>
      <c r="S126" s="8">
        <v>188</v>
      </c>
      <c r="T126" s="8">
        <v>57</v>
      </c>
      <c r="U126" s="8">
        <v>3733</v>
      </c>
      <c r="V126" s="9">
        <v>1571</v>
      </c>
      <c r="W126" s="13"/>
      <c r="X126" s="13"/>
      <c r="Y126" s="13"/>
      <c r="Z126" s="13"/>
      <c r="AB126" s="13"/>
      <c r="AC126" s="13"/>
    </row>
    <row r="127" spans="1:29" x14ac:dyDescent="0.3">
      <c r="B127" s="18"/>
      <c r="C127" s="7">
        <v>8209</v>
      </c>
      <c r="D127" s="8">
        <v>990</v>
      </c>
      <c r="E127" s="8">
        <v>184</v>
      </c>
      <c r="F127" s="8">
        <v>35</v>
      </c>
      <c r="G127" s="8">
        <v>3365</v>
      </c>
      <c r="H127" s="9">
        <v>1455</v>
      </c>
      <c r="I127" s="20"/>
      <c r="J127" s="7">
        <v>10538</v>
      </c>
      <c r="K127" s="8">
        <v>1095</v>
      </c>
      <c r="L127" s="16">
        <v>6</v>
      </c>
      <c r="M127" s="8">
        <v>50</v>
      </c>
      <c r="N127" s="8">
        <v>3888</v>
      </c>
      <c r="O127" s="9">
        <v>1353</v>
      </c>
      <c r="P127" s="20"/>
      <c r="Q127" s="7">
        <v>5828</v>
      </c>
      <c r="R127" s="8">
        <v>798</v>
      </c>
      <c r="S127" s="8">
        <v>115</v>
      </c>
      <c r="T127" s="8">
        <v>54</v>
      </c>
      <c r="U127" s="8">
        <v>4132</v>
      </c>
      <c r="V127" s="9">
        <v>1589</v>
      </c>
      <c r="W127" s="13"/>
      <c r="X127" s="13"/>
      <c r="Y127" s="13"/>
      <c r="Z127" s="13"/>
      <c r="AA127" s="13"/>
      <c r="AB127" s="13"/>
      <c r="AC127" s="13"/>
    </row>
    <row r="128" spans="1:29" x14ac:dyDescent="0.3">
      <c r="B128" s="18"/>
      <c r="C128" s="7">
        <v>8828</v>
      </c>
      <c r="D128" s="8">
        <v>1040</v>
      </c>
      <c r="E128" s="8">
        <v>330</v>
      </c>
      <c r="F128" s="8">
        <v>31</v>
      </c>
      <c r="G128" s="8">
        <v>3608</v>
      </c>
      <c r="H128" s="9">
        <v>1629</v>
      </c>
      <c r="I128" s="20"/>
      <c r="J128" s="7">
        <v>8619</v>
      </c>
      <c r="K128" s="8">
        <v>1216</v>
      </c>
      <c r="L128" s="8">
        <v>607</v>
      </c>
      <c r="M128" s="8">
        <v>23</v>
      </c>
      <c r="N128" s="8">
        <v>4151</v>
      </c>
      <c r="O128" s="9">
        <v>1511</v>
      </c>
      <c r="P128" s="20"/>
      <c r="Q128" s="7">
        <v>6198</v>
      </c>
      <c r="R128" s="8">
        <v>825</v>
      </c>
      <c r="S128" s="8">
        <v>67</v>
      </c>
      <c r="T128" s="8">
        <v>39</v>
      </c>
      <c r="U128" s="8">
        <v>2981</v>
      </c>
      <c r="V128" s="9">
        <v>928</v>
      </c>
      <c r="W128" s="13"/>
      <c r="X128" s="13"/>
      <c r="Y128" s="13"/>
      <c r="Z128" s="13"/>
      <c r="AA128" s="13"/>
      <c r="AB128" s="13"/>
      <c r="AC128" s="13"/>
    </row>
    <row r="129" spans="1:29" x14ac:dyDescent="0.3">
      <c r="B129" s="18"/>
      <c r="C129" s="7">
        <v>7775</v>
      </c>
      <c r="D129" s="8">
        <v>1127</v>
      </c>
      <c r="E129" s="8">
        <v>252</v>
      </c>
      <c r="F129" s="8">
        <v>32</v>
      </c>
      <c r="G129" s="8">
        <v>3936</v>
      </c>
      <c r="H129" s="9">
        <v>1561</v>
      </c>
      <c r="I129" s="20"/>
      <c r="J129" s="7">
        <v>6043</v>
      </c>
      <c r="K129" s="8">
        <v>1017</v>
      </c>
      <c r="L129" s="16">
        <v>42</v>
      </c>
      <c r="M129" s="8">
        <v>35</v>
      </c>
      <c r="N129" s="8">
        <v>4325</v>
      </c>
      <c r="O129" s="9">
        <v>1421</v>
      </c>
      <c r="P129" s="20"/>
      <c r="Q129" s="7">
        <v>6702</v>
      </c>
      <c r="R129" s="8">
        <v>737</v>
      </c>
      <c r="S129" s="8">
        <v>166</v>
      </c>
      <c r="T129" s="8">
        <v>37</v>
      </c>
      <c r="U129" s="8">
        <v>2749</v>
      </c>
      <c r="V129" s="9">
        <v>744</v>
      </c>
      <c r="W129" s="13"/>
      <c r="X129" s="13"/>
      <c r="Y129" s="13"/>
      <c r="Z129" s="13"/>
      <c r="AA129" s="13"/>
      <c r="AB129" s="13"/>
      <c r="AC129" s="13"/>
    </row>
    <row r="130" spans="1:29" x14ac:dyDescent="0.3">
      <c r="B130" s="19"/>
      <c r="C130" s="10">
        <v>5612</v>
      </c>
      <c r="D130" s="11">
        <v>1159</v>
      </c>
      <c r="E130" s="11">
        <v>307</v>
      </c>
      <c r="F130" s="11">
        <v>36</v>
      </c>
      <c r="G130" s="11">
        <v>3642</v>
      </c>
      <c r="H130" s="12">
        <v>1389</v>
      </c>
      <c r="I130" s="21"/>
      <c r="J130" s="10">
        <v>7719</v>
      </c>
      <c r="K130" s="11">
        <v>1023</v>
      </c>
      <c r="L130" s="11">
        <v>234</v>
      </c>
      <c r="M130" s="11">
        <v>32</v>
      </c>
      <c r="N130" s="11">
        <v>2992</v>
      </c>
      <c r="O130" s="12">
        <v>1576</v>
      </c>
      <c r="P130" s="21"/>
      <c r="Q130" s="10">
        <v>5348</v>
      </c>
      <c r="R130" s="11">
        <v>820</v>
      </c>
      <c r="S130" s="11">
        <v>150</v>
      </c>
      <c r="T130" s="11">
        <v>53</v>
      </c>
      <c r="U130" s="11">
        <v>2528</v>
      </c>
      <c r="V130" s="12">
        <v>720</v>
      </c>
      <c r="W130" s="13"/>
      <c r="X130" s="13"/>
      <c r="Y130" s="13"/>
      <c r="Z130" s="13"/>
      <c r="AA130" s="13"/>
      <c r="AB130" s="13"/>
      <c r="AC130" s="13"/>
    </row>
    <row r="131" spans="1:29" x14ac:dyDescent="0.3">
      <c r="A131" t="s">
        <v>14</v>
      </c>
      <c r="C131">
        <f>AVERAGE(C121:C122,C124:C125)</f>
        <v>5322.25</v>
      </c>
      <c r="D131">
        <f>AVERAGE(D121:D125)</f>
        <v>825</v>
      </c>
      <c r="E131">
        <f>AVERAGE(E121:E125)</f>
        <v>335.8</v>
      </c>
      <c r="F131">
        <f>AVERAGE(F121:F125)</f>
        <v>129.19999999999999</v>
      </c>
      <c r="G131">
        <f>AVERAGE(G121:G125)</f>
        <v>3513</v>
      </c>
      <c r="H131">
        <f>AVERAGE(H121:H125)</f>
        <v>1285.2</v>
      </c>
      <c r="I131" t="s">
        <v>14</v>
      </c>
      <c r="J131">
        <f t="shared" ref="J131:O131" si="84">AVERAGE(J121:J125)</f>
        <v>5286</v>
      </c>
      <c r="K131">
        <f t="shared" si="84"/>
        <v>795.2</v>
      </c>
      <c r="L131">
        <f t="shared" si="84"/>
        <v>474.2</v>
      </c>
      <c r="M131">
        <f t="shared" si="84"/>
        <v>58.4</v>
      </c>
      <c r="N131">
        <f t="shared" si="84"/>
        <v>3401.4</v>
      </c>
      <c r="O131">
        <f t="shared" si="84"/>
        <v>1320</v>
      </c>
      <c r="P131" t="s">
        <v>14</v>
      </c>
      <c r="Q131">
        <f t="shared" ref="Q131:V131" si="85">AVERAGE(Q121:Q125)</f>
        <v>5511.8</v>
      </c>
      <c r="R131">
        <f t="shared" si="85"/>
        <v>662.2</v>
      </c>
      <c r="S131">
        <f t="shared" si="85"/>
        <v>191</v>
      </c>
      <c r="T131">
        <f t="shared" si="85"/>
        <v>35.799999999999997</v>
      </c>
      <c r="U131">
        <f t="shared" si="85"/>
        <v>3722</v>
      </c>
      <c r="V131">
        <f t="shared" si="85"/>
        <v>1641.2</v>
      </c>
      <c r="W131" t="s">
        <v>14</v>
      </c>
      <c r="X131">
        <f t="shared" ref="X131:AC131" si="86">AVERAGE(X121:X125)</f>
        <v>8687.2000000000007</v>
      </c>
      <c r="Y131">
        <f t="shared" si="86"/>
        <v>941.4</v>
      </c>
      <c r="Z131">
        <f t="shared" si="86"/>
        <v>81.2</v>
      </c>
      <c r="AA131">
        <f t="shared" si="86"/>
        <v>30.4</v>
      </c>
      <c r="AB131">
        <f t="shared" si="86"/>
        <v>3496.8</v>
      </c>
      <c r="AC131">
        <f t="shared" si="86"/>
        <v>366.4</v>
      </c>
    </row>
    <row r="132" spans="1:29" x14ac:dyDescent="0.3">
      <c r="A132" t="s">
        <v>15</v>
      </c>
      <c r="C132">
        <f>AVEDEV(C121:C122,C124:C125)</f>
        <v>703.125</v>
      </c>
      <c r="D132">
        <f>AVEDEV(D121:D125)</f>
        <v>143.19999999999999</v>
      </c>
      <c r="E132">
        <f>AVEDEV(E121:E125)</f>
        <v>203.27999999999997</v>
      </c>
      <c r="F132">
        <f>AVEDEV(F121:F125)</f>
        <v>143.12000000000003</v>
      </c>
      <c r="G132">
        <f>AVEDEV(G121:G125)</f>
        <v>155.6</v>
      </c>
      <c r="H132">
        <f>AVEDEV(H121:H125)</f>
        <v>105.04</v>
      </c>
      <c r="I132" t="s">
        <v>15</v>
      </c>
      <c r="J132">
        <f t="shared" ref="J132:O132" si="87">AVEDEV(J121:J125)</f>
        <v>815.2</v>
      </c>
      <c r="K132">
        <f t="shared" si="87"/>
        <v>116.64000000000001</v>
      </c>
      <c r="L132">
        <f t="shared" si="87"/>
        <v>23.76</v>
      </c>
      <c r="M132">
        <f t="shared" si="87"/>
        <v>34.24</v>
      </c>
      <c r="N132">
        <f t="shared" si="87"/>
        <v>312.08000000000004</v>
      </c>
      <c r="O132">
        <f t="shared" si="87"/>
        <v>156</v>
      </c>
      <c r="P132" t="s">
        <v>15</v>
      </c>
      <c r="Q132">
        <f t="shared" ref="Q132:V132" si="88">AVEDEV(Q121:Q125)</f>
        <v>188.63999999999996</v>
      </c>
      <c r="R132">
        <f t="shared" si="88"/>
        <v>68.16</v>
      </c>
      <c r="S132">
        <f t="shared" si="88"/>
        <v>48.8</v>
      </c>
      <c r="T132">
        <f t="shared" si="88"/>
        <v>6.24</v>
      </c>
      <c r="U132">
        <f t="shared" si="88"/>
        <v>224.8</v>
      </c>
      <c r="V132">
        <f t="shared" si="88"/>
        <v>50.559999999999988</v>
      </c>
      <c r="W132" t="s">
        <v>15</v>
      </c>
      <c r="X132">
        <f t="shared" ref="X132:AC132" si="89">AVEDEV(X121:X125)</f>
        <v>1997.36</v>
      </c>
      <c r="Y132">
        <f t="shared" si="89"/>
        <v>41.92</v>
      </c>
      <c r="Z132">
        <f t="shared" si="89"/>
        <v>20.16</v>
      </c>
      <c r="AA132">
        <f t="shared" si="89"/>
        <v>1.1200000000000003</v>
      </c>
      <c r="AB132">
        <f t="shared" si="89"/>
        <v>176.16000000000003</v>
      </c>
      <c r="AC132">
        <f t="shared" si="89"/>
        <v>129.28</v>
      </c>
    </row>
    <row r="133" spans="1:29" x14ac:dyDescent="0.3">
      <c r="A133" t="s">
        <v>16</v>
      </c>
      <c r="C133">
        <f t="shared" ref="C133:H133" si="90">AVERAGE(C126:C130)</f>
        <v>7285.2</v>
      </c>
      <c r="D133">
        <f t="shared" si="90"/>
        <v>1068.5999999999999</v>
      </c>
      <c r="E133">
        <f t="shared" si="90"/>
        <v>250</v>
      </c>
      <c r="F133">
        <f t="shared" si="90"/>
        <v>32.6</v>
      </c>
      <c r="G133">
        <f t="shared" si="90"/>
        <v>3538.4</v>
      </c>
      <c r="H133">
        <f t="shared" si="90"/>
        <v>1488.6</v>
      </c>
      <c r="I133" t="s">
        <v>16</v>
      </c>
      <c r="J133">
        <f t="shared" ref="J133:O133" si="91">AVERAGE(J126:J130)</f>
        <v>7969</v>
      </c>
      <c r="K133">
        <f t="shared" si="91"/>
        <v>1061</v>
      </c>
      <c r="L133">
        <f>AVERAGE(L128,L130)</f>
        <v>420.5</v>
      </c>
      <c r="M133">
        <f>AVERAGE(M126:M130)</f>
        <v>33.6</v>
      </c>
      <c r="N133">
        <f t="shared" si="91"/>
        <v>3798.6</v>
      </c>
      <c r="O133">
        <f t="shared" si="91"/>
        <v>1386</v>
      </c>
      <c r="P133" t="s">
        <v>16</v>
      </c>
      <c r="Q133">
        <f t="shared" ref="Q133:V133" si="92">AVERAGE(Q126:Q130)</f>
        <v>6117.4</v>
      </c>
      <c r="R133">
        <f t="shared" si="92"/>
        <v>794.8</v>
      </c>
      <c r="S133">
        <f t="shared" si="92"/>
        <v>137.19999999999999</v>
      </c>
      <c r="T133">
        <f t="shared" si="92"/>
        <v>48</v>
      </c>
      <c r="U133">
        <f t="shared" si="92"/>
        <v>3224.6</v>
      </c>
      <c r="V133">
        <f t="shared" si="92"/>
        <v>1110.4000000000001</v>
      </c>
      <c r="W133" t="s">
        <v>16</v>
      </c>
    </row>
    <row r="134" spans="1:29" x14ac:dyDescent="0.3">
      <c r="A134" t="s">
        <v>17</v>
      </c>
      <c r="C134">
        <f t="shared" ref="C134:H134" si="93">AVEDEV(C126:C130)</f>
        <v>1182.56</v>
      </c>
      <c r="D134">
        <f t="shared" si="93"/>
        <v>59.519999999999982</v>
      </c>
      <c r="E134">
        <f t="shared" si="93"/>
        <v>55.6</v>
      </c>
      <c r="F134">
        <f t="shared" si="93"/>
        <v>2.3200000000000003</v>
      </c>
      <c r="G134">
        <f t="shared" si="93"/>
        <v>228.32</v>
      </c>
      <c r="H134">
        <f t="shared" si="93"/>
        <v>85.119999999999976</v>
      </c>
      <c r="I134" t="s">
        <v>17</v>
      </c>
      <c r="J134">
        <f t="shared" ref="J134:O134" si="94">AVEDEV(J126:J130)</f>
        <v>1287.5999999999999</v>
      </c>
      <c r="K134">
        <f t="shared" si="94"/>
        <v>75.599999999999994</v>
      </c>
      <c r="L134">
        <f>AVEDEV(L128,L130)</f>
        <v>186.5</v>
      </c>
      <c r="M134">
        <f>AVEDEV(M126:M130)</f>
        <v>7.12</v>
      </c>
      <c r="N134">
        <f t="shared" si="94"/>
        <v>387.28000000000003</v>
      </c>
      <c r="O134">
        <f t="shared" si="94"/>
        <v>140</v>
      </c>
      <c r="P134" t="s">
        <v>17</v>
      </c>
      <c r="Q134">
        <f t="shared" ref="Q134:V134" si="95">AVEDEV(Q126:Q130)</f>
        <v>423.5200000000001</v>
      </c>
      <c r="R134">
        <f t="shared" si="95"/>
        <v>23.440000000000008</v>
      </c>
      <c r="S134">
        <f t="shared" si="95"/>
        <v>36.96</v>
      </c>
      <c r="T134">
        <f t="shared" si="95"/>
        <v>8</v>
      </c>
      <c r="U134">
        <f t="shared" si="95"/>
        <v>566.31999999999994</v>
      </c>
      <c r="V134">
        <f t="shared" si="95"/>
        <v>375.68</v>
      </c>
      <c r="W134" t="s">
        <v>17</v>
      </c>
    </row>
    <row r="137" spans="1:29" x14ac:dyDescent="0.3">
      <c r="A137" t="s">
        <v>18</v>
      </c>
      <c r="B137" s="1" t="s">
        <v>27</v>
      </c>
      <c r="C137" s="2" t="s">
        <v>1</v>
      </c>
      <c r="D137" s="2" t="s">
        <v>2</v>
      </c>
      <c r="E137" s="2" t="s">
        <v>3</v>
      </c>
      <c r="F137" s="2" t="s">
        <v>4</v>
      </c>
      <c r="G137" s="2" t="s">
        <v>5</v>
      </c>
      <c r="H137" s="3" t="s">
        <v>6</v>
      </c>
      <c r="I137" s="1"/>
      <c r="J137" s="2" t="s">
        <v>1</v>
      </c>
      <c r="K137" s="2" t="s">
        <v>2</v>
      </c>
      <c r="L137" s="2" t="s">
        <v>3</v>
      </c>
      <c r="M137" s="2" t="s">
        <v>4</v>
      </c>
      <c r="N137" s="2" t="s">
        <v>5</v>
      </c>
      <c r="O137" s="3" t="s">
        <v>6</v>
      </c>
      <c r="P137" s="1"/>
      <c r="Q137" s="2" t="s">
        <v>1</v>
      </c>
      <c r="R137" s="2" t="s">
        <v>2</v>
      </c>
      <c r="S137" s="2" t="s">
        <v>3</v>
      </c>
      <c r="T137" s="2" t="s">
        <v>4</v>
      </c>
      <c r="U137" s="2" t="s">
        <v>5</v>
      </c>
      <c r="V137" s="3" t="s">
        <v>6</v>
      </c>
      <c r="W137" s="1"/>
      <c r="X137" s="2" t="s">
        <v>1</v>
      </c>
      <c r="Y137" s="2" t="s">
        <v>2</v>
      </c>
      <c r="Z137" s="2" t="s">
        <v>3</v>
      </c>
      <c r="AA137" s="2" t="s">
        <v>4</v>
      </c>
      <c r="AB137" s="2" t="s">
        <v>5</v>
      </c>
      <c r="AC137" s="3" t="s">
        <v>6</v>
      </c>
    </row>
    <row r="138" spans="1:29" x14ac:dyDescent="0.3">
      <c r="B138" s="17" t="s">
        <v>7</v>
      </c>
      <c r="C138" s="4">
        <v>5193</v>
      </c>
      <c r="D138" s="5">
        <v>841</v>
      </c>
      <c r="E138" s="5">
        <v>365</v>
      </c>
      <c r="F138" s="5">
        <v>455</v>
      </c>
      <c r="G138" s="5">
        <v>3641</v>
      </c>
      <c r="H138" s="6">
        <v>1135</v>
      </c>
      <c r="I138" s="17" t="s">
        <v>8</v>
      </c>
      <c r="J138" s="4">
        <v>4313</v>
      </c>
      <c r="K138" s="5">
        <v>1194</v>
      </c>
      <c r="L138" s="5">
        <v>818</v>
      </c>
      <c r="M138" s="5">
        <v>240</v>
      </c>
      <c r="N138" s="5">
        <v>2706</v>
      </c>
      <c r="O138" s="6">
        <v>1466</v>
      </c>
      <c r="P138" s="17" t="s">
        <v>9</v>
      </c>
      <c r="Q138" s="4">
        <v>5862</v>
      </c>
      <c r="R138" s="5">
        <v>633</v>
      </c>
      <c r="S138" s="5">
        <v>257</v>
      </c>
      <c r="T138" s="5">
        <v>25</v>
      </c>
      <c r="U138" s="5">
        <v>2960</v>
      </c>
      <c r="V138" s="6">
        <v>2042</v>
      </c>
      <c r="W138" s="22" t="s">
        <v>10</v>
      </c>
      <c r="X138" s="4">
        <v>7610</v>
      </c>
      <c r="Y138" s="5">
        <v>1325</v>
      </c>
      <c r="Z138" s="5">
        <v>103</v>
      </c>
      <c r="AA138" s="5">
        <v>31</v>
      </c>
      <c r="AB138" s="5">
        <v>3769</v>
      </c>
      <c r="AC138" s="6">
        <v>575</v>
      </c>
    </row>
    <row r="139" spans="1:29" x14ac:dyDescent="0.3">
      <c r="B139" s="18"/>
      <c r="C139" s="7">
        <v>3772</v>
      </c>
      <c r="D139" s="8">
        <v>1163</v>
      </c>
      <c r="E139" s="8">
        <v>285</v>
      </c>
      <c r="F139" s="8">
        <v>40</v>
      </c>
      <c r="G139" s="8">
        <v>3196</v>
      </c>
      <c r="H139" s="9">
        <v>1146</v>
      </c>
      <c r="I139" s="20"/>
      <c r="J139" s="7">
        <v>4400</v>
      </c>
      <c r="K139" s="8">
        <v>754</v>
      </c>
      <c r="L139" s="8">
        <v>601</v>
      </c>
      <c r="M139" s="8">
        <v>32</v>
      </c>
      <c r="N139" s="8">
        <v>3378</v>
      </c>
      <c r="O139" s="9">
        <v>1455</v>
      </c>
      <c r="P139" s="20"/>
      <c r="Q139" s="7">
        <v>5178</v>
      </c>
      <c r="R139" s="8">
        <v>1448</v>
      </c>
      <c r="S139" s="8">
        <v>364</v>
      </c>
      <c r="T139" s="8">
        <v>34</v>
      </c>
      <c r="U139" s="8">
        <v>2640</v>
      </c>
      <c r="V139" s="9">
        <v>1867</v>
      </c>
      <c r="W139" s="23"/>
      <c r="X139" s="7">
        <v>6258</v>
      </c>
      <c r="Y139" s="8">
        <v>1217</v>
      </c>
      <c r="Z139" s="8">
        <v>155</v>
      </c>
      <c r="AA139" s="8">
        <v>34</v>
      </c>
      <c r="AB139" s="8">
        <v>3483</v>
      </c>
      <c r="AC139" s="9">
        <v>494</v>
      </c>
    </row>
    <row r="140" spans="1:29" x14ac:dyDescent="0.3">
      <c r="B140" s="18"/>
      <c r="C140" s="14">
        <v>1427</v>
      </c>
      <c r="D140" s="8">
        <v>1086</v>
      </c>
      <c r="E140" s="8">
        <v>1006</v>
      </c>
      <c r="F140" s="8">
        <v>24</v>
      </c>
      <c r="G140" s="8">
        <v>3449</v>
      </c>
      <c r="H140" s="9">
        <v>1368</v>
      </c>
      <c r="I140" s="20"/>
      <c r="J140" s="7">
        <v>4660</v>
      </c>
      <c r="K140" s="8">
        <v>955</v>
      </c>
      <c r="L140" s="8">
        <v>694</v>
      </c>
      <c r="M140" s="8">
        <v>26</v>
      </c>
      <c r="N140" s="8">
        <v>3320</v>
      </c>
      <c r="O140" s="9">
        <v>1413</v>
      </c>
      <c r="P140" s="20"/>
      <c r="Q140" s="7">
        <v>6474</v>
      </c>
      <c r="R140" s="8">
        <v>889</v>
      </c>
      <c r="S140" s="8">
        <v>486</v>
      </c>
      <c r="T140" s="8">
        <v>38</v>
      </c>
      <c r="U140" s="8">
        <v>3752</v>
      </c>
      <c r="V140" s="9">
        <v>1989</v>
      </c>
      <c r="W140" s="23"/>
      <c r="X140" s="7">
        <v>11825</v>
      </c>
      <c r="Y140" s="8">
        <v>1411</v>
      </c>
      <c r="Z140" s="8">
        <v>143</v>
      </c>
      <c r="AA140" s="8">
        <v>29</v>
      </c>
      <c r="AB140" s="8">
        <v>3577</v>
      </c>
      <c r="AC140" s="9">
        <v>269</v>
      </c>
    </row>
    <row r="141" spans="1:29" x14ac:dyDescent="0.3">
      <c r="B141" s="18"/>
      <c r="C141" s="7">
        <v>5523</v>
      </c>
      <c r="D141" s="8">
        <v>818</v>
      </c>
      <c r="E141" s="8">
        <v>453</v>
      </c>
      <c r="F141" s="8">
        <v>29</v>
      </c>
      <c r="G141" s="8">
        <v>3374</v>
      </c>
      <c r="H141" s="9">
        <v>1530</v>
      </c>
      <c r="I141" s="20"/>
      <c r="J141" s="7">
        <v>6087</v>
      </c>
      <c r="K141" s="8">
        <v>1293</v>
      </c>
      <c r="L141" s="8">
        <v>678</v>
      </c>
      <c r="M141" s="8">
        <v>33</v>
      </c>
      <c r="N141" s="8">
        <v>2670</v>
      </c>
      <c r="O141" s="9">
        <v>1485</v>
      </c>
      <c r="P141" s="20"/>
      <c r="Q141" s="7">
        <v>6629</v>
      </c>
      <c r="R141" s="8">
        <v>1133</v>
      </c>
      <c r="S141" s="8">
        <v>397</v>
      </c>
      <c r="T141" s="8">
        <v>27</v>
      </c>
      <c r="U141" s="8">
        <v>4027</v>
      </c>
      <c r="V141" s="9">
        <v>1933</v>
      </c>
      <c r="W141" s="23"/>
      <c r="X141" s="7">
        <v>12627</v>
      </c>
      <c r="Y141" s="8">
        <v>1390</v>
      </c>
      <c r="Z141" s="8">
        <v>214</v>
      </c>
      <c r="AA141" s="8">
        <v>32</v>
      </c>
      <c r="AB141" s="8">
        <v>3945</v>
      </c>
      <c r="AC141" s="9">
        <v>719</v>
      </c>
    </row>
    <row r="142" spans="1:29" x14ac:dyDescent="0.3">
      <c r="B142" s="19"/>
      <c r="C142" s="10">
        <v>6101</v>
      </c>
      <c r="D142" s="11">
        <v>879</v>
      </c>
      <c r="E142" s="11">
        <v>285</v>
      </c>
      <c r="F142" s="11">
        <v>44</v>
      </c>
      <c r="G142" s="11">
        <v>3337</v>
      </c>
      <c r="H142" s="12">
        <v>1515</v>
      </c>
      <c r="I142" s="21"/>
      <c r="J142" s="10">
        <v>7288</v>
      </c>
      <c r="K142" s="11">
        <v>1240</v>
      </c>
      <c r="L142" s="11">
        <v>740</v>
      </c>
      <c r="M142" s="11">
        <v>30</v>
      </c>
      <c r="N142" s="11">
        <v>2857</v>
      </c>
      <c r="O142" s="12">
        <v>1360</v>
      </c>
      <c r="P142" s="21"/>
      <c r="Q142" s="10">
        <v>6378</v>
      </c>
      <c r="R142" s="11">
        <v>1176</v>
      </c>
      <c r="S142" s="11">
        <v>487</v>
      </c>
      <c r="T142" s="11">
        <v>33</v>
      </c>
      <c r="U142" s="11">
        <v>3962</v>
      </c>
      <c r="V142" s="12">
        <v>1834</v>
      </c>
      <c r="W142" s="24"/>
      <c r="X142" s="10">
        <v>16503</v>
      </c>
      <c r="Y142" s="11">
        <v>1469</v>
      </c>
      <c r="Z142" s="11">
        <v>182</v>
      </c>
      <c r="AA142" s="11">
        <v>33</v>
      </c>
      <c r="AB142" s="11">
        <v>3851</v>
      </c>
      <c r="AC142" s="12">
        <v>1200</v>
      </c>
    </row>
    <row r="143" spans="1:29" x14ac:dyDescent="0.3">
      <c r="B143" s="17" t="s">
        <v>11</v>
      </c>
      <c r="C143" s="7">
        <v>5476</v>
      </c>
      <c r="D143" s="8">
        <v>1195</v>
      </c>
      <c r="E143" s="8">
        <v>331</v>
      </c>
      <c r="F143" s="8">
        <v>28</v>
      </c>
      <c r="G143" s="8">
        <v>3138</v>
      </c>
      <c r="H143" s="9">
        <v>1715</v>
      </c>
      <c r="I143" s="17" t="s">
        <v>12</v>
      </c>
      <c r="J143" s="7">
        <v>8027</v>
      </c>
      <c r="K143" s="8">
        <v>1122</v>
      </c>
      <c r="L143" s="8">
        <v>6</v>
      </c>
      <c r="M143" s="8">
        <v>26</v>
      </c>
      <c r="N143" s="8">
        <v>3481</v>
      </c>
      <c r="O143" s="9">
        <v>1309</v>
      </c>
      <c r="P143" s="17" t="s">
        <v>13</v>
      </c>
      <c r="Q143" s="7">
        <v>7613</v>
      </c>
      <c r="R143" s="8">
        <v>1225</v>
      </c>
      <c r="S143" s="8">
        <v>381</v>
      </c>
      <c r="T143" s="8">
        <v>46</v>
      </c>
      <c r="U143" s="8">
        <v>3989</v>
      </c>
      <c r="V143" s="9">
        <v>1870</v>
      </c>
      <c r="W143" s="13"/>
      <c r="X143" s="13"/>
      <c r="Y143" s="13"/>
      <c r="Z143" s="13"/>
      <c r="AB143" s="13"/>
      <c r="AC143" s="13"/>
    </row>
    <row r="144" spans="1:29" x14ac:dyDescent="0.3">
      <c r="B144" s="18"/>
      <c r="C144" s="7">
        <v>9572</v>
      </c>
      <c r="D144" s="8">
        <v>1127</v>
      </c>
      <c r="E144" s="8">
        <v>344</v>
      </c>
      <c r="F144" s="8">
        <v>32</v>
      </c>
      <c r="G144" s="8">
        <v>3402</v>
      </c>
      <c r="H144" s="9">
        <v>1728</v>
      </c>
      <c r="I144" s="20"/>
      <c r="J144" s="7">
        <v>14771</v>
      </c>
      <c r="K144" s="8">
        <v>1228</v>
      </c>
      <c r="L144" s="16">
        <v>7</v>
      </c>
      <c r="M144" s="8">
        <v>37</v>
      </c>
      <c r="N144" s="8">
        <v>3630</v>
      </c>
      <c r="O144" s="9">
        <v>1625</v>
      </c>
      <c r="P144" s="20"/>
      <c r="Q144" s="7">
        <v>6852</v>
      </c>
      <c r="R144" s="8">
        <v>1378</v>
      </c>
      <c r="S144" s="8">
        <v>210</v>
      </c>
      <c r="T144" s="8">
        <v>46</v>
      </c>
      <c r="U144" s="8">
        <v>4414</v>
      </c>
      <c r="V144" s="9">
        <v>1786</v>
      </c>
      <c r="W144" s="13"/>
      <c r="X144" s="13"/>
      <c r="Y144" s="13"/>
      <c r="Z144" s="13"/>
      <c r="AA144" s="13"/>
      <c r="AB144" s="13"/>
      <c r="AC144" s="13"/>
    </row>
    <row r="145" spans="1:29" x14ac:dyDescent="0.3">
      <c r="B145" s="18"/>
      <c r="C145" s="7">
        <v>10821</v>
      </c>
      <c r="D145" s="8">
        <v>1129</v>
      </c>
      <c r="E145" s="8">
        <v>500</v>
      </c>
      <c r="F145" s="8">
        <v>29</v>
      </c>
      <c r="G145" s="8">
        <v>3681</v>
      </c>
      <c r="H145" s="9">
        <v>1621</v>
      </c>
      <c r="I145" s="20"/>
      <c r="J145" s="7">
        <v>11132</v>
      </c>
      <c r="K145" s="8">
        <v>1344</v>
      </c>
      <c r="L145" s="16">
        <v>824</v>
      </c>
      <c r="M145" s="8">
        <v>23</v>
      </c>
      <c r="N145" s="8">
        <v>4238</v>
      </c>
      <c r="O145" s="9">
        <v>1416</v>
      </c>
      <c r="P145" s="20"/>
      <c r="Q145" s="7">
        <v>7222</v>
      </c>
      <c r="R145" s="8">
        <v>1249</v>
      </c>
      <c r="S145" s="8">
        <v>190</v>
      </c>
      <c r="T145" s="8">
        <v>33</v>
      </c>
      <c r="U145" s="8">
        <v>3156</v>
      </c>
      <c r="V145" s="9">
        <v>1254</v>
      </c>
      <c r="W145" s="13"/>
      <c r="X145" s="13"/>
      <c r="Y145" s="13"/>
      <c r="Z145" s="13"/>
      <c r="AA145" s="13"/>
      <c r="AB145" s="13"/>
      <c r="AC145" s="13"/>
    </row>
    <row r="146" spans="1:29" x14ac:dyDescent="0.3">
      <c r="B146" s="18"/>
      <c r="C146" s="7">
        <v>9154</v>
      </c>
      <c r="D146" s="8">
        <v>1261</v>
      </c>
      <c r="E146" s="8">
        <v>390</v>
      </c>
      <c r="F146" s="8">
        <v>30</v>
      </c>
      <c r="G146" s="8">
        <v>3901</v>
      </c>
      <c r="H146" s="9">
        <v>1760</v>
      </c>
      <c r="I146" s="20"/>
      <c r="J146" s="7">
        <v>6104</v>
      </c>
      <c r="K146" s="8">
        <v>1188</v>
      </c>
      <c r="L146" s="8">
        <v>116</v>
      </c>
      <c r="M146" s="8">
        <v>30</v>
      </c>
      <c r="N146" s="8">
        <v>3917</v>
      </c>
      <c r="O146" s="9">
        <v>1762</v>
      </c>
      <c r="P146" s="20"/>
      <c r="Q146" s="7">
        <v>7890</v>
      </c>
      <c r="R146" s="8">
        <v>1668</v>
      </c>
      <c r="S146" s="8">
        <v>312</v>
      </c>
      <c r="T146" s="8">
        <v>30</v>
      </c>
      <c r="U146" s="8">
        <v>2980</v>
      </c>
      <c r="V146" s="9">
        <v>1155</v>
      </c>
      <c r="W146" s="13"/>
      <c r="X146" s="13"/>
      <c r="Y146" s="13"/>
      <c r="Z146" s="13"/>
      <c r="AA146" s="13"/>
      <c r="AB146" s="13"/>
      <c r="AC146" s="13"/>
    </row>
    <row r="147" spans="1:29" x14ac:dyDescent="0.3">
      <c r="B147" s="19"/>
      <c r="C147" s="10">
        <v>5325</v>
      </c>
      <c r="D147" s="11">
        <v>1176</v>
      </c>
      <c r="E147" s="11">
        <v>431</v>
      </c>
      <c r="F147" s="11">
        <v>32</v>
      </c>
      <c r="G147" s="11">
        <v>3591</v>
      </c>
      <c r="H147" s="12">
        <v>1542</v>
      </c>
      <c r="I147" s="21"/>
      <c r="J147" s="10">
        <v>9875</v>
      </c>
      <c r="K147" s="11">
        <v>1324</v>
      </c>
      <c r="L147" s="15">
        <v>521</v>
      </c>
      <c r="M147" s="11">
        <v>28</v>
      </c>
      <c r="N147" s="11">
        <v>3079</v>
      </c>
      <c r="O147" s="12">
        <v>1925</v>
      </c>
      <c r="P147" s="21"/>
      <c r="Q147" s="10">
        <v>6217</v>
      </c>
      <c r="R147" s="11">
        <v>1236</v>
      </c>
      <c r="S147" s="11">
        <v>282</v>
      </c>
      <c r="T147" s="11">
        <v>52</v>
      </c>
      <c r="U147" s="11">
        <v>2748</v>
      </c>
      <c r="V147" s="12">
        <v>1081</v>
      </c>
      <c r="W147" s="13"/>
      <c r="X147" s="13"/>
      <c r="Y147" s="13"/>
      <c r="Z147" s="13"/>
      <c r="AA147" s="13"/>
      <c r="AB147" s="13"/>
      <c r="AC147" s="13"/>
    </row>
    <row r="148" spans="1:29" x14ac:dyDescent="0.3">
      <c r="A148" t="s">
        <v>14</v>
      </c>
      <c r="C148">
        <f>AVERAGE(C138:C139,C141:C142)</f>
        <v>5147.25</v>
      </c>
      <c r="D148">
        <f>AVERAGE(D138:D142)</f>
        <v>957.4</v>
      </c>
      <c r="E148">
        <f>AVERAGE(E138:E142)</f>
        <v>478.8</v>
      </c>
      <c r="F148">
        <f>AVERAGE(F138:F142)</f>
        <v>118.4</v>
      </c>
      <c r="G148">
        <f>AVERAGE(G138:G142)</f>
        <v>3399.4</v>
      </c>
      <c r="H148">
        <f>AVERAGE(H138:H142)</f>
        <v>1338.8</v>
      </c>
      <c r="I148" t="s">
        <v>14</v>
      </c>
      <c r="J148">
        <f t="shared" ref="J148:O148" si="96">AVERAGE(J138:J142)</f>
        <v>5349.6</v>
      </c>
      <c r="K148">
        <f t="shared" si="96"/>
        <v>1087.2</v>
      </c>
      <c r="L148">
        <f t="shared" si="96"/>
        <v>706.2</v>
      </c>
      <c r="M148">
        <f t="shared" si="96"/>
        <v>72.2</v>
      </c>
      <c r="N148">
        <f t="shared" si="96"/>
        <v>2986.2</v>
      </c>
      <c r="O148">
        <f t="shared" si="96"/>
        <v>1435.8</v>
      </c>
      <c r="P148" t="s">
        <v>14</v>
      </c>
      <c r="Q148">
        <f t="shared" ref="Q148:V148" si="97">AVERAGE(Q138:Q142)</f>
        <v>6104.2</v>
      </c>
      <c r="R148">
        <f t="shared" si="97"/>
        <v>1055.8</v>
      </c>
      <c r="S148">
        <f t="shared" si="97"/>
        <v>398.2</v>
      </c>
      <c r="T148">
        <f t="shared" si="97"/>
        <v>31.4</v>
      </c>
      <c r="U148">
        <f t="shared" si="97"/>
        <v>3468.2</v>
      </c>
      <c r="V148">
        <f t="shared" si="97"/>
        <v>1933</v>
      </c>
      <c r="W148" t="s">
        <v>14</v>
      </c>
      <c r="X148">
        <f t="shared" ref="X148:AC148" si="98">AVERAGE(X138:X142)</f>
        <v>10964.6</v>
      </c>
      <c r="Y148">
        <f t="shared" si="98"/>
        <v>1362.4</v>
      </c>
      <c r="Z148">
        <f t="shared" si="98"/>
        <v>159.4</v>
      </c>
      <c r="AA148">
        <f t="shared" si="98"/>
        <v>31.8</v>
      </c>
      <c r="AB148">
        <f t="shared" si="98"/>
        <v>3725</v>
      </c>
      <c r="AC148">
        <f t="shared" si="98"/>
        <v>651.4</v>
      </c>
    </row>
    <row r="149" spans="1:29" x14ac:dyDescent="0.3">
      <c r="A149" t="s">
        <v>15</v>
      </c>
      <c r="C149">
        <f>AVEDEV(C138:C139,C141:C142)</f>
        <v>687.625</v>
      </c>
      <c r="D149">
        <f>AVEDEV(D138:D142)</f>
        <v>133.68</v>
      </c>
      <c r="E149">
        <f>AVEDEV(E138:E142)</f>
        <v>210.88000000000002</v>
      </c>
      <c r="F149">
        <f>AVEDEV(F138:F142)</f>
        <v>134.63999999999999</v>
      </c>
      <c r="G149">
        <f>AVEDEV(G138:G142)</f>
        <v>116.48000000000002</v>
      </c>
      <c r="H149">
        <f>AVEDEV(H138:H142)</f>
        <v>158.64000000000001</v>
      </c>
      <c r="I149" t="s">
        <v>15</v>
      </c>
      <c r="J149">
        <f t="shared" ref="J149:O149" si="99">AVEDEV(J138:J142)</f>
        <v>1070.3200000000002</v>
      </c>
      <c r="K149">
        <f t="shared" si="99"/>
        <v>186.16</v>
      </c>
      <c r="L149">
        <f t="shared" si="99"/>
        <v>58.240000000000009</v>
      </c>
      <c r="M149">
        <f t="shared" si="99"/>
        <v>67.11999999999999</v>
      </c>
      <c r="N149">
        <f t="shared" si="99"/>
        <v>290.23999999999995</v>
      </c>
      <c r="O149">
        <f t="shared" si="99"/>
        <v>39.440000000000012</v>
      </c>
      <c r="P149" t="s">
        <v>15</v>
      </c>
      <c r="Q149">
        <f t="shared" ref="Q149:V149" si="100">AVEDEV(Q138:Q142)</f>
        <v>467.36</v>
      </c>
      <c r="R149">
        <f t="shared" si="100"/>
        <v>235.84</v>
      </c>
      <c r="S149">
        <f t="shared" si="100"/>
        <v>70.64</v>
      </c>
      <c r="T149">
        <f t="shared" si="100"/>
        <v>4.32</v>
      </c>
      <c r="U149">
        <f t="shared" si="100"/>
        <v>534.56000000000006</v>
      </c>
      <c r="V149">
        <f t="shared" si="100"/>
        <v>66</v>
      </c>
      <c r="W149" t="s">
        <v>15</v>
      </c>
      <c r="X149">
        <f t="shared" ref="X149:AC149" si="101">AVEDEV(X138:X142)</f>
        <v>3224.48</v>
      </c>
      <c r="Y149">
        <f t="shared" si="101"/>
        <v>73.119999999999976</v>
      </c>
      <c r="Z149">
        <f t="shared" si="101"/>
        <v>30.880000000000003</v>
      </c>
      <c r="AA149">
        <f t="shared" si="101"/>
        <v>1.44</v>
      </c>
      <c r="AB149">
        <f t="shared" si="101"/>
        <v>156</v>
      </c>
      <c r="AC149">
        <f t="shared" si="101"/>
        <v>246.48000000000002</v>
      </c>
    </row>
    <row r="150" spans="1:29" x14ac:dyDescent="0.3">
      <c r="A150" t="s">
        <v>16</v>
      </c>
      <c r="C150">
        <f t="shared" ref="C150:H150" si="102">AVERAGE(C143:C147)</f>
        <v>8069.6</v>
      </c>
      <c r="D150">
        <f t="shared" si="102"/>
        <v>1177.5999999999999</v>
      </c>
      <c r="E150">
        <f t="shared" si="102"/>
        <v>399.2</v>
      </c>
      <c r="F150">
        <f t="shared" si="102"/>
        <v>30.2</v>
      </c>
      <c r="G150">
        <f t="shared" si="102"/>
        <v>3542.6</v>
      </c>
      <c r="H150">
        <f t="shared" si="102"/>
        <v>1673.2</v>
      </c>
      <c r="I150" t="s">
        <v>16</v>
      </c>
      <c r="J150">
        <f t="shared" ref="J150:O150" si="103">AVERAGE(J143:J147)</f>
        <v>9981.7999999999993</v>
      </c>
      <c r="K150">
        <f t="shared" si="103"/>
        <v>1241.2</v>
      </c>
      <c r="L150">
        <f>AVERAGE(L143,L146)</f>
        <v>61</v>
      </c>
      <c r="M150">
        <f>AVERAGE(M143:M147)</f>
        <v>28.8</v>
      </c>
      <c r="N150">
        <f t="shared" si="103"/>
        <v>3669</v>
      </c>
      <c r="O150">
        <f t="shared" si="103"/>
        <v>1607.4</v>
      </c>
      <c r="P150" t="s">
        <v>16</v>
      </c>
      <c r="Q150">
        <f t="shared" ref="Q150:V150" si="104">AVERAGE(Q143:Q147)</f>
        <v>7158.8</v>
      </c>
      <c r="R150">
        <f t="shared" si="104"/>
        <v>1351.2</v>
      </c>
      <c r="S150">
        <f t="shared" si="104"/>
        <v>275</v>
      </c>
      <c r="T150">
        <f t="shared" si="104"/>
        <v>41.4</v>
      </c>
      <c r="U150">
        <f t="shared" si="104"/>
        <v>3457.4</v>
      </c>
      <c r="V150">
        <f t="shared" si="104"/>
        <v>1429.2</v>
      </c>
      <c r="W150" t="s">
        <v>16</v>
      </c>
    </row>
    <row r="151" spans="1:29" x14ac:dyDescent="0.3">
      <c r="A151" t="s">
        <v>17</v>
      </c>
      <c r="C151">
        <f t="shared" ref="C151:H151" si="105">AVEDEV(C143:C147)</f>
        <v>2135.2799999999997</v>
      </c>
      <c r="D151">
        <f t="shared" si="105"/>
        <v>40.319999999999979</v>
      </c>
      <c r="E151">
        <f t="shared" si="105"/>
        <v>53.04</v>
      </c>
      <c r="F151">
        <f t="shared" si="105"/>
        <v>1.44</v>
      </c>
      <c r="G151">
        <f t="shared" si="105"/>
        <v>218.08</v>
      </c>
      <c r="H151">
        <f t="shared" si="105"/>
        <v>73.359999999999985</v>
      </c>
      <c r="I151" t="s">
        <v>17</v>
      </c>
      <c r="J151">
        <f t="shared" ref="J151:O151" si="106">AVEDEV(J143:J147)</f>
        <v>2375.7599999999998</v>
      </c>
      <c r="K151">
        <f t="shared" si="106"/>
        <v>74.240000000000009</v>
      </c>
      <c r="L151">
        <f>AVEDEV(L143,L146)</f>
        <v>55</v>
      </c>
      <c r="M151">
        <f>AVEDEV(M143:M147)</f>
        <v>3.7600000000000002</v>
      </c>
      <c r="N151">
        <f t="shared" si="106"/>
        <v>326.8</v>
      </c>
      <c r="O151">
        <f t="shared" si="106"/>
        <v>195.92</v>
      </c>
      <c r="P151" t="s">
        <v>17</v>
      </c>
      <c r="Q151">
        <f t="shared" ref="Q151:V151" si="107">AVEDEV(Q143:Q147)</f>
        <v>499.43999999999994</v>
      </c>
      <c r="R151">
        <f t="shared" si="107"/>
        <v>137.44</v>
      </c>
      <c r="S151">
        <f t="shared" si="107"/>
        <v>60</v>
      </c>
      <c r="T151">
        <f t="shared" si="107"/>
        <v>7.92</v>
      </c>
      <c r="U151">
        <f t="shared" si="107"/>
        <v>595.28</v>
      </c>
      <c r="V151">
        <f t="shared" si="107"/>
        <v>319.04000000000002</v>
      </c>
      <c r="W151" t="s">
        <v>17</v>
      </c>
    </row>
    <row r="154" spans="1:29" x14ac:dyDescent="0.3">
      <c r="A154" t="s">
        <v>18</v>
      </c>
      <c r="B154" s="1" t="s">
        <v>28</v>
      </c>
      <c r="C154" s="2" t="s">
        <v>1</v>
      </c>
      <c r="D154" s="2" t="s">
        <v>2</v>
      </c>
      <c r="E154" s="2" t="s">
        <v>3</v>
      </c>
      <c r="F154" s="2" t="s">
        <v>4</v>
      </c>
      <c r="G154" s="2" t="s">
        <v>5</v>
      </c>
      <c r="H154" s="3" t="s">
        <v>6</v>
      </c>
      <c r="I154" s="1"/>
      <c r="J154" s="2" t="s">
        <v>1</v>
      </c>
      <c r="K154" s="2" t="s">
        <v>2</v>
      </c>
      <c r="L154" s="2" t="s">
        <v>3</v>
      </c>
      <c r="M154" s="2" t="s">
        <v>4</v>
      </c>
      <c r="N154" s="2" t="s">
        <v>5</v>
      </c>
      <c r="O154" s="3" t="s">
        <v>6</v>
      </c>
      <c r="P154" s="1"/>
      <c r="Q154" s="2" t="s">
        <v>1</v>
      </c>
      <c r="R154" s="2" t="s">
        <v>2</v>
      </c>
      <c r="S154" s="2" t="s">
        <v>3</v>
      </c>
      <c r="T154" s="2" t="s">
        <v>4</v>
      </c>
      <c r="U154" s="2" t="s">
        <v>5</v>
      </c>
      <c r="V154" s="3" t="s">
        <v>6</v>
      </c>
      <c r="W154" s="1"/>
      <c r="X154" s="2" t="s">
        <v>1</v>
      </c>
      <c r="Y154" s="2" t="s">
        <v>2</v>
      </c>
      <c r="Z154" s="2" t="s">
        <v>3</v>
      </c>
      <c r="AA154" s="2" t="s">
        <v>4</v>
      </c>
      <c r="AB154" s="2" t="s">
        <v>5</v>
      </c>
      <c r="AC154" s="3" t="s">
        <v>6</v>
      </c>
    </row>
    <row r="155" spans="1:29" x14ac:dyDescent="0.3">
      <c r="B155" s="17" t="s">
        <v>7</v>
      </c>
      <c r="C155" s="4">
        <v>5082</v>
      </c>
      <c r="D155" s="5">
        <v>1019</v>
      </c>
      <c r="E155" s="5">
        <v>414</v>
      </c>
      <c r="F155" s="5">
        <v>472</v>
      </c>
      <c r="G155" s="5">
        <v>3625</v>
      </c>
      <c r="H155" s="6">
        <v>1099</v>
      </c>
      <c r="I155" s="17" t="s">
        <v>8</v>
      </c>
      <c r="J155" s="4">
        <v>4111</v>
      </c>
      <c r="K155" s="5">
        <v>1264</v>
      </c>
      <c r="L155" s="5">
        <v>866</v>
      </c>
      <c r="M155" s="5">
        <v>278</v>
      </c>
      <c r="N155" s="5">
        <v>3112</v>
      </c>
      <c r="O155" s="6">
        <v>1406</v>
      </c>
      <c r="P155" s="17" t="s">
        <v>9</v>
      </c>
      <c r="Q155" s="4">
        <v>5420</v>
      </c>
      <c r="R155" s="5">
        <v>731</v>
      </c>
      <c r="S155" s="5">
        <v>265</v>
      </c>
      <c r="T155" s="5">
        <v>24</v>
      </c>
      <c r="U155" s="5">
        <v>2974</v>
      </c>
      <c r="V155" s="6">
        <v>2013</v>
      </c>
      <c r="W155" s="22" t="s">
        <v>10</v>
      </c>
      <c r="X155" s="4">
        <v>7247</v>
      </c>
      <c r="Y155" s="5">
        <v>1370</v>
      </c>
      <c r="Z155" s="5">
        <v>129</v>
      </c>
      <c r="AA155" s="5">
        <v>30</v>
      </c>
      <c r="AB155" s="5">
        <v>3845</v>
      </c>
      <c r="AC155" s="6">
        <v>691</v>
      </c>
    </row>
    <row r="156" spans="1:29" x14ac:dyDescent="0.3">
      <c r="B156" s="18"/>
      <c r="C156" s="7">
        <v>3587</v>
      </c>
      <c r="D156" s="8">
        <v>1299</v>
      </c>
      <c r="E156" s="8">
        <v>347</v>
      </c>
      <c r="F156" s="8">
        <v>38</v>
      </c>
      <c r="G156" s="8">
        <v>3071</v>
      </c>
      <c r="H156" s="9">
        <v>1187</v>
      </c>
      <c r="I156" s="20"/>
      <c r="J156" s="7">
        <v>4178</v>
      </c>
      <c r="K156" s="8">
        <v>930</v>
      </c>
      <c r="L156" s="8">
        <v>628</v>
      </c>
      <c r="M156" s="8">
        <v>30</v>
      </c>
      <c r="N156" s="8">
        <v>3626</v>
      </c>
      <c r="O156" s="9">
        <v>1416</v>
      </c>
      <c r="P156" s="20"/>
      <c r="Q156" s="7">
        <v>4903</v>
      </c>
      <c r="R156" s="8">
        <v>1317</v>
      </c>
      <c r="S156" s="8">
        <v>357</v>
      </c>
      <c r="T156" s="8">
        <v>34</v>
      </c>
      <c r="U156" s="8">
        <v>2772</v>
      </c>
      <c r="V156" s="9">
        <v>1711</v>
      </c>
      <c r="W156" s="23"/>
      <c r="X156" s="7">
        <v>6071</v>
      </c>
      <c r="Y156" s="8">
        <v>1287</v>
      </c>
      <c r="Z156" s="8">
        <v>144</v>
      </c>
      <c r="AA156" s="8">
        <v>32</v>
      </c>
      <c r="AB156" s="8">
        <v>3607</v>
      </c>
      <c r="AC156" s="9">
        <v>570</v>
      </c>
    </row>
    <row r="157" spans="1:29" x14ac:dyDescent="0.3">
      <c r="B157" s="18"/>
      <c r="C157" s="14">
        <v>1395</v>
      </c>
      <c r="D157" s="8">
        <v>1271</v>
      </c>
      <c r="E157" s="8">
        <v>1092</v>
      </c>
      <c r="F157" s="8">
        <v>23</v>
      </c>
      <c r="G157" s="8">
        <v>3479</v>
      </c>
      <c r="H157" s="9">
        <v>1337</v>
      </c>
      <c r="I157" s="20"/>
      <c r="J157" s="7">
        <v>4364</v>
      </c>
      <c r="K157" s="8">
        <v>1007</v>
      </c>
      <c r="L157" s="8">
        <v>683</v>
      </c>
      <c r="M157" s="8">
        <v>25</v>
      </c>
      <c r="N157" s="8">
        <v>3307</v>
      </c>
      <c r="O157" s="9">
        <v>1339</v>
      </c>
      <c r="P157" s="20"/>
      <c r="Q157" s="7">
        <v>5807</v>
      </c>
      <c r="R157" s="8">
        <v>1114</v>
      </c>
      <c r="S157" s="8">
        <v>524</v>
      </c>
      <c r="T157" s="8">
        <v>37</v>
      </c>
      <c r="U157" s="8">
        <v>3563</v>
      </c>
      <c r="V157" s="9">
        <v>2077</v>
      </c>
      <c r="W157" s="23"/>
      <c r="X157" s="7">
        <v>11393</v>
      </c>
      <c r="Y157" s="8">
        <v>1366</v>
      </c>
      <c r="Z157" s="8">
        <v>156</v>
      </c>
      <c r="AA157" s="8">
        <v>29</v>
      </c>
      <c r="AB157" s="8">
        <v>3733</v>
      </c>
      <c r="AC157" s="9">
        <v>355</v>
      </c>
    </row>
    <row r="158" spans="1:29" x14ac:dyDescent="0.3">
      <c r="B158" s="18"/>
      <c r="C158" s="7">
        <v>5450</v>
      </c>
      <c r="D158" s="8">
        <v>952</v>
      </c>
      <c r="E158" s="8">
        <v>524</v>
      </c>
      <c r="F158" s="8">
        <v>27</v>
      </c>
      <c r="G158" s="8">
        <v>3381</v>
      </c>
      <c r="H158" s="9">
        <v>1521</v>
      </c>
      <c r="I158" s="20"/>
      <c r="J158" s="7">
        <v>5705</v>
      </c>
      <c r="K158" s="8">
        <v>1346</v>
      </c>
      <c r="L158" s="8">
        <v>771</v>
      </c>
      <c r="M158" s="8">
        <v>31</v>
      </c>
      <c r="N158" s="8">
        <v>2784</v>
      </c>
      <c r="O158" s="9">
        <v>1509</v>
      </c>
      <c r="P158" s="20"/>
      <c r="Q158" s="7">
        <v>5663</v>
      </c>
      <c r="R158" s="8">
        <v>1066</v>
      </c>
      <c r="S158" s="8">
        <v>420</v>
      </c>
      <c r="T158" s="8">
        <v>26</v>
      </c>
      <c r="U158" s="8">
        <v>3879</v>
      </c>
      <c r="V158" s="9">
        <v>1943</v>
      </c>
      <c r="W158" s="23"/>
      <c r="X158" s="7">
        <v>12639</v>
      </c>
      <c r="Y158" s="8">
        <v>1407</v>
      </c>
      <c r="Z158" s="8">
        <v>197</v>
      </c>
      <c r="AA158" s="8">
        <v>31</v>
      </c>
      <c r="AB158" s="8">
        <v>4011</v>
      </c>
      <c r="AC158" s="9">
        <v>874</v>
      </c>
    </row>
    <row r="159" spans="1:29" x14ac:dyDescent="0.3">
      <c r="B159" s="19"/>
      <c r="C159" s="10">
        <v>6165</v>
      </c>
      <c r="D159" s="11">
        <v>1012</v>
      </c>
      <c r="E159" s="11">
        <v>312</v>
      </c>
      <c r="F159" s="11">
        <v>40</v>
      </c>
      <c r="G159" s="11">
        <v>3330</v>
      </c>
      <c r="H159" s="12">
        <v>1598</v>
      </c>
      <c r="I159" s="21"/>
      <c r="J159" s="10">
        <v>7026</v>
      </c>
      <c r="K159" s="11">
        <v>1346</v>
      </c>
      <c r="L159" s="11">
        <v>667</v>
      </c>
      <c r="M159" s="11">
        <v>27</v>
      </c>
      <c r="N159" s="11">
        <v>2871</v>
      </c>
      <c r="O159" s="12">
        <v>1429</v>
      </c>
      <c r="P159" s="21"/>
      <c r="Q159" s="10">
        <v>5450</v>
      </c>
      <c r="R159" s="11">
        <v>1201</v>
      </c>
      <c r="S159" s="11">
        <v>514</v>
      </c>
      <c r="T159" s="11">
        <v>32</v>
      </c>
      <c r="U159" s="11">
        <v>3762</v>
      </c>
      <c r="V159" s="12">
        <v>1847</v>
      </c>
      <c r="W159" s="24"/>
      <c r="X159" s="10">
        <v>17179</v>
      </c>
      <c r="Y159" s="11">
        <v>1536</v>
      </c>
      <c r="Z159" s="11">
        <v>220</v>
      </c>
      <c r="AA159" s="11">
        <v>31</v>
      </c>
      <c r="AB159" s="11">
        <v>3990</v>
      </c>
      <c r="AC159" s="12">
        <v>1280</v>
      </c>
    </row>
    <row r="160" spans="1:29" x14ac:dyDescent="0.3">
      <c r="B160" s="17" t="s">
        <v>11</v>
      </c>
      <c r="C160" s="7">
        <v>5432</v>
      </c>
      <c r="D160" s="8">
        <v>1298</v>
      </c>
      <c r="E160" s="8">
        <v>367</v>
      </c>
      <c r="F160" s="8">
        <v>27</v>
      </c>
      <c r="G160" s="8">
        <v>3164</v>
      </c>
      <c r="H160" s="9">
        <v>1761</v>
      </c>
      <c r="I160" s="17" t="s">
        <v>12</v>
      </c>
      <c r="J160" s="7">
        <v>7700</v>
      </c>
      <c r="K160" s="8">
        <v>1252</v>
      </c>
      <c r="L160" s="8">
        <v>7</v>
      </c>
      <c r="M160" s="8">
        <v>24</v>
      </c>
      <c r="N160" s="8">
        <v>3064</v>
      </c>
      <c r="O160" s="9">
        <v>1286</v>
      </c>
      <c r="P160" s="17" t="s">
        <v>13</v>
      </c>
      <c r="Q160" s="7">
        <v>6413</v>
      </c>
      <c r="R160" s="8">
        <v>1241</v>
      </c>
      <c r="S160" s="8">
        <v>351</v>
      </c>
      <c r="T160" s="8">
        <v>43</v>
      </c>
      <c r="U160" s="8">
        <v>3868</v>
      </c>
      <c r="V160" s="9">
        <v>2067</v>
      </c>
      <c r="W160" s="13"/>
      <c r="X160" s="13"/>
      <c r="Y160" s="13"/>
      <c r="Z160" s="13"/>
      <c r="AB160" s="13"/>
      <c r="AC160" s="13"/>
    </row>
    <row r="161" spans="1:29" x14ac:dyDescent="0.3">
      <c r="B161" s="18"/>
      <c r="C161" s="7">
        <v>9649</v>
      </c>
      <c r="D161" s="8">
        <v>1306</v>
      </c>
      <c r="E161" s="8">
        <v>397</v>
      </c>
      <c r="F161" s="8">
        <v>32</v>
      </c>
      <c r="G161" s="8">
        <v>3440</v>
      </c>
      <c r="H161" s="9">
        <v>1847</v>
      </c>
      <c r="I161" s="20"/>
      <c r="J161" s="7">
        <v>14990</v>
      </c>
      <c r="K161" s="8">
        <v>1370</v>
      </c>
      <c r="L161" s="16">
        <v>7</v>
      </c>
      <c r="M161" s="8">
        <v>37</v>
      </c>
      <c r="N161" s="8">
        <v>3517</v>
      </c>
      <c r="O161" s="9">
        <v>1638</v>
      </c>
      <c r="P161" s="20"/>
      <c r="Q161" s="7">
        <v>5667</v>
      </c>
      <c r="R161" s="8">
        <v>1265</v>
      </c>
      <c r="S161" s="8">
        <v>205</v>
      </c>
      <c r="T161" s="8">
        <v>44</v>
      </c>
      <c r="U161" s="8">
        <v>4210</v>
      </c>
      <c r="V161" s="9">
        <v>1852</v>
      </c>
      <c r="W161" s="13"/>
      <c r="X161" s="13"/>
      <c r="Y161" s="13"/>
      <c r="Z161" s="13"/>
      <c r="AA161" s="13"/>
      <c r="AB161" s="13"/>
      <c r="AC161" s="13"/>
    </row>
    <row r="162" spans="1:29" x14ac:dyDescent="0.3">
      <c r="B162" s="18"/>
      <c r="C162" s="7">
        <v>10816</v>
      </c>
      <c r="D162" s="8">
        <v>1264</v>
      </c>
      <c r="E162" s="8">
        <v>584</v>
      </c>
      <c r="F162" s="8">
        <v>28</v>
      </c>
      <c r="G162" s="8">
        <v>3720</v>
      </c>
      <c r="H162" s="9">
        <v>1563</v>
      </c>
      <c r="I162" s="20"/>
      <c r="J162" s="7">
        <v>11008</v>
      </c>
      <c r="K162" s="8">
        <v>1442</v>
      </c>
      <c r="L162" s="16">
        <v>791</v>
      </c>
      <c r="M162" s="8">
        <v>22</v>
      </c>
      <c r="N162" s="8">
        <v>4141</v>
      </c>
      <c r="O162" s="9">
        <v>1323</v>
      </c>
      <c r="P162" s="20"/>
      <c r="Q162" s="7">
        <v>6351</v>
      </c>
      <c r="R162" s="8">
        <v>1173</v>
      </c>
      <c r="S162" s="8">
        <v>189</v>
      </c>
      <c r="T162" s="8">
        <v>30</v>
      </c>
      <c r="U162" s="8">
        <v>3034</v>
      </c>
      <c r="V162" s="9">
        <v>1480</v>
      </c>
      <c r="W162" s="13"/>
      <c r="X162" s="13"/>
      <c r="Y162" s="13"/>
      <c r="Z162" s="13"/>
      <c r="AA162" s="13"/>
      <c r="AB162" s="13"/>
      <c r="AC162" s="13"/>
    </row>
    <row r="163" spans="1:29" x14ac:dyDescent="0.3">
      <c r="B163" s="18"/>
      <c r="C163" s="7">
        <v>9191</v>
      </c>
      <c r="D163" s="8">
        <v>1372</v>
      </c>
      <c r="E163" s="8">
        <v>378</v>
      </c>
      <c r="F163" s="8">
        <v>30</v>
      </c>
      <c r="G163" s="8">
        <v>3914</v>
      </c>
      <c r="H163" s="9">
        <v>1744</v>
      </c>
      <c r="I163" s="20"/>
      <c r="J163" s="7">
        <v>6014</v>
      </c>
      <c r="K163" s="8">
        <v>1270</v>
      </c>
      <c r="L163" s="8">
        <v>126</v>
      </c>
      <c r="M163" s="8">
        <v>30</v>
      </c>
      <c r="N163" s="8">
        <v>3900</v>
      </c>
      <c r="O163" s="9">
        <v>1779</v>
      </c>
      <c r="P163" s="20"/>
      <c r="Q163" s="7">
        <v>7038</v>
      </c>
      <c r="R163" s="8">
        <v>1540</v>
      </c>
      <c r="S163" s="8">
        <v>318</v>
      </c>
      <c r="T163" s="8">
        <v>30</v>
      </c>
      <c r="U163" s="8">
        <v>2901</v>
      </c>
      <c r="V163" s="9">
        <v>1269</v>
      </c>
      <c r="W163" s="13"/>
      <c r="X163" s="13"/>
      <c r="Y163" s="13"/>
      <c r="Z163" s="13"/>
      <c r="AA163" s="13"/>
      <c r="AB163" s="13"/>
      <c r="AC163" s="13"/>
    </row>
    <row r="164" spans="1:29" x14ac:dyDescent="0.3">
      <c r="B164" s="19"/>
      <c r="C164" s="10">
        <v>5358</v>
      </c>
      <c r="D164" s="11">
        <v>1316</v>
      </c>
      <c r="E164" s="11">
        <v>451</v>
      </c>
      <c r="F164" s="11">
        <v>33</v>
      </c>
      <c r="G164" s="11">
        <v>3611</v>
      </c>
      <c r="H164" s="12">
        <v>1607</v>
      </c>
      <c r="I164" s="21"/>
      <c r="J164" s="10">
        <v>9887</v>
      </c>
      <c r="K164" s="11">
        <v>1320</v>
      </c>
      <c r="L164" s="15">
        <v>655</v>
      </c>
      <c r="M164" s="11">
        <v>28</v>
      </c>
      <c r="N164" s="11">
        <v>3014</v>
      </c>
      <c r="O164" s="12">
        <v>1895</v>
      </c>
      <c r="P164" s="21"/>
      <c r="Q164" s="10">
        <v>5406</v>
      </c>
      <c r="R164" s="11">
        <v>1260</v>
      </c>
      <c r="S164" s="11">
        <v>264</v>
      </c>
      <c r="T164" s="11">
        <v>51</v>
      </c>
      <c r="U164" s="11">
        <v>2637</v>
      </c>
      <c r="V164" s="12">
        <v>1124</v>
      </c>
      <c r="W164" s="13"/>
      <c r="X164" s="13"/>
      <c r="Y164" s="13"/>
      <c r="Z164" s="13"/>
      <c r="AA164" s="13"/>
      <c r="AB164" s="13"/>
      <c r="AC164" s="13"/>
    </row>
    <row r="165" spans="1:29" x14ac:dyDescent="0.3">
      <c r="A165" t="s">
        <v>14</v>
      </c>
      <c r="C165">
        <f>AVERAGE(C155:C156,C158:C159)</f>
        <v>5071</v>
      </c>
      <c r="D165">
        <f>AVERAGE(D155:D159)</f>
        <v>1110.5999999999999</v>
      </c>
      <c r="E165">
        <f>AVERAGE(E155:E159)</f>
        <v>537.79999999999995</v>
      </c>
      <c r="F165">
        <f>AVERAGE(F155:F159)</f>
        <v>120</v>
      </c>
      <c r="G165">
        <f>AVERAGE(G155:G159)</f>
        <v>3377.2</v>
      </c>
      <c r="H165">
        <f>AVERAGE(H155:H159)</f>
        <v>1348.4</v>
      </c>
      <c r="I165" t="s">
        <v>14</v>
      </c>
      <c r="J165">
        <f t="shared" ref="J165:O165" si="108">AVERAGE(J155:J159)</f>
        <v>5076.8</v>
      </c>
      <c r="K165">
        <f t="shared" si="108"/>
        <v>1178.5999999999999</v>
      </c>
      <c r="L165">
        <f t="shared" si="108"/>
        <v>723</v>
      </c>
      <c r="M165">
        <f t="shared" si="108"/>
        <v>78.2</v>
      </c>
      <c r="N165">
        <f t="shared" si="108"/>
        <v>3140</v>
      </c>
      <c r="O165">
        <f t="shared" si="108"/>
        <v>1419.8</v>
      </c>
      <c r="P165" t="s">
        <v>14</v>
      </c>
      <c r="Q165">
        <f t="shared" ref="Q165:V165" si="109">AVERAGE(Q155:Q159)</f>
        <v>5448.6</v>
      </c>
      <c r="R165">
        <f t="shared" si="109"/>
        <v>1085.8</v>
      </c>
      <c r="S165">
        <f t="shared" si="109"/>
        <v>416</v>
      </c>
      <c r="T165">
        <f t="shared" si="109"/>
        <v>30.6</v>
      </c>
      <c r="U165">
        <f t="shared" si="109"/>
        <v>3390</v>
      </c>
      <c r="V165">
        <f t="shared" si="109"/>
        <v>1918.2</v>
      </c>
      <c r="W165" t="s">
        <v>14</v>
      </c>
      <c r="X165">
        <f t="shared" ref="X165:AC165" si="110">AVERAGE(X155:X159)</f>
        <v>10905.8</v>
      </c>
      <c r="Y165">
        <f t="shared" si="110"/>
        <v>1393.2</v>
      </c>
      <c r="Z165">
        <f t="shared" si="110"/>
        <v>169.2</v>
      </c>
      <c r="AA165">
        <f t="shared" si="110"/>
        <v>30.6</v>
      </c>
      <c r="AB165">
        <f t="shared" si="110"/>
        <v>3837.2</v>
      </c>
      <c r="AC165">
        <f t="shared" si="110"/>
        <v>754</v>
      </c>
    </row>
    <row r="166" spans="1:29" x14ac:dyDescent="0.3">
      <c r="A166" t="s">
        <v>15</v>
      </c>
      <c r="C166">
        <f>AVEDEV(C155:C156,C158:C159)</f>
        <v>742</v>
      </c>
      <c r="D166">
        <f>AVEDEV(D155:D159)</f>
        <v>139.51999999999998</v>
      </c>
      <c r="E166">
        <f>AVEDEV(E155:E159)</f>
        <v>221.67999999999998</v>
      </c>
      <c r="F166">
        <f>AVEDEV(F155:F159)</f>
        <v>140.80000000000001</v>
      </c>
      <c r="G166">
        <f>AVEDEV(G155:G159)</f>
        <v>141.36000000000004</v>
      </c>
      <c r="H166">
        <f>AVEDEV(H155:H159)</f>
        <v>168.88000000000002</v>
      </c>
      <c r="I166" t="s">
        <v>15</v>
      </c>
      <c r="J166">
        <f t="shared" ref="J166:O166" si="111">AVEDEV(J155:J159)</f>
        <v>1030.96</v>
      </c>
      <c r="K166">
        <f t="shared" si="111"/>
        <v>168.08</v>
      </c>
      <c r="L166">
        <f t="shared" si="111"/>
        <v>76.400000000000006</v>
      </c>
      <c r="M166">
        <f t="shared" si="111"/>
        <v>79.919999999999987</v>
      </c>
      <c r="N166">
        <f t="shared" si="111"/>
        <v>261.2</v>
      </c>
      <c r="O166">
        <f t="shared" si="111"/>
        <v>39.359999999999992</v>
      </c>
      <c r="P166" t="s">
        <v>15</v>
      </c>
      <c r="Q166">
        <f t="shared" ref="Q166:V166" si="112">AVEDEV(Q155:Q159)</f>
        <v>229.67999999999992</v>
      </c>
      <c r="R166">
        <f t="shared" si="112"/>
        <v>149.84</v>
      </c>
      <c r="S166">
        <f t="shared" si="112"/>
        <v>84</v>
      </c>
      <c r="T166">
        <f t="shared" si="112"/>
        <v>4.4799999999999995</v>
      </c>
      <c r="U166">
        <f t="shared" si="112"/>
        <v>413.6</v>
      </c>
      <c r="V166">
        <f t="shared" si="112"/>
        <v>111.35999999999999</v>
      </c>
      <c r="W166" t="s">
        <v>15</v>
      </c>
      <c r="X166">
        <f t="shared" ref="X166:AC166" si="113">AVEDEV(X155:X159)</f>
        <v>3397.44</v>
      </c>
      <c r="Y166">
        <f t="shared" si="113"/>
        <v>62.640000000000008</v>
      </c>
      <c r="Z166">
        <f t="shared" si="113"/>
        <v>31.439999999999998</v>
      </c>
      <c r="AA166">
        <f t="shared" si="113"/>
        <v>0.87999999999999967</v>
      </c>
      <c r="AB166">
        <f t="shared" si="113"/>
        <v>133.76000000000005</v>
      </c>
      <c r="AC166">
        <f t="shared" si="113"/>
        <v>258.39999999999998</v>
      </c>
    </row>
    <row r="167" spans="1:29" x14ac:dyDescent="0.3">
      <c r="A167" t="s">
        <v>16</v>
      </c>
      <c r="C167">
        <f t="shared" ref="C167:H167" si="114">AVERAGE(C160:C164)</f>
        <v>8089.2</v>
      </c>
      <c r="D167">
        <f t="shared" si="114"/>
        <v>1311.2</v>
      </c>
      <c r="E167">
        <f t="shared" si="114"/>
        <v>435.4</v>
      </c>
      <c r="F167">
        <f t="shared" si="114"/>
        <v>30</v>
      </c>
      <c r="G167">
        <f t="shared" si="114"/>
        <v>3569.8</v>
      </c>
      <c r="H167">
        <f t="shared" si="114"/>
        <v>1704.4</v>
      </c>
      <c r="I167" t="s">
        <v>16</v>
      </c>
      <c r="J167">
        <f t="shared" ref="J167:O167" si="115">AVERAGE(J160:J164)</f>
        <v>9919.7999999999993</v>
      </c>
      <c r="K167">
        <f t="shared" si="115"/>
        <v>1330.8</v>
      </c>
      <c r="L167">
        <f>AVERAGE(L160,L163)</f>
        <v>66.5</v>
      </c>
      <c r="M167">
        <f>AVERAGE(M160:M164)</f>
        <v>28.2</v>
      </c>
      <c r="N167">
        <f t="shared" si="115"/>
        <v>3527.2</v>
      </c>
      <c r="O167">
        <f t="shared" si="115"/>
        <v>1584.2</v>
      </c>
      <c r="P167" t="s">
        <v>16</v>
      </c>
      <c r="Q167">
        <f t="shared" ref="Q167:V167" si="116">AVERAGE(Q160:Q164)</f>
        <v>6175</v>
      </c>
      <c r="R167">
        <f t="shared" si="116"/>
        <v>1295.8</v>
      </c>
      <c r="S167">
        <f t="shared" si="116"/>
        <v>265.39999999999998</v>
      </c>
      <c r="T167">
        <f t="shared" si="116"/>
        <v>39.6</v>
      </c>
      <c r="U167">
        <f t="shared" si="116"/>
        <v>3330</v>
      </c>
      <c r="V167">
        <f t="shared" si="116"/>
        <v>1558.4</v>
      </c>
      <c r="W167" t="s">
        <v>16</v>
      </c>
    </row>
    <row r="168" spans="1:29" x14ac:dyDescent="0.3">
      <c r="A168" t="s">
        <v>17</v>
      </c>
      <c r="C168">
        <f t="shared" ref="C168:H168" si="117">AVEDEV(C160:C164)</f>
        <v>2155.3599999999997</v>
      </c>
      <c r="D168">
        <f t="shared" si="117"/>
        <v>26.240000000000009</v>
      </c>
      <c r="E168">
        <f t="shared" si="117"/>
        <v>65.679999999999993</v>
      </c>
      <c r="F168">
        <f t="shared" si="117"/>
        <v>2</v>
      </c>
      <c r="G168">
        <f t="shared" si="117"/>
        <v>214.23999999999995</v>
      </c>
      <c r="H168">
        <f t="shared" si="117"/>
        <v>95.519999999999982</v>
      </c>
      <c r="I168" t="s">
        <v>17</v>
      </c>
      <c r="J168">
        <f t="shared" ref="J168:O168" si="118">AVEDEV(J160:J164)</f>
        <v>2463.3599999999997</v>
      </c>
      <c r="K168">
        <f t="shared" si="118"/>
        <v>60.159999999999989</v>
      </c>
      <c r="L168">
        <f>AVEDEV(L160,L163)</f>
        <v>59.5</v>
      </c>
      <c r="M168">
        <f>AVEDEV(M160:M164)</f>
        <v>4.24</v>
      </c>
      <c r="N168">
        <f t="shared" si="118"/>
        <v>394.64</v>
      </c>
      <c r="O168">
        <f t="shared" si="118"/>
        <v>223.76</v>
      </c>
      <c r="P168" t="s">
        <v>17</v>
      </c>
      <c r="Q168">
        <f t="shared" ref="Q168:V168" si="119">AVEDEV(Q160:Q164)</f>
        <v>510.8</v>
      </c>
      <c r="R168">
        <f t="shared" si="119"/>
        <v>97.679999999999978</v>
      </c>
      <c r="S168">
        <f t="shared" si="119"/>
        <v>55.279999999999994</v>
      </c>
      <c r="T168">
        <f t="shared" si="119"/>
        <v>7.68</v>
      </c>
      <c r="U168">
        <f t="shared" si="119"/>
        <v>567.20000000000005</v>
      </c>
      <c r="V168">
        <f t="shared" si="119"/>
        <v>320.88</v>
      </c>
      <c r="W168" t="s">
        <v>17</v>
      </c>
    </row>
    <row r="171" spans="1:29" x14ac:dyDescent="0.3">
      <c r="A171" t="s">
        <v>18</v>
      </c>
      <c r="B171" s="1" t="s">
        <v>29</v>
      </c>
      <c r="C171" s="2" t="s">
        <v>1</v>
      </c>
      <c r="D171" s="2" t="s">
        <v>2</v>
      </c>
      <c r="E171" s="2" t="s">
        <v>3</v>
      </c>
      <c r="F171" s="2" t="s">
        <v>4</v>
      </c>
      <c r="G171" s="2" t="s">
        <v>5</v>
      </c>
      <c r="H171" s="3" t="s">
        <v>6</v>
      </c>
      <c r="I171" s="1"/>
      <c r="J171" s="2" t="s">
        <v>1</v>
      </c>
      <c r="K171" s="2" t="s">
        <v>2</v>
      </c>
      <c r="L171" s="2" t="s">
        <v>3</v>
      </c>
      <c r="M171" s="2" t="s">
        <v>4</v>
      </c>
      <c r="N171" s="2" t="s">
        <v>5</v>
      </c>
      <c r="O171" s="3" t="s">
        <v>6</v>
      </c>
      <c r="P171" s="1"/>
      <c r="Q171" s="2" t="s">
        <v>1</v>
      </c>
      <c r="R171" s="2" t="s">
        <v>2</v>
      </c>
      <c r="S171" s="2" t="s">
        <v>3</v>
      </c>
      <c r="T171" s="2" t="s">
        <v>4</v>
      </c>
      <c r="U171" s="2" t="s">
        <v>5</v>
      </c>
      <c r="V171" s="3" t="s">
        <v>6</v>
      </c>
      <c r="W171" s="1"/>
      <c r="X171" s="2" t="s">
        <v>1</v>
      </c>
      <c r="Y171" s="2" t="s">
        <v>2</v>
      </c>
      <c r="Z171" s="2" t="s">
        <v>3</v>
      </c>
      <c r="AA171" s="2" t="s">
        <v>4</v>
      </c>
      <c r="AB171" s="2" t="s">
        <v>5</v>
      </c>
      <c r="AC171" s="3" t="s">
        <v>6</v>
      </c>
    </row>
    <row r="172" spans="1:29" x14ac:dyDescent="0.3">
      <c r="B172" s="17" t="s">
        <v>7</v>
      </c>
      <c r="C172" s="4">
        <v>3693</v>
      </c>
      <c r="D172" s="5">
        <v>645</v>
      </c>
      <c r="E172" s="5">
        <v>466</v>
      </c>
      <c r="F172" s="5">
        <v>340</v>
      </c>
      <c r="G172" s="5">
        <v>3214</v>
      </c>
      <c r="H172" s="6">
        <v>1102</v>
      </c>
      <c r="I172" s="17" t="s">
        <v>8</v>
      </c>
      <c r="J172" s="4">
        <v>3388</v>
      </c>
      <c r="K172" s="5">
        <v>1115</v>
      </c>
      <c r="L172" s="5">
        <v>663</v>
      </c>
      <c r="M172" s="5">
        <v>269</v>
      </c>
      <c r="N172" s="5">
        <v>2528</v>
      </c>
      <c r="O172" s="6">
        <v>1204</v>
      </c>
      <c r="P172" s="17" t="s">
        <v>9</v>
      </c>
      <c r="Q172" s="4">
        <v>4207</v>
      </c>
      <c r="R172" s="5">
        <v>682</v>
      </c>
      <c r="S172" s="5">
        <v>299</v>
      </c>
      <c r="T172" s="5">
        <v>21</v>
      </c>
      <c r="U172" s="5">
        <v>2900</v>
      </c>
      <c r="V172" s="6">
        <v>1833</v>
      </c>
      <c r="W172" s="22" t="s">
        <v>10</v>
      </c>
      <c r="X172" s="4">
        <v>7979</v>
      </c>
      <c r="Y172" s="5">
        <v>1419</v>
      </c>
      <c r="Z172" s="5">
        <v>160</v>
      </c>
      <c r="AA172" s="5">
        <v>27</v>
      </c>
      <c r="AB172" s="5">
        <v>3654</v>
      </c>
      <c r="AC172" s="6">
        <v>755</v>
      </c>
    </row>
    <row r="173" spans="1:29" x14ac:dyDescent="0.3">
      <c r="B173" s="18"/>
      <c r="C173" s="7">
        <v>2602</v>
      </c>
      <c r="D173" s="8">
        <v>958</v>
      </c>
      <c r="E173" s="8">
        <v>299</v>
      </c>
      <c r="F173" s="8">
        <v>26</v>
      </c>
      <c r="G173" s="8">
        <v>2112</v>
      </c>
      <c r="H173" s="9">
        <v>1239</v>
      </c>
      <c r="I173" s="20"/>
      <c r="J173" s="7">
        <v>3488</v>
      </c>
      <c r="K173" s="8">
        <v>923</v>
      </c>
      <c r="L173" s="8">
        <v>531</v>
      </c>
      <c r="M173" s="8">
        <v>26</v>
      </c>
      <c r="N173" s="8">
        <v>3109</v>
      </c>
      <c r="O173" s="9">
        <v>1282</v>
      </c>
      <c r="P173" s="20"/>
      <c r="Q173" s="7">
        <v>4032</v>
      </c>
      <c r="R173" s="8">
        <v>1101</v>
      </c>
      <c r="S173" s="8">
        <v>450</v>
      </c>
      <c r="T173" s="8">
        <v>32</v>
      </c>
      <c r="U173" s="8">
        <v>2898</v>
      </c>
      <c r="V173" s="9">
        <v>1520</v>
      </c>
      <c r="W173" s="23"/>
      <c r="X173" s="7">
        <v>6434</v>
      </c>
      <c r="Y173" s="8">
        <v>1361</v>
      </c>
      <c r="Z173" s="8">
        <v>159</v>
      </c>
      <c r="AA173" s="8">
        <v>30</v>
      </c>
      <c r="AB173" s="8">
        <v>3467</v>
      </c>
      <c r="AC173" s="9">
        <v>600</v>
      </c>
    </row>
    <row r="174" spans="1:29" x14ac:dyDescent="0.3">
      <c r="B174" s="18"/>
      <c r="C174" s="14">
        <v>1245</v>
      </c>
      <c r="D174" s="8">
        <v>948</v>
      </c>
      <c r="E174" s="8">
        <v>817</v>
      </c>
      <c r="F174" s="8">
        <v>18</v>
      </c>
      <c r="G174" s="8">
        <v>2358</v>
      </c>
      <c r="H174" s="9">
        <v>1107</v>
      </c>
      <c r="I174" s="20"/>
      <c r="J174" s="7">
        <v>4090</v>
      </c>
      <c r="K174" s="8">
        <v>965</v>
      </c>
      <c r="L174" s="8">
        <v>600</v>
      </c>
      <c r="M174" s="8">
        <v>22</v>
      </c>
      <c r="N174" s="8">
        <v>2808</v>
      </c>
      <c r="O174" s="9">
        <v>1208</v>
      </c>
      <c r="P174" s="20"/>
      <c r="Q174" s="7">
        <v>5902</v>
      </c>
      <c r="R174" s="8">
        <v>1084</v>
      </c>
      <c r="S174" s="8">
        <v>668</v>
      </c>
      <c r="T174" s="8">
        <v>35</v>
      </c>
      <c r="U174" s="8">
        <v>3200</v>
      </c>
      <c r="V174" s="9">
        <v>1728</v>
      </c>
      <c r="W174" s="23"/>
      <c r="X174" s="7">
        <v>13180</v>
      </c>
      <c r="Y174" s="8">
        <v>1421</v>
      </c>
      <c r="Z174" s="8">
        <v>180</v>
      </c>
      <c r="AA174" s="8">
        <v>25</v>
      </c>
      <c r="AB174" s="8">
        <v>3659</v>
      </c>
      <c r="AC174" s="9">
        <v>303</v>
      </c>
    </row>
    <row r="175" spans="1:29" x14ac:dyDescent="0.3">
      <c r="B175" s="18"/>
      <c r="C175" s="7">
        <v>3790</v>
      </c>
      <c r="D175" s="8">
        <v>816</v>
      </c>
      <c r="E175" s="8">
        <v>454</v>
      </c>
      <c r="F175" s="8">
        <v>20</v>
      </c>
      <c r="G175" s="8">
        <v>2207</v>
      </c>
      <c r="H175" s="9">
        <v>1016</v>
      </c>
      <c r="I175" s="20"/>
      <c r="J175" s="7">
        <v>5485</v>
      </c>
      <c r="K175" s="8">
        <v>1431</v>
      </c>
      <c r="L175" s="8">
        <v>681</v>
      </c>
      <c r="M175" s="8">
        <v>26</v>
      </c>
      <c r="N175" s="8">
        <v>2406</v>
      </c>
      <c r="O175" s="9">
        <v>1260</v>
      </c>
      <c r="P175" s="20"/>
      <c r="Q175" s="7">
        <v>5927</v>
      </c>
      <c r="R175" s="8">
        <v>1188</v>
      </c>
      <c r="S175" s="8">
        <v>455</v>
      </c>
      <c r="T175" s="8">
        <v>21</v>
      </c>
      <c r="U175" s="8">
        <v>3345</v>
      </c>
      <c r="V175" s="9">
        <v>1639</v>
      </c>
      <c r="W175" s="23"/>
      <c r="X175" s="7">
        <v>14742</v>
      </c>
      <c r="Y175" s="8">
        <v>1376</v>
      </c>
      <c r="Z175" s="8">
        <v>217</v>
      </c>
      <c r="AA175" s="8">
        <v>29</v>
      </c>
      <c r="AB175" s="8">
        <v>3874</v>
      </c>
      <c r="AC175" s="9">
        <v>1069</v>
      </c>
    </row>
    <row r="176" spans="1:29" x14ac:dyDescent="0.3">
      <c r="B176" s="19"/>
      <c r="C176" s="10">
        <v>4285</v>
      </c>
      <c r="D176" s="11">
        <v>807</v>
      </c>
      <c r="E176" s="11">
        <v>344</v>
      </c>
      <c r="F176" s="11">
        <v>28</v>
      </c>
      <c r="G176" s="11">
        <v>2114</v>
      </c>
      <c r="H176" s="12">
        <v>1044</v>
      </c>
      <c r="I176" s="21"/>
      <c r="J176" s="10">
        <v>5750</v>
      </c>
      <c r="K176" s="11">
        <v>1304</v>
      </c>
      <c r="L176" s="11">
        <v>597</v>
      </c>
      <c r="M176" s="11">
        <v>23</v>
      </c>
      <c r="N176" s="11">
        <v>2399</v>
      </c>
      <c r="O176" s="12">
        <v>1233</v>
      </c>
      <c r="P176" s="21"/>
      <c r="Q176" s="10">
        <v>5096</v>
      </c>
      <c r="R176" s="11">
        <v>1221</v>
      </c>
      <c r="S176" s="11">
        <v>535</v>
      </c>
      <c r="T176" s="11">
        <v>26</v>
      </c>
      <c r="U176" s="11">
        <v>3198</v>
      </c>
      <c r="V176" s="12">
        <v>1716</v>
      </c>
      <c r="W176" s="24"/>
      <c r="X176" s="10">
        <v>20142</v>
      </c>
      <c r="Y176" s="11">
        <v>1599</v>
      </c>
      <c r="Z176" s="11">
        <v>205</v>
      </c>
      <c r="AA176" s="11">
        <v>29</v>
      </c>
      <c r="AB176" s="11">
        <v>3906</v>
      </c>
      <c r="AC176" s="12">
        <v>1294</v>
      </c>
    </row>
    <row r="177" spans="1:29" x14ac:dyDescent="0.3">
      <c r="B177" s="17" t="s">
        <v>11</v>
      </c>
      <c r="C177" s="7">
        <v>3629</v>
      </c>
      <c r="D177" s="8">
        <v>977</v>
      </c>
      <c r="E177" s="8">
        <v>327</v>
      </c>
      <c r="F177" s="8">
        <v>21</v>
      </c>
      <c r="G177" s="8">
        <v>2031</v>
      </c>
      <c r="H177" s="9">
        <v>1110</v>
      </c>
      <c r="I177" s="17" t="s">
        <v>12</v>
      </c>
      <c r="J177" s="7">
        <v>5906</v>
      </c>
      <c r="K177" s="8">
        <v>1044</v>
      </c>
      <c r="L177" s="8">
        <v>6</v>
      </c>
      <c r="M177" s="8">
        <v>21</v>
      </c>
      <c r="N177" s="8">
        <v>2716</v>
      </c>
      <c r="O177" s="9">
        <v>1148</v>
      </c>
      <c r="P177" s="17" t="s">
        <v>13</v>
      </c>
      <c r="Q177" s="7">
        <v>5390</v>
      </c>
      <c r="R177" s="8">
        <v>915</v>
      </c>
      <c r="S177" s="8">
        <v>379</v>
      </c>
      <c r="T177" s="8">
        <v>35</v>
      </c>
      <c r="U177" s="8">
        <v>3183</v>
      </c>
      <c r="V177" s="9">
        <v>1717</v>
      </c>
      <c r="W177" s="13"/>
      <c r="X177" s="13"/>
      <c r="Y177" s="13"/>
      <c r="Z177" s="13"/>
      <c r="AB177" s="13"/>
      <c r="AC177" s="13"/>
    </row>
    <row r="178" spans="1:29" x14ac:dyDescent="0.3">
      <c r="B178" s="18"/>
      <c r="C178" s="7">
        <v>7085</v>
      </c>
      <c r="D178" s="8">
        <v>1003</v>
      </c>
      <c r="E178" s="8">
        <v>362</v>
      </c>
      <c r="F178" s="8">
        <v>21</v>
      </c>
      <c r="G178" s="8">
        <v>2302</v>
      </c>
      <c r="H178" s="9">
        <v>1211</v>
      </c>
      <c r="I178" s="20"/>
      <c r="J178" s="7">
        <v>12248</v>
      </c>
      <c r="K178" s="8">
        <v>1231</v>
      </c>
      <c r="L178" s="16">
        <v>6</v>
      </c>
      <c r="M178" s="8">
        <v>29</v>
      </c>
      <c r="N178" s="8">
        <v>2702</v>
      </c>
      <c r="O178" s="9">
        <v>1338</v>
      </c>
      <c r="P178" s="20"/>
      <c r="Q178" s="7">
        <v>5117</v>
      </c>
      <c r="R178" s="8">
        <v>1122</v>
      </c>
      <c r="S178" s="8">
        <v>237</v>
      </c>
      <c r="T178" s="8">
        <v>35</v>
      </c>
      <c r="U178" s="8">
        <v>3510</v>
      </c>
      <c r="V178" s="9">
        <v>1628</v>
      </c>
      <c r="W178" s="13"/>
      <c r="X178" s="13"/>
      <c r="Y178" s="13"/>
      <c r="Z178" s="13"/>
      <c r="AA178" s="13"/>
      <c r="AB178" s="13"/>
      <c r="AC178" s="13"/>
    </row>
    <row r="179" spans="1:29" x14ac:dyDescent="0.3">
      <c r="B179" s="18"/>
      <c r="C179" s="7">
        <v>8196</v>
      </c>
      <c r="D179" s="8">
        <v>915</v>
      </c>
      <c r="E179" s="8">
        <v>490</v>
      </c>
      <c r="F179" s="8">
        <v>19</v>
      </c>
      <c r="G179" s="8">
        <v>2486</v>
      </c>
      <c r="H179" s="9">
        <v>1098</v>
      </c>
      <c r="I179" s="20"/>
      <c r="J179" s="7">
        <v>9127</v>
      </c>
      <c r="K179" s="8">
        <v>1171</v>
      </c>
      <c r="L179" s="16">
        <v>689</v>
      </c>
      <c r="M179" s="8">
        <v>19</v>
      </c>
      <c r="N179" s="8">
        <v>3512</v>
      </c>
      <c r="O179" s="9">
        <v>1204</v>
      </c>
      <c r="P179" s="20"/>
      <c r="Q179" s="7">
        <v>5813</v>
      </c>
      <c r="R179" s="8">
        <v>1002</v>
      </c>
      <c r="S179" s="8">
        <v>218</v>
      </c>
      <c r="T179" s="8">
        <v>25</v>
      </c>
      <c r="U179" s="8">
        <v>2816</v>
      </c>
      <c r="V179" s="9">
        <v>1338</v>
      </c>
      <c r="W179" s="13"/>
      <c r="X179" s="13"/>
      <c r="Y179" s="13"/>
      <c r="Z179" s="13"/>
      <c r="AA179" s="13"/>
      <c r="AB179" s="13"/>
      <c r="AC179" s="13"/>
    </row>
    <row r="180" spans="1:29" x14ac:dyDescent="0.3">
      <c r="B180" s="18"/>
      <c r="C180" s="7">
        <v>6656</v>
      </c>
      <c r="D180" s="8">
        <v>1030</v>
      </c>
      <c r="E180" s="8">
        <v>324</v>
      </c>
      <c r="F180" s="8">
        <v>21</v>
      </c>
      <c r="G180" s="8">
        <v>2686</v>
      </c>
      <c r="H180" s="9">
        <v>1183</v>
      </c>
      <c r="I180" s="20"/>
      <c r="J180" s="7">
        <v>4800</v>
      </c>
      <c r="K180" s="8">
        <v>1057</v>
      </c>
      <c r="L180" s="8">
        <v>119</v>
      </c>
      <c r="M180" s="8">
        <v>26</v>
      </c>
      <c r="N180" s="8">
        <v>3235</v>
      </c>
      <c r="O180" s="9">
        <v>1503</v>
      </c>
      <c r="P180" s="20"/>
      <c r="Q180" s="7">
        <v>5992</v>
      </c>
      <c r="R180" s="8">
        <v>1287</v>
      </c>
      <c r="S180" s="8">
        <v>373</v>
      </c>
      <c r="T180" s="8">
        <v>24</v>
      </c>
      <c r="U180" s="8">
        <v>2900</v>
      </c>
      <c r="V180" s="9">
        <v>1286</v>
      </c>
      <c r="W180" s="13"/>
      <c r="X180" s="13"/>
      <c r="Y180" s="13"/>
      <c r="Z180" s="13"/>
      <c r="AA180" s="13"/>
      <c r="AB180" s="13"/>
      <c r="AC180" s="13"/>
    </row>
    <row r="181" spans="1:29" x14ac:dyDescent="0.3">
      <c r="B181" s="19"/>
      <c r="C181" s="10">
        <v>3550</v>
      </c>
      <c r="D181" s="11">
        <v>1064</v>
      </c>
      <c r="E181" s="11">
        <v>403</v>
      </c>
      <c r="F181" s="11">
        <v>23</v>
      </c>
      <c r="G181" s="11">
        <v>2290</v>
      </c>
      <c r="H181" s="12">
        <v>1109</v>
      </c>
      <c r="I181" s="21"/>
      <c r="J181" s="10">
        <v>8631</v>
      </c>
      <c r="K181" s="11">
        <v>1195</v>
      </c>
      <c r="L181" s="15">
        <v>541</v>
      </c>
      <c r="M181" s="11">
        <v>24</v>
      </c>
      <c r="N181" s="11">
        <v>2823</v>
      </c>
      <c r="O181" s="12">
        <v>1703</v>
      </c>
      <c r="P181" s="21"/>
      <c r="Q181" s="10">
        <v>4802</v>
      </c>
      <c r="R181" s="11">
        <v>1103</v>
      </c>
      <c r="S181" s="11">
        <v>302</v>
      </c>
      <c r="T181" s="11">
        <v>49</v>
      </c>
      <c r="U181" s="11">
        <v>2742</v>
      </c>
      <c r="V181" s="12">
        <v>1181</v>
      </c>
      <c r="W181" s="13"/>
      <c r="X181" s="13"/>
      <c r="Y181" s="13"/>
      <c r="Z181" s="13"/>
      <c r="AA181" s="13"/>
      <c r="AB181" s="13"/>
      <c r="AC181" s="13"/>
    </row>
    <row r="182" spans="1:29" x14ac:dyDescent="0.3">
      <c r="A182" t="s">
        <v>14</v>
      </c>
      <c r="C182">
        <f>AVERAGE(C172:C173,C175:C176)</f>
        <v>3592.5</v>
      </c>
      <c r="D182">
        <f>AVERAGE(D172:D176)</f>
        <v>834.8</v>
      </c>
      <c r="E182">
        <f>AVERAGE(E172:E176)</f>
        <v>476</v>
      </c>
      <c r="F182">
        <f>AVERAGE(F172:F176)</f>
        <v>86.4</v>
      </c>
      <c r="G182">
        <f>AVERAGE(G172:G176)</f>
        <v>2401</v>
      </c>
      <c r="H182">
        <f>AVERAGE(H172:H176)</f>
        <v>1101.5999999999999</v>
      </c>
      <c r="I182" t="s">
        <v>14</v>
      </c>
      <c r="J182">
        <f t="shared" ref="J182:O182" si="120">AVERAGE(J172:J176)</f>
        <v>4440.2</v>
      </c>
      <c r="K182">
        <f t="shared" si="120"/>
        <v>1147.5999999999999</v>
      </c>
      <c r="L182">
        <f t="shared" si="120"/>
        <v>614.4</v>
      </c>
      <c r="M182">
        <f t="shared" si="120"/>
        <v>73.2</v>
      </c>
      <c r="N182">
        <f t="shared" si="120"/>
        <v>2650</v>
      </c>
      <c r="O182">
        <f t="shared" si="120"/>
        <v>1237.4000000000001</v>
      </c>
      <c r="P182" t="s">
        <v>14</v>
      </c>
      <c r="Q182">
        <f t="shared" ref="Q182:V182" si="121">AVERAGE(Q172:Q176)</f>
        <v>5032.8</v>
      </c>
      <c r="R182">
        <f t="shared" si="121"/>
        <v>1055.2</v>
      </c>
      <c r="S182">
        <f t="shared" si="121"/>
        <v>481.4</v>
      </c>
      <c r="T182">
        <f t="shared" si="121"/>
        <v>27</v>
      </c>
      <c r="U182">
        <f t="shared" si="121"/>
        <v>3108.2</v>
      </c>
      <c r="V182">
        <f t="shared" si="121"/>
        <v>1687.2</v>
      </c>
      <c r="W182" t="s">
        <v>14</v>
      </c>
      <c r="X182">
        <f t="shared" ref="X182:AC182" si="122">AVERAGE(X172:X176)</f>
        <v>12495.4</v>
      </c>
      <c r="Y182">
        <f t="shared" si="122"/>
        <v>1435.2</v>
      </c>
      <c r="Z182">
        <f t="shared" si="122"/>
        <v>184.2</v>
      </c>
      <c r="AA182">
        <f t="shared" si="122"/>
        <v>28</v>
      </c>
      <c r="AB182">
        <f t="shared" si="122"/>
        <v>3712</v>
      </c>
      <c r="AC182">
        <f t="shared" si="122"/>
        <v>804.2</v>
      </c>
    </row>
    <row r="183" spans="1:29" x14ac:dyDescent="0.3">
      <c r="A183" t="s">
        <v>15</v>
      </c>
      <c r="C183">
        <f>AVEDEV(C172:C173,C175:C176)</f>
        <v>495.25</v>
      </c>
      <c r="D183">
        <f>AVEDEV(D172:D176)</f>
        <v>94.559999999999988</v>
      </c>
      <c r="E183">
        <f>AVEDEV(E172:E176)</f>
        <v>136.4</v>
      </c>
      <c r="F183">
        <f>AVEDEV(F172:F176)</f>
        <v>101.43999999999998</v>
      </c>
      <c r="G183">
        <f>AVEDEV(G172:G176)</f>
        <v>325.2</v>
      </c>
      <c r="H183">
        <f>AVEDEV(H172:H176)</f>
        <v>57.280000000000015</v>
      </c>
      <c r="I183" t="s">
        <v>15</v>
      </c>
      <c r="J183">
        <f t="shared" ref="J183:O183" si="123">AVEDEV(J172:J176)</f>
        <v>941.83999999999992</v>
      </c>
      <c r="K183">
        <f t="shared" si="123"/>
        <v>175.92</v>
      </c>
      <c r="L183">
        <f t="shared" si="123"/>
        <v>46.08</v>
      </c>
      <c r="M183">
        <f t="shared" si="123"/>
        <v>78.319999999999993</v>
      </c>
      <c r="N183">
        <f t="shared" si="123"/>
        <v>246.8</v>
      </c>
      <c r="O183">
        <f t="shared" si="123"/>
        <v>26.880000000000017</v>
      </c>
      <c r="P183" t="s">
        <v>15</v>
      </c>
      <c r="Q183">
        <f t="shared" ref="Q183:V183" si="124">AVEDEV(Q172:Q176)</f>
        <v>730.64</v>
      </c>
      <c r="R183">
        <f t="shared" si="124"/>
        <v>149.27999999999997</v>
      </c>
      <c r="S183">
        <f t="shared" si="124"/>
        <v>96.08</v>
      </c>
      <c r="T183">
        <f t="shared" si="124"/>
        <v>5.2</v>
      </c>
      <c r="U183">
        <f t="shared" si="124"/>
        <v>167.36000000000004</v>
      </c>
      <c r="V183">
        <f t="shared" si="124"/>
        <v>86.16</v>
      </c>
      <c r="W183" t="s">
        <v>15</v>
      </c>
      <c r="X183">
        <f t="shared" ref="X183:AC183" si="125">AVEDEV(X172:X176)</f>
        <v>4231.12</v>
      </c>
      <c r="Y183">
        <f t="shared" si="125"/>
        <v>65.520000000000024</v>
      </c>
      <c r="Z183">
        <f t="shared" si="125"/>
        <v>21.439999999999998</v>
      </c>
      <c r="AA183">
        <f t="shared" si="125"/>
        <v>1.6</v>
      </c>
      <c r="AB183">
        <f t="shared" si="125"/>
        <v>142.4</v>
      </c>
      <c r="AC183">
        <f t="shared" si="125"/>
        <v>301.84000000000003</v>
      </c>
    </row>
    <row r="184" spans="1:29" x14ac:dyDescent="0.3">
      <c r="A184" t="s">
        <v>16</v>
      </c>
      <c r="C184">
        <f t="shared" ref="C184:H184" si="126">AVERAGE(C177:C181)</f>
        <v>5823.2</v>
      </c>
      <c r="D184">
        <f t="shared" si="126"/>
        <v>997.8</v>
      </c>
      <c r="E184">
        <f t="shared" si="126"/>
        <v>381.2</v>
      </c>
      <c r="F184">
        <f t="shared" si="126"/>
        <v>21</v>
      </c>
      <c r="G184">
        <f t="shared" si="126"/>
        <v>2359</v>
      </c>
      <c r="H184">
        <f t="shared" si="126"/>
        <v>1142.2</v>
      </c>
      <c r="I184" t="s">
        <v>16</v>
      </c>
      <c r="J184">
        <f t="shared" ref="J184:O184" si="127">AVERAGE(J177:J181)</f>
        <v>8142.4</v>
      </c>
      <c r="K184">
        <f t="shared" si="127"/>
        <v>1139.5999999999999</v>
      </c>
      <c r="L184">
        <f>AVERAGE(L177,L180)</f>
        <v>62.5</v>
      </c>
      <c r="M184">
        <f>AVERAGE(M177:M181)</f>
        <v>23.8</v>
      </c>
      <c r="N184">
        <f t="shared" si="127"/>
        <v>2997.6</v>
      </c>
      <c r="O184">
        <f t="shared" si="127"/>
        <v>1379.2</v>
      </c>
      <c r="P184" t="s">
        <v>16</v>
      </c>
      <c r="Q184">
        <f t="shared" ref="Q184:V184" si="128">AVERAGE(Q177:Q181)</f>
        <v>5422.8</v>
      </c>
      <c r="R184">
        <f t="shared" si="128"/>
        <v>1085.8</v>
      </c>
      <c r="S184">
        <f t="shared" si="128"/>
        <v>301.8</v>
      </c>
      <c r="T184">
        <f t="shared" si="128"/>
        <v>33.6</v>
      </c>
      <c r="U184">
        <f t="shared" si="128"/>
        <v>3030.2</v>
      </c>
      <c r="V184">
        <f t="shared" si="128"/>
        <v>1430</v>
      </c>
      <c r="W184" t="s">
        <v>16</v>
      </c>
    </row>
    <row r="185" spans="1:29" x14ac:dyDescent="0.3">
      <c r="A185" t="s">
        <v>17</v>
      </c>
      <c r="C185">
        <f t="shared" ref="C185:H185" si="129">AVEDEV(C177:C181)</f>
        <v>1786.9599999999998</v>
      </c>
      <c r="D185">
        <f t="shared" si="129"/>
        <v>41.440000000000012</v>
      </c>
      <c r="E185">
        <f t="shared" si="129"/>
        <v>52.239999999999995</v>
      </c>
      <c r="F185">
        <f t="shared" si="129"/>
        <v>0.8</v>
      </c>
      <c r="G185">
        <f t="shared" si="129"/>
        <v>181.6</v>
      </c>
      <c r="H185">
        <f t="shared" si="129"/>
        <v>43.840000000000011</v>
      </c>
      <c r="I185" t="s">
        <v>17</v>
      </c>
      <c r="J185">
        <f t="shared" ref="J185:O185" si="130">AVEDEV(J177:J181)</f>
        <v>2231.52</v>
      </c>
      <c r="K185">
        <f t="shared" si="130"/>
        <v>71.280000000000015</v>
      </c>
      <c r="L185">
        <f>AVEDEV(L177,L180)</f>
        <v>56.5</v>
      </c>
      <c r="M185">
        <f>AVEDEV(M177:M181)</f>
        <v>3.04</v>
      </c>
      <c r="N185">
        <f t="shared" si="130"/>
        <v>300.71999999999997</v>
      </c>
      <c r="O185">
        <f t="shared" si="130"/>
        <v>179.04000000000002</v>
      </c>
      <c r="P185" t="s">
        <v>17</v>
      </c>
      <c r="Q185">
        <f t="shared" ref="Q185:V185" si="131">AVEDEV(Q177:Q181)</f>
        <v>383.76000000000005</v>
      </c>
      <c r="R185">
        <f t="shared" si="131"/>
        <v>101.84</v>
      </c>
      <c r="S185">
        <f t="shared" si="131"/>
        <v>59.44</v>
      </c>
      <c r="T185">
        <f t="shared" si="131"/>
        <v>7.2799999999999994</v>
      </c>
      <c r="U185">
        <f t="shared" si="131"/>
        <v>253.03999999999996</v>
      </c>
      <c r="V185">
        <f t="shared" si="131"/>
        <v>194</v>
      </c>
      <c r="W185" t="s">
        <v>17</v>
      </c>
    </row>
    <row r="188" spans="1:29" x14ac:dyDescent="0.3">
      <c r="A188" t="s">
        <v>18</v>
      </c>
      <c r="B188" s="1" t="s">
        <v>30</v>
      </c>
      <c r="C188" s="2" t="s">
        <v>1</v>
      </c>
      <c r="D188" s="2" t="s">
        <v>2</v>
      </c>
      <c r="E188" s="2" t="s">
        <v>3</v>
      </c>
      <c r="F188" s="2" t="s">
        <v>4</v>
      </c>
      <c r="G188" s="2" t="s">
        <v>5</v>
      </c>
      <c r="H188" s="3" t="s">
        <v>6</v>
      </c>
      <c r="I188" s="1"/>
      <c r="J188" s="2" t="s">
        <v>1</v>
      </c>
      <c r="K188" s="2" t="s">
        <v>2</v>
      </c>
      <c r="L188" s="2" t="s">
        <v>3</v>
      </c>
      <c r="M188" s="2" t="s">
        <v>4</v>
      </c>
      <c r="N188" s="2" t="s">
        <v>5</v>
      </c>
      <c r="O188" s="3" t="s">
        <v>6</v>
      </c>
      <c r="P188" s="1"/>
      <c r="Q188" s="2" t="s">
        <v>1</v>
      </c>
      <c r="R188" s="2" t="s">
        <v>2</v>
      </c>
      <c r="S188" s="2" t="s">
        <v>3</v>
      </c>
      <c r="T188" s="2" t="s">
        <v>4</v>
      </c>
      <c r="U188" s="2" t="s">
        <v>5</v>
      </c>
      <c r="V188" s="3" t="s">
        <v>6</v>
      </c>
      <c r="W188" s="1"/>
      <c r="X188" s="2" t="s">
        <v>1</v>
      </c>
      <c r="Y188" s="2" t="s">
        <v>2</v>
      </c>
      <c r="Z188" s="2" t="s">
        <v>3</v>
      </c>
      <c r="AA188" s="2" t="s">
        <v>4</v>
      </c>
      <c r="AB188" s="2" t="s">
        <v>5</v>
      </c>
      <c r="AC188" s="3" t="s">
        <v>6</v>
      </c>
    </row>
    <row r="189" spans="1:29" x14ac:dyDescent="0.3">
      <c r="B189" s="17" t="s">
        <v>7</v>
      </c>
      <c r="C189" s="4">
        <v>5054</v>
      </c>
      <c r="D189" s="5">
        <v>1147</v>
      </c>
      <c r="E189" s="5">
        <v>582</v>
      </c>
      <c r="F189" s="5">
        <v>449</v>
      </c>
      <c r="G189" s="5">
        <v>3385</v>
      </c>
      <c r="H189" s="6">
        <v>1067</v>
      </c>
      <c r="I189" s="17" t="s">
        <v>8</v>
      </c>
      <c r="J189" s="4">
        <v>4201</v>
      </c>
      <c r="K189" s="5">
        <v>1508</v>
      </c>
      <c r="L189" s="5">
        <v>813</v>
      </c>
      <c r="M189" s="5">
        <v>438</v>
      </c>
      <c r="N189" s="5">
        <v>3141</v>
      </c>
      <c r="O189" s="6">
        <v>1527</v>
      </c>
      <c r="P189" s="17" t="s">
        <v>9</v>
      </c>
      <c r="Q189" s="4">
        <v>5035</v>
      </c>
      <c r="R189" s="5">
        <v>850</v>
      </c>
      <c r="S189" s="5">
        <v>431</v>
      </c>
      <c r="T189" s="5">
        <v>21</v>
      </c>
      <c r="U189" s="5">
        <v>3435</v>
      </c>
      <c r="V189" s="6">
        <v>1998</v>
      </c>
      <c r="W189" s="22" t="s">
        <v>10</v>
      </c>
      <c r="X189" s="4">
        <v>8338</v>
      </c>
      <c r="Y189" s="5">
        <v>1554</v>
      </c>
      <c r="Z189" s="5">
        <v>245</v>
      </c>
      <c r="AA189" s="5">
        <v>27</v>
      </c>
      <c r="AB189" s="5">
        <v>3718</v>
      </c>
      <c r="AC189" s="6">
        <v>685</v>
      </c>
    </row>
    <row r="190" spans="1:29" x14ac:dyDescent="0.3">
      <c r="B190" s="18"/>
      <c r="C190" s="7">
        <v>3516</v>
      </c>
      <c r="D190" s="8">
        <v>1572</v>
      </c>
      <c r="E190" s="8">
        <v>539</v>
      </c>
      <c r="F190" s="8">
        <v>31</v>
      </c>
      <c r="G190" s="8">
        <v>3090</v>
      </c>
      <c r="H190" s="9">
        <v>1134</v>
      </c>
      <c r="I190" s="20"/>
      <c r="J190" s="7">
        <v>4315</v>
      </c>
      <c r="K190" s="8">
        <v>1179</v>
      </c>
      <c r="L190" s="8">
        <v>557</v>
      </c>
      <c r="M190" s="8">
        <v>25</v>
      </c>
      <c r="N190" s="8">
        <v>3997</v>
      </c>
      <c r="O190" s="9">
        <v>1752</v>
      </c>
      <c r="P190" s="20"/>
      <c r="Q190" s="7">
        <v>4589</v>
      </c>
      <c r="R190" s="8">
        <v>1560</v>
      </c>
      <c r="S190" s="8">
        <v>636</v>
      </c>
      <c r="T190" s="8">
        <v>28</v>
      </c>
      <c r="U190" s="8">
        <v>3462</v>
      </c>
      <c r="V190" s="9">
        <v>1985</v>
      </c>
      <c r="W190" s="23"/>
      <c r="X190" s="7">
        <v>6781</v>
      </c>
      <c r="Y190" s="8">
        <v>1493</v>
      </c>
      <c r="Z190" s="8">
        <v>247</v>
      </c>
      <c r="AA190" s="8">
        <v>29</v>
      </c>
      <c r="AB190" s="8">
        <v>3645</v>
      </c>
      <c r="AC190" s="9">
        <v>452</v>
      </c>
    </row>
    <row r="191" spans="1:29" x14ac:dyDescent="0.3">
      <c r="B191" s="18"/>
      <c r="C191" s="14">
        <v>1885</v>
      </c>
      <c r="D191" s="8">
        <v>1550</v>
      </c>
      <c r="E191" s="8">
        <v>1101</v>
      </c>
      <c r="F191" s="8">
        <v>21</v>
      </c>
      <c r="G191" s="8">
        <v>3415</v>
      </c>
      <c r="H191" s="9">
        <v>1213</v>
      </c>
      <c r="I191" s="20"/>
      <c r="J191" s="7">
        <v>4384</v>
      </c>
      <c r="K191" s="8">
        <v>1219</v>
      </c>
      <c r="L191" s="8">
        <v>681</v>
      </c>
      <c r="M191" s="8">
        <v>23</v>
      </c>
      <c r="N191" s="8">
        <v>3401</v>
      </c>
      <c r="O191" s="9">
        <v>1666</v>
      </c>
      <c r="P191" s="20"/>
      <c r="Q191" s="7">
        <v>5282</v>
      </c>
      <c r="R191" s="8">
        <v>1392</v>
      </c>
      <c r="S191" s="8">
        <v>835</v>
      </c>
      <c r="T191" s="8">
        <v>32</v>
      </c>
      <c r="U191" s="8">
        <v>3594</v>
      </c>
      <c r="V191" s="9">
        <v>1956</v>
      </c>
      <c r="W191" s="23"/>
      <c r="X191" s="7">
        <v>14220</v>
      </c>
      <c r="Y191" s="8">
        <v>1568</v>
      </c>
      <c r="Z191" s="8">
        <v>295</v>
      </c>
      <c r="AA191" s="8">
        <v>26</v>
      </c>
      <c r="AB191" s="8">
        <v>3859</v>
      </c>
      <c r="AC191" s="9">
        <v>193</v>
      </c>
    </row>
    <row r="192" spans="1:29" x14ac:dyDescent="0.3">
      <c r="B192" s="18"/>
      <c r="C192" s="7">
        <v>5439</v>
      </c>
      <c r="D192" s="8">
        <v>1166</v>
      </c>
      <c r="E192" s="8">
        <v>607</v>
      </c>
      <c r="F192" s="8">
        <v>23</v>
      </c>
      <c r="G192" s="8">
        <v>3426</v>
      </c>
      <c r="H192" s="9">
        <v>1420</v>
      </c>
      <c r="I192" s="20"/>
      <c r="J192" s="7">
        <v>5515</v>
      </c>
      <c r="K192" s="8">
        <v>1719</v>
      </c>
      <c r="L192" s="8">
        <v>730</v>
      </c>
      <c r="M192" s="8">
        <v>26</v>
      </c>
      <c r="N192" s="8">
        <v>2912</v>
      </c>
      <c r="O192" s="9">
        <v>1397</v>
      </c>
      <c r="P192" s="20"/>
      <c r="Q192" s="7">
        <v>5043</v>
      </c>
      <c r="R192" s="8">
        <v>1576</v>
      </c>
      <c r="S192" s="8">
        <v>728</v>
      </c>
      <c r="T192" s="8">
        <v>23</v>
      </c>
      <c r="U192" s="8">
        <v>3838</v>
      </c>
      <c r="V192" s="9">
        <v>1859</v>
      </c>
      <c r="W192" s="23"/>
      <c r="X192" s="7">
        <v>16161</v>
      </c>
      <c r="Y192" s="8">
        <v>1592</v>
      </c>
      <c r="Z192" s="8">
        <v>358</v>
      </c>
      <c r="AA192" s="8">
        <v>28</v>
      </c>
      <c r="AB192" s="8">
        <v>3993</v>
      </c>
      <c r="AC192" s="9">
        <v>757</v>
      </c>
    </row>
    <row r="193" spans="1:29" x14ac:dyDescent="0.3">
      <c r="B193" s="19"/>
      <c r="C193" s="10">
        <v>6414</v>
      </c>
      <c r="D193" s="11">
        <v>1236</v>
      </c>
      <c r="E193" s="11">
        <v>579</v>
      </c>
      <c r="F193" s="11">
        <v>36</v>
      </c>
      <c r="G193" s="11">
        <v>3255</v>
      </c>
      <c r="H193" s="12">
        <v>1608</v>
      </c>
      <c r="I193" s="21"/>
      <c r="J193" s="10">
        <v>8300</v>
      </c>
      <c r="K193" s="11">
        <v>1526</v>
      </c>
      <c r="L193" s="11">
        <v>727</v>
      </c>
      <c r="M193" s="11">
        <v>24</v>
      </c>
      <c r="N193" s="11">
        <v>2712</v>
      </c>
      <c r="O193" s="12">
        <v>1358</v>
      </c>
      <c r="P193" s="21"/>
      <c r="Q193" s="10">
        <v>5000</v>
      </c>
      <c r="R193" s="11">
        <v>1656</v>
      </c>
      <c r="S193" s="11">
        <v>824</v>
      </c>
      <c r="T193" s="11">
        <v>29</v>
      </c>
      <c r="U193" s="11">
        <v>3662</v>
      </c>
      <c r="V193" s="12">
        <v>1985</v>
      </c>
      <c r="W193" s="24"/>
      <c r="X193" s="10">
        <v>23785</v>
      </c>
      <c r="Y193" s="11">
        <v>1701</v>
      </c>
      <c r="Z193" s="11">
        <v>368</v>
      </c>
      <c r="AA193" s="11">
        <v>28</v>
      </c>
      <c r="AB193" s="11">
        <v>4082</v>
      </c>
      <c r="AC193" s="12">
        <v>1009</v>
      </c>
    </row>
    <row r="194" spans="1:29" x14ac:dyDescent="0.3">
      <c r="B194" s="17" t="s">
        <v>11</v>
      </c>
      <c r="C194" s="7">
        <v>5191</v>
      </c>
      <c r="D194" s="8">
        <v>1523</v>
      </c>
      <c r="E194" s="8">
        <v>437</v>
      </c>
      <c r="F194" s="8">
        <v>24</v>
      </c>
      <c r="G194" s="8">
        <v>3105</v>
      </c>
      <c r="H194" s="9">
        <v>1644</v>
      </c>
      <c r="I194" s="17" t="s">
        <v>12</v>
      </c>
      <c r="J194" s="7">
        <v>8490</v>
      </c>
      <c r="K194" s="8">
        <v>1634</v>
      </c>
      <c r="L194" s="8">
        <v>6</v>
      </c>
      <c r="M194" s="8">
        <v>21</v>
      </c>
      <c r="N194" s="8">
        <v>3355</v>
      </c>
      <c r="O194" s="9">
        <v>1261</v>
      </c>
      <c r="P194" s="17" t="s">
        <v>13</v>
      </c>
      <c r="Q194" s="7">
        <v>5697</v>
      </c>
      <c r="R194" s="8">
        <v>1578</v>
      </c>
      <c r="S194" s="8">
        <v>639</v>
      </c>
      <c r="T194" s="8">
        <v>37</v>
      </c>
      <c r="U194" s="8">
        <v>3765</v>
      </c>
      <c r="V194" s="9">
        <v>2018</v>
      </c>
      <c r="W194" s="13"/>
      <c r="X194" s="13"/>
      <c r="Y194" s="13"/>
      <c r="Z194" s="13"/>
      <c r="AB194" s="13"/>
      <c r="AC194" s="13"/>
    </row>
    <row r="195" spans="1:29" x14ac:dyDescent="0.3">
      <c r="B195" s="18"/>
      <c r="C195" s="7">
        <v>11373</v>
      </c>
      <c r="D195" s="8">
        <v>1499</v>
      </c>
      <c r="E195" s="8">
        <v>525</v>
      </c>
      <c r="F195" s="8">
        <v>28</v>
      </c>
      <c r="G195" s="8">
        <v>3428</v>
      </c>
      <c r="H195" s="9">
        <v>1734</v>
      </c>
      <c r="I195" s="20"/>
      <c r="J195" s="7">
        <v>19635</v>
      </c>
      <c r="K195" s="8">
        <v>1731</v>
      </c>
      <c r="L195" s="16">
        <v>6</v>
      </c>
      <c r="M195" s="8">
        <v>29</v>
      </c>
      <c r="N195" s="8">
        <v>3571</v>
      </c>
      <c r="O195" s="9">
        <v>1649</v>
      </c>
      <c r="P195" s="20"/>
      <c r="Q195" s="7">
        <v>5131</v>
      </c>
      <c r="R195" s="8">
        <v>1819</v>
      </c>
      <c r="S195" s="8">
        <v>339</v>
      </c>
      <c r="T195" s="8">
        <v>35</v>
      </c>
      <c r="U195" s="8">
        <v>4081</v>
      </c>
      <c r="V195" s="9">
        <v>2200</v>
      </c>
      <c r="W195" s="13"/>
      <c r="X195" s="13"/>
      <c r="Y195" s="13"/>
      <c r="Z195" s="13"/>
      <c r="AA195" s="13"/>
      <c r="AB195" s="13"/>
      <c r="AC195" s="13"/>
    </row>
    <row r="196" spans="1:29" x14ac:dyDescent="0.3">
      <c r="B196" s="18"/>
      <c r="C196" s="7">
        <v>13005</v>
      </c>
      <c r="D196" s="8">
        <v>1563</v>
      </c>
      <c r="E196" s="8">
        <v>699</v>
      </c>
      <c r="F196" s="8">
        <v>26</v>
      </c>
      <c r="G196" s="8">
        <v>3591</v>
      </c>
      <c r="H196" s="9">
        <v>1734</v>
      </c>
      <c r="I196" s="20"/>
      <c r="J196" s="7">
        <v>13639</v>
      </c>
      <c r="K196" s="8">
        <v>1909</v>
      </c>
      <c r="L196" s="16">
        <v>795</v>
      </c>
      <c r="M196" s="8">
        <v>19</v>
      </c>
      <c r="N196" s="8">
        <v>4169</v>
      </c>
      <c r="O196" s="9">
        <v>1721</v>
      </c>
      <c r="P196" s="20"/>
      <c r="Q196" s="7">
        <v>5901</v>
      </c>
      <c r="R196" s="8">
        <v>1532</v>
      </c>
      <c r="S196" s="8">
        <v>512</v>
      </c>
      <c r="T196" s="8">
        <v>24</v>
      </c>
      <c r="U196" s="8">
        <v>2984</v>
      </c>
      <c r="V196" s="9">
        <v>1394</v>
      </c>
      <c r="W196" s="13"/>
      <c r="X196" s="13"/>
      <c r="Y196" s="13"/>
      <c r="Z196" s="13"/>
      <c r="AA196" s="13"/>
      <c r="AB196" s="13"/>
      <c r="AC196" s="13"/>
    </row>
    <row r="197" spans="1:29" x14ac:dyDescent="0.3">
      <c r="B197" s="18"/>
      <c r="C197" s="7">
        <v>10699</v>
      </c>
      <c r="D197" s="8">
        <v>1720</v>
      </c>
      <c r="E197" s="8">
        <v>468</v>
      </c>
      <c r="F197" s="8">
        <v>27</v>
      </c>
      <c r="G197" s="8">
        <v>3885</v>
      </c>
      <c r="H197" s="9">
        <v>1751</v>
      </c>
      <c r="I197" s="20"/>
      <c r="J197" s="7">
        <v>5427</v>
      </c>
      <c r="K197" s="8">
        <v>1604</v>
      </c>
      <c r="L197" s="8">
        <v>271</v>
      </c>
      <c r="M197" s="8">
        <v>24</v>
      </c>
      <c r="N197" s="8">
        <v>3635</v>
      </c>
      <c r="O197" s="9">
        <v>1841</v>
      </c>
      <c r="P197" s="20"/>
      <c r="Q197" s="7">
        <v>6817</v>
      </c>
      <c r="R197" s="8">
        <v>1666</v>
      </c>
      <c r="S197" s="8">
        <v>569</v>
      </c>
      <c r="T197" s="8">
        <v>24</v>
      </c>
      <c r="U197" s="8">
        <v>2927</v>
      </c>
      <c r="V197" s="9">
        <v>1211</v>
      </c>
      <c r="W197" s="13"/>
      <c r="X197" s="13"/>
      <c r="Y197" s="13"/>
      <c r="Z197" s="13"/>
      <c r="AA197" s="13"/>
      <c r="AB197" s="13"/>
      <c r="AC197" s="13"/>
    </row>
    <row r="198" spans="1:29" x14ac:dyDescent="0.3">
      <c r="B198" s="19"/>
      <c r="C198" s="10">
        <v>5425</v>
      </c>
      <c r="D198" s="11">
        <v>1710</v>
      </c>
      <c r="E198" s="11">
        <v>545</v>
      </c>
      <c r="F198" s="11">
        <v>28</v>
      </c>
      <c r="G198" s="11">
        <v>3661</v>
      </c>
      <c r="H198" s="12">
        <v>1618</v>
      </c>
      <c r="I198" s="21"/>
      <c r="J198" s="10">
        <v>11121</v>
      </c>
      <c r="K198" s="11">
        <v>1624</v>
      </c>
      <c r="L198" s="15">
        <v>481</v>
      </c>
      <c r="M198" s="11">
        <v>24</v>
      </c>
      <c r="N198" s="11">
        <v>3030</v>
      </c>
      <c r="O198" s="12">
        <v>1954</v>
      </c>
      <c r="P198" s="21"/>
      <c r="Q198" s="10">
        <v>5127</v>
      </c>
      <c r="R198" s="11">
        <v>1574</v>
      </c>
      <c r="S198" s="11">
        <v>423</v>
      </c>
      <c r="T198" s="11">
        <v>47</v>
      </c>
      <c r="U198" s="11">
        <v>3096</v>
      </c>
      <c r="V198" s="12">
        <v>1126</v>
      </c>
      <c r="W198" s="13"/>
      <c r="X198" s="13"/>
      <c r="Y198" s="13"/>
      <c r="Z198" s="13"/>
      <c r="AA198" s="13"/>
      <c r="AB198" s="13"/>
      <c r="AC198" s="13"/>
    </row>
    <row r="199" spans="1:29" x14ac:dyDescent="0.3">
      <c r="A199" t="s">
        <v>14</v>
      </c>
      <c r="C199">
        <f>AVERAGE(C189:C190,C192:C193)</f>
        <v>5105.75</v>
      </c>
      <c r="D199">
        <f t="shared" ref="D199:H199" si="132">AVERAGE(D189:D193)</f>
        <v>1334.2</v>
      </c>
      <c r="E199">
        <f t="shared" si="132"/>
        <v>681.6</v>
      </c>
      <c r="F199">
        <f t="shared" si="132"/>
        <v>112</v>
      </c>
      <c r="G199">
        <f t="shared" si="132"/>
        <v>3314.2</v>
      </c>
      <c r="H199">
        <f t="shared" si="132"/>
        <v>1288.4000000000001</v>
      </c>
      <c r="I199" t="s">
        <v>14</v>
      </c>
      <c r="J199">
        <f t="shared" ref="J199:O199" si="133">AVERAGE(J189:J193)</f>
        <v>5343</v>
      </c>
      <c r="K199">
        <f t="shared" si="133"/>
        <v>1430.2</v>
      </c>
      <c r="L199">
        <f t="shared" si="133"/>
        <v>701.6</v>
      </c>
      <c r="M199">
        <f t="shared" si="133"/>
        <v>107.2</v>
      </c>
      <c r="N199">
        <f t="shared" si="133"/>
        <v>3232.6</v>
      </c>
      <c r="O199">
        <f t="shared" si="133"/>
        <v>1540</v>
      </c>
      <c r="P199" t="s">
        <v>14</v>
      </c>
      <c r="Q199">
        <f t="shared" ref="Q199:V199" si="134">AVERAGE(Q189:Q193)</f>
        <v>4989.8</v>
      </c>
      <c r="R199">
        <f t="shared" si="134"/>
        <v>1406.8</v>
      </c>
      <c r="S199">
        <f t="shared" si="134"/>
        <v>690.8</v>
      </c>
      <c r="T199">
        <f t="shared" si="134"/>
        <v>26.6</v>
      </c>
      <c r="U199">
        <f t="shared" si="134"/>
        <v>3598.2</v>
      </c>
      <c r="V199">
        <f t="shared" si="134"/>
        <v>1956.6</v>
      </c>
      <c r="W199" t="s">
        <v>14</v>
      </c>
      <c r="X199">
        <f t="shared" ref="X199:AC199" si="135">AVERAGE(X189:X193)</f>
        <v>13857</v>
      </c>
      <c r="Y199">
        <f t="shared" si="135"/>
        <v>1581.6</v>
      </c>
      <c r="Z199">
        <f t="shared" si="135"/>
        <v>302.60000000000002</v>
      </c>
      <c r="AA199">
        <f t="shared" si="135"/>
        <v>27.6</v>
      </c>
      <c r="AB199">
        <f t="shared" si="135"/>
        <v>3859.4</v>
      </c>
      <c r="AC199">
        <f t="shared" si="135"/>
        <v>619.20000000000005</v>
      </c>
    </row>
    <row r="200" spans="1:29" x14ac:dyDescent="0.3">
      <c r="A200" t="s">
        <v>15</v>
      </c>
      <c r="C200">
        <f>AVEDEV(C189:C190,C192:C193)</f>
        <v>820.75</v>
      </c>
      <c r="D200">
        <f t="shared" ref="D200:H200" si="136">AVEDEV(D189:D193)</f>
        <v>181.44</v>
      </c>
      <c r="E200">
        <f t="shared" si="136"/>
        <v>167.76000000000002</v>
      </c>
      <c r="F200">
        <f t="shared" si="136"/>
        <v>134.80000000000001</v>
      </c>
      <c r="G200">
        <f t="shared" si="136"/>
        <v>113.36000000000004</v>
      </c>
      <c r="H200">
        <f t="shared" si="136"/>
        <v>180.48000000000002</v>
      </c>
      <c r="I200" t="s">
        <v>15</v>
      </c>
      <c r="J200">
        <f t="shared" ref="J200:O200" si="137">AVEDEV(J189:J193)</f>
        <v>1251.5999999999999</v>
      </c>
      <c r="K200">
        <f t="shared" si="137"/>
        <v>184.95999999999998</v>
      </c>
      <c r="L200">
        <f t="shared" si="137"/>
        <v>66.08</v>
      </c>
      <c r="M200">
        <f t="shared" si="137"/>
        <v>132.32</v>
      </c>
      <c r="N200">
        <f t="shared" si="137"/>
        <v>373.12</v>
      </c>
      <c r="O200">
        <f t="shared" si="137"/>
        <v>135.19999999999999</v>
      </c>
      <c r="P200" t="s">
        <v>15</v>
      </c>
      <c r="Q200">
        <f t="shared" ref="Q200:V200" si="138">AVEDEV(Q189:Q193)</f>
        <v>160.31999999999988</v>
      </c>
      <c r="R200">
        <f t="shared" si="138"/>
        <v>228.64000000000001</v>
      </c>
      <c r="S200">
        <f t="shared" si="138"/>
        <v>125.84</v>
      </c>
      <c r="T200">
        <f t="shared" si="138"/>
        <v>3.6799999999999997</v>
      </c>
      <c r="U200">
        <f t="shared" si="138"/>
        <v>121.43999999999997</v>
      </c>
      <c r="V200">
        <f t="shared" si="138"/>
        <v>39.280000000000015</v>
      </c>
      <c r="W200" t="s">
        <v>15</v>
      </c>
      <c r="X200">
        <f t="shared" ref="X200:AC200" si="139">AVEDEV(X189:X193)</f>
        <v>5038</v>
      </c>
      <c r="Y200">
        <f t="shared" si="139"/>
        <v>51.91999999999998</v>
      </c>
      <c r="Z200">
        <f t="shared" si="139"/>
        <v>48.320000000000007</v>
      </c>
      <c r="AA200">
        <f t="shared" si="139"/>
        <v>0.87999999999999967</v>
      </c>
      <c r="AB200">
        <f t="shared" si="139"/>
        <v>142.48000000000002</v>
      </c>
      <c r="AC200">
        <f t="shared" si="139"/>
        <v>237.35999999999999</v>
      </c>
    </row>
    <row r="201" spans="1:29" x14ac:dyDescent="0.3">
      <c r="A201" t="s">
        <v>16</v>
      </c>
      <c r="C201">
        <f t="shared" ref="C201:H201" si="140">AVERAGE(C194:C198)</f>
        <v>9138.6</v>
      </c>
      <c r="D201">
        <f t="shared" si="140"/>
        <v>1603</v>
      </c>
      <c r="E201">
        <f t="shared" si="140"/>
        <v>534.79999999999995</v>
      </c>
      <c r="F201">
        <f t="shared" si="140"/>
        <v>26.6</v>
      </c>
      <c r="G201">
        <f t="shared" si="140"/>
        <v>3534</v>
      </c>
      <c r="H201">
        <f t="shared" si="140"/>
        <v>1696.2</v>
      </c>
      <c r="I201" t="s">
        <v>16</v>
      </c>
      <c r="J201">
        <f t="shared" ref="J201:O201" si="141">AVERAGE(J194:J198)</f>
        <v>11662.4</v>
      </c>
      <c r="K201">
        <f t="shared" si="141"/>
        <v>1700.4</v>
      </c>
      <c r="L201">
        <f>AVERAGE(L194,L197)</f>
        <v>138.5</v>
      </c>
      <c r="M201">
        <f>AVERAGE(M194:M198)</f>
        <v>23.4</v>
      </c>
      <c r="N201">
        <f t="shared" si="141"/>
        <v>3552</v>
      </c>
      <c r="O201">
        <f t="shared" si="141"/>
        <v>1685.2</v>
      </c>
      <c r="P201" t="s">
        <v>16</v>
      </c>
      <c r="Q201">
        <f t="shared" ref="Q201:V201" si="142">AVERAGE(Q194:Q198)</f>
        <v>5734.6</v>
      </c>
      <c r="R201">
        <f t="shared" si="142"/>
        <v>1633.8</v>
      </c>
      <c r="S201">
        <f t="shared" si="142"/>
        <v>496.4</v>
      </c>
      <c r="T201">
        <f t="shared" si="142"/>
        <v>33.4</v>
      </c>
      <c r="U201">
        <f t="shared" si="142"/>
        <v>3370.6</v>
      </c>
      <c r="V201">
        <f t="shared" si="142"/>
        <v>1589.8</v>
      </c>
      <c r="W201" t="s">
        <v>16</v>
      </c>
    </row>
    <row r="202" spans="1:29" x14ac:dyDescent="0.3">
      <c r="A202" t="s">
        <v>17</v>
      </c>
      <c r="C202">
        <f t="shared" ref="C202:H202" si="143">AVEDEV(C194:C198)</f>
        <v>3064.48</v>
      </c>
      <c r="D202">
        <f t="shared" si="143"/>
        <v>89.6</v>
      </c>
      <c r="E202">
        <f t="shared" si="143"/>
        <v>69.759999999999991</v>
      </c>
      <c r="F202">
        <f t="shared" si="143"/>
        <v>1.2799999999999998</v>
      </c>
      <c r="G202">
        <f t="shared" si="143"/>
        <v>214</v>
      </c>
      <c r="H202">
        <f t="shared" si="143"/>
        <v>52.159999999999989</v>
      </c>
      <c r="I202" t="s">
        <v>17</v>
      </c>
      <c r="J202">
        <f t="shared" ref="J202:O202" si="144">AVEDEV(J194:J198)</f>
        <v>3979.6800000000003</v>
      </c>
      <c r="K202">
        <f t="shared" si="144"/>
        <v>95.680000000000021</v>
      </c>
      <c r="L202">
        <f>AVEDEV(L194,L197)</f>
        <v>132.5</v>
      </c>
      <c r="M202">
        <f>AVEDEV(M194:M198)</f>
        <v>2.72</v>
      </c>
      <c r="N202">
        <f t="shared" si="144"/>
        <v>287.60000000000002</v>
      </c>
      <c r="O202">
        <f t="shared" si="144"/>
        <v>184.16</v>
      </c>
      <c r="P202" t="s">
        <v>17</v>
      </c>
      <c r="Q202">
        <f t="shared" ref="Q202:V202" si="145">AVEDEV(Q194:Q198)</f>
        <v>499.5200000000001</v>
      </c>
      <c r="R202">
        <f t="shared" si="145"/>
        <v>86.96</v>
      </c>
      <c r="S202">
        <f t="shared" si="145"/>
        <v>92.320000000000007</v>
      </c>
      <c r="T202">
        <f t="shared" si="145"/>
        <v>7.5200000000000005</v>
      </c>
      <c r="U202">
        <f t="shared" si="145"/>
        <v>441.91999999999996</v>
      </c>
      <c r="V202">
        <f t="shared" si="145"/>
        <v>415.36</v>
      </c>
      <c r="W202" t="s">
        <v>17</v>
      </c>
    </row>
    <row r="205" spans="1:29" x14ac:dyDescent="0.3">
      <c r="A205" t="s">
        <v>18</v>
      </c>
      <c r="B205" s="1" t="s">
        <v>31</v>
      </c>
      <c r="C205" s="2" t="s">
        <v>1</v>
      </c>
      <c r="D205" s="2" t="s">
        <v>2</v>
      </c>
      <c r="E205" s="2" t="s">
        <v>3</v>
      </c>
      <c r="F205" s="2" t="s">
        <v>4</v>
      </c>
      <c r="G205" s="2" t="s">
        <v>5</v>
      </c>
      <c r="H205" s="3" t="s">
        <v>6</v>
      </c>
      <c r="I205" s="1"/>
      <c r="J205" s="2" t="s">
        <v>1</v>
      </c>
      <c r="K205" s="2" t="s">
        <v>2</v>
      </c>
      <c r="L205" s="2" t="s">
        <v>3</v>
      </c>
      <c r="M205" s="2" t="s">
        <v>4</v>
      </c>
      <c r="N205" s="2" t="s">
        <v>5</v>
      </c>
      <c r="O205" s="3" t="s">
        <v>6</v>
      </c>
      <c r="P205" s="1"/>
      <c r="Q205" s="2" t="s">
        <v>1</v>
      </c>
      <c r="R205" s="2" t="s">
        <v>2</v>
      </c>
      <c r="S205" s="2" t="s">
        <v>3</v>
      </c>
      <c r="T205" s="2" t="s">
        <v>4</v>
      </c>
      <c r="U205" s="2" t="s">
        <v>5</v>
      </c>
      <c r="V205" s="3" t="s">
        <v>6</v>
      </c>
      <c r="W205" s="1"/>
      <c r="X205" s="2" t="s">
        <v>1</v>
      </c>
      <c r="Y205" s="2" t="s">
        <v>2</v>
      </c>
      <c r="Z205" s="2" t="s">
        <v>3</v>
      </c>
      <c r="AA205" s="2" t="s">
        <v>4</v>
      </c>
      <c r="AB205" s="2" t="s">
        <v>5</v>
      </c>
      <c r="AC205" s="3" t="s">
        <v>6</v>
      </c>
    </row>
    <row r="206" spans="1:29" x14ac:dyDescent="0.3">
      <c r="B206" s="17" t="s">
        <v>7</v>
      </c>
      <c r="C206" s="4">
        <v>5298</v>
      </c>
      <c r="D206" s="5">
        <v>1413</v>
      </c>
      <c r="E206" s="5">
        <v>402</v>
      </c>
      <c r="F206" s="5">
        <v>458</v>
      </c>
      <c r="G206" s="5">
        <v>3877</v>
      </c>
      <c r="H206" s="6">
        <v>1540</v>
      </c>
      <c r="I206" s="17" t="s">
        <v>8</v>
      </c>
      <c r="J206" s="4">
        <v>4301</v>
      </c>
      <c r="K206" s="5">
        <v>1569</v>
      </c>
      <c r="L206" s="5">
        <v>683</v>
      </c>
      <c r="M206" s="5">
        <v>505</v>
      </c>
      <c r="N206" s="5">
        <v>3466</v>
      </c>
      <c r="O206" s="6">
        <v>1735</v>
      </c>
      <c r="P206" s="17" t="s">
        <v>9</v>
      </c>
      <c r="Q206" s="4">
        <v>5600</v>
      </c>
      <c r="R206" s="5">
        <v>1138</v>
      </c>
      <c r="S206" s="5">
        <v>563</v>
      </c>
      <c r="T206" s="5">
        <v>22</v>
      </c>
      <c r="U206" s="5">
        <v>3436</v>
      </c>
      <c r="V206" s="6">
        <v>2174</v>
      </c>
      <c r="W206" s="22" t="s">
        <v>10</v>
      </c>
      <c r="X206" s="4">
        <v>9273</v>
      </c>
      <c r="Y206" s="5">
        <v>1866</v>
      </c>
      <c r="Z206" s="5">
        <v>498</v>
      </c>
      <c r="AA206" s="5">
        <v>26</v>
      </c>
      <c r="AB206" s="5">
        <v>3930</v>
      </c>
      <c r="AC206" s="6">
        <v>1526</v>
      </c>
    </row>
    <row r="207" spans="1:29" x14ac:dyDescent="0.3">
      <c r="B207" s="18"/>
      <c r="C207" s="7">
        <v>4028</v>
      </c>
      <c r="D207" s="8">
        <v>1479</v>
      </c>
      <c r="E207" s="8">
        <v>369</v>
      </c>
      <c r="F207" s="8">
        <v>27</v>
      </c>
      <c r="G207" s="8">
        <v>3118</v>
      </c>
      <c r="H207" s="9">
        <v>1523</v>
      </c>
      <c r="I207" s="20"/>
      <c r="J207" s="7">
        <v>4482</v>
      </c>
      <c r="K207" s="8">
        <v>768</v>
      </c>
      <c r="L207" s="8">
        <v>425</v>
      </c>
      <c r="M207" s="8">
        <v>23</v>
      </c>
      <c r="N207" s="8">
        <v>3963</v>
      </c>
      <c r="O207" s="9">
        <v>1901</v>
      </c>
      <c r="P207" s="20"/>
      <c r="Q207" s="7">
        <v>5025</v>
      </c>
      <c r="R207" s="8">
        <v>1912</v>
      </c>
      <c r="S207" s="8">
        <v>715</v>
      </c>
      <c r="T207" s="8">
        <v>28</v>
      </c>
      <c r="U207" s="8">
        <v>3512</v>
      </c>
      <c r="V207" s="9">
        <v>2204</v>
      </c>
      <c r="W207" s="23"/>
      <c r="X207" s="7">
        <v>7788</v>
      </c>
      <c r="Y207" s="8">
        <v>1802</v>
      </c>
      <c r="Z207" s="8">
        <v>348</v>
      </c>
      <c r="AA207" s="8">
        <v>28</v>
      </c>
      <c r="AB207" s="8">
        <v>3913</v>
      </c>
      <c r="AC207" s="9">
        <v>1248</v>
      </c>
    </row>
    <row r="208" spans="1:29" x14ac:dyDescent="0.3">
      <c r="B208" s="18"/>
      <c r="C208" s="14">
        <v>1842</v>
      </c>
      <c r="D208" s="8">
        <v>1643</v>
      </c>
      <c r="E208" s="8">
        <v>955</v>
      </c>
      <c r="F208" s="8">
        <v>18</v>
      </c>
      <c r="G208" s="8">
        <v>3551</v>
      </c>
      <c r="H208" s="9">
        <v>1547</v>
      </c>
      <c r="I208" s="20"/>
      <c r="J208" s="7">
        <v>4699</v>
      </c>
      <c r="K208" s="8">
        <v>1338</v>
      </c>
      <c r="L208" s="8">
        <v>641</v>
      </c>
      <c r="M208" s="8">
        <v>22</v>
      </c>
      <c r="N208" s="8">
        <v>3073</v>
      </c>
      <c r="O208" s="9">
        <v>1758</v>
      </c>
      <c r="P208" s="20"/>
      <c r="Q208" s="7">
        <v>5763</v>
      </c>
      <c r="R208" s="8">
        <v>2002</v>
      </c>
      <c r="S208" s="8">
        <v>871</v>
      </c>
      <c r="T208" s="8">
        <v>32</v>
      </c>
      <c r="U208" s="8">
        <v>3594</v>
      </c>
      <c r="V208" s="9">
        <v>2076</v>
      </c>
      <c r="W208" s="23"/>
      <c r="X208" s="7">
        <v>16528</v>
      </c>
      <c r="Y208" s="8">
        <v>1908</v>
      </c>
      <c r="Z208" s="8">
        <v>427</v>
      </c>
      <c r="AA208" s="8">
        <v>25</v>
      </c>
      <c r="AB208" s="8">
        <v>4283</v>
      </c>
      <c r="AC208" s="9">
        <v>890</v>
      </c>
    </row>
    <row r="209" spans="1:29" x14ac:dyDescent="0.3">
      <c r="B209" s="18"/>
      <c r="C209" s="7">
        <v>5627</v>
      </c>
      <c r="D209" s="8">
        <v>1153</v>
      </c>
      <c r="E209" s="8">
        <v>398</v>
      </c>
      <c r="F209" s="8">
        <v>20</v>
      </c>
      <c r="G209" s="8">
        <v>3474</v>
      </c>
      <c r="H209" s="9">
        <v>1557</v>
      </c>
      <c r="I209" s="20"/>
      <c r="J209" s="7">
        <v>6058</v>
      </c>
      <c r="K209" s="8">
        <v>1595</v>
      </c>
      <c r="L209" s="8">
        <v>531</v>
      </c>
      <c r="M209" s="8">
        <v>25</v>
      </c>
      <c r="N209" s="8">
        <v>2486</v>
      </c>
      <c r="O209" s="9">
        <v>1485</v>
      </c>
      <c r="P209" s="20"/>
      <c r="Q209" s="7">
        <v>5680</v>
      </c>
      <c r="R209" s="8">
        <v>1800</v>
      </c>
      <c r="S209" s="8">
        <v>874</v>
      </c>
      <c r="T209" s="8">
        <v>22</v>
      </c>
      <c r="U209" s="8">
        <v>3860</v>
      </c>
      <c r="V209" s="9">
        <v>1978</v>
      </c>
      <c r="W209" s="23"/>
      <c r="X209" s="7">
        <v>19156</v>
      </c>
      <c r="Y209" s="8">
        <v>1970</v>
      </c>
      <c r="Z209" s="8">
        <v>478</v>
      </c>
      <c r="AA209" s="8">
        <v>27</v>
      </c>
      <c r="AB209" s="8">
        <v>4307</v>
      </c>
      <c r="AC209" s="9">
        <v>1824</v>
      </c>
    </row>
    <row r="210" spans="1:29" x14ac:dyDescent="0.3">
      <c r="B210" s="19"/>
      <c r="C210" s="10">
        <v>7213</v>
      </c>
      <c r="D210" s="11">
        <v>1074</v>
      </c>
      <c r="E210" s="11">
        <v>341</v>
      </c>
      <c r="F210" s="11">
        <v>33</v>
      </c>
      <c r="G210" s="11">
        <v>3243</v>
      </c>
      <c r="H210" s="12">
        <v>1690</v>
      </c>
      <c r="I210" s="21"/>
      <c r="J210" s="10">
        <v>9331</v>
      </c>
      <c r="K210" s="11">
        <v>1274</v>
      </c>
      <c r="L210" s="11">
        <v>644</v>
      </c>
      <c r="M210" s="11">
        <v>21</v>
      </c>
      <c r="N210" s="11">
        <v>2410</v>
      </c>
      <c r="O210" s="12">
        <v>1403</v>
      </c>
      <c r="P210" s="21"/>
      <c r="Q210" s="10">
        <v>5541</v>
      </c>
      <c r="R210" s="11">
        <v>1895</v>
      </c>
      <c r="S210" s="11">
        <v>851</v>
      </c>
      <c r="T210" s="11">
        <v>29</v>
      </c>
      <c r="U210" s="11">
        <v>3616</v>
      </c>
      <c r="V210" s="12">
        <v>2094</v>
      </c>
      <c r="W210" s="24"/>
      <c r="X210" s="10">
        <v>29206</v>
      </c>
      <c r="Y210" s="11">
        <v>2103</v>
      </c>
      <c r="Z210" s="11">
        <v>499</v>
      </c>
      <c r="AA210" s="11">
        <v>27</v>
      </c>
      <c r="AB210" s="11">
        <v>4507</v>
      </c>
      <c r="AC210" s="12">
        <v>2186</v>
      </c>
    </row>
    <row r="211" spans="1:29" x14ac:dyDescent="0.3">
      <c r="B211" s="17" t="s">
        <v>11</v>
      </c>
      <c r="C211" s="7">
        <v>5810</v>
      </c>
      <c r="D211" s="8">
        <v>1454</v>
      </c>
      <c r="E211" s="8">
        <v>405</v>
      </c>
      <c r="F211" s="8">
        <v>22</v>
      </c>
      <c r="G211" s="8">
        <v>3154</v>
      </c>
      <c r="H211" s="9">
        <v>1846</v>
      </c>
      <c r="I211" s="17" t="s">
        <v>12</v>
      </c>
      <c r="J211" s="7">
        <v>9827</v>
      </c>
      <c r="K211" s="8">
        <v>2082</v>
      </c>
      <c r="L211" s="8">
        <v>7</v>
      </c>
      <c r="M211" s="8">
        <v>20</v>
      </c>
      <c r="N211" s="8">
        <v>2933</v>
      </c>
      <c r="O211" s="9">
        <v>1323</v>
      </c>
      <c r="P211" s="17" t="s">
        <v>13</v>
      </c>
      <c r="Q211" s="7">
        <v>6296</v>
      </c>
      <c r="R211" s="8">
        <v>1882</v>
      </c>
      <c r="S211" s="8">
        <v>762</v>
      </c>
      <c r="T211" s="8">
        <v>35</v>
      </c>
      <c r="U211" s="8">
        <v>3813</v>
      </c>
      <c r="V211" s="9">
        <v>2099</v>
      </c>
      <c r="W211" s="13"/>
      <c r="X211" s="13"/>
      <c r="Y211" s="13"/>
      <c r="Z211" s="13"/>
      <c r="AB211" s="13"/>
      <c r="AC211" s="13"/>
    </row>
    <row r="212" spans="1:29" x14ac:dyDescent="0.3">
      <c r="B212" s="18"/>
      <c r="C212" s="7">
        <v>13651</v>
      </c>
      <c r="D212" s="8">
        <v>1416</v>
      </c>
      <c r="E212" s="8">
        <v>378</v>
      </c>
      <c r="F212" s="8">
        <v>25</v>
      </c>
      <c r="G212" s="8">
        <v>3595</v>
      </c>
      <c r="H212" s="9">
        <v>1801</v>
      </c>
      <c r="I212" s="20"/>
      <c r="J212" s="7">
        <v>21948</v>
      </c>
      <c r="K212" s="8">
        <v>2020</v>
      </c>
      <c r="L212" s="16">
        <v>8</v>
      </c>
      <c r="M212" s="8">
        <v>24</v>
      </c>
      <c r="N212" s="8">
        <v>3356</v>
      </c>
      <c r="O212" s="9">
        <v>1743</v>
      </c>
      <c r="P212" s="20"/>
      <c r="Q212" s="7">
        <v>5704</v>
      </c>
      <c r="R212" s="8">
        <v>2426</v>
      </c>
      <c r="S212" s="8">
        <v>382</v>
      </c>
      <c r="T212" s="8">
        <v>30</v>
      </c>
      <c r="U212" s="8">
        <v>4350</v>
      </c>
      <c r="V212" s="9">
        <v>2181</v>
      </c>
      <c r="W212" s="13"/>
      <c r="X212" s="13"/>
      <c r="Y212" s="13"/>
      <c r="Z212" s="13"/>
      <c r="AA212" s="13"/>
      <c r="AB212" s="13"/>
      <c r="AC212" s="13"/>
    </row>
    <row r="213" spans="1:29" x14ac:dyDescent="0.3">
      <c r="B213" s="18"/>
      <c r="C213" s="7">
        <v>15764</v>
      </c>
      <c r="D213" s="8">
        <v>1401</v>
      </c>
      <c r="E213" s="8">
        <v>702</v>
      </c>
      <c r="F213" s="8">
        <v>23</v>
      </c>
      <c r="G213" s="8">
        <v>3887</v>
      </c>
      <c r="H213" s="9">
        <v>1963</v>
      </c>
      <c r="I213" s="20"/>
      <c r="J213" s="7">
        <v>16309</v>
      </c>
      <c r="K213" s="8">
        <v>1773</v>
      </c>
      <c r="L213" s="16">
        <v>794</v>
      </c>
      <c r="M213" s="8">
        <v>20</v>
      </c>
      <c r="N213" s="8">
        <v>4218</v>
      </c>
      <c r="O213" s="9">
        <v>1895</v>
      </c>
      <c r="P213" s="20"/>
      <c r="Q213" s="7">
        <v>6871</v>
      </c>
      <c r="R213" s="8">
        <v>1850</v>
      </c>
      <c r="S213" s="8">
        <v>635</v>
      </c>
      <c r="T213" s="8">
        <v>24</v>
      </c>
      <c r="U213" s="8">
        <v>3115</v>
      </c>
      <c r="V213" s="9">
        <v>1528</v>
      </c>
      <c r="W213" s="13"/>
      <c r="X213" s="13"/>
      <c r="Y213" s="13"/>
      <c r="Z213" s="13"/>
      <c r="AA213" s="13"/>
      <c r="AB213" s="13"/>
      <c r="AC213" s="13"/>
    </row>
    <row r="214" spans="1:29" x14ac:dyDescent="0.3">
      <c r="B214" s="18"/>
      <c r="C214" s="7">
        <v>13032</v>
      </c>
      <c r="D214" s="8">
        <v>1563</v>
      </c>
      <c r="E214" s="8">
        <v>699</v>
      </c>
      <c r="F214" s="8">
        <v>25</v>
      </c>
      <c r="G214" s="8">
        <v>4226</v>
      </c>
      <c r="H214" s="9">
        <v>1987</v>
      </c>
      <c r="I214" s="20"/>
      <c r="J214" s="7">
        <v>6543</v>
      </c>
      <c r="K214" s="8">
        <v>1750</v>
      </c>
      <c r="L214" s="8">
        <v>484</v>
      </c>
      <c r="M214" s="8">
        <v>22</v>
      </c>
      <c r="N214" s="8">
        <v>3851</v>
      </c>
      <c r="O214" s="9">
        <v>1886</v>
      </c>
      <c r="P214" s="20"/>
      <c r="Q214" s="7">
        <v>8290</v>
      </c>
      <c r="R214" s="8">
        <v>2000</v>
      </c>
      <c r="S214" s="8">
        <v>610</v>
      </c>
      <c r="T214" s="8">
        <v>24</v>
      </c>
      <c r="U214" s="8">
        <v>3133</v>
      </c>
      <c r="V214" s="9">
        <v>1437</v>
      </c>
      <c r="W214" s="13"/>
      <c r="X214" s="13"/>
      <c r="Y214" s="13"/>
      <c r="Z214" s="13"/>
      <c r="AA214" s="13"/>
      <c r="AB214" s="13"/>
      <c r="AC214" s="13"/>
    </row>
    <row r="215" spans="1:29" x14ac:dyDescent="0.3">
      <c r="B215" s="19"/>
      <c r="C215" s="10">
        <v>6418</v>
      </c>
      <c r="D215" s="11">
        <v>1915</v>
      </c>
      <c r="E215" s="11">
        <v>572</v>
      </c>
      <c r="F215" s="11">
        <v>26</v>
      </c>
      <c r="G215" s="11">
        <v>4032</v>
      </c>
      <c r="H215" s="12">
        <v>1826</v>
      </c>
      <c r="I215" s="21"/>
      <c r="J215" s="10">
        <v>13360</v>
      </c>
      <c r="K215" s="11">
        <v>2231</v>
      </c>
      <c r="L215" s="15">
        <v>528</v>
      </c>
      <c r="M215" s="11">
        <v>24</v>
      </c>
      <c r="N215" s="11">
        <v>3256</v>
      </c>
      <c r="O215" s="12">
        <v>2078</v>
      </c>
      <c r="P215" s="21"/>
      <c r="Q215" s="10">
        <v>5939</v>
      </c>
      <c r="R215" s="11">
        <v>1824</v>
      </c>
      <c r="S215" s="11">
        <v>558</v>
      </c>
      <c r="T215" s="11">
        <v>45</v>
      </c>
      <c r="U215" s="11">
        <v>2505</v>
      </c>
      <c r="V215" s="12">
        <v>1424</v>
      </c>
      <c r="W215" s="13"/>
      <c r="X215" s="13"/>
      <c r="Y215" s="13"/>
      <c r="Z215" s="13"/>
      <c r="AA215" s="13"/>
      <c r="AB215" s="13"/>
      <c r="AC215" s="13"/>
    </row>
    <row r="216" spans="1:29" x14ac:dyDescent="0.3">
      <c r="A216" t="s">
        <v>14</v>
      </c>
      <c r="C216">
        <f>AVERAGE(C206:C207,C209:C210)</f>
        <v>5541.5</v>
      </c>
      <c r="D216">
        <f t="shared" ref="D216:H216" si="146">AVERAGE(D206:D210)</f>
        <v>1352.4</v>
      </c>
      <c r="E216">
        <f t="shared" si="146"/>
        <v>493</v>
      </c>
      <c r="F216">
        <f t="shared" si="146"/>
        <v>111.2</v>
      </c>
      <c r="G216">
        <f t="shared" si="146"/>
        <v>3452.6</v>
      </c>
      <c r="H216">
        <f t="shared" si="146"/>
        <v>1571.4</v>
      </c>
      <c r="I216" t="s">
        <v>14</v>
      </c>
      <c r="J216">
        <f t="shared" ref="J216:O216" si="147">AVERAGE(J206:J210)</f>
        <v>5774.2</v>
      </c>
      <c r="K216">
        <f t="shared" si="147"/>
        <v>1308.8</v>
      </c>
      <c r="L216">
        <f t="shared" si="147"/>
        <v>584.79999999999995</v>
      </c>
      <c r="M216">
        <f t="shared" si="147"/>
        <v>119.2</v>
      </c>
      <c r="N216">
        <f t="shared" si="147"/>
        <v>3079.6</v>
      </c>
      <c r="O216">
        <f t="shared" si="147"/>
        <v>1656.4</v>
      </c>
      <c r="P216" t="s">
        <v>14</v>
      </c>
      <c r="Q216">
        <f t="shared" ref="Q216:V216" si="148">AVERAGE(Q206:Q210)</f>
        <v>5521.8</v>
      </c>
      <c r="R216">
        <f t="shared" si="148"/>
        <v>1749.4</v>
      </c>
      <c r="S216">
        <f t="shared" si="148"/>
        <v>774.8</v>
      </c>
      <c r="T216">
        <f t="shared" si="148"/>
        <v>26.6</v>
      </c>
      <c r="U216">
        <f t="shared" si="148"/>
        <v>3603.6</v>
      </c>
      <c r="V216">
        <f t="shared" si="148"/>
        <v>2105.1999999999998</v>
      </c>
      <c r="W216" t="s">
        <v>14</v>
      </c>
      <c r="X216">
        <f t="shared" ref="X216:AC216" si="149">AVERAGE(X206:X210)</f>
        <v>16390.2</v>
      </c>
      <c r="Y216">
        <f t="shared" si="149"/>
        <v>1929.8</v>
      </c>
      <c r="Z216">
        <f t="shared" si="149"/>
        <v>450</v>
      </c>
      <c r="AA216">
        <f t="shared" si="149"/>
        <v>26.6</v>
      </c>
      <c r="AB216">
        <f t="shared" si="149"/>
        <v>4188</v>
      </c>
      <c r="AC216">
        <f t="shared" si="149"/>
        <v>1534.8</v>
      </c>
    </row>
    <row r="217" spans="1:29" x14ac:dyDescent="0.3">
      <c r="A217" t="s">
        <v>15</v>
      </c>
      <c r="C217">
        <f>AVEDEV(C206:C207,C209:C210)</f>
        <v>878.5</v>
      </c>
      <c r="D217">
        <f t="shared" ref="D217:H217" si="150">AVEDEV(D206:D210)</f>
        <v>191.11999999999998</v>
      </c>
      <c r="E217">
        <f t="shared" si="150"/>
        <v>184.8</v>
      </c>
      <c r="F217">
        <f t="shared" si="150"/>
        <v>138.72000000000003</v>
      </c>
      <c r="G217">
        <f t="shared" si="150"/>
        <v>217.68</v>
      </c>
      <c r="H217">
        <f t="shared" si="150"/>
        <v>47.440000000000055</v>
      </c>
      <c r="I217" t="s">
        <v>15</v>
      </c>
      <c r="J217">
        <f t="shared" ref="J217:O217" si="151">AVEDEV(J206:J210)</f>
        <v>1536.24</v>
      </c>
      <c r="K217">
        <f t="shared" si="151"/>
        <v>230.24</v>
      </c>
      <c r="L217">
        <f t="shared" si="151"/>
        <v>85.440000000000012</v>
      </c>
      <c r="M217">
        <f t="shared" si="151"/>
        <v>154.32000000000002</v>
      </c>
      <c r="N217">
        <f t="shared" si="151"/>
        <v>507.91999999999996</v>
      </c>
      <c r="O217">
        <f t="shared" si="151"/>
        <v>169.92</v>
      </c>
      <c r="P217" t="s">
        <v>15</v>
      </c>
      <c r="Q217">
        <f t="shared" ref="Q217:V217" si="152">AVEDEV(Q206:Q210)</f>
        <v>198.71999999999989</v>
      </c>
      <c r="R217">
        <f t="shared" si="152"/>
        <v>244.55999999999995</v>
      </c>
      <c r="S217">
        <f t="shared" si="152"/>
        <v>108.64000000000001</v>
      </c>
      <c r="T217">
        <f t="shared" si="152"/>
        <v>3.6799999999999997</v>
      </c>
      <c r="U217">
        <f t="shared" si="152"/>
        <v>107.51999999999998</v>
      </c>
      <c r="V217">
        <f t="shared" si="152"/>
        <v>67.039999999999964</v>
      </c>
      <c r="W217" t="s">
        <v>15</v>
      </c>
      <c r="X217">
        <f t="shared" ref="X217:AC217" si="153">AVEDEV(X206:X210)</f>
        <v>6287.76</v>
      </c>
      <c r="Y217">
        <f t="shared" si="153"/>
        <v>85.359999999999985</v>
      </c>
      <c r="Z217">
        <f t="shared" si="153"/>
        <v>50</v>
      </c>
      <c r="AA217">
        <f t="shared" si="153"/>
        <v>0.87999999999999967</v>
      </c>
      <c r="AB217">
        <f t="shared" si="153"/>
        <v>213.2</v>
      </c>
      <c r="AC217">
        <f t="shared" si="153"/>
        <v>376.15999999999997</v>
      </c>
    </row>
    <row r="218" spans="1:29" x14ac:dyDescent="0.3">
      <c r="A218" t="s">
        <v>16</v>
      </c>
      <c r="C218">
        <f t="shared" ref="C218:H218" si="154">AVERAGE(C211:C215)</f>
        <v>10935</v>
      </c>
      <c r="D218">
        <f t="shared" si="154"/>
        <v>1549.8</v>
      </c>
      <c r="E218">
        <f t="shared" si="154"/>
        <v>551.20000000000005</v>
      </c>
      <c r="F218">
        <f t="shared" si="154"/>
        <v>24.2</v>
      </c>
      <c r="G218">
        <f t="shared" si="154"/>
        <v>3778.8</v>
      </c>
      <c r="H218">
        <f t="shared" si="154"/>
        <v>1884.6</v>
      </c>
      <c r="I218" t="s">
        <v>16</v>
      </c>
      <c r="J218">
        <f t="shared" ref="J218:O218" si="155">AVERAGE(J211:J215)</f>
        <v>13597.4</v>
      </c>
      <c r="K218">
        <f t="shared" si="155"/>
        <v>1971.2</v>
      </c>
      <c r="L218">
        <f>AVERAGE(L211,L214)</f>
        <v>245.5</v>
      </c>
      <c r="M218">
        <f>AVERAGE(M211:M215)</f>
        <v>22</v>
      </c>
      <c r="N218">
        <f t="shared" si="155"/>
        <v>3522.8</v>
      </c>
      <c r="O218">
        <f t="shared" si="155"/>
        <v>1785</v>
      </c>
      <c r="P218" t="s">
        <v>16</v>
      </c>
      <c r="Q218">
        <f t="shared" ref="Q218:V218" si="156">AVERAGE(Q211:Q215)</f>
        <v>6620</v>
      </c>
      <c r="R218">
        <f t="shared" si="156"/>
        <v>1996.4</v>
      </c>
      <c r="S218">
        <f t="shared" si="156"/>
        <v>589.4</v>
      </c>
      <c r="T218">
        <f t="shared" si="156"/>
        <v>31.6</v>
      </c>
      <c r="U218">
        <f t="shared" si="156"/>
        <v>3383.2</v>
      </c>
      <c r="V218">
        <f t="shared" si="156"/>
        <v>1733.8</v>
      </c>
      <c r="W218" t="s">
        <v>16</v>
      </c>
    </row>
    <row r="219" spans="1:29" x14ac:dyDescent="0.3">
      <c r="A219" t="s">
        <v>17</v>
      </c>
      <c r="C219">
        <f t="shared" ref="C219:H219" si="157">AVEDEV(C211:C215)</f>
        <v>3856.8</v>
      </c>
      <c r="D219">
        <f t="shared" si="157"/>
        <v>151.35999999999999</v>
      </c>
      <c r="E219">
        <f t="shared" si="157"/>
        <v>127.75999999999999</v>
      </c>
      <c r="F219">
        <f t="shared" si="157"/>
        <v>1.36</v>
      </c>
      <c r="G219">
        <f t="shared" si="157"/>
        <v>323.43999999999994</v>
      </c>
      <c r="H219">
        <f t="shared" si="157"/>
        <v>72.319999999999979</v>
      </c>
      <c r="I219" t="s">
        <v>17</v>
      </c>
      <c r="J219">
        <f t="shared" ref="J219:O219" si="158">AVEDEV(J211:J215)</f>
        <v>4424.88</v>
      </c>
      <c r="K219">
        <f t="shared" si="158"/>
        <v>167.76</v>
      </c>
      <c r="L219">
        <f>AVEDEV(L211,L214)</f>
        <v>238.5</v>
      </c>
      <c r="M219">
        <f>AVEDEV(M211:M215)</f>
        <v>1.6</v>
      </c>
      <c r="N219">
        <f t="shared" si="158"/>
        <v>409.36</v>
      </c>
      <c r="O219">
        <f t="shared" si="158"/>
        <v>201.6</v>
      </c>
      <c r="P219" t="s">
        <v>17</v>
      </c>
      <c r="Q219">
        <f t="shared" ref="Q219:V219" si="159">AVEDEV(Q211:Q215)</f>
        <v>768.4</v>
      </c>
      <c r="R219">
        <f t="shared" si="159"/>
        <v>173.28000000000003</v>
      </c>
      <c r="S219">
        <f t="shared" si="159"/>
        <v>95.52000000000001</v>
      </c>
      <c r="T219">
        <f t="shared" si="159"/>
        <v>6.7200000000000006</v>
      </c>
      <c r="U219">
        <f t="shared" si="159"/>
        <v>558.64</v>
      </c>
      <c r="V219">
        <f t="shared" si="159"/>
        <v>324.95999999999998</v>
      </c>
      <c r="W219" t="s">
        <v>17</v>
      </c>
    </row>
    <row r="222" spans="1:29" x14ac:dyDescent="0.3">
      <c r="A222" t="s">
        <v>18</v>
      </c>
      <c r="B222" s="1" t="s">
        <v>32</v>
      </c>
      <c r="C222" s="2" t="s">
        <v>1</v>
      </c>
      <c r="D222" s="2" t="s">
        <v>2</v>
      </c>
      <c r="E222" s="2" t="s">
        <v>3</v>
      </c>
      <c r="F222" s="2" t="s">
        <v>4</v>
      </c>
      <c r="G222" s="2" t="s">
        <v>5</v>
      </c>
      <c r="H222" s="3" t="s">
        <v>6</v>
      </c>
      <c r="I222" s="1"/>
      <c r="J222" s="2" t="s">
        <v>1</v>
      </c>
      <c r="K222" s="2" t="s">
        <v>2</v>
      </c>
      <c r="L222" s="2" t="s">
        <v>3</v>
      </c>
      <c r="M222" s="2" t="s">
        <v>4</v>
      </c>
      <c r="N222" s="2" t="s">
        <v>5</v>
      </c>
      <c r="O222" s="3" t="s">
        <v>6</v>
      </c>
      <c r="P222" s="1"/>
      <c r="Q222" s="2" t="s">
        <v>1</v>
      </c>
      <c r="R222" s="2" t="s">
        <v>2</v>
      </c>
      <c r="S222" s="2" t="s">
        <v>3</v>
      </c>
      <c r="T222" s="2" t="s">
        <v>4</v>
      </c>
      <c r="U222" s="2" t="s">
        <v>5</v>
      </c>
      <c r="V222" s="3" t="s">
        <v>6</v>
      </c>
      <c r="W222" s="1"/>
      <c r="X222" s="2" t="s">
        <v>1</v>
      </c>
      <c r="Y222" s="2" t="s">
        <v>2</v>
      </c>
      <c r="Z222" s="2" t="s">
        <v>3</v>
      </c>
      <c r="AA222" s="2" t="s">
        <v>4</v>
      </c>
      <c r="AB222" s="2" t="s">
        <v>5</v>
      </c>
      <c r="AC222" s="3" t="s">
        <v>6</v>
      </c>
    </row>
    <row r="223" spans="1:29" x14ac:dyDescent="0.3">
      <c r="B223" s="17" t="s">
        <v>7</v>
      </c>
      <c r="C223" s="4">
        <v>5643</v>
      </c>
      <c r="D223" s="5">
        <v>1371</v>
      </c>
      <c r="E223" s="5">
        <v>521</v>
      </c>
      <c r="F223" s="5">
        <v>467</v>
      </c>
      <c r="G223" s="5">
        <v>4272</v>
      </c>
      <c r="H223" s="6">
        <v>1653</v>
      </c>
      <c r="I223" s="17" t="s">
        <v>8</v>
      </c>
      <c r="J223" s="4">
        <v>4703</v>
      </c>
      <c r="K223" s="5">
        <v>1698</v>
      </c>
      <c r="L223" s="5">
        <v>941</v>
      </c>
      <c r="M223" s="5">
        <v>542</v>
      </c>
      <c r="N223" s="5">
        <v>3866</v>
      </c>
      <c r="O223" s="6">
        <v>1848</v>
      </c>
      <c r="P223" s="17" t="s">
        <v>9</v>
      </c>
      <c r="Q223" s="4">
        <v>5752</v>
      </c>
      <c r="R223" s="5">
        <v>1057</v>
      </c>
      <c r="S223" s="5">
        <v>594</v>
      </c>
      <c r="T223" s="5">
        <v>21</v>
      </c>
      <c r="U223" s="5">
        <v>3513</v>
      </c>
      <c r="V223" s="6">
        <v>2331</v>
      </c>
      <c r="W223" s="22" t="s">
        <v>10</v>
      </c>
      <c r="X223" s="4">
        <v>9793</v>
      </c>
      <c r="Y223" s="5">
        <v>2064</v>
      </c>
      <c r="Z223" s="5">
        <v>601</v>
      </c>
      <c r="AA223" s="5">
        <v>27</v>
      </c>
      <c r="AB223" s="5">
        <v>4304</v>
      </c>
      <c r="AC223" s="6">
        <v>2097</v>
      </c>
    </row>
    <row r="224" spans="1:29" x14ac:dyDescent="0.3">
      <c r="B224" s="18"/>
      <c r="C224" s="7">
        <v>4506</v>
      </c>
      <c r="D224" s="8">
        <v>1675</v>
      </c>
      <c r="E224" s="8">
        <v>490</v>
      </c>
      <c r="F224" s="8">
        <v>30</v>
      </c>
      <c r="G224" s="8">
        <v>3510</v>
      </c>
      <c r="H224" s="9">
        <v>1615</v>
      </c>
      <c r="I224" s="20"/>
      <c r="J224" s="7">
        <v>4730</v>
      </c>
      <c r="K224" s="8">
        <v>794</v>
      </c>
      <c r="L224" s="8">
        <v>437</v>
      </c>
      <c r="M224" s="8">
        <v>21</v>
      </c>
      <c r="N224" s="8">
        <v>4125</v>
      </c>
      <c r="O224" s="9">
        <v>1984</v>
      </c>
      <c r="P224" s="20"/>
      <c r="Q224" s="7">
        <v>5346</v>
      </c>
      <c r="R224" s="8">
        <v>1969</v>
      </c>
      <c r="S224" s="8">
        <v>591</v>
      </c>
      <c r="T224" s="8">
        <v>25</v>
      </c>
      <c r="U224" s="8">
        <v>3508</v>
      </c>
      <c r="V224" s="9">
        <v>2328</v>
      </c>
      <c r="W224" s="23"/>
      <c r="X224" s="7">
        <v>8437</v>
      </c>
      <c r="Y224" s="8">
        <v>2012</v>
      </c>
      <c r="Z224" s="8">
        <v>444</v>
      </c>
      <c r="AA224" s="8">
        <v>28</v>
      </c>
      <c r="AB224" s="8">
        <v>4261</v>
      </c>
      <c r="AC224" s="9">
        <v>1702</v>
      </c>
    </row>
    <row r="225" spans="1:29" x14ac:dyDescent="0.3">
      <c r="B225" s="18"/>
      <c r="C225" s="14">
        <v>1969</v>
      </c>
      <c r="D225" s="8">
        <v>1712</v>
      </c>
      <c r="E225" s="8">
        <v>1086</v>
      </c>
      <c r="F225" s="8">
        <v>22</v>
      </c>
      <c r="G225" s="8">
        <v>3960</v>
      </c>
      <c r="H225" s="9">
        <v>1626</v>
      </c>
      <c r="I225" s="20"/>
      <c r="J225" s="7">
        <v>4778</v>
      </c>
      <c r="K225" s="8">
        <v>1157</v>
      </c>
      <c r="L225" s="8">
        <v>605</v>
      </c>
      <c r="M225" s="8">
        <v>20</v>
      </c>
      <c r="N225" s="8">
        <v>2819</v>
      </c>
      <c r="O225" s="9">
        <v>1798</v>
      </c>
      <c r="P225" s="20"/>
      <c r="Q225" s="7">
        <v>5785</v>
      </c>
      <c r="R225" s="8">
        <v>1762</v>
      </c>
      <c r="S225" s="8">
        <v>668</v>
      </c>
      <c r="T225" s="8">
        <v>27</v>
      </c>
      <c r="U225" s="8">
        <v>3192</v>
      </c>
      <c r="V225" s="9">
        <v>2168</v>
      </c>
      <c r="W225" s="23"/>
      <c r="X225" s="7">
        <v>17826</v>
      </c>
      <c r="Y225" s="8">
        <v>2083</v>
      </c>
      <c r="Z225" s="8">
        <v>534</v>
      </c>
      <c r="AA225" s="8">
        <v>25</v>
      </c>
      <c r="AB225" s="8">
        <v>4682</v>
      </c>
      <c r="AC225" s="9">
        <v>1609</v>
      </c>
    </row>
    <row r="226" spans="1:29" x14ac:dyDescent="0.3">
      <c r="B226" s="18"/>
      <c r="C226" s="7">
        <v>5801</v>
      </c>
      <c r="D226" s="8">
        <v>1434</v>
      </c>
      <c r="E226" s="8">
        <v>462</v>
      </c>
      <c r="F226" s="8">
        <v>23</v>
      </c>
      <c r="G226" s="8">
        <v>3933</v>
      </c>
      <c r="H226" s="9">
        <v>1635</v>
      </c>
      <c r="I226" s="20"/>
      <c r="J226" s="7">
        <v>6259</v>
      </c>
      <c r="K226" s="8">
        <v>1717</v>
      </c>
      <c r="L226" s="8">
        <v>517</v>
      </c>
      <c r="M226" s="8">
        <v>24</v>
      </c>
      <c r="N226" s="8">
        <v>2380</v>
      </c>
      <c r="O226" s="9">
        <v>1546</v>
      </c>
      <c r="P226" s="20"/>
      <c r="Q226" s="7">
        <v>5680</v>
      </c>
      <c r="R226" s="8">
        <v>2172</v>
      </c>
      <c r="S226" s="8">
        <v>684</v>
      </c>
      <c r="T226" s="8">
        <v>20</v>
      </c>
      <c r="U226" s="8">
        <v>3546</v>
      </c>
      <c r="V226" s="9">
        <v>2073</v>
      </c>
      <c r="W226" s="23"/>
      <c r="X226" s="7">
        <v>20831</v>
      </c>
      <c r="Y226" s="8">
        <v>2210</v>
      </c>
      <c r="Z226" s="8">
        <v>618</v>
      </c>
      <c r="AA226" s="8">
        <v>27</v>
      </c>
      <c r="AB226" s="8">
        <v>4687</v>
      </c>
      <c r="AC226" s="9">
        <v>2370</v>
      </c>
    </row>
    <row r="227" spans="1:29" x14ac:dyDescent="0.3">
      <c r="B227" s="19"/>
      <c r="C227" s="10">
        <v>7885</v>
      </c>
      <c r="D227" s="11">
        <v>1294</v>
      </c>
      <c r="E227" s="11">
        <v>391</v>
      </c>
      <c r="F227" s="11">
        <v>34</v>
      </c>
      <c r="G227" s="11">
        <v>3772</v>
      </c>
      <c r="H227" s="12">
        <v>1780</v>
      </c>
      <c r="I227" s="21"/>
      <c r="J227" s="10">
        <v>10228</v>
      </c>
      <c r="K227" s="11">
        <v>1307</v>
      </c>
      <c r="L227" s="11">
        <v>716</v>
      </c>
      <c r="M227" s="11">
        <v>20</v>
      </c>
      <c r="N227" s="11">
        <v>2416</v>
      </c>
      <c r="O227" s="12">
        <v>1462</v>
      </c>
      <c r="P227" s="21"/>
      <c r="Q227" s="10">
        <v>5627</v>
      </c>
      <c r="R227" s="11">
        <v>2225</v>
      </c>
      <c r="S227" s="11">
        <v>733</v>
      </c>
      <c r="T227" s="11">
        <v>25</v>
      </c>
      <c r="U227" s="11">
        <v>3321</v>
      </c>
      <c r="V227" s="12">
        <v>2176</v>
      </c>
      <c r="W227" s="24"/>
      <c r="X227" s="10">
        <v>32728</v>
      </c>
      <c r="Y227" s="11">
        <v>2330</v>
      </c>
      <c r="Z227" s="11">
        <v>693</v>
      </c>
      <c r="AA227" s="11">
        <v>27</v>
      </c>
      <c r="AB227" s="11">
        <v>4874</v>
      </c>
      <c r="AC227" s="12">
        <v>2691</v>
      </c>
    </row>
    <row r="228" spans="1:29" x14ac:dyDescent="0.3">
      <c r="B228" s="17" t="s">
        <v>11</v>
      </c>
      <c r="C228" s="7">
        <v>5534</v>
      </c>
      <c r="D228" s="8">
        <v>1616</v>
      </c>
      <c r="E228" s="8">
        <v>461</v>
      </c>
      <c r="F228" s="8">
        <v>25</v>
      </c>
      <c r="G228" s="8">
        <v>3590</v>
      </c>
      <c r="H228" s="9">
        <v>1939</v>
      </c>
      <c r="I228" s="17" t="s">
        <v>12</v>
      </c>
      <c r="J228" s="7">
        <v>10289</v>
      </c>
      <c r="K228" s="8">
        <v>1892</v>
      </c>
      <c r="L228" s="8">
        <v>7</v>
      </c>
      <c r="M228" s="8">
        <v>18</v>
      </c>
      <c r="N228" s="8">
        <v>2928</v>
      </c>
      <c r="O228" s="9">
        <v>1410</v>
      </c>
      <c r="P228" s="17" t="s">
        <v>13</v>
      </c>
      <c r="Q228" s="7">
        <v>6414</v>
      </c>
      <c r="R228" s="8">
        <v>2379</v>
      </c>
      <c r="S228" s="8">
        <v>627</v>
      </c>
      <c r="T228" s="8">
        <v>33</v>
      </c>
      <c r="U228" s="8">
        <v>3888</v>
      </c>
      <c r="V228" s="9">
        <v>2211</v>
      </c>
      <c r="W228" s="13"/>
      <c r="X228" s="13"/>
      <c r="Y228" s="13"/>
      <c r="Z228" s="13"/>
      <c r="AB228" s="13"/>
      <c r="AC228" s="13"/>
    </row>
    <row r="229" spans="1:29" x14ac:dyDescent="0.3">
      <c r="B229" s="18"/>
      <c r="C229" s="7">
        <v>14620</v>
      </c>
      <c r="D229" s="8">
        <v>1573</v>
      </c>
      <c r="E229" s="8">
        <v>447</v>
      </c>
      <c r="F229" s="8">
        <v>29</v>
      </c>
      <c r="G229" s="8">
        <v>4022</v>
      </c>
      <c r="H229" s="9">
        <v>1885</v>
      </c>
      <c r="I229" s="20"/>
      <c r="J229" s="7">
        <v>23415</v>
      </c>
      <c r="K229" s="8">
        <v>1903</v>
      </c>
      <c r="L229" s="16">
        <v>9</v>
      </c>
      <c r="M229" s="8">
        <v>22</v>
      </c>
      <c r="N229" s="8">
        <v>3468</v>
      </c>
      <c r="O229" s="9">
        <v>1865</v>
      </c>
      <c r="P229" s="20"/>
      <c r="Q229" s="7">
        <v>5948</v>
      </c>
      <c r="R229" s="8">
        <v>2574</v>
      </c>
      <c r="S229" s="8">
        <v>365</v>
      </c>
      <c r="T229" s="8">
        <v>27</v>
      </c>
      <c r="U229" s="8">
        <v>4616</v>
      </c>
      <c r="V229" s="9">
        <v>2183</v>
      </c>
      <c r="W229" s="13"/>
      <c r="X229" s="13"/>
      <c r="Y229" s="13"/>
      <c r="Z229" s="13"/>
      <c r="AA229" s="13"/>
      <c r="AB229" s="13"/>
      <c r="AC229" s="13"/>
    </row>
    <row r="230" spans="1:29" x14ac:dyDescent="0.3">
      <c r="B230" s="18"/>
      <c r="C230" s="7">
        <v>16571</v>
      </c>
      <c r="D230" s="8">
        <v>1612</v>
      </c>
      <c r="E230" s="8">
        <v>709</v>
      </c>
      <c r="F230" s="8">
        <v>26</v>
      </c>
      <c r="G230" s="8">
        <v>4265</v>
      </c>
      <c r="H230" s="9">
        <v>2172</v>
      </c>
      <c r="I230" s="20"/>
      <c r="J230" s="7">
        <v>17672</v>
      </c>
      <c r="K230" s="8">
        <v>1847</v>
      </c>
      <c r="L230" s="16">
        <v>824</v>
      </c>
      <c r="M230" s="8">
        <v>19</v>
      </c>
      <c r="N230" s="8">
        <v>4467</v>
      </c>
      <c r="O230" s="9">
        <v>2042</v>
      </c>
      <c r="P230" s="20"/>
      <c r="Q230" s="7">
        <v>6994</v>
      </c>
      <c r="R230" s="8">
        <v>2143</v>
      </c>
      <c r="S230" s="8">
        <v>577</v>
      </c>
      <c r="T230" s="8">
        <v>23</v>
      </c>
      <c r="U230" s="8">
        <v>3395</v>
      </c>
      <c r="V230" s="9">
        <v>1617</v>
      </c>
      <c r="W230" s="13"/>
      <c r="X230" s="13"/>
      <c r="Y230" s="13"/>
      <c r="Z230" s="13"/>
      <c r="AA230" s="13"/>
      <c r="AB230" s="13"/>
      <c r="AC230" s="13"/>
    </row>
    <row r="231" spans="1:29" x14ac:dyDescent="0.3">
      <c r="B231" s="18"/>
      <c r="C231" s="7">
        <v>13865</v>
      </c>
      <c r="D231" s="8">
        <v>1689</v>
      </c>
      <c r="E231" s="8">
        <v>757</v>
      </c>
      <c r="F231" s="8">
        <v>27</v>
      </c>
      <c r="G231" s="8">
        <v>4557</v>
      </c>
      <c r="H231" s="9">
        <v>2185</v>
      </c>
      <c r="I231" s="20"/>
      <c r="J231" s="7">
        <v>6961</v>
      </c>
      <c r="K231" s="8">
        <v>1811</v>
      </c>
      <c r="L231" s="8">
        <v>591</v>
      </c>
      <c r="M231" s="8">
        <v>22</v>
      </c>
      <c r="N231" s="8">
        <v>4087</v>
      </c>
      <c r="O231" s="9">
        <v>2017</v>
      </c>
      <c r="P231" s="20"/>
      <c r="Q231" s="7">
        <v>8618</v>
      </c>
      <c r="R231" s="8">
        <v>2332</v>
      </c>
      <c r="S231" s="8">
        <v>490</v>
      </c>
      <c r="T231" s="8">
        <v>22</v>
      </c>
      <c r="U231" s="8">
        <v>3460</v>
      </c>
      <c r="V231" s="9">
        <v>1610</v>
      </c>
      <c r="W231" s="13"/>
      <c r="X231" s="13"/>
      <c r="Y231" s="13"/>
      <c r="Z231" s="13"/>
      <c r="AA231" s="13"/>
      <c r="AB231" s="13"/>
      <c r="AC231" s="13"/>
    </row>
    <row r="232" spans="1:29" x14ac:dyDescent="0.3">
      <c r="B232" s="19"/>
      <c r="C232" s="10">
        <v>6637</v>
      </c>
      <c r="D232" s="11">
        <v>2063</v>
      </c>
      <c r="E232" s="11">
        <v>638</v>
      </c>
      <c r="F232" s="11">
        <v>29</v>
      </c>
      <c r="G232" s="11">
        <v>4301</v>
      </c>
      <c r="H232" s="12">
        <v>1937</v>
      </c>
      <c r="I232" s="21"/>
      <c r="J232" s="10">
        <v>14181</v>
      </c>
      <c r="K232" s="11">
        <v>1980</v>
      </c>
      <c r="L232" s="15">
        <v>530</v>
      </c>
      <c r="M232" s="11">
        <v>23</v>
      </c>
      <c r="N232" s="11">
        <v>3570</v>
      </c>
      <c r="O232" s="12">
        <v>2211</v>
      </c>
      <c r="P232" s="21"/>
      <c r="Q232" s="10">
        <v>6256</v>
      </c>
      <c r="R232" s="11">
        <v>2050</v>
      </c>
      <c r="S232" s="11">
        <v>527</v>
      </c>
      <c r="T232" s="11">
        <v>45</v>
      </c>
      <c r="U232" s="11">
        <v>2438</v>
      </c>
      <c r="V232" s="12">
        <v>1598</v>
      </c>
      <c r="W232" s="13"/>
      <c r="X232" s="13"/>
      <c r="Y232" s="13"/>
      <c r="Z232" s="13"/>
      <c r="AA232" s="13"/>
      <c r="AB232" s="13"/>
      <c r="AC232" s="13"/>
    </row>
    <row r="233" spans="1:29" x14ac:dyDescent="0.3">
      <c r="A233" t="s">
        <v>14</v>
      </c>
      <c r="C233">
        <f>AVERAGE(C223:C224,C226:C227)</f>
        <v>5958.75</v>
      </c>
      <c r="D233">
        <f t="shared" ref="D233:H233" si="160">AVERAGE(D223:D227)</f>
        <v>1497.2</v>
      </c>
      <c r="E233">
        <f t="shared" si="160"/>
        <v>590</v>
      </c>
      <c r="F233">
        <f t="shared" si="160"/>
        <v>115.2</v>
      </c>
      <c r="G233">
        <f t="shared" si="160"/>
        <v>3889.4</v>
      </c>
      <c r="H233">
        <f t="shared" si="160"/>
        <v>1661.8</v>
      </c>
      <c r="I233" t="s">
        <v>14</v>
      </c>
      <c r="J233">
        <f t="shared" ref="J233:O233" si="161">AVERAGE(J223:J227)</f>
        <v>6139.6</v>
      </c>
      <c r="K233">
        <f t="shared" si="161"/>
        <v>1334.6</v>
      </c>
      <c r="L233">
        <f t="shared" si="161"/>
        <v>643.20000000000005</v>
      </c>
      <c r="M233">
        <f t="shared" si="161"/>
        <v>125.4</v>
      </c>
      <c r="N233">
        <f t="shared" si="161"/>
        <v>3121.2</v>
      </c>
      <c r="O233">
        <f t="shared" si="161"/>
        <v>1727.6</v>
      </c>
      <c r="P233" t="s">
        <v>14</v>
      </c>
      <c r="Q233">
        <f t="shared" ref="Q233:V233" si="162">AVERAGE(Q223:Q227)</f>
        <v>5638</v>
      </c>
      <c r="R233">
        <f t="shared" si="162"/>
        <v>1837</v>
      </c>
      <c r="S233">
        <f t="shared" si="162"/>
        <v>654</v>
      </c>
      <c r="T233">
        <f t="shared" si="162"/>
        <v>23.6</v>
      </c>
      <c r="U233">
        <f t="shared" si="162"/>
        <v>3416</v>
      </c>
      <c r="V233">
        <f t="shared" si="162"/>
        <v>2215.1999999999998</v>
      </c>
      <c r="W233" t="s">
        <v>14</v>
      </c>
      <c r="X233">
        <f t="shared" ref="X233:AC233" si="163">AVERAGE(X223:X227)</f>
        <v>17923</v>
      </c>
      <c r="Y233">
        <f t="shared" si="163"/>
        <v>2139.8000000000002</v>
      </c>
      <c r="Z233">
        <f t="shared" si="163"/>
        <v>578</v>
      </c>
      <c r="AA233">
        <f t="shared" si="163"/>
        <v>26.8</v>
      </c>
      <c r="AB233">
        <f t="shared" si="163"/>
        <v>4561.6000000000004</v>
      </c>
      <c r="AC233">
        <f t="shared" si="163"/>
        <v>2093.8000000000002</v>
      </c>
    </row>
    <row r="234" spans="1:29" x14ac:dyDescent="0.3">
      <c r="A234" t="s">
        <v>15</v>
      </c>
      <c r="C234">
        <f>AVEDEV(C223:C224,C226:C227)</f>
        <v>963.125</v>
      </c>
      <c r="D234">
        <f t="shared" ref="D234:H234" si="164">AVEDEV(D223:D227)</f>
        <v>157.04000000000002</v>
      </c>
      <c r="E234">
        <f t="shared" si="164"/>
        <v>198.4</v>
      </c>
      <c r="F234">
        <f t="shared" si="164"/>
        <v>140.72000000000003</v>
      </c>
      <c r="G234">
        <f t="shared" si="164"/>
        <v>198.71999999999997</v>
      </c>
      <c r="H234">
        <f t="shared" si="164"/>
        <v>47.279999999999973</v>
      </c>
      <c r="I234" t="s">
        <v>15</v>
      </c>
      <c r="J234">
        <f t="shared" ref="J234:O234" si="165">AVEDEV(J223:J227)</f>
        <v>1683.1200000000001</v>
      </c>
      <c r="K234">
        <f t="shared" si="165"/>
        <v>298.32</v>
      </c>
      <c r="L234">
        <f t="shared" si="165"/>
        <v>148.24</v>
      </c>
      <c r="M234">
        <f t="shared" si="165"/>
        <v>166.64</v>
      </c>
      <c r="N234">
        <f t="shared" si="165"/>
        <v>699.43999999999994</v>
      </c>
      <c r="O234">
        <f t="shared" si="165"/>
        <v>178.88000000000002</v>
      </c>
      <c r="P234" t="s">
        <v>15</v>
      </c>
      <c r="Q234">
        <f t="shared" ref="Q234:V234" si="166">AVEDEV(Q223:Q227)</f>
        <v>121.2</v>
      </c>
      <c r="R234">
        <f t="shared" si="166"/>
        <v>342</v>
      </c>
      <c r="S234">
        <f t="shared" si="166"/>
        <v>49.2</v>
      </c>
      <c r="T234">
        <f t="shared" si="166"/>
        <v>2.4799999999999995</v>
      </c>
      <c r="U234">
        <f t="shared" si="166"/>
        <v>127.6</v>
      </c>
      <c r="V234">
        <f t="shared" si="166"/>
        <v>91.439999999999969</v>
      </c>
      <c r="W234" t="s">
        <v>15</v>
      </c>
      <c r="X234">
        <f t="shared" ref="X234:AC234" si="167">AVEDEV(X223:X227)</f>
        <v>7085.2</v>
      </c>
      <c r="Y234">
        <f t="shared" si="167"/>
        <v>104.16000000000004</v>
      </c>
      <c r="Z234">
        <f t="shared" si="167"/>
        <v>71.2</v>
      </c>
      <c r="AA234">
        <f t="shared" si="167"/>
        <v>0.71999999999999953</v>
      </c>
      <c r="AB234">
        <f t="shared" si="167"/>
        <v>223.27999999999992</v>
      </c>
      <c r="AC234">
        <f t="shared" si="167"/>
        <v>350.64</v>
      </c>
    </row>
    <row r="235" spans="1:29" x14ac:dyDescent="0.3">
      <c r="A235" t="s">
        <v>16</v>
      </c>
      <c r="C235">
        <f t="shared" ref="C235:H235" si="168">AVERAGE(C228:C232)</f>
        <v>11445.4</v>
      </c>
      <c r="D235">
        <f t="shared" si="168"/>
        <v>1710.6</v>
      </c>
      <c r="E235">
        <f t="shared" si="168"/>
        <v>602.4</v>
      </c>
      <c r="F235">
        <f t="shared" si="168"/>
        <v>27.2</v>
      </c>
      <c r="G235">
        <f t="shared" si="168"/>
        <v>4147</v>
      </c>
      <c r="H235">
        <f t="shared" si="168"/>
        <v>2023.6</v>
      </c>
      <c r="I235" t="s">
        <v>16</v>
      </c>
      <c r="J235">
        <f t="shared" ref="J235:O235" si="169">AVERAGE(J228:J232)</f>
        <v>14503.6</v>
      </c>
      <c r="K235">
        <f t="shared" si="169"/>
        <v>1886.6</v>
      </c>
      <c r="L235">
        <f>AVERAGE(L228,L231)</f>
        <v>299</v>
      </c>
      <c r="M235">
        <f>AVERAGE(M228:M232)</f>
        <v>20.8</v>
      </c>
      <c r="N235">
        <f t="shared" si="169"/>
        <v>3704</v>
      </c>
      <c r="O235">
        <f t="shared" si="169"/>
        <v>1909</v>
      </c>
      <c r="P235" t="s">
        <v>16</v>
      </c>
      <c r="Q235">
        <f t="shared" ref="Q235:V235" si="170">AVERAGE(Q228:Q232)</f>
        <v>6846</v>
      </c>
      <c r="R235">
        <f t="shared" si="170"/>
        <v>2295.6</v>
      </c>
      <c r="S235">
        <f t="shared" si="170"/>
        <v>517.20000000000005</v>
      </c>
      <c r="T235">
        <f t="shared" si="170"/>
        <v>30</v>
      </c>
      <c r="U235">
        <f t="shared" si="170"/>
        <v>3559.4</v>
      </c>
      <c r="V235">
        <f t="shared" si="170"/>
        <v>1843.8</v>
      </c>
      <c r="W235" t="s">
        <v>16</v>
      </c>
    </row>
    <row r="236" spans="1:29" x14ac:dyDescent="0.3">
      <c r="A236" t="s">
        <v>17</v>
      </c>
      <c r="C236">
        <f t="shared" ref="C236:H236" si="171">AVEDEV(C228:C232)</f>
        <v>4287.92</v>
      </c>
      <c r="D236">
        <f t="shared" si="171"/>
        <v>140.95999999999995</v>
      </c>
      <c r="E236">
        <f t="shared" si="171"/>
        <v>118.72</v>
      </c>
      <c r="F236">
        <f t="shared" si="171"/>
        <v>1.44</v>
      </c>
      <c r="G236">
        <f t="shared" si="171"/>
        <v>272.8</v>
      </c>
      <c r="H236">
        <f t="shared" si="171"/>
        <v>123.91999999999999</v>
      </c>
      <c r="I236" t="s">
        <v>17</v>
      </c>
      <c r="J236">
        <f t="shared" ref="J236:O236" si="172">AVEDEV(J228:J232)</f>
        <v>4831.92</v>
      </c>
      <c r="K236">
        <f t="shared" si="172"/>
        <v>46.08000000000002</v>
      </c>
      <c r="L236">
        <f>AVEDEV(L228,L231)</f>
        <v>292</v>
      </c>
      <c r="M236">
        <f>AVEDEV(M228:M232)</f>
        <v>1.8399999999999999</v>
      </c>
      <c r="N236">
        <f t="shared" si="172"/>
        <v>458.4</v>
      </c>
      <c r="O236">
        <f t="shared" si="172"/>
        <v>217.2</v>
      </c>
      <c r="P236" t="s">
        <v>17</v>
      </c>
      <c r="Q236">
        <f t="shared" ref="Q236:V236" si="173">AVEDEV(Q228:Q232)</f>
        <v>768</v>
      </c>
      <c r="R236">
        <f t="shared" si="173"/>
        <v>159.28000000000003</v>
      </c>
      <c r="S236">
        <f t="shared" si="173"/>
        <v>71.759999999999991</v>
      </c>
      <c r="T236">
        <f t="shared" si="173"/>
        <v>7.2</v>
      </c>
      <c r="U236">
        <f t="shared" si="173"/>
        <v>554.08000000000004</v>
      </c>
      <c r="V236">
        <f t="shared" si="173"/>
        <v>282.56</v>
      </c>
      <c r="W236" t="s">
        <v>17</v>
      </c>
    </row>
  </sheetData>
  <mergeCells count="98">
    <mergeCell ref="B223:B227"/>
    <mergeCell ref="I223:I227"/>
    <mergeCell ref="P223:P227"/>
    <mergeCell ref="W223:W227"/>
    <mergeCell ref="B228:B232"/>
    <mergeCell ref="I228:I232"/>
    <mergeCell ref="P228:P232"/>
    <mergeCell ref="B206:B210"/>
    <mergeCell ref="I206:I210"/>
    <mergeCell ref="P206:P210"/>
    <mergeCell ref="W206:W210"/>
    <mergeCell ref="B211:B215"/>
    <mergeCell ref="I211:I215"/>
    <mergeCell ref="P211:P215"/>
    <mergeCell ref="B189:B193"/>
    <mergeCell ref="I189:I193"/>
    <mergeCell ref="P189:P193"/>
    <mergeCell ref="W189:W193"/>
    <mergeCell ref="B194:B198"/>
    <mergeCell ref="I194:I198"/>
    <mergeCell ref="P194:P198"/>
    <mergeCell ref="B155:B159"/>
    <mergeCell ref="I155:I159"/>
    <mergeCell ref="P155:P159"/>
    <mergeCell ref="W155:W159"/>
    <mergeCell ref="B160:B164"/>
    <mergeCell ref="I160:I164"/>
    <mergeCell ref="P160:P164"/>
    <mergeCell ref="B138:B142"/>
    <mergeCell ref="I138:I142"/>
    <mergeCell ref="P138:P142"/>
    <mergeCell ref="W138:W142"/>
    <mergeCell ref="B143:B147"/>
    <mergeCell ref="I143:I147"/>
    <mergeCell ref="P143:P147"/>
    <mergeCell ref="B121:B125"/>
    <mergeCell ref="I121:I125"/>
    <mergeCell ref="P121:P125"/>
    <mergeCell ref="W121:W125"/>
    <mergeCell ref="B126:B130"/>
    <mergeCell ref="I126:I130"/>
    <mergeCell ref="P126:P130"/>
    <mergeCell ref="B104:B108"/>
    <mergeCell ref="I104:I108"/>
    <mergeCell ref="P104:P108"/>
    <mergeCell ref="W104:W108"/>
    <mergeCell ref="B109:B113"/>
    <mergeCell ref="I109:I113"/>
    <mergeCell ref="P109:P113"/>
    <mergeCell ref="B87:B91"/>
    <mergeCell ref="I87:I91"/>
    <mergeCell ref="P87:P91"/>
    <mergeCell ref="W87:W91"/>
    <mergeCell ref="B92:B96"/>
    <mergeCell ref="I92:I96"/>
    <mergeCell ref="P92:P96"/>
    <mergeCell ref="B70:B74"/>
    <mergeCell ref="I70:I74"/>
    <mergeCell ref="P70:P74"/>
    <mergeCell ref="W70:W74"/>
    <mergeCell ref="B75:B79"/>
    <mergeCell ref="I75:I79"/>
    <mergeCell ref="P75:P79"/>
    <mergeCell ref="B53:B57"/>
    <mergeCell ref="I53:I57"/>
    <mergeCell ref="P53:P57"/>
    <mergeCell ref="W53:W57"/>
    <mergeCell ref="B58:B62"/>
    <mergeCell ref="I58:I62"/>
    <mergeCell ref="P58:P62"/>
    <mergeCell ref="B2:B6"/>
    <mergeCell ref="I2:I6"/>
    <mergeCell ref="P2:P6"/>
    <mergeCell ref="W2:W6"/>
    <mergeCell ref="B7:B11"/>
    <mergeCell ref="I7:I11"/>
    <mergeCell ref="P7:P11"/>
    <mergeCell ref="B19:B23"/>
    <mergeCell ref="I19:I23"/>
    <mergeCell ref="P19:P23"/>
    <mergeCell ref="W19:W23"/>
    <mergeCell ref="B24:B28"/>
    <mergeCell ref="I24:I28"/>
    <mergeCell ref="P24:P28"/>
    <mergeCell ref="B36:B40"/>
    <mergeCell ref="I36:I40"/>
    <mergeCell ref="P36:P40"/>
    <mergeCell ref="W36:W40"/>
    <mergeCell ref="B41:B45"/>
    <mergeCell ref="I41:I45"/>
    <mergeCell ref="P41:P45"/>
    <mergeCell ref="B172:B176"/>
    <mergeCell ref="I172:I176"/>
    <mergeCell ref="P172:P176"/>
    <mergeCell ref="W172:W176"/>
    <mergeCell ref="B177:B181"/>
    <mergeCell ref="I177:I181"/>
    <mergeCell ref="P177:P1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topLeftCell="A10" workbookViewId="0">
      <selection activeCell="P44" sqref="P44"/>
    </sheetView>
  </sheetViews>
  <sheetFormatPr defaultColWidth="11.5546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2"/>
  <sheetViews>
    <sheetView topLeftCell="P1" workbookViewId="0">
      <selection sqref="A1:AC15"/>
    </sheetView>
  </sheetViews>
  <sheetFormatPr defaultColWidth="11.5546875" defaultRowHeight="14.4" x14ac:dyDescent="0.3"/>
  <sheetData>
    <row r="1" spans="1:29" x14ac:dyDescent="0.3">
      <c r="A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1"/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3" t="s">
        <v>6</v>
      </c>
      <c r="P1" s="1"/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3" t="s">
        <v>6</v>
      </c>
      <c r="W1" s="1"/>
      <c r="X1" s="2" t="s">
        <v>1</v>
      </c>
      <c r="Y1" s="2" t="s">
        <v>2</v>
      </c>
      <c r="Z1" s="2" t="s">
        <v>3</v>
      </c>
      <c r="AA1" s="2" t="s">
        <v>4</v>
      </c>
      <c r="AB1" s="2" t="s">
        <v>5</v>
      </c>
      <c r="AC1" s="3" t="s">
        <v>6</v>
      </c>
    </row>
    <row r="2" spans="1:29" x14ac:dyDescent="0.3">
      <c r="B2" s="17" t="s">
        <v>7</v>
      </c>
      <c r="C2" s="4"/>
      <c r="D2" s="5"/>
      <c r="E2" s="5"/>
      <c r="F2" s="5"/>
      <c r="G2" s="5"/>
      <c r="H2" s="6"/>
      <c r="I2" s="17" t="s">
        <v>8</v>
      </c>
      <c r="J2" s="4"/>
      <c r="K2" s="5"/>
      <c r="L2" s="5"/>
      <c r="M2" s="5"/>
      <c r="N2" s="5"/>
      <c r="O2" s="6"/>
      <c r="P2" s="17" t="s">
        <v>9</v>
      </c>
      <c r="Q2" s="4"/>
      <c r="R2" s="5"/>
      <c r="S2" s="5"/>
      <c r="T2" s="5"/>
      <c r="U2" s="5"/>
      <c r="V2" s="6"/>
      <c r="W2" s="22" t="s">
        <v>10</v>
      </c>
      <c r="X2" s="4"/>
      <c r="Y2" s="5"/>
      <c r="Z2" s="5"/>
      <c r="AA2" s="5"/>
      <c r="AB2" s="5"/>
      <c r="AC2" s="6"/>
    </row>
    <row r="3" spans="1:29" x14ac:dyDescent="0.3">
      <c r="B3" s="18"/>
      <c r="C3" s="7"/>
      <c r="D3" s="8"/>
      <c r="E3" s="8"/>
      <c r="F3" s="8"/>
      <c r="G3" s="8"/>
      <c r="H3" s="9"/>
      <c r="I3" s="20"/>
      <c r="J3" s="7"/>
      <c r="K3" s="8"/>
      <c r="L3" s="8"/>
      <c r="M3" s="8"/>
      <c r="N3" s="8"/>
      <c r="O3" s="9"/>
      <c r="P3" s="20"/>
      <c r="Q3" s="7"/>
      <c r="R3" s="8"/>
      <c r="S3" s="8"/>
      <c r="T3" s="8"/>
      <c r="U3" s="8"/>
      <c r="V3" s="9"/>
      <c r="W3" s="23"/>
      <c r="X3" s="7"/>
      <c r="Y3" s="8"/>
      <c r="Z3" s="8"/>
      <c r="AA3" s="8"/>
      <c r="AB3" s="8"/>
      <c r="AC3" s="9"/>
    </row>
    <row r="4" spans="1:29" x14ac:dyDescent="0.3">
      <c r="B4" s="18"/>
      <c r="C4" s="7"/>
      <c r="D4" s="8"/>
      <c r="E4" s="8"/>
      <c r="F4" s="8"/>
      <c r="G4" s="8"/>
      <c r="H4" s="9"/>
      <c r="I4" s="20"/>
      <c r="J4" s="7"/>
      <c r="K4" s="8"/>
      <c r="L4" s="8"/>
      <c r="M4" s="8"/>
      <c r="N4" s="8"/>
      <c r="O4" s="9"/>
      <c r="P4" s="20"/>
      <c r="Q4" s="7"/>
      <c r="R4" s="8"/>
      <c r="S4" s="8"/>
      <c r="T4" s="8"/>
      <c r="U4" s="8"/>
      <c r="V4" s="9"/>
      <c r="W4" s="23"/>
      <c r="X4" s="7"/>
      <c r="Y4" s="8"/>
      <c r="Z4" s="8"/>
      <c r="AA4" s="8"/>
      <c r="AB4" s="8"/>
      <c r="AC4" s="9"/>
    </row>
    <row r="5" spans="1:29" x14ac:dyDescent="0.3">
      <c r="B5" s="18"/>
      <c r="C5" s="7"/>
      <c r="D5" s="8"/>
      <c r="E5" s="8"/>
      <c r="F5" s="8"/>
      <c r="G5" s="8"/>
      <c r="H5" s="9"/>
      <c r="I5" s="20"/>
      <c r="J5" s="7"/>
      <c r="K5" s="8"/>
      <c r="L5" s="8"/>
      <c r="M5" s="8"/>
      <c r="N5" s="8"/>
      <c r="O5" s="9"/>
      <c r="P5" s="20"/>
      <c r="Q5" s="7"/>
      <c r="R5" s="8"/>
      <c r="S5" s="8"/>
      <c r="T5" s="8"/>
      <c r="U5" s="8"/>
      <c r="V5" s="9"/>
      <c r="W5" s="23"/>
      <c r="X5" s="7"/>
      <c r="Y5" s="8"/>
      <c r="Z5" s="8"/>
      <c r="AA5" s="8"/>
      <c r="AB5" s="8"/>
      <c r="AC5" s="9"/>
    </row>
    <row r="6" spans="1:29" x14ac:dyDescent="0.3">
      <c r="B6" s="19"/>
      <c r="C6" s="10"/>
      <c r="D6" s="11"/>
      <c r="E6" s="11"/>
      <c r="F6" s="11"/>
      <c r="G6" s="11"/>
      <c r="H6" s="12"/>
      <c r="I6" s="21"/>
      <c r="J6" s="10"/>
      <c r="K6" s="11"/>
      <c r="L6" s="11"/>
      <c r="M6" s="11"/>
      <c r="N6" s="11"/>
      <c r="O6" s="12"/>
      <c r="P6" s="21"/>
      <c r="Q6" s="10"/>
      <c r="R6" s="11"/>
      <c r="S6" s="11"/>
      <c r="T6" s="11"/>
      <c r="U6" s="11"/>
      <c r="V6" s="12"/>
      <c r="W6" s="24"/>
      <c r="X6" s="10"/>
      <c r="Y6" s="11"/>
      <c r="Z6" s="11"/>
      <c r="AA6" s="11"/>
      <c r="AB6" s="11"/>
      <c r="AC6" s="12"/>
    </row>
    <row r="7" spans="1:29" x14ac:dyDescent="0.3">
      <c r="B7" s="17" t="s">
        <v>11</v>
      </c>
      <c r="C7" s="7"/>
      <c r="D7" s="8"/>
      <c r="E7" s="8"/>
      <c r="F7" s="8"/>
      <c r="G7" s="8"/>
      <c r="H7" s="9"/>
      <c r="I7" s="17" t="s">
        <v>12</v>
      </c>
      <c r="J7" s="7"/>
      <c r="K7" s="8"/>
      <c r="L7" s="8"/>
      <c r="M7" s="8"/>
      <c r="N7" s="8"/>
      <c r="O7" s="9"/>
      <c r="P7" s="17" t="s">
        <v>13</v>
      </c>
      <c r="Q7" s="7"/>
      <c r="R7" s="8"/>
      <c r="S7" s="8"/>
      <c r="T7" s="8"/>
      <c r="U7" s="8"/>
      <c r="V7" s="9"/>
      <c r="W7" s="13"/>
      <c r="X7" s="13"/>
      <c r="Y7" s="13"/>
      <c r="Z7" s="13"/>
      <c r="AB7" s="13"/>
      <c r="AC7" s="13"/>
    </row>
    <row r="8" spans="1:29" x14ac:dyDescent="0.3">
      <c r="B8" s="18"/>
      <c r="C8" s="7"/>
      <c r="D8" s="8"/>
      <c r="E8" s="8"/>
      <c r="F8" s="8"/>
      <c r="G8" s="8"/>
      <c r="H8" s="9"/>
      <c r="I8" s="20"/>
      <c r="J8" s="7"/>
      <c r="K8" s="8"/>
      <c r="L8" s="8"/>
      <c r="M8" s="8"/>
      <c r="N8" s="8"/>
      <c r="O8" s="9"/>
      <c r="P8" s="20"/>
      <c r="Q8" s="7"/>
      <c r="R8" s="8"/>
      <c r="S8" s="8"/>
      <c r="T8" s="8"/>
      <c r="U8" s="8"/>
      <c r="V8" s="9"/>
      <c r="W8" s="13"/>
      <c r="X8" s="13"/>
      <c r="Y8" s="13"/>
      <c r="Z8" s="13"/>
      <c r="AA8" s="13"/>
      <c r="AB8" s="13"/>
      <c r="AC8" s="13"/>
    </row>
    <row r="9" spans="1:29" x14ac:dyDescent="0.3">
      <c r="B9" s="18"/>
      <c r="C9" s="7"/>
      <c r="D9" s="8"/>
      <c r="E9" s="8"/>
      <c r="F9" s="8"/>
      <c r="G9" s="8"/>
      <c r="H9" s="9"/>
      <c r="I9" s="20"/>
      <c r="J9" s="7"/>
      <c r="K9" s="8"/>
      <c r="L9" s="8"/>
      <c r="M9" s="8"/>
      <c r="N9" s="8"/>
      <c r="O9" s="9"/>
      <c r="P9" s="20"/>
      <c r="Q9" s="7"/>
      <c r="R9" s="8"/>
      <c r="S9" s="8"/>
      <c r="T9" s="8"/>
      <c r="U9" s="8"/>
      <c r="V9" s="9"/>
      <c r="W9" s="13"/>
      <c r="X9" s="13"/>
      <c r="Y9" s="13"/>
      <c r="Z9" s="13"/>
      <c r="AA9" s="13"/>
      <c r="AB9" s="13"/>
      <c r="AC9" s="13"/>
    </row>
    <row r="10" spans="1:29" x14ac:dyDescent="0.3">
      <c r="B10" s="18"/>
      <c r="C10" s="7"/>
      <c r="D10" s="8"/>
      <c r="E10" s="8"/>
      <c r="F10" s="8"/>
      <c r="G10" s="8"/>
      <c r="H10" s="9"/>
      <c r="I10" s="20"/>
      <c r="J10" s="7"/>
      <c r="K10" s="8"/>
      <c r="L10" s="8"/>
      <c r="M10" s="8"/>
      <c r="N10" s="8"/>
      <c r="O10" s="9"/>
      <c r="P10" s="20"/>
      <c r="Q10" s="7"/>
      <c r="R10" s="8"/>
      <c r="S10" s="8"/>
      <c r="T10" s="8"/>
      <c r="U10" s="8"/>
      <c r="V10" s="9"/>
      <c r="W10" s="13"/>
      <c r="X10" s="13"/>
      <c r="Y10" s="13"/>
      <c r="Z10" s="13"/>
      <c r="AA10" s="13"/>
      <c r="AB10" s="13"/>
      <c r="AC10" s="13"/>
    </row>
    <row r="11" spans="1:29" x14ac:dyDescent="0.3">
      <c r="B11" s="19"/>
      <c r="C11" s="10"/>
      <c r="D11" s="11"/>
      <c r="E11" s="11"/>
      <c r="F11" s="11"/>
      <c r="G11" s="11"/>
      <c r="H11" s="12"/>
      <c r="I11" s="21"/>
      <c r="J11" s="10"/>
      <c r="K11" s="11"/>
      <c r="L11" s="11"/>
      <c r="M11" s="11"/>
      <c r="N11" s="11"/>
      <c r="O11" s="12"/>
      <c r="P11" s="21"/>
      <c r="Q11" s="10"/>
      <c r="R11" s="11"/>
      <c r="S11" s="11"/>
      <c r="T11" s="11"/>
      <c r="U11" s="11"/>
      <c r="V11" s="12"/>
      <c r="W11" s="13"/>
      <c r="X11" s="13"/>
      <c r="Y11" s="13"/>
      <c r="Z11" s="13"/>
      <c r="AA11" s="13"/>
      <c r="AB11" s="13"/>
      <c r="AC11" s="13"/>
    </row>
    <row r="12" spans="1:29" x14ac:dyDescent="0.3">
      <c r="A12" t="s">
        <v>14</v>
      </c>
      <c r="C12" t="e">
        <f t="shared" ref="C12:H12" si="0">AVERAGE(C2:C6)</f>
        <v>#DIV/0!</v>
      </c>
      <c r="D12" t="e">
        <f t="shared" si="0"/>
        <v>#DIV/0!</v>
      </c>
      <c r="E12" t="e">
        <f t="shared" si="0"/>
        <v>#DIV/0!</v>
      </c>
      <c r="F12" t="e">
        <f t="shared" si="0"/>
        <v>#DIV/0!</v>
      </c>
      <c r="G12" t="e">
        <f t="shared" si="0"/>
        <v>#DIV/0!</v>
      </c>
      <c r="H12" t="e">
        <f t="shared" si="0"/>
        <v>#DIV/0!</v>
      </c>
      <c r="I12" t="s">
        <v>14</v>
      </c>
      <c r="J12" t="e">
        <f t="shared" ref="J12:O12" si="1">AVERAGE(J2:J6)</f>
        <v>#DIV/0!</v>
      </c>
      <c r="K12" t="e">
        <f t="shared" si="1"/>
        <v>#DIV/0!</v>
      </c>
      <c r="L12" t="e">
        <f t="shared" si="1"/>
        <v>#DIV/0!</v>
      </c>
      <c r="M12" t="e">
        <f t="shared" si="1"/>
        <v>#DIV/0!</v>
      </c>
      <c r="N12" t="e">
        <f t="shared" si="1"/>
        <v>#DIV/0!</v>
      </c>
      <c r="O12" t="e">
        <f t="shared" si="1"/>
        <v>#DIV/0!</v>
      </c>
      <c r="P12" t="s">
        <v>14</v>
      </c>
      <c r="Q12" t="e">
        <f t="shared" ref="Q12:V12" si="2">AVERAGE(Q2:Q6)</f>
        <v>#DIV/0!</v>
      </c>
      <c r="R12" t="e">
        <f t="shared" si="2"/>
        <v>#DIV/0!</v>
      </c>
      <c r="S12" t="e">
        <f t="shared" si="2"/>
        <v>#DIV/0!</v>
      </c>
      <c r="T12" t="e">
        <f t="shared" si="2"/>
        <v>#DIV/0!</v>
      </c>
      <c r="U12" t="e">
        <f t="shared" si="2"/>
        <v>#DIV/0!</v>
      </c>
      <c r="V12" t="e">
        <f t="shared" si="2"/>
        <v>#DIV/0!</v>
      </c>
      <c r="W12" t="s">
        <v>14</v>
      </c>
      <c r="X12" t="e">
        <f t="shared" ref="X12:AC12" si="3">AVERAGE(X2:X6)</f>
        <v>#DIV/0!</v>
      </c>
      <c r="Y12" t="e">
        <f t="shared" si="3"/>
        <v>#DIV/0!</v>
      </c>
      <c r="Z12" t="e">
        <f t="shared" si="3"/>
        <v>#DIV/0!</v>
      </c>
      <c r="AA12" t="e">
        <f t="shared" si="3"/>
        <v>#DIV/0!</v>
      </c>
      <c r="AB12" t="e">
        <f t="shared" si="3"/>
        <v>#DIV/0!</v>
      </c>
      <c r="AC12" t="e">
        <f t="shared" si="3"/>
        <v>#DIV/0!</v>
      </c>
    </row>
    <row r="13" spans="1:29" x14ac:dyDescent="0.3">
      <c r="A13" t="s">
        <v>15</v>
      </c>
      <c r="C13" t="e">
        <f t="shared" ref="C13:H13" si="4">AVEDEV(C2:C6)</f>
        <v>#NUM!</v>
      </c>
      <c r="D13" t="e">
        <f t="shared" si="4"/>
        <v>#NUM!</v>
      </c>
      <c r="E13" t="e">
        <f t="shared" si="4"/>
        <v>#NUM!</v>
      </c>
      <c r="F13" t="e">
        <f t="shared" si="4"/>
        <v>#NUM!</v>
      </c>
      <c r="G13" t="e">
        <f t="shared" si="4"/>
        <v>#NUM!</v>
      </c>
      <c r="H13" t="e">
        <f t="shared" si="4"/>
        <v>#NUM!</v>
      </c>
      <c r="I13" t="s">
        <v>15</v>
      </c>
      <c r="J13" t="e">
        <f t="shared" ref="J13:O13" si="5">AVEDEV(J2:J6)</f>
        <v>#NUM!</v>
      </c>
      <c r="K13" t="e">
        <f t="shared" si="5"/>
        <v>#NUM!</v>
      </c>
      <c r="L13" t="e">
        <f t="shared" si="5"/>
        <v>#NUM!</v>
      </c>
      <c r="M13" t="e">
        <f t="shared" si="5"/>
        <v>#NUM!</v>
      </c>
      <c r="N13" t="e">
        <f t="shared" si="5"/>
        <v>#NUM!</v>
      </c>
      <c r="O13" t="e">
        <f t="shared" si="5"/>
        <v>#NUM!</v>
      </c>
      <c r="P13" t="s">
        <v>15</v>
      </c>
      <c r="Q13" t="e">
        <f t="shared" ref="Q13:V13" si="6">AVEDEV(Q2:Q6)</f>
        <v>#NUM!</v>
      </c>
      <c r="R13" t="e">
        <f t="shared" si="6"/>
        <v>#NUM!</v>
      </c>
      <c r="S13" t="e">
        <f t="shared" si="6"/>
        <v>#NUM!</v>
      </c>
      <c r="T13" t="e">
        <f t="shared" si="6"/>
        <v>#NUM!</v>
      </c>
      <c r="U13" t="e">
        <f t="shared" si="6"/>
        <v>#NUM!</v>
      </c>
      <c r="V13" t="e">
        <f t="shared" si="6"/>
        <v>#NUM!</v>
      </c>
      <c r="W13" t="s">
        <v>15</v>
      </c>
      <c r="X13" t="e">
        <f t="shared" ref="X13:AC13" si="7">AVEDEV(X2:X6)</f>
        <v>#NUM!</v>
      </c>
      <c r="Y13" t="e">
        <f t="shared" si="7"/>
        <v>#NUM!</v>
      </c>
      <c r="Z13" t="e">
        <f t="shared" si="7"/>
        <v>#NUM!</v>
      </c>
      <c r="AA13" t="e">
        <f t="shared" si="7"/>
        <v>#NUM!</v>
      </c>
      <c r="AB13" t="e">
        <f t="shared" si="7"/>
        <v>#NUM!</v>
      </c>
      <c r="AC13" t="e">
        <f t="shared" si="7"/>
        <v>#NUM!</v>
      </c>
    </row>
    <row r="14" spans="1:29" x14ac:dyDescent="0.3">
      <c r="A14" t="s">
        <v>16</v>
      </c>
      <c r="C14" t="e">
        <f t="shared" ref="C14:H14" si="8">AVERAGE(C7:C11)</f>
        <v>#DIV/0!</v>
      </c>
      <c r="D14" t="e">
        <f t="shared" si="8"/>
        <v>#DIV/0!</v>
      </c>
      <c r="E14" t="e">
        <f t="shared" si="8"/>
        <v>#DIV/0!</v>
      </c>
      <c r="F14" t="e">
        <f t="shared" si="8"/>
        <v>#DIV/0!</v>
      </c>
      <c r="G14" t="e">
        <f t="shared" si="8"/>
        <v>#DIV/0!</v>
      </c>
      <c r="H14" t="e">
        <f t="shared" si="8"/>
        <v>#DIV/0!</v>
      </c>
      <c r="I14" t="s">
        <v>16</v>
      </c>
      <c r="J14" t="e">
        <f t="shared" ref="J14:O14" si="9">AVERAGE(J7:J11)</f>
        <v>#DIV/0!</v>
      </c>
      <c r="K14" t="e">
        <f t="shared" si="9"/>
        <v>#DIV/0!</v>
      </c>
      <c r="L14" t="e">
        <f t="shared" si="9"/>
        <v>#DIV/0!</v>
      </c>
      <c r="M14" t="e">
        <f t="shared" si="9"/>
        <v>#DIV/0!</v>
      </c>
      <c r="N14" t="e">
        <f t="shared" si="9"/>
        <v>#DIV/0!</v>
      </c>
      <c r="O14" t="e">
        <f t="shared" si="9"/>
        <v>#DIV/0!</v>
      </c>
      <c r="P14" t="s">
        <v>16</v>
      </c>
      <c r="Q14" t="e">
        <f t="shared" ref="Q14:V14" si="10">AVERAGE(Q7:Q11)</f>
        <v>#DIV/0!</v>
      </c>
      <c r="R14" t="e">
        <f t="shared" si="10"/>
        <v>#DIV/0!</v>
      </c>
      <c r="S14" t="e">
        <f t="shared" si="10"/>
        <v>#DIV/0!</v>
      </c>
      <c r="T14" t="e">
        <f t="shared" si="10"/>
        <v>#DIV/0!</v>
      </c>
      <c r="U14" t="e">
        <f t="shared" si="10"/>
        <v>#DIV/0!</v>
      </c>
      <c r="V14" t="e">
        <f t="shared" si="10"/>
        <v>#DIV/0!</v>
      </c>
      <c r="W14" t="s">
        <v>16</v>
      </c>
    </row>
    <row r="15" spans="1:29" x14ac:dyDescent="0.3">
      <c r="A15" t="s">
        <v>17</v>
      </c>
      <c r="C15" t="e">
        <f t="shared" ref="C15:H15" si="11">AVEDEV(C7:C11)</f>
        <v>#NUM!</v>
      </c>
      <c r="D15" t="e">
        <f t="shared" si="11"/>
        <v>#NUM!</v>
      </c>
      <c r="E15" t="e">
        <f t="shared" si="11"/>
        <v>#NUM!</v>
      </c>
      <c r="F15" t="e">
        <f t="shared" si="11"/>
        <v>#NUM!</v>
      </c>
      <c r="G15" t="e">
        <f t="shared" si="11"/>
        <v>#NUM!</v>
      </c>
      <c r="H15" t="e">
        <f t="shared" si="11"/>
        <v>#NUM!</v>
      </c>
      <c r="I15" t="s">
        <v>17</v>
      </c>
      <c r="J15" t="e">
        <f t="shared" ref="J15:O15" si="12">AVEDEV(J7:J11)</f>
        <v>#NUM!</v>
      </c>
      <c r="K15" t="e">
        <f t="shared" si="12"/>
        <v>#NUM!</v>
      </c>
      <c r="L15" t="e">
        <f t="shared" si="12"/>
        <v>#NUM!</v>
      </c>
      <c r="M15" t="e">
        <f t="shared" si="12"/>
        <v>#NUM!</v>
      </c>
      <c r="N15" t="e">
        <f t="shared" si="12"/>
        <v>#NUM!</v>
      </c>
      <c r="O15" t="e">
        <f t="shared" si="12"/>
        <v>#NUM!</v>
      </c>
      <c r="P15" t="s">
        <v>17</v>
      </c>
      <c r="Q15" t="e">
        <f t="shared" ref="Q15:V15" si="13">AVEDEV(Q7:Q11)</f>
        <v>#NUM!</v>
      </c>
      <c r="R15" t="e">
        <f t="shared" si="13"/>
        <v>#NUM!</v>
      </c>
      <c r="S15" t="e">
        <f t="shared" si="13"/>
        <v>#NUM!</v>
      </c>
      <c r="T15" t="e">
        <f t="shared" si="13"/>
        <v>#NUM!</v>
      </c>
      <c r="U15" t="e">
        <f t="shared" si="13"/>
        <v>#NUM!</v>
      </c>
      <c r="V15" t="e">
        <f t="shared" si="13"/>
        <v>#NUM!</v>
      </c>
      <c r="W15" t="s">
        <v>17</v>
      </c>
    </row>
    <row r="18" spans="1:29" x14ac:dyDescent="0.3">
      <c r="A18" t="s">
        <v>18</v>
      </c>
      <c r="B18" s="1"/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3" t="s">
        <v>6</v>
      </c>
      <c r="I18" s="1"/>
      <c r="J18" s="2" t="s">
        <v>1</v>
      </c>
      <c r="K18" s="2" t="s">
        <v>2</v>
      </c>
      <c r="L18" s="2" t="s">
        <v>3</v>
      </c>
      <c r="M18" s="2" t="s">
        <v>4</v>
      </c>
      <c r="N18" s="2" t="s">
        <v>5</v>
      </c>
      <c r="O18" s="3" t="s">
        <v>6</v>
      </c>
      <c r="P18" s="1"/>
      <c r="Q18" s="2" t="s">
        <v>1</v>
      </c>
      <c r="R18" s="2" t="s">
        <v>2</v>
      </c>
      <c r="S18" s="2" t="s">
        <v>3</v>
      </c>
      <c r="T18" s="2" t="s">
        <v>4</v>
      </c>
      <c r="U18" s="2" t="s">
        <v>5</v>
      </c>
      <c r="V18" s="3" t="s">
        <v>6</v>
      </c>
      <c r="W18" s="1"/>
      <c r="X18" s="2" t="s">
        <v>1</v>
      </c>
      <c r="Y18" s="2" t="s">
        <v>2</v>
      </c>
      <c r="Z18" s="2" t="s">
        <v>3</v>
      </c>
      <c r="AA18" s="2" t="s">
        <v>4</v>
      </c>
      <c r="AB18" s="2" t="s">
        <v>5</v>
      </c>
      <c r="AC18" s="3" t="s">
        <v>6</v>
      </c>
    </row>
    <row r="19" spans="1:29" x14ac:dyDescent="0.3">
      <c r="B19" s="17" t="s">
        <v>7</v>
      </c>
      <c r="C19" s="4"/>
      <c r="D19" s="5"/>
      <c r="E19" s="5"/>
      <c r="F19" s="5"/>
      <c r="G19" s="5"/>
      <c r="H19" s="6"/>
      <c r="I19" s="17" t="s">
        <v>8</v>
      </c>
      <c r="J19" s="4"/>
      <c r="K19" s="5"/>
      <c r="L19" s="5"/>
      <c r="M19" s="5"/>
      <c r="N19" s="5"/>
      <c r="O19" s="6"/>
      <c r="P19" s="17" t="s">
        <v>9</v>
      </c>
      <c r="Q19" s="4"/>
      <c r="R19" s="5"/>
      <c r="S19" s="5"/>
      <c r="T19" s="5"/>
      <c r="U19" s="5"/>
      <c r="V19" s="6"/>
      <c r="W19" s="22" t="s">
        <v>10</v>
      </c>
      <c r="X19" s="4"/>
      <c r="Y19" s="5"/>
      <c r="Z19" s="5"/>
      <c r="AA19" s="5"/>
      <c r="AB19" s="5"/>
      <c r="AC19" s="6"/>
    </row>
    <row r="20" spans="1:29" x14ac:dyDescent="0.3">
      <c r="B20" s="18"/>
      <c r="C20" s="7"/>
      <c r="D20" s="8"/>
      <c r="E20" s="8"/>
      <c r="F20" s="8"/>
      <c r="G20" s="8"/>
      <c r="H20" s="9"/>
      <c r="I20" s="20"/>
      <c r="J20" s="7"/>
      <c r="K20" s="8"/>
      <c r="L20" s="8"/>
      <c r="M20" s="8"/>
      <c r="N20" s="8"/>
      <c r="O20" s="9"/>
      <c r="P20" s="20"/>
      <c r="Q20" s="7"/>
      <c r="R20" s="8"/>
      <c r="S20" s="8"/>
      <c r="T20" s="8"/>
      <c r="U20" s="8"/>
      <c r="V20" s="9"/>
      <c r="W20" s="23"/>
      <c r="X20" s="7"/>
      <c r="Y20" s="8"/>
      <c r="Z20" s="8"/>
      <c r="AA20" s="8"/>
      <c r="AB20" s="8"/>
      <c r="AC20" s="9"/>
    </row>
    <row r="21" spans="1:29" x14ac:dyDescent="0.3">
      <c r="B21" s="18"/>
      <c r="C21" s="14"/>
      <c r="D21" s="8"/>
      <c r="E21" s="8"/>
      <c r="F21" s="8"/>
      <c r="G21" s="8"/>
      <c r="H21" s="9"/>
      <c r="I21" s="20"/>
      <c r="J21" s="7"/>
      <c r="K21" s="8"/>
      <c r="L21" s="8"/>
      <c r="M21" s="8"/>
      <c r="N21" s="8"/>
      <c r="O21" s="9"/>
      <c r="P21" s="20"/>
      <c r="Q21" s="7"/>
      <c r="R21" s="8"/>
      <c r="S21" s="8"/>
      <c r="T21" s="8"/>
      <c r="U21" s="8"/>
      <c r="V21" s="9"/>
      <c r="W21" s="23"/>
      <c r="X21" s="7"/>
      <c r="Y21" s="8"/>
      <c r="Z21" s="8"/>
      <c r="AA21" s="8"/>
      <c r="AB21" s="8"/>
      <c r="AC21" s="9"/>
    </row>
    <row r="22" spans="1:29" x14ac:dyDescent="0.3">
      <c r="B22" s="18"/>
      <c r="C22" s="7"/>
      <c r="D22" s="8"/>
      <c r="E22" s="8"/>
      <c r="F22" s="8"/>
      <c r="G22" s="8"/>
      <c r="H22" s="9"/>
      <c r="I22" s="20"/>
      <c r="J22" s="7"/>
      <c r="K22" s="8"/>
      <c r="L22" s="8"/>
      <c r="M22" s="8"/>
      <c r="N22" s="8"/>
      <c r="O22" s="9"/>
      <c r="P22" s="20"/>
      <c r="Q22" s="7"/>
      <c r="R22" s="8"/>
      <c r="S22" s="8"/>
      <c r="T22" s="8"/>
      <c r="U22" s="8"/>
      <c r="V22" s="9"/>
      <c r="W22" s="23"/>
      <c r="X22" s="7"/>
      <c r="Y22" s="8"/>
      <c r="Z22" s="8"/>
      <c r="AA22" s="8"/>
      <c r="AB22" s="8"/>
      <c r="AC22" s="9"/>
    </row>
    <row r="23" spans="1:29" x14ac:dyDescent="0.3">
      <c r="B23" s="19"/>
      <c r="C23" s="10"/>
      <c r="D23" s="11"/>
      <c r="E23" s="11"/>
      <c r="F23" s="11"/>
      <c r="G23" s="11"/>
      <c r="H23" s="12"/>
      <c r="I23" s="21"/>
      <c r="J23" s="10"/>
      <c r="K23" s="11"/>
      <c r="L23" s="11"/>
      <c r="M23" s="11"/>
      <c r="N23" s="11"/>
      <c r="O23" s="12"/>
      <c r="P23" s="21"/>
      <c r="Q23" s="10"/>
      <c r="R23" s="11"/>
      <c r="S23" s="11"/>
      <c r="T23" s="11"/>
      <c r="U23" s="11"/>
      <c r="V23" s="12"/>
      <c r="W23" s="24"/>
      <c r="X23" s="10"/>
      <c r="Y23" s="11"/>
      <c r="Z23" s="11"/>
      <c r="AA23" s="11"/>
      <c r="AB23" s="11"/>
      <c r="AC23" s="12"/>
    </row>
    <row r="24" spans="1:29" x14ac:dyDescent="0.3">
      <c r="B24" s="17" t="s">
        <v>11</v>
      </c>
      <c r="C24" s="7"/>
      <c r="D24" s="8"/>
      <c r="E24" s="8"/>
      <c r="F24" s="8"/>
      <c r="G24" s="8"/>
      <c r="H24" s="9"/>
      <c r="I24" s="17" t="s">
        <v>12</v>
      </c>
      <c r="J24" s="7"/>
      <c r="K24" s="8"/>
      <c r="L24" s="8"/>
      <c r="M24" s="8"/>
      <c r="N24" s="8"/>
      <c r="O24" s="9"/>
      <c r="P24" s="17" t="s">
        <v>13</v>
      </c>
      <c r="Q24" s="7"/>
      <c r="R24" s="8"/>
      <c r="S24" s="8"/>
      <c r="T24" s="8"/>
      <c r="U24" s="8"/>
      <c r="V24" s="9"/>
      <c r="W24" s="13"/>
      <c r="X24" s="13"/>
      <c r="Y24" s="13"/>
      <c r="Z24" s="13"/>
      <c r="AB24" s="13"/>
      <c r="AC24" s="13"/>
    </row>
    <row r="25" spans="1:29" x14ac:dyDescent="0.3">
      <c r="B25" s="18"/>
      <c r="C25" s="7"/>
      <c r="D25" s="8"/>
      <c r="E25" s="8"/>
      <c r="F25" s="8"/>
      <c r="G25" s="8"/>
      <c r="H25" s="9"/>
      <c r="I25" s="20"/>
      <c r="J25" s="7"/>
      <c r="K25" s="8"/>
      <c r="L25" s="16"/>
      <c r="M25" s="8"/>
      <c r="N25" s="8"/>
      <c r="O25" s="9"/>
      <c r="P25" s="20"/>
      <c r="Q25" s="7"/>
      <c r="R25" s="8"/>
      <c r="S25" s="8"/>
      <c r="T25" s="8"/>
      <c r="U25" s="8"/>
      <c r="V25" s="9"/>
      <c r="W25" s="13"/>
      <c r="X25" s="13"/>
      <c r="Y25" s="13"/>
      <c r="Z25" s="13"/>
      <c r="AA25" s="13"/>
      <c r="AB25" s="13"/>
      <c r="AC25" s="13"/>
    </row>
    <row r="26" spans="1:29" x14ac:dyDescent="0.3">
      <c r="B26" s="18"/>
      <c r="C26" s="7"/>
      <c r="D26" s="8"/>
      <c r="E26" s="8"/>
      <c r="F26" s="8"/>
      <c r="G26" s="8"/>
      <c r="H26" s="9"/>
      <c r="I26" s="20"/>
      <c r="J26" s="7"/>
      <c r="K26" s="8"/>
      <c r="L26" s="16"/>
      <c r="M26" s="8"/>
      <c r="N26" s="8"/>
      <c r="O26" s="9"/>
      <c r="P26" s="20"/>
      <c r="Q26" s="7"/>
      <c r="R26" s="8"/>
      <c r="S26" s="8"/>
      <c r="T26" s="8"/>
      <c r="U26" s="8"/>
      <c r="V26" s="9"/>
      <c r="W26" s="13"/>
      <c r="X26" s="13"/>
      <c r="Y26" s="13"/>
      <c r="Z26" s="13"/>
      <c r="AA26" s="13"/>
      <c r="AB26" s="13"/>
      <c r="AC26" s="13"/>
    </row>
    <row r="27" spans="1:29" x14ac:dyDescent="0.3">
      <c r="B27" s="18"/>
      <c r="C27" s="7"/>
      <c r="D27" s="8"/>
      <c r="E27" s="8"/>
      <c r="F27" s="8"/>
      <c r="G27" s="8"/>
      <c r="H27" s="9"/>
      <c r="I27" s="20"/>
      <c r="J27" s="7"/>
      <c r="K27" s="8"/>
      <c r="L27" s="8"/>
      <c r="M27" s="8"/>
      <c r="N27" s="8"/>
      <c r="O27" s="9"/>
      <c r="P27" s="20"/>
      <c r="Q27" s="7"/>
      <c r="R27" s="8"/>
      <c r="S27" s="8"/>
      <c r="T27" s="8"/>
      <c r="U27" s="8"/>
      <c r="V27" s="9"/>
      <c r="W27" s="13"/>
      <c r="X27" s="13"/>
      <c r="Y27" s="13"/>
      <c r="Z27" s="13"/>
      <c r="AA27" s="13"/>
      <c r="AB27" s="13"/>
      <c r="AC27" s="13"/>
    </row>
    <row r="28" spans="1:29" x14ac:dyDescent="0.3">
      <c r="B28" s="19"/>
      <c r="C28" s="10"/>
      <c r="D28" s="11"/>
      <c r="E28" s="11"/>
      <c r="F28" s="11"/>
      <c r="G28" s="11"/>
      <c r="H28" s="12"/>
      <c r="I28" s="21"/>
      <c r="J28" s="10"/>
      <c r="K28" s="11"/>
      <c r="L28" s="15"/>
      <c r="M28" s="11"/>
      <c r="N28" s="11"/>
      <c r="O28" s="12"/>
      <c r="P28" s="21"/>
      <c r="Q28" s="10"/>
      <c r="R28" s="11"/>
      <c r="S28" s="11"/>
      <c r="T28" s="11"/>
      <c r="U28" s="11"/>
      <c r="V28" s="12"/>
      <c r="W28" s="13"/>
      <c r="X28" s="13"/>
      <c r="Y28" s="13"/>
      <c r="Z28" s="13"/>
      <c r="AA28" s="13"/>
      <c r="AB28" s="13"/>
      <c r="AC28" s="13"/>
    </row>
    <row r="29" spans="1:29" x14ac:dyDescent="0.3">
      <c r="A29" t="s">
        <v>14</v>
      </c>
      <c r="C29" t="e">
        <f>AVERAGE(C19:C20,C22:C23)</f>
        <v>#DIV/0!</v>
      </c>
      <c r="D29" t="e">
        <f t="shared" ref="D29:H29" si="14">AVERAGE(D19:D23)</f>
        <v>#DIV/0!</v>
      </c>
      <c r="E29" t="e">
        <f t="shared" si="14"/>
        <v>#DIV/0!</v>
      </c>
      <c r="F29" t="e">
        <f t="shared" si="14"/>
        <v>#DIV/0!</v>
      </c>
      <c r="G29" t="e">
        <f t="shared" si="14"/>
        <v>#DIV/0!</v>
      </c>
      <c r="H29" t="e">
        <f t="shared" si="14"/>
        <v>#DIV/0!</v>
      </c>
      <c r="I29" t="s">
        <v>14</v>
      </c>
      <c r="J29" t="e">
        <f t="shared" ref="J29:O29" si="15">AVERAGE(J19:J23)</f>
        <v>#DIV/0!</v>
      </c>
      <c r="K29" t="e">
        <f t="shared" si="15"/>
        <v>#DIV/0!</v>
      </c>
      <c r="L29" t="e">
        <f t="shared" si="15"/>
        <v>#DIV/0!</v>
      </c>
      <c r="M29" t="e">
        <f t="shared" si="15"/>
        <v>#DIV/0!</v>
      </c>
      <c r="N29" t="e">
        <f t="shared" si="15"/>
        <v>#DIV/0!</v>
      </c>
      <c r="O29" t="e">
        <f t="shared" si="15"/>
        <v>#DIV/0!</v>
      </c>
      <c r="P29" t="s">
        <v>14</v>
      </c>
      <c r="Q29" t="e">
        <f t="shared" ref="Q29:V29" si="16">AVERAGE(Q19:Q23)</f>
        <v>#DIV/0!</v>
      </c>
      <c r="R29" t="e">
        <f t="shared" si="16"/>
        <v>#DIV/0!</v>
      </c>
      <c r="S29" t="e">
        <f t="shared" si="16"/>
        <v>#DIV/0!</v>
      </c>
      <c r="T29" t="e">
        <f t="shared" si="16"/>
        <v>#DIV/0!</v>
      </c>
      <c r="U29" t="e">
        <f t="shared" si="16"/>
        <v>#DIV/0!</v>
      </c>
      <c r="V29" t="e">
        <f t="shared" si="16"/>
        <v>#DIV/0!</v>
      </c>
      <c r="W29" t="s">
        <v>14</v>
      </c>
      <c r="X29" t="e">
        <f t="shared" ref="X29:AC29" si="17">AVERAGE(X19:X23)</f>
        <v>#DIV/0!</v>
      </c>
      <c r="Y29" t="e">
        <f t="shared" si="17"/>
        <v>#DIV/0!</v>
      </c>
      <c r="Z29" t="e">
        <f t="shared" si="17"/>
        <v>#DIV/0!</v>
      </c>
      <c r="AA29" t="e">
        <f t="shared" si="17"/>
        <v>#DIV/0!</v>
      </c>
      <c r="AB29" t="e">
        <f t="shared" si="17"/>
        <v>#DIV/0!</v>
      </c>
      <c r="AC29" t="e">
        <f t="shared" si="17"/>
        <v>#DIV/0!</v>
      </c>
    </row>
    <row r="30" spans="1:29" x14ac:dyDescent="0.3">
      <c r="A30" t="s">
        <v>15</v>
      </c>
      <c r="C30" t="e">
        <f>AVEDEV(C19:C20,C22:C23)</f>
        <v>#NUM!</v>
      </c>
      <c r="D30" t="e">
        <f t="shared" ref="D30:H30" si="18">AVEDEV(D19:D23)</f>
        <v>#NUM!</v>
      </c>
      <c r="E30" t="e">
        <f t="shared" si="18"/>
        <v>#NUM!</v>
      </c>
      <c r="F30" t="e">
        <f t="shared" si="18"/>
        <v>#NUM!</v>
      </c>
      <c r="G30" t="e">
        <f t="shared" si="18"/>
        <v>#NUM!</v>
      </c>
      <c r="H30" t="e">
        <f t="shared" si="18"/>
        <v>#NUM!</v>
      </c>
      <c r="I30" t="s">
        <v>15</v>
      </c>
      <c r="J30" t="e">
        <f t="shared" ref="J30:O30" si="19">AVEDEV(J19:J23)</f>
        <v>#NUM!</v>
      </c>
      <c r="K30" t="e">
        <f t="shared" si="19"/>
        <v>#NUM!</v>
      </c>
      <c r="L30" t="e">
        <f t="shared" si="19"/>
        <v>#NUM!</v>
      </c>
      <c r="M30" t="e">
        <f t="shared" si="19"/>
        <v>#NUM!</v>
      </c>
      <c r="N30" t="e">
        <f t="shared" si="19"/>
        <v>#NUM!</v>
      </c>
      <c r="O30" t="e">
        <f t="shared" si="19"/>
        <v>#NUM!</v>
      </c>
      <c r="P30" t="s">
        <v>15</v>
      </c>
      <c r="Q30" t="e">
        <f t="shared" ref="Q30:V30" si="20">AVEDEV(Q19:Q23)</f>
        <v>#NUM!</v>
      </c>
      <c r="R30" t="e">
        <f t="shared" si="20"/>
        <v>#NUM!</v>
      </c>
      <c r="S30" t="e">
        <f t="shared" si="20"/>
        <v>#NUM!</v>
      </c>
      <c r="T30" t="e">
        <f t="shared" si="20"/>
        <v>#NUM!</v>
      </c>
      <c r="U30" t="e">
        <f t="shared" si="20"/>
        <v>#NUM!</v>
      </c>
      <c r="V30" t="e">
        <f t="shared" si="20"/>
        <v>#NUM!</v>
      </c>
      <c r="W30" t="s">
        <v>15</v>
      </c>
      <c r="X30" t="e">
        <f t="shared" ref="X30:AC30" si="21">AVEDEV(X19:X23)</f>
        <v>#NUM!</v>
      </c>
      <c r="Y30" t="e">
        <f t="shared" si="21"/>
        <v>#NUM!</v>
      </c>
      <c r="Z30" t="e">
        <f t="shared" si="21"/>
        <v>#NUM!</v>
      </c>
      <c r="AA30" t="e">
        <f t="shared" si="21"/>
        <v>#NUM!</v>
      </c>
      <c r="AB30" t="e">
        <f t="shared" si="21"/>
        <v>#NUM!</v>
      </c>
      <c r="AC30" t="e">
        <f t="shared" si="21"/>
        <v>#NUM!</v>
      </c>
    </row>
    <row r="31" spans="1:29" x14ac:dyDescent="0.3">
      <c r="A31" t="s">
        <v>16</v>
      </c>
      <c r="C31" t="e">
        <f t="shared" ref="C31:H31" si="22">AVERAGE(C24:C28)</f>
        <v>#DIV/0!</v>
      </c>
      <c r="D31" t="e">
        <f t="shared" si="22"/>
        <v>#DIV/0!</v>
      </c>
      <c r="E31" t="e">
        <f t="shared" si="22"/>
        <v>#DIV/0!</v>
      </c>
      <c r="F31" t="e">
        <f t="shared" si="22"/>
        <v>#DIV/0!</v>
      </c>
      <c r="G31" t="e">
        <f t="shared" si="22"/>
        <v>#DIV/0!</v>
      </c>
      <c r="H31" t="e">
        <f t="shared" si="22"/>
        <v>#DIV/0!</v>
      </c>
      <c r="I31" t="s">
        <v>16</v>
      </c>
      <c r="J31" t="e">
        <f t="shared" ref="J31:O31" si="23">AVERAGE(J24:J28)</f>
        <v>#DIV/0!</v>
      </c>
      <c r="K31" t="e">
        <f t="shared" si="23"/>
        <v>#DIV/0!</v>
      </c>
      <c r="L31" t="e">
        <f>AVERAGE(L24,L27)</f>
        <v>#DIV/0!</v>
      </c>
      <c r="M31" t="e">
        <f>AVERAGE(M24:M28)</f>
        <v>#DIV/0!</v>
      </c>
      <c r="N31" t="e">
        <f t="shared" si="23"/>
        <v>#DIV/0!</v>
      </c>
      <c r="O31" t="e">
        <f t="shared" si="23"/>
        <v>#DIV/0!</v>
      </c>
      <c r="P31" t="s">
        <v>16</v>
      </c>
      <c r="Q31" t="e">
        <f t="shared" ref="Q31:V31" si="24">AVERAGE(Q24:Q28)</f>
        <v>#DIV/0!</v>
      </c>
      <c r="R31" t="e">
        <f t="shared" si="24"/>
        <v>#DIV/0!</v>
      </c>
      <c r="S31" t="e">
        <f t="shared" si="24"/>
        <v>#DIV/0!</v>
      </c>
      <c r="T31" t="e">
        <f t="shared" si="24"/>
        <v>#DIV/0!</v>
      </c>
      <c r="U31" t="e">
        <f t="shared" si="24"/>
        <v>#DIV/0!</v>
      </c>
      <c r="V31" t="e">
        <f t="shared" si="24"/>
        <v>#DIV/0!</v>
      </c>
      <c r="W31" t="s">
        <v>16</v>
      </c>
    </row>
    <row r="32" spans="1:29" x14ac:dyDescent="0.3">
      <c r="A32" t="s">
        <v>17</v>
      </c>
      <c r="C32" t="e">
        <f t="shared" ref="C32:H32" si="25">AVEDEV(C24:C28)</f>
        <v>#NUM!</v>
      </c>
      <c r="D32" t="e">
        <f t="shared" si="25"/>
        <v>#NUM!</v>
      </c>
      <c r="E32" t="e">
        <f t="shared" si="25"/>
        <v>#NUM!</v>
      </c>
      <c r="F32" t="e">
        <f t="shared" si="25"/>
        <v>#NUM!</v>
      </c>
      <c r="G32" t="e">
        <f t="shared" si="25"/>
        <v>#NUM!</v>
      </c>
      <c r="H32" t="e">
        <f t="shared" si="25"/>
        <v>#NUM!</v>
      </c>
      <c r="I32" t="s">
        <v>17</v>
      </c>
      <c r="J32" t="e">
        <f t="shared" ref="J32:O32" si="26">AVEDEV(J24:J28)</f>
        <v>#NUM!</v>
      </c>
      <c r="K32" t="e">
        <f t="shared" si="26"/>
        <v>#NUM!</v>
      </c>
      <c r="L32" t="e">
        <f>AVEDEV(L24,L27)</f>
        <v>#NUM!</v>
      </c>
      <c r="M32" t="e">
        <f>AVEDEV(M24:M28)</f>
        <v>#NUM!</v>
      </c>
      <c r="N32" t="e">
        <f t="shared" si="26"/>
        <v>#NUM!</v>
      </c>
      <c r="O32" t="e">
        <f t="shared" si="26"/>
        <v>#NUM!</v>
      </c>
      <c r="P32" t="s">
        <v>17</v>
      </c>
      <c r="Q32" t="e">
        <f t="shared" ref="Q32:V32" si="27">AVEDEV(Q24:Q28)</f>
        <v>#NUM!</v>
      </c>
      <c r="R32" t="e">
        <f t="shared" si="27"/>
        <v>#NUM!</v>
      </c>
      <c r="S32" t="e">
        <f t="shared" si="27"/>
        <v>#NUM!</v>
      </c>
      <c r="T32" t="e">
        <f t="shared" si="27"/>
        <v>#NUM!</v>
      </c>
      <c r="U32" t="e">
        <f t="shared" si="27"/>
        <v>#NUM!</v>
      </c>
      <c r="V32" t="e">
        <f t="shared" si="27"/>
        <v>#NUM!</v>
      </c>
      <c r="W32" t="s">
        <v>17</v>
      </c>
    </row>
  </sheetData>
  <mergeCells count="14">
    <mergeCell ref="B19:B23"/>
    <mergeCell ref="I19:I23"/>
    <mergeCell ref="P19:P23"/>
    <mergeCell ref="W19:W23"/>
    <mergeCell ref="B24:B28"/>
    <mergeCell ref="I24:I28"/>
    <mergeCell ref="P24:P28"/>
    <mergeCell ref="B2:B6"/>
    <mergeCell ref="I2:I6"/>
    <mergeCell ref="P2:P6"/>
    <mergeCell ref="W2:W6"/>
    <mergeCell ref="B7:B11"/>
    <mergeCell ref="I7:I11"/>
    <mergeCell ref="P7:P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Nostoc 10</vt:lpstr>
      <vt:lpstr>Gráfica N10</vt:lpstr>
      <vt:lpstr>Anabaena 26</vt:lpstr>
      <vt:lpstr>Gráfica A26</vt:lpstr>
      <vt:lpstr>Plantilla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anayavi@outlook.es</dc:creator>
  <cp:lastModifiedBy>Arribas Tiemblo Miguel</cp:lastModifiedBy>
  <dcterms:created xsi:type="dcterms:W3CDTF">2024-05-21T08:25:59Z</dcterms:created>
  <dcterms:modified xsi:type="dcterms:W3CDTF">2024-10-25T09:40:29Z</dcterms:modified>
</cp:coreProperties>
</file>