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23nur\Documents\Python Scripts\HAMLET\hamlet\"/>
    </mc:Choice>
  </mc:AlternateContent>
  <xr:revisionPtr revIDLastSave="0" documentId="13_ncr:1_{350FCF08-5E86-486B-AE3B-1990C9DC4B27}" xr6:coauthVersionLast="47" xr6:coauthVersionMax="47" xr10:uidLastSave="{00000000-0000-0000-0000-000000000000}"/>
  <bookViews>
    <workbookView xWindow="38280" yWindow="-120" windowWidth="38640" windowHeight="21120" activeTab="2" autoFilterDateGrouping="0" xr2:uid="{00000000-000D-0000-FFFF-FFFF00000000}"/>
  </bookViews>
  <sheets>
    <sheet name="Explanation" sheetId="13" r:id="rId1"/>
    <sheet name="lemlab" sheetId="1" state="hidden" r:id="rId2"/>
    <sheet name="HAMLET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2" l="1"/>
  <c r="H128" i="12"/>
  <c r="H57" i="12"/>
  <c r="I57" i="12"/>
  <c r="J57" i="12"/>
  <c r="K57" i="12"/>
  <c r="L57" i="12"/>
  <c r="H58" i="12"/>
  <c r="I58" i="12"/>
  <c r="J58" i="12"/>
  <c r="K58" i="12"/>
  <c r="L58" i="12"/>
  <c r="H59" i="12"/>
  <c r="I59" i="12"/>
  <c r="J59" i="12"/>
  <c r="K59" i="12"/>
  <c r="L59" i="12"/>
  <c r="L56" i="12"/>
  <c r="I56" i="12"/>
  <c r="J56" i="12"/>
  <c r="K56" i="12"/>
  <c r="H56" i="12"/>
  <c r="E57" i="12"/>
  <c r="F57" i="12"/>
  <c r="G57" i="12"/>
  <c r="E58" i="12"/>
  <c r="F58" i="12"/>
  <c r="G58" i="12"/>
  <c r="E59" i="12"/>
  <c r="F59" i="12"/>
  <c r="G59" i="12"/>
  <c r="E56" i="12"/>
  <c r="F56" i="12"/>
  <c r="G56" i="12"/>
  <c r="C56" i="12"/>
  <c r="D56" i="12"/>
  <c r="D59" i="12" s="1"/>
  <c r="B56" i="12"/>
  <c r="A53" i="12"/>
  <c r="C53" i="12" s="1"/>
  <c r="A59" i="12"/>
  <c r="A58" i="12"/>
  <c r="A57" i="12"/>
  <c r="C59" i="12"/>
  <c r="B59" i="12"/>
  <c r="E53" i="12"/>
  <c r="D53" i="12"/>
  <c r="E52" i="12"/>
  <c r="D52" i="12"/>
  <c r="C52" i="12"/>
  <c r="B52" i="12"/>
  <c r="A52" i="12"/>
  <c r="G65" i="12"/>
  <c r="G66" i="12" s="1"/>
  <c r="A44" i="12"/>
  <c r="E44" i="12" s="1"/>
  <c r="E43" i="12"/>
  <c r="D43" i="12"/>
  <c r="C43" i="12"/>
  <c r="B43" i="12"/>
  <c r="A43" i="12"/>
  <c r="A63" i="12"/>
  <c r="C63" i="12" s="1"/>
  <c r="E62" i="12"/>
  <c r="D62" i="12"/>
  <c r="C62" i="12"/>
  <c r="B62" i="12"/>
  <c r="A62" i="12"/>
  <c r="A81" i="12"/>
  <c r="D81" i="12" s="1"/>
  <c r="A72" i="12"/>
  <c r="E72" i="12" s="1"/>
  <c r="E71" i="12"/>
  <c r="D71" i="12"/>
  <c r="C71" i="12"/>
  <c r="B71" i="12"/>
  <c r="A71" i="12"/>
  <c r="E80" i="12"/>
  <c r="D80" i="12"/>
  <c r="C80" i="12"/>
  <c r="B80" i="12"/>
  <c r="A80" i="12"/>
  <c r="E90" i="12"/>
  <c r="D90" i="12"/>
  <c r="C90" i="12"/>
  <c r="B90" i="12"/>
  <c r="E89" i="12"/>
  <c r="D89" i="12"/>
  <c r="C89" i="12"/>
  <c r="B89" i="12"/>
  <c r="A89" i="12"/>
  <c r="E99" i="12"/>
  <c r="D99" i="12"/>
  <c r="C99" i="12"/>
  <c r="B99" i="12"/>
  <c r="E98" i="12"/>
  <c r="D98" i="12"/>
  <c r="C98" i="12"/>
  <c r="B98" i="12"/>
  <c r="A98" i="12"/>
  <c r="E108" i="12"/>
  <c r="D108" i="12"/>
  <c r="C108" i="12"/>
  <c r="B108" i="12"/>
  <c r="E107" i="12"/>
  <c r="D107" i="12"/>
  <c r="C107" i="12"/>
  <c r="B107" i="12"/>
  <c r="A107" i="12"/>
  <c r="E117" i="12"/>
  <c r="D117" i="12"/>
  <c r="C117" i="12"/>
  <c r="B117" i="12"/>
  <c r="E116" i="12"/>
  <c r="D116" i="12"/>
  <c r="C116" i="12"/>
  <c r="B116" i="12"/>
  <c r="A116" i="12"/>
  <c r="E126" i="12"/>
  <c r="D126" i="12"/>
  <c r="C126" i="12"/>
  <c r="B126" i="12"/>
  <c r="E125" i="12"/>
  <c r="D125" i="12"/>
  <c r="C125" i="12"/>
  <c r="B125" i="12"/>
  <c r="A125" i="12"/>
  <c r="E135" i="12"/>
  <c r="D135" i="12"/>
  <c r="C135" i="12"/>
  <c r="B135" i="12"/>
  <c r="E134" i="12"/>
  <c r="D134" i="12"/>
  <c r="C134" i="12"/>
  <c r="B134" i="12"/>
  <c r="A134" i="12"/>
  <c r="E144" i="12"/>
  <c r="D144" i="12"/>
  <c r="C144" i="12"/>
  <c r="B144" i="12"/>
  <c r="E143" i="12"/>
  <c r="D143" i="12"/>
  <c r="C143" i="12"/>
  <c r="B143" i="12"/>
  <c r="A143" i="12"/>
  <c r="E153" i="12"/>
  <c r="D153" i="12"/>
  <c r="C153" i="12"/>
  <c r="B153" i="12"/>
  <c r="E152" i="12"/>
  <c r="D152" i="12"/>
  <c r="C152" i="12"/>
  <c r="B152" i="12"/>
  <c r="A152" i="12"/>
  <c r="E162" i="12"/>
  <c r="D162" i="12"/>
  <c r="C162" i="12"/>
  <c r="B162" i="12"/>
  <c r="E161" i="12"/>
  <c r="D161" i="12"/>
  <c r="C161" i="12"/>
  <c r="B161" i="12"/>
  <c r="A161" i="12"/>
  <c r="E171" i="12"/>
  <c r="D171" i="12"/>
  <c r="C171" i="12"/>
  <c r="B171" i="12"/>
  <c r="E170" i="12"/>
  <c r="D170" i="12"/>
  <c r="C170" i="12"/>
  <c r="B170" i="12"/>
  <c r="A170" i="12"/>
  <c r="E180" i="12"/>
  <c r="D180" i="12"/>
  <c r="C180" i="12"/>
  <c r="B180" i="12"/>
  <c r="E179" i="12"/>
  <c r="D179" i="12"/>
  <c r="C179" i="12"/>
  <c r="B179" i="12"/>
  <c r="A179" i="12"/>
  <c r="E189" i="12"/>
  <c r="D189" i="12"/>
  <c r="C189" i="12"/>
  <c r="B189" i="12"/>
  <c r="E188" i="12"/>
  <c r="D188" i="12"/>
  <c r="C188" i="12"/>
  <c r="B188" i="12"/>
  <c r="A188" i="12"/>
  <c r="E198" i="12"/>
  <c r="E197" i="12"/>
  <c r="D197" i="12"/>
  <c r="C197" i="12"/>
  <c r="B197" i="12"/>
  <c r="A197" i="12"/>
  <c r="E206" i="12"/>
  <c r="D206" i="12"/>
  <c r="C206" i="12"/>
  <c r="A206" i="12"/>
  <c r="B206" i="12"/>
  <c r="C200" i="12"/>
  <c r="C202" i="12" s="1"/>
  <c r="C210" i="12"/>
  <c r="C211" i="12" s="1"/>
  <c r="D210" i="12"/>
  <c r="D213" i="12" s="1"/>
  <c r="B210" i="12"/>
  <c r="A207" i="12"/>
  <c r="B207" i="12" s="1"/>
  <c r="A213" i="12"/>
  <c r="A212" i="12"/>
  <c r="A211" i="12"/>
  <c r="B213" i="12"/>
  <c r="D200" i="12"/>
  <c r="D203" i="12" s="1"/>
  <c r="B200" i="12"/>
  <c r="B203" i="12" s="1"/>
  <c r="A201" i="12"/>
  <c r="A202" i="12"/>
  <c r="A203" i="12"/>
  <c r="C191" i="12"/>
  <c r="C192" i="12" s="1"/>
  <c r="B191" i="12"/>
  <c r="B193" i="12" s="1"/>
  <c r="A192" i="12"/>
  <c r="A193" i="12"/>
  <c r="A194" i="12"/>
  <c r="B182" i="12"/>
  <c r="B185" i="12" s="1"/>
  <c r="A183" i="12"/>
  <c r="A184" i="12"/>
  <c r="A185" i="12"/>
  <c r="B173" i="12"/>
  <c r="C207" i="12" l="1"/>
  <c r="C201" i="12"/>
  <c r="B58" i="12"/>
  <c r="D72" i="12"/>
  <c r="G68" i="12"/>
  <c r="D58" i="12"/>
  <c r="G67" i="12"/>
  <c r="B53" i="12"/>
  <c r="B57" i="12"/>
  <c r="C57" i="12"/>
  <c r="D57" i="12"/>
  <c r="C58" i="12"/>
  <c r="D207" i="12"/>
  <c r="E207" i="12"/>
  <c r="B72" i="12"/>
  <c r="C44" i="12"/>
  <c r="C72" i="12"/>
  <c r="D44" i="12"/>
  <c r="B44" i="12"/>
  <c r="D63" i="12"/>
  <c r="E63" i="12"/>
  <c r="B63" i="12"/>
  <c r="E81" i="12"/>
  <c r="C81" i="12"/>
  <c r="B81" i="12"/>
  <c r="B198" i="12"/>
  <c r="C198" i="12"/>
  <c r="D198" i="12"/>
  <c r="C213" i="12"/>
  <c r="C212" i="12"/>
  <c r="B194" i="12"/>
  <c r="C203" i="12"/>
  <c r="B211" i="12"/>
  <c r="D211" i="12"/>
  <c r="B212" i="12"/>
  <c r="D212" i="12"/>
  <c r="D201" i="12"/>
  <c r="D202" i="12"/>
  <c r="B201" i="12"/>
  <c r="B202" i="12"/>
  <c r="C194" i="12"/>
  <c r="C193" i="12"/>
  <c r="B192" i="12"/>
  <c r="B184" i="12"/>
  <c r="B183" i="12"/>
  <c r="A174" i="12"/>
  <c r="B174" i="12"/>
  <c r="A175" i="12"/>
  <c r="B175" i="12"/>
  <c r="A176" i="12"/>
  <c r="B176" i="12"/>
  <c r="I164" i="12"/>
  <c r="I165" i="12" s="1"/>
  <c r="H164" i="12"/>
  <c r="M164" i="12"/>
  <c r="M166" i="12" s="1"/>
  <c r="L164" i="12"/>
  <c r="L166" i="12" s="1"/>
  <c r="K164" i="12"/>
  <c r="K165" i="12" s="1"/>
  <c r="J164" i="12"/>
  <c r="J165" i="12" s="1"/>
  <c r="G164" i="12"/>
  <c r="C164" i="12"/>
  <c r="D164" i="12"/>
  <c r="E164" i="12"/>
  <c r="F164" i="12"/>
  <c r="B164" i="12"/>
  <c r="L146" i="12"/>
  <c r="L147" i="12" s="1"/>
  <c r="K146" i="12"/>
  <c r="J146" i="12"/>
  <c r="I146" i="12"/>
  <c r="G146" i="12"/>
  <c r="G155" i="12" s="1"/>
  <c r="C146" i="12"/>
  <c r="D146" i="12"/>
  <c r="E146" i="12"/>
  <c r="F146" i="12"/>
  <c r="H155" i="12"/>
  <c r="B146" i="12"/>
  <c r="J128" i="12"/>
  <c r="J129" i="12" s="1"/>
  <c r="A165" i="12"/>
  <c r="A166" i="12"/>
  <c r="A167" i="12"/>
  <c r="A156" i="12"/>
  <c r="A157" i="12"/>
  <c r="A158" i="12"/>
  <c r="A147" i="12"/>
  <c r="A148" i="12"/>
  <c r="A149" i="12"/>
  <c r="A138" i="12"/>
  <c r="A139" i="12"/>
  <c r="A140" i="12"/>
  <c r="K128" i="12"/>
  <c r="K137" i="12" s="1"/>
  <c r="I128" i="12"/>
  <c r="I129" i="12" s="1"/>
  <c r="G128" i="12"/>
  <c r="G131" i="12" s="1"/>
  <c r="C128" i="12"/>
  <c r="C137" i="12" s="1"/>
  <c r="D128" i="12"/>
  <c r="D137" i="12" s="1"/>
  <c r="E128" i="12"/>
  <c r="E129" i="12" s="1"/>
  <c r="F128" i="12"/>
  <c r="F130" i="12" s="1"/>
  <c r="H137" i="12"/>
  <c r="B128" i="12"/>
  <c r="B129" i="12" s="1"/>
  <c r="A129" i="12"/>
  <c r="A130" i="12"/>
  <c r="A131" i="12"/>
  <c r="E130" i="12" l="1"/>
  <c r="G137" i="12"/>
  <c r="G140" i="12" s="1"/>
  <c r="K166" i="12"/>
  <c r="J166" i="12"/>
  <c r="M167" i="12"/>
  <c r="L167" i="12"/>
  <c r="I166" i="12"/>
  <c r="K167" i="12"/>
  <c r="M165" i="12"/>
  <c r="C129" i="12"/>
  <c r="J167" i="12"/>
  <c r="L165" i="12"/>
  <c r="I167" i="12"/>
  <c r="I131" i="12"/>
  <c r="H129" i="12"/>
  <c r="K130" i="12"/>
  <c r="H131" i="12"/>
  <c r="F129" i="12"/>
  <c r="F131" i="12"/>
  <c r="E131" i="12"/>
  <c r="H130" i="12"/>
  <c r="J131" i="12"/>
  <c r="J130" i="12"/>
  <c r="J137" i="12"/>
  <c r="K140" i="12"/>
  <c r="K139" i="12"/>
  <c r="D148" i="12"/>
  <c r="D139" i="12"/>
  <c r="D138" i="12"/>
  <c r="D140" i="12"/>
  <c r="C138" i="12"/>
  <c r="C139" i="12"/>
  <c r="C140" i="12"/>
  <c r="D130" i="12"/>
  <c r="C130" i="12"/>
  <c r="I130" i="12"/>
  <c r="I137" i="12"/>
  <c r="I139" i="12" s="1"/>
  <c r="K129" i="12"/>
  <c r="B137" i="12"/>
  <c r="B139" i="12" s="1"/>
  <c r="H138" i="12"/>
  <c r="D131" i="12"/>
  <c r="K131" i="12"/>
  <c r="F137" i="12"/>
  <c r="F148" i="12" s="1"/>
  <c r="C131" i="12"/>
  <c r="D129" i="12"/>
  <c r="E137" i="12"/>
  <c r="E138" i="12" s="1"/>
  <c r="D147" i="12"/>
  <c r="C147" i="12"/>
  <c r="K147" i="12"/>
  <c r="L149" i="12"/>
  <c r="L148" i="12"/>
  <c r="L155" i="12"/>
  <c r="D155" i="12"/>
  <c r="H148" i="12"/>
  <c r="F147" i="12"/>
  <c r="J138" i="12"/>
  <c r="G138" i="12"/>
  <c r="K138" i="12"/>
  <c r="G130" i="12"/>
  <c r="G129" i="12"/>
  <c r="B131" i="12"/>
  <c r="B130" i="12"/>
  <c r="H119" i="12"/>
  <c r="H122" i="12" s="1"/>
  <c r="G119" i="12"/>
  <c r="G120" i="12" s="1"/>
  <c r="M110" i="12"/>
  <c r="M111" i="12" s="1"/>
  <c r="C119" i="12"/>
  <c r="C122" i="12" s="1"/>
  <c r="D119" i="12"/>
  <c r="D122" i="12" s="1"/>
  <c r="E119" i="12"/>
  <c r="E121" i="12" s="1"/>
  <c r="F119" i="12"/>
  <c r="F120" i="12" s="1"/>
  <c r="B119" i="12"/>
  <c r="L110" i="12"/>
  <c r="L111" i="12" s="1"/>
  <c r="J110" i="12"/>
  <c r="J112" i="12" s="1"/>
  <c r="K110" i="12"/>
  <c r="K112" i="12" s="1"/>
  <c r="I110" i="12"/>
  <c r="I112" i="12" s="1"/>
  <c r="H110" i="12"/>
  <c r="H111" i="12" s="1"/>
  <c r="G110" i="12"/>
  <c r="G112" i="12" s="1"/>
  <c r="F110" i="12"/>
  <c r="F111" i="12" s="1"/>
  <c r="E110" i="12"/>
  <c r="E111" i="12" s="1"/>
  <c r="C110" i="12"/>
  <c r="C111" i="12" s="1"/>
  <c r="D110" i="12"/>
  <c r="D112" i="12" s="1"/>
  <c r="B110" i="12"/>
  <c r="B111" i="12" s="1"/>
  <c r="A111" i="12"/>
  <c r="A112" i="12"/>
  <c r="A113" i="12"/>
  <c r="A120" i="12"/>
  <c r="A121" i="12"/>
  <c r="A122" i="12"/>
  <c r="N101" i="12"/>
  <c r="N102" i="12" s="1"/>
  <c r="H101" i="12"/>
  <c r="H104" i="12" s="1"/>
  <c r="I101" i="12"/>
  <c r="I103" i="12" s="1"/>
  <c r="J101" i="12"/>
  <c r="J102" i="12" s="1"/>
  <c r="K101" i="12"/>
  <c r="K102" i="12" s="1"/>
  <c r="L101" i="12"/>
  <c r="L104" i="12" s="1"/>
  <c r="M101" i="12"/>
  <c r="M103" i="12" s="1"/>
  <c r="F101" i="12"/>
  <c r="F103" i="12" s="1"/>
  <c r="D101" i="12"/>
  <c r="D102" i="12" s="1"/>
  <c r="E101" i="12"/>
  <c r="E103" i="12" s="1"/>
  <c r="G101" i="12"/>
  <c r="G102" i="12" s="1"/>
  <c r="C101" i="12"/>
  <c r="C104" i="12" s="1"/>
  <c r="B101" i="12"/>
  <c r="B104" i="12" s="1"/>
  <c r="A102" i="12"/>
  <c r="A103" i="12"/>
  <c r="A104" i="12"/>
  <c r="I92" i="12"/>
  <c r="I95" i="12" s="1"/>
  <c r="J92" i="12"/>
  <c r="J93" i="12" s="1"/>
  <c r="K92" i="12"/>
  <c r="K93" i="12" s="1"/>
  <c r="L92" i="12"/>
  <c r="L93" i="12" s="1"/>
  <c r="M92" i="12"/>
  <c r="M94" i="12" s="1"/>
  <c r="H92" i="12"/>
  <c r="H95" i="12" s="1"/>
  <c r="G92" i="12"/>
  <c r="G93" i="12" s="1"/>
  <c r="E92" i="12"/>
  <c r="E95" i="12" s="1"/>
  <c r="F92" i="12"/>
  <c r="F94" i="12" s="1"/>
  <c r="D92" i="12"/>
  <c r="D95" i="12" s="1"/>
  <c r="C92" i="12"/>
  <c r="C94" i="12" s="1"/>
  <c r="B92" i="12"/>
  <c r="B94" i="12" s="1"/>
  <c r="A95" i="12"/>
  <c r="A94" i="12"/>
  <c r="A93" i="12"/>
  <c r="I83" i="12"/>
  <c r="I84" i="12" s="1"/>
  <c r="H83" i="12"/>
  <c r="H85" i="12" s="1"/>
  <c r="G83" i="12"/>
  <c r="G85" i="12" s="1"/>
  <c r="F83" i="12"/>
  <c r="F86" i="12" s="1"/>
  <c r="D83" i="12"/>
  <c r="D86" i="12" s="1"/>
  <c r="E83" i="12"/>
  <c r="E86" i="12" s="1"/>
  <c r="C83" i="12"/>
  <c r="C86" i="12" s="1"/>
  <c r="B83" i="12"/>
  <c r="B84" i="12" s="1"/>
  <c r="D74" i="12"/>
  <c r="D75" i="12" s="1"/>
  <c r="E74" i="12"/>
  <c r="E75" i="12" s="1"/>
  <c r="C74" i="12"/>
  <c r="C76" i="12" s="1"/>
  <c r="A86" i="12"/>
  <c r="A85" i="12"/>
  <c r="A84" i="12"/>
  <c r="I74" i="12"/>
  <c r="I75" i="12" s="1"/>
  <c r="H74" i="12"/>
  <c r="H75" i="12" s="1"/>
  <c r="G74" i="12"/>
  <c r="G75" i="12" s="1"/>
  <c r="F74" i="12"/>
  <c r="F76" i="12" s="1"/>
  <c r="B74" i="12"/>
  <c r="B77" i="12" s="1"/>
  <c r="A77" i="12"/>
  <c r="A76" i="12"/>
  <c r="A75" i="12"/>
  <c r="H65" i="12"/>
  <c r="H67" i="12" s="1"/>
  <c r="P65" i="12"/>
  <c r="P67" i="12" s="1"/>
  <c r="K65" i="12"/>
  <c r="K66" i="12" s="1"/>
  <c r="L65" i="12"/>
  <c r="L68" i="12" s="1"/>
  <c r="M65" i="12"/>
  <c r="M66" i="12" s="1"/>
  <c r="N65" i="12"/>
  <c r="N67" i="12" s="1"/>
  <c r="O65" i="12"/>
  <c r="O67" i="12" s="1"/>
  <c r="J65" i="12"/>
  <c r="J66" i="12" s="1"/>
  <c r="I65" i="12"/>
  <c r="I67" i="12" s="1"/>
  <c r="E65" i="12"/>
  <c r="E67" i="12" s="1"/>
  <c r="F65" i="12"/>
  <c r="F68" i="12" s="1"/>
  <c r="D65" i="12"/>
  <c r="D67" i="12" s="1"/>
  <c r="C65" i="12"/>
  <c r="C66" i="12" s="1"/>
  <c r="B65" i="12"/>
  <c r="B68" i="12" s="1"/>
  <c r="A68" i="12"/>
  <c r="A67" i="12"/>
  <c r="A66" i="12"/>
  <c r="D46" i="12"/>
  <c r="D49" i="12" s="1"/>
  <c r="E46" i="12"/>
  <c r="E49" i="12" s="1"/>
  <c r="C46" i="12"/>
  <c r="C49" i="12" s="1"/>
  <c r="H46" i="12"/>
  <c r="H48" i="12" s="1"/>
  <c r="I46" i="12"/>
  <c r="I48" i="12" s="1"/>
  <c r="J46" i="12"/>
  <c r="J47" i="12" s="1"/>
  <c r="K46" i="12"/>
  <c r="K49" i="12" s="1"/>
  <c r="L46" i="12"/>
  <c r="L49" i="12" s="1"/>
  <c r="G46" i="12"/>
  <c r="G49" i="12" s="1"/>
  <c r="B46" i="12"/>
  <c r="B49" i="12" s="1"/>
  <c r="F46" i="12"/>
  <c r="F49" i="12" s="1"/>
  <c r="A49" i="12"/>
  <c r="A48" i="12"/>
  <c r="A47" i="12"/>
  <c r="G139" i="12" l="1"/>
  <c r="B138" i="12"/>
  <c r="F122" i="12"/>
  <c r="B140" i="12"/>
  <c r="F139" i="12"/>
  <c r="F140" i="12"/>
  <c r="F138" i="12"/>
  <c r="H140" i="12"/>
  <c r="H139" i="12"/>
  <c r="I138" i="12"/>
  <c r="G122" i="12"/>
  <c r="I140" i="12"/>
  <c r="F149" i="12"/>
  <c r="F155" i="12"/>
  <c r="F165" i="12" s="1"/>
  <c r="D149" i="12"/>
  <c r="E148" i="12"/>
  <c r="E155" i="12"/>
  <c r="E167" i="12" s="1"/>
  <c r="K155" i="12"/>
  <c r="J139" i="12"/>
  <c r="J140" i="12"/>
  <c r="E139" i="12"/>
  <c r="E140" i="12"/>
  <c r="G121" i="12"/>
  <c r="E147" i="12"/>
  <c r="E149" i="12"/>
  <c r="C155" i="12"/>
  <c r="C165" i="12" s="1"/>
  <c r="C148" i="12"/>
  <c r="C149" i="12"/>
  <c r="E165" i="12"/>
  <c r="E166" i="12"/>
  <c r="K148" i="12"/>
  <c r="D165" i="12"/>
  <c r="D166" i="12"/>
  <c r="D167" i="12"/>
  <c r="K149" i="12"/>
  <c r="I147" i="12"/>
  <c r="I155" i="12"/>
  <c r="I148" i="12"/>
  <c r="I149" i="12"/>
  <c r="D157" i="12"/>
  <c r="D156" i="12"/>
  <c r="D158" i="12"/>
  <c r="L158" i="12"/>
  <c r="L156" i="12"/>
  <c r="L157" i="12"/>
  <c r="B155" i="12"/>
  <c r="B147" i="12"/>
  <c r="B148" i="12"/>
  <c r="B149" i="12"/>
  <c r="G148" i="12"/>
  <c r="G149" i="12"/>
  <c r="G147" i="12"/>
  <c r="J147" i="12"/>
  <c r="J155" i="12"/>
  <c r="J148" i="12"/>
  <c r="J149" i="12"/>
  <c r="H149" i="12"/>
  <c r="H147" i="12"/>
  <c r="E122" i="12"/>
  <c r="G113" i="12"/>
  <c r="C113" i="12"/>
  <c r="C112" i="12"/>
  <c r="B112" i="12"/>
  <c r="I111" i="12"/>
  <c r="D121" i="12"/>
  <c r="D113" i="12"/>
  <c r="M113" i="12"/>
  <c r="L102" i="12"/>
  <c r="D111" i="12"/>
  <c r="M112" i="12"/>
  <c r="D120" i="12"/>
  <c r="H121" i="12"/>
  <c r="B122" i="12"/>
  <c r="K111" i="12"/>
  <c r="K113" i="12"/>
  <c r="J113" i="12"/>
  <c r="J111" i="12"/>
  <c r="L113" i="12"/>
  <c r="L103" i="12"/>
  <c r="I113" i="12"/>
  <c r="H113" i="12"/>
  <c r="H112" i="12"/>
  <c r="J103" i="12"/>
  <c r="J104" i="12"/>
  <c r="K104" i="12"/>
  <c r="M102" i="12"/>
  <c r="F121" i="12"/>
  <c r="E120" i="12"/>
  <c r="I104" i="12"/>
  <c r="I102" i="12"/>
  <c r="C120" i="12"/>
  <c r="L112" i="12"/>
  <c r="F113" i="12"/>
  <c r="F112" i="12"/>
  <c r="E112" i="12"/>
  <c r="B113" i="12"/>
  <c r="C121" i="12"/>
  <c r="E113" i="12"/>
  <c r="G111" i="12"/>
  <c r="B120" i="12"/>
  <c r="B121" i="12"/>
  <c r="H120" i="12"/>
  <c r="C103" i="12"/>
  <c r="G104" i="12"/>
  <c r="B103" i="12"/>
  <c r="B102" i="12"/>
  <c r="C102" i="12"/>
  <c r="N104" i="12"/>
  <c r="G103" i="12"/>
  <c r="N103" i="12"/>
  <c r="K103" i="12"/>
  <c r="H102" i="12"/>
  <c r="H103" i="12"/>
  <c r="M104" i="12"/>
  <c r="D104" i="12"/>
  <c r="E104" i="12"/>
  <c r="E102" i="12"/>
  <c r="D103" i="12"/>
  <c r="F104" i="12"/>
  <c r="F102" i="12"/>
  <c r="K67" i="12"/>
  <c r="H66" i="12"/>
  <c r="C93" i="12"/>
  <c r="B67" i="12"/>
  <c r="M68" i="12"/>
  <c r="C68" i="12"/>
  <c r="B75" i="12"/>
  <c r="H49" i="12"/>
  <c r="F48" i="12"/>
  <c r="F67" i="12"/>
  <c r="B76" i="12"/>
  <c r="F85" i="12"/>
  <c r="B48" i="12"/>
  <c r="C67" i="12"/>
  <c r="P68" i="12"/>
  <c r="L66" i="12"/>
  <c r="G84" i="12"/>
  <c r="L67" i="12"/>
  <c r="M67" i="12"/>
  <c r="O68" i="12"/>
  <c r="H86" i="12"/>
  <c r="H84" i="12"/>
  <c r="L94" i="12"/>
  <c r="D47" i="12"/>
  <c r="E48" i="12"/>
  <c r="F66" i="12"/>
  <c r="E66" i="12"/>
  <c r="D66" i="12"/>
  <c r="E85" i="12"/>
  <c r="M95" i="12"/>
  <c r="H76" i="12"/>
  <c r="E77" i="12"/>
  <c r="G86" i="12"/>
  <c r="F84" i="12"/>
  <c r="L95" i="12"/>
  <c r="K47" i="12"/>
  <c r="E68" i="12"/>
  <c r="P66" i="12"/>
  <c r="D77" i="12"/>
  <c r="I76" i="12"/>
  <c r="D68" i="12"/>
  <c r="O66" i="12"/>
  <c r="C77" i="12"/>
  <c r="J94" i="12"/>
  <c r="C75" i="12"/>
  <c r="I86" i="12"/>
  <c r="E76" i="12"/>
  <c r="M93" i="12"/>
  <c r="D76" i="12"/>
  <c r="G47" i="12"/>
  <c r="L47" i="12"/>
  <c r="E47" i="12"/>
  <c r="G48" i="12"/>
  <c r="I68" i="12"/>
  <c r="I66" i="12"/>
  <c r="F77" i="12"/>
  <c r="F75" i="12"/>
  <c r="I85" i="12"/>
  <c r="K94" i="12"/>
  <c r="C47" i="12"/>
  <c r="I49" i="12"/>
  <c r="L48" i="12"/>
  <c r="D48" i="12"/>
  <c r="N68" i="12"/>
  <c r="J67" i="12"/>
  <c r="N66" i="12"/>
  <c r="G76" i="12"/>
  <c r="E84" i="12"/>
  <c r="K48" i="12"/>
  <c r="D84" i="12"/>
  <c r="C48" i="12"/>
  <c r="I77" i="12"/>
  <c r="D85" i="12"/>
  <c r="C84" i="12"/>
  <c r="I47" i="12"/>
  <c r="K68" i="12"/>
  <c r="H68" i="12"/>
  <c r="H77" i="12"/>
  <c r="C85" i="12"/>
  <c r="K95" i="12"/>
  <c r="J48" i="12"/>
  <c r="H47" i="12"/>
  <c r="J68" i="12"/>
  <c r="G77" i="12"/>
  <c r="J95" i="12"/>
  <c r="G95" i="12"/>
  <c r="F95" i="12"/>
  <c r="D93" i="12"/>
  <c r="B95" i="12"/>
  <c r="E93" i="12"/>
  <c r="D94" i="12"/>
  <c r="C95" i="12"/>
  <c r="F93" i="12"/>
  <c r="E94" i="12"/>
  <c r="H93" i="12"/>
  <c r="G94" i="12"/>
  <c r="I93" i="12"/>
  <c r="H94" i="12"/>
  <c r="B93" i="12"/>
  <c r="I94" i="12"/>
  <c r="B86" i="12"/>
  <c r="B85" i="12"/>
  <c r="B66" i="12"/>
  <c r="J49" i="12"/>
  <c r="F47" i="12"/>
  <c r="B47" i="12"/>
  <c r="F156" i="12" l="1"/>
  <c r="E158" i="12"/>
  <c r="E157" i="12"/>
  <c r="E156" i="12"/>
  <c r="K157" i="12"/>
  <c r="F158" i="12"/>
  <c r="F157" i="12"/>
  <c r="C167" i="12"/>
  <c r="F167" i="12"/>
  <c r="F166" i="12"/>
  <c r="C166" i="12"/>
  <c r="C156" i="12"/>
  <c r="C157" i="12"/>
  <c r="K156" i="12"/>
  <c r="K158" i="12"/>
  <c r="C158" i="12"/>
  <c r="B166" i="12"/>
  <c r="B165" i="12"/>
  <c r="B167" i="12"/>
  <c r="G167" i="12"/>
  <c r="G165" i="12"/>
  <c r="G166" i="12"/>
  <c r="H167" i="12"/>
  <c r="H165" i="12"/>
  <c r="H166" i="12"/>
  <c r="I156" i="12"/>
  <c r="I157" i="12"/>
  <c r="I158" i="12"/>
  <c r="J157" i="12"/>
  <c r="J156" i="12"/>
  <c r="J158" i="12"/>
  <c r="G158" i="12"/>
  <c r="G156" i="12"/>
  <c r="G157" i="12"/>
  <c r="H156" i="12"/>
  <c r="H157" i="12"/>
  <c r="H158" i="12"/>
  <c r="B157" i="12"/>
  <c r="B158" i="12"/>
  <c r="B156" i="12"/>
</calcChain>
</file>

<file path=xl/sharedStrings.xml><?xml version="1.0" encoding="utf-8"?>
<sst xmlns="http://schemas.openxmlformats.org/spreadsheetml/2006/main" count="763" uniqueCount="301">
  <si>
    <t>column</t>
  </si>
  <si>
    <t>description</t>
  </si>
  <si>
    <t>id_user</t>
  </si>
  <si>
    <t>balance_account</t>
  </si>
  <si>
    <t>t_update_balance</t>
  </si>
  <si>
    <t>price_energy_bid_max</t>
  </si>
  <si>
    <t>price_energy_offer_min</t>
  </si>
  <si>
    <t>preference_quality</t>
  </si>
  <si>
    <t>premium_preference_quality</t>
  </si>
  <si>
    <t>type_market_agent</t>
  </si>
  <si>
    <t>horizon_trading</t>
  </si>
  <si>
    <t>ts_delivery_first</t>
  </si>
  <si>
    <t>ts_delivery_last</t>
  </si>
  <si>
    <t>Text</t>
  </si>
  <si>
    <t>Integer</t>
  </si>
  <si>
    <t>id_meter</t>
  </si>
  <si>
    <t>type_meter</t>
  </si>
  <si>
    <t>id_aggregator</t>
  </si>
  <si>
    <t>quality_energy</t>
  </si>
  <si>
    <t>info_additional</t>
  </si>
  <si>
    <t>qty_energy</t>
  </si>
  <si>
    <t>price_energy</t>
  </si>
  <si>
    <t>type_position</t>
  </si>
  <si>
    <t>number_position</t>
  </si>
  <si>
    <t>status_position</t>
  </si>
  <si>
    <t>t_submission</t>
  </si>
  <si>
    <t>ts_delivery</t>
  </si>
  <si>
    <t>Comment:</t>
  </si>
  <si>
    <t>dtype</t>
  </si>
  <si>
    <t>id_user_offer</t>
  </si>
  <si>
    <t>number_position_offer</t>
  </si>
  <si>
    <t>price_energy_offer</t>
  </si>
  <si>
    <t>id_user_bid</t>
  </si>
  <si>
    <t>number_position_bid</t>
  </si>
  <si>
    <t>price_energy_bid</t>
  </si>
  <si>
    <t>qty_energy_traded</t>
  </si>
  <si>
    <t>t_cleared</t>
  </si>
  <si>
    <t>share_quality_XX</t>
  </si>
  <si>
    <t>price_energy_market_XXX</t>
  </si>
  <si>
    <t>t_reading</t>
  </si>
  <si>
    <t>energy_in_cum</t>
  </si>
  <si>
    <t>energy_out_cum</t>
  </si>
  <si>
    <t>pk</t>
  </si>
  <si>
    <t>energy_out</t>
  </si>
  <si>
    <t>energy_in</t>
  </si>
  <si>
    <t>status_meter_readings_processed</t>
  </si>
  <si>
    <t>status_settlement_complete</t>
  </si>
  <si>
    <t>energy_balancing_positive</t>
  </si>
  <si>
    <t>energy_balancing_negative</t>
  </si>
  <si>
    <t>price_energy_balancing_positive</t>
  </si>
  <si>
    <t>price_energy_balancing_negative</t>
  </si>
  <si>
    <t>price_energy_levies_positive</t>
  </si>
  <si>
    <t>price_energy_levies_negative</t>
  </si>
  <si>
    <t>This table is created once for each type_clearing_ex_post in config["lem"]. Columns ending in XX are created once for each quality or type_pricing</t>
  </si>
  <si>
    <t>price_energy_market</t>
  </si>
  <si>
    <t>type_transaction</t>
  </si>
  <si>
    <t>delta_balance</t>
  </si>
  <si>
    <t>id_meter_super</t>
  </si>
  <si>
    <t>info_user</t>
  </si>
  <si>
    <t>lemlab Tables</t>
  </si>
  <si>
    <t>Description:</t>
  </si>
  <si>
    <t>info_meter</t>
  </si>
  <si>
    <t>positions_market_ex_ante</t>
  </si>
  <si>
    <t>positions_market_ex_ante_archive</t>
  </si>
  <si>
    <t>readings_meter_cumulative</t>
  </si>
  <si>
    <t>readings_meter_delta</t>
  </si>
  <si>
    <t>status_settlement</t>
  </si>
  <si>
    <t>energy_balancing</t>
  </si>
  <si>
    <t>prices_settlement</t>
  </si>
  <si>
    <t>results_market_ex_post_"settling_type"</t>
  </si>
  <si>
    <t>logs_transactions</t>
  </si>
  <si>
    <t>results_market_ex_ante_"settling_type"</t>
  </si>
  <si>
    <t>str</t>
  </si>
  <si>
    <t>price_energy_market_uniform</t>
  </si>
  <si>
    <t>price_energy_market_discriminatory</t>
  </si>
  <si>
    <t>share_preferences_bids_na</t>
  </si>
  <si>
    <t>share_quality_offers_na</t>
  </si>
  <si>
    <t>share_preference_bids_cleared_na</t>
  </si>
  <si>
    <t>share_quality_offers_cleared_na</t>
  </si>
  <si>
    <t>share_preferences_bids_local</t>
  </si>
  <si>
    <t>share_quality_offers_local</t>
  </si>
  <si>
    <t>share_preference_bids_cleared_local</t>
  </si>
  <si>
    <t>share_quality_offers_cleared_local</t>
  </si>
  <si>
    <t>share_preferences_bids_green_local</t>
  </si>
  <si>
    <t>share_quality_offers_green_local</t>
  </si>
  <si>
    <t>share_preference_bids_cleared_green_local</t>
  </si>
  <si>
    <t>share_quality_offers_cleared_green_local</t>
  </si>
  <si>
    <t>qty_energy_bids_cum</t>
  </si>
  <si>
    <t>qty_energy_offers_cum</t>
  </si>
  <si>
    <t>qty_energy_traded_cum</t>
  </si>
  <si>
    <t>int16</t>
  </si>
  <si>
    <t>int8</t>
  </si>
  <si>
    <t>int32</t>
  </si>
  <si>
    <t>int64</t>
  </si>
  <si>
    <t>This table is created once for each type_clearing_ex_post in config["lem"]. Columns ending in XX are created once for each quality or type_pricing (here: uniform/discriminatory and na/local/green_local)</t>
  </si>
  <si>
    <t>Contains who sold how much to whom at which quality; summary data in last columns</t>
  </si>
  <si>
    <t>which user required pos/neg balancing energy at what time</t>
  </si>
  <si>
    <t>balancing_energy</t>
  </si>
  <si>
    <t>categorical</t>
  </si>
  <si>
    <t>to whom does which meter belong and what are they</t>
  </si>
  <si>
    <t>general information about agent, e.g. Account balance</t>
  </si>
  <si>
    <t>id_market_agent</t>
  </si>
  <si>
    <t>in64</t>
  </si>
  <si>
    <t>Logs all transactions from one point of view and for both market and balancing (positive sold, negative bought)</t>
  </si>
  <si>
    <t>share_quality_na</t>
  </si>
  <si>
    <t>int9</t>
  </si>
  <si>
    <t>int10</t>
  </si>
  <si>
    <t>share_quality_local</t>
  </si>
  <si>
    <t>share_quality_green_local</t>
  </si>
  <si>
    <t>Parameters</t>
  </si>
  <si>
    <t>maye bool</t>
  </si>
  <si>
    <t>unit</t>
  </si>
  <si>
    <t>parameter</t>
  </si>
  <si>
    <t>Tables</t>
  </si>
  <si>
    <t>timestamp</t>
  </si>
  <si>
    <t>timestep</t>
  </si>
  <si>
    <t>current timestamp</t>
  </si>
  <si>
    <t>timestep (can be in future)</t>
  </si>
  <si>
    <t>id_agent</t>
  </si>
  <si>
    <t>agent id (also serves as main meter)</t>
  </si>
  <si>
    <t>price_out</t>
  </si>
  <si>
    <t>s</t>
  </si>
  <si>
    <t>price_in</t>
  </si>
  <si>
    <t>min</t>
  </si>
  <si>
    <t>max</t>
  </si>
  <si>
    <t>uint8</t>
  </si>
  <si>
    <t>uint16</t>
  </si>
  <si>
    <t>uint32</t>
  </si>
  <si>
    <t>uint64</t>
  </si>
  <si>
    <t>Polars</t>
  </si>
  <si>
    <t>Pandas</t>
  </si>
  <si>
    <t>datetime</t>
  </si>
  <si>
    <t>energy going into the meter</t>
  </si>
  <si>
    <t>price_pu_in</t>
  </si>
  <si>
    <t>price_pu_out</t>
  </si>
  <si>
    <t>Wh</t>
  </si>
  <si>
    <t>market_transactions</t>
  </si>
  <si>
    <t>contains all trades done in the markets</t>
  </si>
  <si>
    <t>retailer_transactions</t>
  </si>
  <si>
    <t>contains the prices and quantities sold by the retailer (can be extracted from market transactions)</t>
  </si>
  <si>
    <t>meter_readings_cum</t>
  </si>
  <si>
    <t>contains the meter readings at each timestamp</t>
  </si>
  <si>
    <t>contains the meter delta readings at each timestamp</t>
  </si>
  <si>
    <t>spec. price for outflowing energy</t>
  </si>
  <si>
    <t>spec. price for incoming energy</t>
  </si>
  <si>
    <t>energy going out of the meter</t>
  </si>
  <si>
    <t>total price for incoming energy</t>
  </si>
  <si>
    <t>total price for outflowing energy</t>
  </si>
  <si>
    <t>who required how much balancing energy and what it cost (can be extracted from market transactions)</t>
  </si>
  <si>
    <t>region</t>
  </si>
  <si>
    <t>market</t>
  </si>
  <si>
    <t>name</t>
  </si>
  <si>
    <t>region in which the market is</t>
  </si>
  <si>
    <t>type of market</t>
  </si>
  <si>
    <t>name of the market</t>
  </si>
  <si>
    <t>None</t>
  </si>
  <si>
    <t>id of the (sub-)meter</t>
  </si>
  <si>
    <t>share_quality_XXX</t>
  </si>
  <si>
    <t>source of the costs/profits (e.g. Market, levies, balancing)</t>
  </si>
  <si>
    <t>balance of bank account</t>
  </si>
  <si>
    <t>quality</t>
  </si>
  <si>
    <t>quality share of energy (one column per type)</t>
  </si>
  <si>
    <t>quality of energy</t>
  </si>
  <si>
    <t xml:space="preserve">https://pola-rs.github.io/polars/py-polars/html/reference/datatypes.html </t>
  </si>
  <si>
    <t xml:space="preserve">https://pbpython.com/pandas_dtypes.html </t>
  </si>
  <si>
    <t>float32</t>
  </si>
  <si>
    <t>float64</t>
  </si>
  <si>
    <t>bool</t>
  </si>
  <si>
    <t>object</t>
  </si>
  <si>
    <t>type</t>
  </si>
  <si>
    <t>Data Types</t>
  </si>
  <si>
    <t>market_summary</t>
  </si>
  <si>
    <t>contains summary of each timestamp</t>
  </si>
  <si>
    <t>agent_summary</t>
  </si>
  <si>
    <t>meter_info</t>
  </si>
  <si>
    <t>contains info about meters</t>
  </si>
  <si>
    <t>contains info about agents</t>
  </si>
  <si>
    <t>energy_used</t>
  </si>
  <si>
    <t>used energy over all timesteps</t>
  </si>
  <si>
    <t>type of meter</t>
  </si>
  <si>
    <t>type_plants</t>
  </si>
  <si>
    <t>types of plants (per agent)</t>
  </si>
  <si>
    <t>offers_uncleared</t>
  </si>
  <si>
    <t>created within "clearing_pda" and is not saved</t>
  </si>
  <si>
    <t>int</t>
  </si>
  <si>
    <t>offers_uncleared/offers_cleared/bids_cleared/bids_uncleared</t>
  </si>
  <si>
    <t>positions_cleared</t>
  </si>
  <si>
    <t>Contains all bids/offers that were cleared/uncleared</t>
  </si>
  <si>
    <t>qty_energy_offer</t>
  </si>
  <si>
    <t>quality_energy_offer</t>
  </si>
  <si>
    <t>premium_preference_quality_offer</t>
  </si>
  <si>
    <t>type_position_offer</t>
  </si>
  <si>
    <t>status_position_offer</t>
  </si>
  <si>
    <t>t_submission_offer</t>
  </si>
  <si>
    <t>qty_energy_bid</t>
  </si>
  <si>
    <t>quality_energy_bid</t>
  </si>
  <si>
    <t>premium_preference_quality_bid</t>
  </si>
  <si>
    <t>type_position_bid</t>
  </si>
  <si>
    <t>status_position_bid</t>
  </si>
  <si>
    <t>t_submission_bid</t>
  </si>
  <si>
    <t>1 column per clearing mechanism</t>
  </si>
  <si>
    <t>share_quality_offers_clearedna</t>
  </si>
  <si>
    <t>istr</t>
  </si>
  <si>
    <t>bids_cleared</t>
  </si>
  <si>
    <t>bids_uncleared</t>
  </si>
  <si>
    <t>offers_cleared</t>
  </si>
  <si>
    <t>positions_matched</t>
  </si>
  <si>
    <t>contains all cleared bids</t>
  </si>
  <si>
    <t>contains all uncleared bids</t>
  </si>
  <si>
    <t>contains all cleared offers</t>
  </si>
  <si>
    <t>contains all uncleared offers</t>
  </si>
  <si>
    <t>contains all matched positions</t>
  </si>
  <si>
    <t>energy</t>
  </si>
  <si>
    <t>undirectional energy</t>
  </si>
  <si>
    <t>price_pu</t>
  </si>
  <si>
    <t>price</t>
  </si>
  <si>
    <t>total price for energy</t>
  </si>
  <si>
    <t>spec. price for energy</t>
  </si>
  <si>
    <t>agent id of incoming energy</t>
  </si>
  <si>
    <t>agent id of outgoing energy</t>
  </si>
  <si>
    <t>id_agent_in</t>
  </si>
  <si>
    <t>id_agent_out</t>
  </si>
  <si>
    <t>TBD</t>
  </si>
  <si>
    <t>tables that are not saved but created every time for market clearing</t>
  </si>
  <si>
    <t>tables that are created for each prosumer</t>
  </si>
  <si>
    <t>used if meter readings are delayed or missing</t>
  </si>
  <si>
    <t>buffer_meter_readings</t>
  </si>
  <si>
    <t>t_send</t>
  </si>
  <si>
    <t>created within model_controller_predictive</t>
  </si>
  <si>
    <t>contains values for all plant results of the mpc</t>
  </si>
  <si>
    <t>controller_mpc</t>
  </si>
  <si>
    <t>fcasts_current</t>
  </si>
  <si>
    <t>"plant or other relevant column(s)"</t>
  </si>
  <si>
    <t>log_ems</t>
  </si>
  <si>
    <t>created within __setup_agents</t>
  </si>
  <si>
    <t>contains the setpoints of all plants</t>
  </si>
  <si>
    <t>"plant power column(s)"</t>
  </si>
  <si>
    <t>price_history</t>
  </si>
  <si>
    <t>contains price and energy history of prosumer</t>
  </si>
  <si>
    <t>weighted_average_price</t>
  </si>
  <si>
    <t>total_energy_traded</t>
  </si>
  <si>
    <t>float</t>
  </si>
  <si>
    <t>target_grid_power</t>
  </si>
  <si>
    <t>contains the setpoints of all plants for the rtc</t>
  </si>
  <si>
    <t>0-100</t>
  </si>
  <si>
    <t>soc</t>
  </si>
  <si>
    <t>state-of-charge</t>
  </si>
  <si>
    <t>€e7</t>
  </si>
  <si>
    <t>1e5</t>
  </si>
  <si>
    <t>€e7/Wh</t>
  </si>
  <si>
    <t>3.4E-38 (7digits)</t>
  </si>
  <si>
    <t>3.4E+38 (7 digits)</t>
  </si>
  <si>
    <t>1.7e-308 (15 digits)</t>
  </si>
  <si>
    <t>1.7e+308 (15 digits)</t>
  </si>
  <si>
    <t>Description</t>
  </si>
  <si>
    <t>Class</t>
  </si>
  <si>
    <t>Markets</t>
  </si>
  <si>
    <t>Agents</t>
  </si>
  <si>
    <t>meters</t>
  </si>
  <si>
    <t>socs</t>
  </si>
  <si>
    <t>timeseries</t>
  </si>
  <si>
    <t>setpoints</t>
  </si>
  <si>
    <t>contains current meter value</t>
  </si>
  <si>
    <t>contains current SoC</t>
  </si>
  <si>
    <t>contains plant setpoint for timesteps</t>
  </si>
  <si>
    <t>contains all plants timeseries</t>
  </si>
  <si>
    <t>forecasts</t>
  </si>
  <si>
    <t>contains all forecasts (except weather)</t>
  </si>
  <si>
    <t>(for all plants IDs)</t>
  </si>
  <si>
    <t>plant_value</t>
  </si>
  <si>
    <t>value of plant timeseries</t>
  </si>
  <si>
    <t>power</t>
  </si>
  <si>
    <t>power_in</t>
  </si>
  <si>
    <t>power_out</t>
  </si>
  <si>
    <t>W</t>
  </si>
  <si>
    <t>undirectional power</t>
  </si>
  <si>
    <t>power into the meter</t>
  </si>
  <si>
    <t>power out of the meter</t>
  </si>
  <si>
    <t>Saved</t>
  </si>
  <si>
    <t>Section</t>
  </si>
  <si>
    <t>Analyzer</t>
  </si>
  <si>
    <t>Executor</t>
  </si>
  <si>
    <t>HAMLET Tables</t>
  </si>
  <si>
    <t>This file defines the tables that are to used within HAMLET</t>
  </si>
  <si>
    <t>Table</t>
  </si>
  <si>
    <t>meter_readings_delta</t>
  </si>
  <si>
    <t>energy_type</t>
  </si>
  <si>
    <t>type of energy (electr., heat, etc.)</t>
  </si>
  <si>
    <t>timetable</t>
  </si>
  <si>
    <t>contains the timetable with the actions to be conducted in the market</t>
  </si>
  <si>
    <t>action</t>
  </si>
  <si>
    <t>action to be undertaken for market</t>
  </si>
  <si>
    <t>method</t>
  </si>
  <si>
    <t>clearing method (pda, etc.)</t>
  </si>
  <si>
    <t>clearing type (ex-ante, ex-post)</t>
  </si>
  <si>
    <t>pricing</t>
  </si>
  <si>
    <t>pricing method (uniform, etc.)</t>
  </si>
  <si>
    <t>coupling</t>
  </si>
  <si>
    <t>coupling method (above, below)</t>
  </si>
  <si>
    <t>any integer (flexible size)</t>
  </si>
  <si>
    <t>unit depends 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</si>
</sst>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1" applyNumberFormat="1" applyFont="1"/>
    <xf numFmtId="0" fontId="5" fillId="0" borderId="0" xfId="2"/>
    <xf numFmtId="0" fontId="5" fillId="0" borderId="1" xfId="2" applyBorder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bpython.com/pandas_dtypes.html" TargetMode="External"/><Relationship Id="rId1" Type="http://schemas.openxmlformats.org/officeDocument/2006/relationships/hyperlink" Target="https://pola-rs.github.io/polars/py-polars/html/reference/data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523E-62DE-4142-9B49-3F8679718858}">
  <dimension ref="A1"/>
  <sheetViews>
    <sheetView showOutlineSymbols="0" workbookViewId="0"/>
  </sheetViews>
  <sheetFormatPr defaultRowHeight="15" x14ac:dyDescent="0.25"/>
  <sheetData>
    <row r="1" spans="1:1" x14ac:dyDescent="0.25">
      <c r="A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286D-B94D-47D0-A2C4-35E08E47F546}">
  <dimension ref="A1:AC198"/>
  <sheetViews>
    <sheetView showOutlineSymbols="0" topLeftCell="A145" workbookViewId="0"/>
  </sheetViews>
  <sheetFormatPr defaultRowHeight="15" outlineLevelRow="1" x14ac:dyDescent="0.25"/>
  <cols>
    <col min="1" max="1" width="38.140625" bestFit="1" customWidth="1"/>
    <col min="2" max="2" width="29" customWidth="1"/>
    <col min="3" max="3" width="35" bestFit="1" customWidth="1"/>
    <col min="4" max="4" width="34.5703125" bestFit="1" customWidth="1"/>
    <col min="5" max="5" width="29.28515625" bestFit="1" customWidth="1"/>
    <col min="6" max="6" width="30.28515625" bestFit="1" customWidth="1"/>
    <col min="7" max="7" width="34.5703125" bestFit="1" customWidth="1"/>
    <col min="8" max="8" width="28.85546875" bestFit="1" customWidth="1"/>
    <col min="9" max="9" width="23" bestFit="1" customWidth="1"/>
    <col min="10" max="10" width="21.5703125" bestFit="1" customWidth="1"/>
    <col min="11" max="11" width="30.140625" bestFit="1" customWidth="1"/>
    <col min="12" max="12" width="36.28515625" bestFit="1" customWidth="1"/>
    <col min="13" max="13" width="28.7109375" bestFit="1" customWidth="1"/>
    <col min="14" max="14" width="24.5703125" bestFit="1" customWidth="1"/>
    <col min="15" max="15" width="36.28515625" bestFit="1" customWidth="1"/>
    <col min="16" max="16" width="33.42578125" bestFit="1" customWidth="1"/>
    <col min="17" max="17" width="33.140625" bestFit="1" customWidth="1"/>
    <col min="18" max="18" width="26.85546875" bestFit="1" customWidth="1"/>
    <col min="19" max="19" width="38.5703125" bestFit="1" customWidth="1"/>
    <col min="20" max="20" width="35.42578125" bestFit="1" customWidth="1"/>
    <col min="21" max="21" width="37.85546875" bestFit="1" customWidth="1"/>
    <col min="22" max="22" width="33.85546875" bestFit="1" customWidth="1"/>
    <col min="23" max="23" width="45.42578125" bestFit="1" customWidth="1"/>
    <col min="24" max="24" width="42.5703125" bestFit="1" customWidth="1"/>
    <col min="25" max="25" width="36.28515625" bestFit="1" customWidth="1"/>
    <col min="26" max="26" width="35.42578125" bestFit="1" customWidth="1"/>
    <col min="27" max="27" width="38.5703125" bestFit="1" customWidth="1"/>
    <col min="28" max="28" width="42.5703125" bestFit="1" customWidth="1"/>
    <col min="29" max="29" width="45.42578125" bestFit="1" customWidth="1"/>
  </cols>
  <sheetData>
    <row r="1" spans="1:10" ht="21" x14ac:dyDescent="0.35">
      <c r="A1" s="2" t="s">
        <v>59</v>
      </c>
    </row>
    <row r="2" spans="1:10" s="4" customFormat="1" ht="15.75" thickBot="1" x14ac:dyDescent="0.3"/>
    <row r="4" spans="1:10" x14ac:dyDescent="0.25">
      <c r="A4" s="1" t="s">
        <v>67</v>
      </c>
    </row>
    <row r="5" spans="1:10" hidden="1" outlineLevel="1" x14ac:dyDescent="0.25">
      <c r="A5" s="3" t="s">
        <v>60</v>
      </c>
      <c r="B5" t="s">
        <v>96</v>
      </c>
    </row>
    <row r="6" spans="1:10" hidden="1" outlineLevel="1" x14ac:dyDescent="0.25"/>
    <row r="7" spans="1:10" hidden="1" outlineLevel="1" x14ac:dyDescent="0.25">
      <c r="A7" t="s">
        <v>0</v>
      </c>
      <c r="B7" t="s">
        <v>15</v>
      </c>
      <c r="C7" t="s">
        <v>26</v>
      </c>
      <c r="D7" t="s">
        <v>47</v>
      </c>
      <c r="E7" t="s">
        <v>48</v>
      </c>
    </row>
    <row r="8" spans="1:10" hidden="1" outlineLevel="1" x14ac:dyDescent="0.25">
      <c r="A8" t="s">
        <v>42</v>
      </c>
      <c r="B8" t="b">
        <v>1</v>
      </c>
      <c r="C8" t="b">
        <v>1</v>
      </c>
      <c r="D8" t="b">
        <v>0</v>
      </c>
      <c r="E8" t="b">
        <v>0</v>
      </c>
    </row>
    <row r="9" spans="1:10" hidden="1" outlineLevel="1" x14ac:dyDescent="0.25">
      <c r="A9" t="s">
        <v>28</v>
      </c>
      <c r="B9" t="s">
        <v>72</v>
      </c>
      <c r="C9" t="s">
        <v>93</v>
      </c>
      <c r="D9" t="s">
        <v>93</v>
      </c>
      <c r="E9" t="s">
        <v>93</v>
      </c>
    </row>
    <row r="10" spans="1:10" hidden="1" outlineLevel="1" x14ac:dyDescent="0.25">
      <c r="A10" t="s">
        <v>1</v>
      </c>
    </row>
    <row r="11" spans="1:10" s="4" customFormat="1" ht="15.75" collapsed="1" thickBot="1" x14ac:dyDescent="0.3"/>
    <row r="13" spans="1:10" x14ac:dyDescent="0.25">
      <c r="A13" s="1" t="s">
        <v>61</v>
      </c>
    </row>
    <row r="14" spans="1:10" hidden="1" outlineLevel="1" x14ac:dyDescent="0.25">
      <c r="A14" s="3" t="s">
        <v>60</v>
      </c>
      <c r="B14" t="s">
        <v>99</v>
      </c>
    </row>
    <row r="15" spans="1:10" hidden="1" outlineLevel="1" x14ac:dyDescent="0.25"/>
    <row r="16" spans="1:10" hidden="1" outlineLevel="1" x14ac:dyDescent="0.25">
      <c r="A16" t="s">
        <v>0</v>
      </c>
      <c r="B16" t="s">
        <v>15</v>
      </c>
      <c r="C16" t="s">
        <v>2</v>
      </c>
      <c r="D16" t="s">
        <v>57</v>
      </c>
      <c r="E16" t="s">
        <v>16</v>
      </c>
      <c r="F16" t="s">
        <v>17</v>
      </c>
      <c r="G16" t="s">
        <v>18</v>
      </c>
      <c r="H16" t="s">
        <v>11</v>
      </c>
      <c r="I16" t="s">
        <v>12</v>
      </c>
      <c r="J16" t="s">
        <v>19</v>
      </c>
    </row>
    <row r="17" spans="1:13" hidden="1" outlineLevel="1" x14ac:dyDescent="0.25">
      <c r="A17" t="s">
        <v>42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</row>
    <row r="18" spans="1:13" hidden="1" outlineLevel="1" x14ac:dyDescent="0.25">
      <c r="A18" t="s">
        <v>28</v>
      </c>
      <c r="B18" t="s">
        <v>72</v>
      </c>
      <c r="C18" t="s">
        <v>98</v>
      </c>
      <c r="D18" t="s">
        <v>98</v>
      </c>
      <c r="E18" t="s">
        <v>98</v>
      </c>
      <c r="F18" t="s">
        <v>98</v>
      </c>
      <c r="G18" t="s">
        <v>98</v>
      </c>
      <c r="H18" t="s">
        <v>93</v>
      </c>
      <c r="I18" t="s">
        <v>93</v>
      </c>
      <c r="J18" t="s">
        <v>98</v>
      </c>
    </row>
    <row r="19" spans="1:13" hidden="1" outlineLevel="1" x14ac:dyDescent="0.25">
      <c r="A19" t="s">
        <v>1</v>
      </c>
    </row>
    <row r="20" spans="1:13" s="4" customFormat="1" ht="15.75" collapsed="1" thickBot="1" x14ac:dyDescent="0.3"/>
    <row r="22" spans="1:13" x14ac:dyDescent="0.25">
      <c r="A22" s="1" t="s">
        <v>58</v>
      </c>
    </row>
    <row r="23" spans="1:13" hidden="1" outlineLevel="1" x14ac:dyDescent="0.25">
      <c r="A23" s="3" t="s">
        <v>60</v>
      </c>
      <c r="B23" t="s">
        <v>100</v>
      </c>
    </row>
    <row r="24" spans="1:13" hidden="1" outlineLevel="1" x14ac:dyDescent="0.25"/>
    <row r="25" spans="1:13" hidden="1" outlineLevel="1" x14ac:dyDescent="0.25">
      <c r="A25" t="s">
        <v>0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101</v>
      </c>
      <c r="L25" t="s">
        <v>11</v>
      </c>
      <c r="M25" t="s">
        <v>12</v>
      </c>
    </row>
    <row r="26" spans="1:13" hidden="1" outlineLevel="1" x14ac:dyDescent="0.25">
      <c r="A26" t="s">
        <v>42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L26" t="b">
        <v>0</v>
      </c>
      <c r="M26" t="b">
        <v>0</v>
      </c>
    </row>
    <row r="27" spans="1:13" hidden="1" outlineLevel="1" x14ac:dyDescent="0.25">
      <c r="A27" t="s">
        <v>28</v>
      </c>
      <c r="B27" t="s">
        <v>72</v>
      </c>
      <c r="C27" t="s">
        <v>93</v>
      </c>
      <c r="D27" t="s">
        <v>93</v>
      </c>
      <c r="E27" t="s">
        <v>92</v>
      </c>
      <c r="F27" t="s">
        <v>92</v>
      </c>
      <c r="G27" t="s">
        <v>98</v>
      </c>
      <c r="H27" t="s">
        <v>90</v>
      </c>
      <c r="I27" t="s">
        <v>98</v>
      </c>
      <c r="J27" t="s">
        <v>92</v>
      </c>
      <c r="K27" t="s">
        <v>98</v>
      </c>
      <c r="L27" t="s">
        <v>93</v>
      </c>
      <c r="M27" t="s">
        <v>102</v>
      </c>
    </row>
    <row r="28" spans="1:13" hidden="1" outlineLevel="1" x14ac:dyDescent="0.25">
      <c r="A28" t="s">
        <v>1</v>
      </c>
    </row>
    <row r="29" spans="1:13" s="4" customFormat="1" ht="15.75" collapsed="1" thickBot="1" x14ac:dyDescent="0.3"/>
    <row r="31" spans="1:13" x14ac:dyDescent="0.25">
      <c r="A31" s="1" t="s">
        <v>70</v>
      </c>
    </row>
    <row r="32" spans="1:13" hidden="1" outlineLevel="1" x14ac:dyDescent="0.25">
      <c r="A32" s="3" t="s">
        <v>60</v>
      </c>
      <c r="B32" t="s">
        <v>103</v>
      </c>
    </row>
    <row r="33" spans="1:11" hidden="1" outlineLevel="1" x14ac:dyDescent="0.25"/>
    <row r="34" spans="1:11" hidden="1" outlineLevel="1" x14ac:dyDescent="0.25">
      <c r="A34" t="s">
        <v>0</v>
      </c>
      <c r="B34" t="s">
        <v>2</v>
      </c>
      <c r="C34" t="s">
        <v>26</v>
      </c>
      <c r="D34" t="s">
        <v>54</v>
      </c>
      <c r="E34" t="s">
        <v>55</v>
      </c>
      <c r="F34" t="s">
        <v>20</v>
      </c>
      <c r="G34" t="s">
        <v>56</v>
      </c>
      <c r="H34" t="s">
        <v>4</v>
      </c>
      <c r="I34" t="s">
        <v>104</v>
      </c>
      <c r="J34" t="s">
        <v>107</v>
      </c>
      <c r="K34" t="s">
        <v>108</v>
      </c>
    </row>
    <row r="35" spans="1:11" hidden="1" outlineLevel="1" x14ac:dyDescent="0.25">
      <c r="A35" t="s">
        <v>42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</row>
    <row r="36" spans="1:11" hidden="1" outlineLevel="1" x14ac:dyDescent="0.25">
      <c r="A36" t="s">
        <v>28</v>
      </c>
      <c r="B36" t="s">
        <v>72</v>
      </c>
      <c r="C36" t="s">
        <v>93</v>
      </c>
      <c r="D36" t="s">
        <v>92</v>
      </c>
      <c r="E36" t="s">
        <v>98</v>
      </c>
      <c r="F36" t="s">
        <v>93</v>
      </c>
      <c r="G36" t="s">
        <v>93</v>
      </c>
      <c r="H36" t="s">
        <v>93</v>
      </c>
      <c r="I36" t="s">
        <v>91</v>
      </c>
      <c r="J36" t="s">
        <v>105</v>
      </c>
      <c r="K36" t="s">
        <v>106</v>
      </c>
    </row>
    <row r="37" spans="1:11" hidden="1" outlineLevel="1" x14ac:dyDescent="0.25">
      <c r="A37" t="s">
        <v>1</v>
      </c>
    </row>
    <row r="38" spans="1:11" hidden="1" outlineLevel="1" x14ac:dyDescent="0.25"/>
    <row r="39" spans="1:11" hidden="1" outlineLevel="1" x14ac:dyDescent="0.25"/>
    <row r="40" spans="1:11" hidden="1" outlineLevel="1" x14ac:dyDescent="0.25">
      <c r="A40" t="s">
        <v>27</v>
      </c>
    </row>
    <row r="41" spans="1:11" s="4" customFormat="1" ht="15.75" collapsed="1" thickBot="1" x14ac:dyDescent="0.3"/>
    <row r="43" spans="1:11" x14ac:dyDescent="0.25">
      <c r="A43" s="1" t="s">
        <v>62</v>
      </c>
    </row>
    <row r="44" spans="1:11" hidden="1" outlineLevel="1" x14ac:dyDescent="0.25">
      <c r="A44" s="3" t="s">
        <v>60</v>
      </c>
    </row>
    <row r="45" spans="1:11" hidden="1" outlineLevel="1" x14ac:dyDescent="0.25"/>
    <row r="46" spans="1:11" hidden="1" outlineLevel="1" x14ac:dyDescent="0.25">
      <c r="A46" t="s">
        <v>0</v>
      </c>
      <c r="B46" t="s">
        <v>2</v>
      </c>
      <c r="C46" t="s">
        <v>20</v>
      </c>
      <c r="D46" t="s">
        <v>21</v>
      </c>
      <c r="E46" t="s">
        <v>18</v>
      </c>
      <c r="F46" t="s">
        <v>8</v>
      </c>
      <c r="G46" t="s">
        <v>22</v>
      </c>
      <c r="H46" t="s">
        <v>23</v>
      </c>
      <c r="I46" t="s">
        <v>24</v>
      </c>
      <c r="J46" t="s">
        <v>25</v>
      </c>
      <c r="K46" t="s">
        <v>26</v>
      </c>
    </row>
    <row r="47" spans="1:11" hidden="1" outlineLevel="1" x14ac:dyDescent="0.25">
      <c r="A47" t="s">
        <v>42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  <c r="G47" t="b">
        <v>1</v>
      </c>
      <c r="H47" t="b">
        <v>1</v>
      </c>
      <c r="I47" t="b">
        <v>0</v>
      </c>
      <c r="J47" t="b">
        <v>0</v>
      </c>
      <c r="K47" t="b">
        <v>1</v>
      </c>
    </row>
    <row r="48" spans="1:11" hidden="1" outlineLevel="1" x14ac:dyDescent="0.25">
      <c r="A48" t="s">
        <v>28</v>
      </c>
      <c r="B48" t="s">
        <v>98</v>
      </c>
      <c r="C48" t="s">
        <v>93</v>
      </c>
      <c r="D48" t="s">
        <v>92</v>
      </c>
      <c r="E48" t="s">
        <v>98</v>
      </c>
      <c r="F48" t="s">
        <v>90</v>
      </c>
      <c r="G48" t="s">
        <v>98</v>
      </c>
      <c r="H48" t="s">
        <v>91</v>
      </c>
      <c r="I48" t="s">
        <v>91</v>
      </c>
      <c r="J48" t="s">
        <v>93</v>
      </c>
      <c r="K48" t="s">
        <v>93</v>
      </c>
    </row>
    <row r="49" spans="1:11" hidden="1" outlineLevel="1" x14ac:dyDescent="0.25">
      <c r="A49" t="s">
        <v>1</v>
      </c>
      <c r="I49" t="s">
        <v>110</v>
      </c>
    </row>
    <row r="50" spans="1:11" s="4" customFormat="1" ht="15.75" collapsed="1" thickBot="1" x14ac:dyDescent="0.3"/>
    <row r="52" spans="1:11" x14ac:dyDescent="0.25">
      <c r="A52" s="1" t="s">
        <v>63</v>
      </c>
    </row>
    <row r="53" spans="1:11" hidden="1" outlineLevel="1" x14ac:dyDescent="0.25">
      <c r="A53" s="3" t="s">
        <v>60</v>
      </c>
    </row>
    <row r="54" spans="1:11" ht="15.75" hidden="1" outlineLevel="1" thickBot="1" x14ac:dyDescent="0.3"/>
    <row r="55" spans="1:11" hidden="1" outlineLevel="1" x14ac:dyDescent="0.25">
      <c r="A55" t="s">
        <v>0</v>
      </c>
      <c r="B55" t="s">
        <v>2</v>
      </c>
      <c r="C55" t="s">
        <v>20</v>
      </c>
      <c r="D55" t="s">
        <v>21</v>
      </c>
      <c r="E55" t="s">
        <v>18</v>
      </c>
      <c r="F55" t="s">
        <v>8</v>
      </c>
      <c r="G55" t="s">
        <v>22</v>
      </c>
      <c r="H55" t="s">
        <v>23</v>
      </c>
      <c r="I55" t="s">
        <v>24</v>
      </c>
      <c r="J55" t="s">
        <v>25</v>
      </c>
      <c r="K55" t="s">
        <v>26</v>
      </c>
    </row>
    <row r="56" spans="1:11" hidden="1" outlineLevel="1" x14ac:dyDescent="0.25">
      <c r="A56" t="s">
        <v>42</v>
      </c>
      <c r="B56" t="b">
        <v>1</v>
      </c>
      <c r="C56" t="b">
        <v>0</v>
      </c>
      <c r="D56" t="b">
        <v>0</v>
      </c>
      <c r="E56" t="b">
        <v>0</v>
      </c>
      <c r="F56" t="b">
        <v>0</v>
      </c>
      <c r="G56" t="b">
        <v>1</v>
      </c>
      <c r="H56" t="b">
        <v>1</v>
      </c>
      <c r="I56" t="b">
        <v>0</v>
      </c>
      <c r="J56" t="b">
        <v>0</v>
      </c>
      <c r="K56" t="b">
        <v>1</v>
      </c>
    </row>
    <row r="57" spans="1:11" hidden="1" outlineLevel="1" x14ac:dyDescent="0.25">
      <c r="A57" t="s">
        <v>28</v>
      </c>
      <c r="B57" t="s">
        <v>98</v>
      </c>
      <c r="C57" t="s">
        <v>93</v>
      </c>
      <c r="D57" t="s">
        <v>92</v>
      </c>
      <c r="E57" t="s">
        <v>98</v>
      </c>
      <c r="F57" t="s">
        <v>90</v>
      </c>
      <c r="G57" t="s">
        <v>98</v>
      </c>
      <c r="H57" t="s">
        <v>91</v>
      </c>
      <c r="I57" t="s">
        <v>91</v>
      </c>
      <c r="J57" t="s">
        <v>93</v>
      </c>
      <c r="K57" t="s">
        <v>93</v>
      </c>
    </row>
    <row r="58" spans="1:11" hidden="1" outlineLevel="1" x14ac:dyDescent="0.25">
      <c r="A58" t="s">
        <v>1</v>
      </c>
    </row>
    <row r="59" spans="1:11" s="4" customFormat="1" ht="15.75" collapsed="1" thickBot="1" x14ac:dyDescent="0.3"/>
    <row r="61" spans="1:11" x14ac:dyDescent="0.25">
      <c r="A61" s="1" t="s">
        <v>68</v>
      </c>
    </row>
    <row r="62" spans="1:11" hidden="1" outlineLevel="1" x14ac:dyDescent="0.25">
      <c r="A62" s="3" t="s">
        <v>60</v>
      </c>
    </row>
    <row r="63" spans="1:11" hidden="1" outlineLevel="1" x14ac:dyDescent="0.25"/>
    <row r="64" spans="1:11" hidden="1" outlineLevel="1" x14ac:dyDescent="0.25">
      <c r="A64" t="s">
        <v>0</v>
      </c>
      <c r="B64" t="s">
        <v>26</v>
      </c>
      <c r="C64" t="s">
        <v>49</v>
      </c>
      <c r="D64" t="s">
        <v>50</v>
      </c>
      <c r="E64" t="s">
        <v>51</v>
      </c>
      <c r="F64" t="s">
        <v>52</v>
      </c>
    </row>
    <row r="65" spans="1:6" hidden="1" outlineLevel="1" x14ac:dyDescent="0.25">
      <c r="A65" t="s">
        <v>42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</row>
    <row r="66" spans="1:6" hidden="1" outlineLevel="1" x14ac:dyDescent="0.25">
      <c r="A66" t="s">
        <v>28</v>
      </c>
      <c r="B66" t="s">
        <v>14</v>
      </c>
      <c r="C66" t="s">
        <v>14</v>
      </c>
      <c r="D66" t="s">
        <v>14</v>
      </c>
      <c r="E66" t="s">
        <v>14</v>
      </c>
      <c r="F66" t="s">
        <v>14</v>
      </c>
    </row>
    <row r="67" spans="1:6" hidden="1" outlineLevel="1" x14ac:dyDescent="0.25">
      <c r="A67" t="s">
        <v>1</v>
      </c>
    </row>
    <row r="68" spans="1:6" s="4" customFormat="1" ht="15.75" collapsed="1" thickBot="1" x14ac:dyDescent="0.3"/>
    <row r="70" spans="1:6" x14ac:dyDescent="0.25">
      <c r="A70" s="1" t="s">
        <v>64</v>
      </c>
    </row>
    <row r="71" spans="1:6" hidden="1" outlineLevel="1" x14ac:dyDescent="0.25">
      <c r="A71" s="3" t="s">
        <v>60</v>
      </c>
    </row>
    <row r="72" spans="1:6" hidden="1" outlineLevel="1" x14ac:dyDescent="0.25"/>
    <row r="73" spans="1:6" hidden="1" outlineLevel="1" x14ac:dyDescent="0.25">
      <c r="A73" t="s">
        <v>0</v>
      </c>
      <c r="B73" t="s">
        <v>39</v>
      </c>
      <c r="C73" t="s">
        <v>15</v>
      </c>
      <c r="D73" t="s">
        <v>40</v>
      </c>
      <c r="E73" t="s">
        <v>41</v>
      </c>
    </row>
    <row r="74" spans="1:6" hidden="1" outlineLevel="1" x14ac:dyDescent="0.25">
      <c r="A74" t="s">
        <v>42</v>
      </c>
      <c r="B74" t="b">
        <v>1</v>
      </c>
      <c r="C74" t="b">
        <v>1</v>
      </c>
      <c r="D74" t="b">
        <v>0</v>
      </c>
      <c r="E74" t="b">
        <v>0</v>
      </c>
    </row>
    <row r="75" spans="1:6" hidden="1" outlineLevel="1" x14ac:dyDescent="0.25">
      <c r="A75" t="s">
        <v>28</v>
      </c>
      <c r="B75" t="s">
        <v>14</v>
      </c>
      <c r="C75" t="s">
        <v>13</v>
      </c>
      <c r="D75" t="s">
        <v>14</v>
      </c>
      <c r="E75" t="s">
        <v>14</v>
      </c>
    </row>
    <row r="76" spans="1:6" hidden="1" outlineLevel="1" x14ac:dyDescent="0.25">
      <c r="A76" t="s">
        <v>1</v>
      </c>
    </row>
    <row r="77" spans="1:6" s="4" customFormat="1" ht="15.75" collapsed="1" thickBot="1" x14ac:dyDescent="0.3"/>
    <row r="79" spans="1:6" x14ac:dyDescent="0.25">
      <c r="A79" s="1" t="s">
        <v>65</v>
      </c>
    </row>
    <row r="80" spans="1:6" hidden="1" outlineLevel="1" x14ac:dyDescent="0.25">
      <c r="A80" s="3" t="s">
        <v>60</v>
      </c>
    </row>
    <row r="81" spans="1:27" hidden="1" outlineLevel="1" x14ac:dyDescent="0.25"/>
    <row r="82" spans="1:27" hidden="1" outlineLevel="1" x14ac:dyDescent="0.25">
      <c r="A82" t="s">
        <v>0</v>
      </c>
      <c r="B82" t="s">
        <v>26</v>
      </c>
      <c r="C82" t="s">
        <v>15</v>
      </c>
      <c r="D82" t="s">
        <v>44</v>
      </c>
      <c r="E82" t="s">
        <v>43</v>
      </c>
    </row>
    <row r="83" spans="1:27" hidden="1" outlineLevel="1" x14ac:dyDescent="0.25">
      <c r="A83" t="s">
        <v>42</v>
      </c>
      <c r="B83" t="b">
        <v>1</v>
      </c>
      <c r="C83" t="b">
        <v>1</v>
      </c>
      <c r="D83" t="b">
        <v>0</v>
      </c>
      <c r="E83" t="b">
        <v>0</v>
      </c>
    </row>
    <row r="84" spans="1:27" hidden="1" outlineLevel="1" x14ac:dyDescent="0.25">
      <c r="A84" t="s">
        <v>28</v>
      </c>
      <c r="B84" t="s">
        <v>14</v>
      </c>
      <c r="C84" t="s">
        <v>13</v>
      </c>
      <c r="D84" t="s">
        <v>14</v>
      </c>
      <c r="E84" t="s">
        <v>14</v>
      </c>
    </row>
    <row r="85" spans="1:27" hidden="1" outlineLevel="1" x14ac:dyDescent="0.25">
      <c r="A85" t="s">
        <v>1</v>
      </c>
    </row>
    <row r="86" spans="1:27" s="4" customFormat="1" ht="15.75" collapsed="1" thickBot="1" x14ac:dyDescent="0.3"/>
    <row r="88" spans="1:27" x14ac:dyDescent="0.25">
      <c r="A88" s="1" t="s">
        <v>71</v>
      </c>
    </row>
    <row r="89" spans="1:27" hidden="1" outlineLevel="1" x14ac:dyDescent="0.25">
      <c r="A89" s="3" t="s">
        <v>60</v>
      </c>
      <c r="B89" t="s">
        <v>95</v>
      </c>
    </row>
    <row r="90" spans="1:27" hidden="1" outlineLevel="1" x14ac:dyDescent="0.25"/>
    <row r="91" spans="1:27" hidden="1" outlineLevel="1" x14ac:dyDescent="0.25">
      <c r="A91" t="s">
        <v>0</v>
      </c>
      <c r="B91" t="s">
        <v>29</v>
      </c>
      <c r="C91" t="s">
        <v>30</v>
      </c>
      <c r="D91" t="s">
        <v>31</v>
      </c>
      <c r="E91" t="s">
        <v>32</v>
      </c>
      <c r="F91" t="s">
        <v>33</v>
      </c>
      <c r="G91" t="s">
        <v>34</v>
      </c>
      <c r="H91" t="s">
        <v>35</v>
      </c>
      <c r="I91" t="s">
        <v>36</v>
      </c>
      <c r="J91" t="s">
        <v>26</v>
      </c>
      <c r="K91" t="s">
        <v>73</v>
      </c>
      <c r="L91" t="s">
        <v>74</v>
      </c>
      <c r="M91" t="s">
        <v>75</v>
      </c>
      <c r="N91" t="s">
        <v>76</v>
      </c>
      <c r="O91" t="s">
        <v>77</v>
      </c>
      <c r="P91" t="s">
        <v>78</v>
      </c>
      <c r="Q91" t="s">
        <v>79</v>
      </c>
      <c r="R91" t="s">
        <v>80</v>
      </c>
      <c r="S91" t="s">
        <v>81</v>
      </c>
      <c r="T91" t="s">
        <v>82</v>
      </c>
      <c r="U91" t="s">
        <v>83</v>
      </c>
      <c r="V91" t="s">
        <v>84</v>
      </c>
      <c r="W91" t="s">
        <v>85</v>
      </c>
      <c r="X91" t="s">
        <v>86</v>
      </c>
      <c r="Y91" t="s">
        <v>87</v>
      </c>
      <c r="Z91" t="s">
        <v>88</v>
      </c>
      <c r="AA91" t="s">
        <v>89</v>
      </c>
    </row>
    <row r="92" spans="1:27" hidden="1" outlineLevel="1" x14ac:dyDescent="0.25">
      <c r="A92" t="s">
        <v>42</v>
      </c>
    </row>
    <row r="93" spans="1:27" hidden="1" outlineLevel="1" x14ac:dyDescent="0.25">
      <c r="A93" t="s">
        <v>28</v>
      </c>
      <c r="B93" t="s">
        <v>72</v>
      </c>
      <c r="C93" t="s">
        <v>91</v>
      </c>
      <c r="D93" t="s">
        <v>92</v>
      </c>
      <c r="E93" t="s">
        <v>72</v>
      </c>
      <c r="F93" t="s">
        <v>91</v>
      </c>
      <c r="G93" t="s">
        <v>92</v>
      </c>
      <c r="H93" t="s">
        <v>93</v>
      </c>
      <c r="I93" t="s">
        <v>93</v>
      </c>
      <c r="J93" t="s">
        <v>93</v>
      </c>
      <c r="K93" t="s">
        <v>92</v>
      </c>
      <c r="L93" t="s">
        <v>92</v>
      </c>
      <c r="M93" t="s">
        <v>91</v>
      </c>
      <c r="N93" t="s">
        <v>91</v>
      </c>
      <c r="O93" t="s">
        <v>91</v>
      </c>
      <c r="P93" t="s">
        <v>91</v>
      </c>
      <c r="Q93" t="s">
        <v>91</v>
      </c>
      <c r="R93" t="s">
        <v>91</v>
      </c>
      <c r="S93" t="s">
        <v>91</v>
      </c>
      <c r="T93" t="s">
        <v>91</v>
      </c>
      <c r="U93" t="s">
        <v>91</v>
      </c>
      <c r="V93" t="s">
        <v>91</v>
      </c>
      <c r="W93" t="s">
        <v>91</v>
      </c>
      <c r="X93" t="s">
        <v>91</v>
      </c>
      <c r="Y93" t="s">
        <v>93</v>
      </c>
      <c r="Z93" t="s">
        <v>93</v>
      </c>
      <c r="AA93" t="s">
        <v>93</v>
      </c>
    </row>
    <row r="94" spans="1:27" hidden="1" outlineLevel="1" x14ac:dyDescent="0.25">
      <c r="A94" t="s">
        <v>1</v>
      </c>
    </row>
    <row r="95" spans="1:27" hidden="1" outlineLevel="1" x14ac:dyDescent="0.25"/>
    <row r="96" spans="1:27" hidden="1" outlineLevel="1" x14ac:dyDescent="0.25"/>
    <row r="97" spans="1:6" hidden="1" outlineLevel="1" x14ac:dyDescent="0.25">
      <c r="A97" t="s">
        <v>27</v>
      </c>
    </row>
    <row r="98" spans="1:6" hidden="1" outlineLevel="1" x14ac:dyDescent="0.25">
      <c r="B98" s="17" t="s">
        <v>94</v>
      </c>
      <c r="C98" s="17"/>
      <c r="D98" s="17"/>
      <c r="E98" s="17"/>
      <c r="F98" s="17"/>
    </row>
    <row r="99" spans="1:6" hidden="1" outlineLevel="1" x14ac:dyDescent="0.25">
      <c r="B99" s="17"/>
      <c r="C99" s="17"/>
      <c r="D99" s="17"/>
      <c r="E99" s="17"/>
      <c r="F99" s="17"/>
    </row>
    <row r="100" spans="1:6" hidden="1" outlineLevel="1" x14ac:dyDescent="0.25">
      <c r="B100" s="17"/>
      <c r="C100" s="17"/>
      <c r="D100" s="17"/>
      <c r="E100" s="17"/>
      <c r="F100" s="17"/>
    </row>
    <row r="101" spans="1:6" s="4" customFormat="1" ht="15.75" collapsed="1" thickBot="1" x14ac:dyDescent="0.3"/>
    <row r="103" spans="1:6" x14ac:dyDescent="0.25">
      <c r="A103" s="1" t="s">
        <v>69</v>
      </c>
    </row>
    <row r="104" spans="1:6" hidden="1" outlineLevel="1" x14ac:dyDescent="0.25">
      <c r="A104" s="3" t="s">
        <v>60</v>
      </c>
    </row>
    <row r="105" spans="1:6" hidden="1" outlineLevel="1" x14ac:dyDescent="0.25"/>
    <row r="106" spans="1:6" hidden="1" outlineLevel="1" x14ac:dyDescent="0.25">
      <c r="A106" t="s">
        <v>0</v>
      </c>
      <c r="B106" t="s">
        <v>26</v>
      </c>
      <c r="C106" t="s">
        <v>38</v>
      </c>
      <c r="D106" t="s">
        <v>37</v>
      </c>
    </row>
    <row r="107" spans="1:6" hidden="1" outlineLevel="1" x14ac:dyDescent="0.25">
      <c r="A107" t="s">
        <v>42</v>
      </c>
      <c r="B107" t="b">
        <v>1</v>
      </c>
      <c r="C107" t="b">
        <v>0</v>
      </c>
      <c r="D107" t="b">
        <v>0</v>
      </c>
    </row>
    <row r="108" spans="1:6" hidden="1" outlineLevel="1" x14ac:dyDescent="0.25">
      <c r="A108" t="s">
        <v>28</v>
      </c>
      <c r="B108" t="s">
        <v>13</v>
      </c>
      <c r="C108" t="s">
        <v>14</v>
      </c>
      <c r="D108" t="s">
        <v>14</v>
      </c>
    </row>
    <row r="109" spans="1:6" hidden="1" outlineLevel="1" x14ac:dyDescent="0.25">
      <c r="A109" t="s">
        <v>1</v>
      </c>
    </row>
    <row r="110" spans="1:6" hidden="1" outlineLevel="1" x14ac:dyDescent="0.25"/>
    <row r="111" spans="1:6" hidden="1" outlineLevel="1" x14ac:dyDescent="0.25"/>
    <row r="112" spans="1:6" hidden="1" outlineLevel="1" x14ac:dyDescent="0.25">
      <c r="A112" t="s">
        <v>27</v>
      </c>
    </row>
    <row r="113" spans="1:6" hidden="1" outlineLevel="1" x14ac:dyDescent="0.25">
      <c r="B113" s="17" t="s">
        <v>53</v>
      </c>
      <c r="C113" s="17"/>
      <c r="D113" s="17"/>
      <c r="E113" s="17"/>
      <c r="F113" s="17"/>
    </row>
    <row r="114" spans="1:6" hidden="1" outlineLevel="1" x14ac:dyDescent="0.25">
      <c r="B114" s="17"/>
      <c r="C114" s="17"/>
      <c r="D114" s="17"/>
      <c r="E114" s="17"/>
      <c r="F114" s="17"/>
    </row>
    <row r="115" spans="1:6" hidden="1" outlineLevel="1" x14ac:dyDescent="0.25">
      <c r="B115" s="17"/>
      <c r="C115" s="17"/>
      <c r="D115" s="17"/>
      <c r="E115" s="17"/>
      <c r="F115" s="17"/>
    </row>
    <row r="116" spans="1:6" s="4" customFormat="1" ht="15.75" collapsed="1" thickBot="1" x14ac:dyDescent="0.3"/>
    <row r="118" spans="1:6" x14ac:dyDescent="0.25">
      <c r="A118" s="1" t="s">
        <v>66</v>
      </c>
    </row>
    <row r="119" spans="1:6" hidden="1" outlineLevel="1" x14ac:dyDescent="0.25">
      <c r="A119" s="3" t="s">
        <v>60</v>
      </c>
    </row>
    <row r="120" spans="1:6" hidden="1" outlineLevel="1" x14ac:dyDescent="0.25"/>
    <row r="121" spans="1:6" hidden="1" outlineLevel="1" x14ac:dyDescent="0.25">
      <c r="A121" t="s">
        <v>0</v>
      </c>
      <c r="B121" t="s">
        <v>26</v>
      </c>
      <c r="C121" t="s">
        <v>45</v>
      </c>
      <c r="D121" t="s">
        <v>46</v>
      </c>
    </row>
    <row r="122" spans="1:6" hidden="1" outlineLevel="1" x14ac:dyDescent="0.25">
      <c r="A122" t="s">
        <v>42</v>
      </c>
      <c r="B122" t="b">
        <v>1</v>
      </c>
      <c r="C122" t="b">
        <v>0</v>
      </c>
      <c r="D122" t="b">
        <v>0</v>
      </c>
    </row>
    <row r="123" spans="1:6" hidden="1" outlineLevel="1" x14ac:dyDescent="0.25">
      <c r="A123" t="s">
        <v>28</v>
      </c>
      <c r="B123" t="s">
        <v>14</v>
      </c>
      <c r="C123" t="s">
        <v>14</v>
      </c>
      <c r="D123" t="s">
        <v>14</v>
      </c>
    </row>
    <row r="124" spans="1:6" hidden="1" outlineLevel="1" x14ac:dyDescent="0.25">
      <c r="A124" t="s">
        <v>1</v>
      </c>
    </row>
    <row r="125" spans="1:6" s="4" customFormat="1" ht="15.75" collapsed="1" thickBot="1" x14ac:dyDescent="0.3"/>
    <row r="126" spans="1:6" s="4" customFormat="1" ht="15.75" collapsed="1" thickBot="1" x14ac:dyDescent="0.3">
      <c r="A126" s="4" t="s">
        <v>223</v>
      </c>
    </row>
    <row r="128" spans="1:6" x14ac:dyDescent="0.25">
      <c r="A128" s="1" t="s">
        <v>185</v>
      </c>
      <c r="B128" t="s">
        <v>183</v>
      </c>
    </row>
    <row r="129" spans="1:29" hidden="1" outlineLevel="1" x14ac:dyDescent="0.25">
      <c r="A129" s="3" t="s">
        <v>60</v>
      </c>
      <c r="B129" t="s">
        <v>187</v>
      </c>
    </row>
    <row r="130" spans="1:29" hidden="1" outlineLevel="1" x14ac:dyDescent="0.25"/>
    <row r="131" spans="1:29" hidden="1" outlineLevel="1" x14ac:dyDescent="0.25">
      <c r="A131" t="s">
        <v>0</v>
      </c>
      <c r="B131" t="s">
        <v>2</v>
      </c>
      <c r="C131" t="s">
        <v>20</v>
      </c>
      <c r="D131" t="s">
        <v>21</v>
      </c>
      <c r="E131" t="s">
        <v>18</v>
      </c>
      <c r="F131" t="s">
        <v>8</v>
      </c>
      <c r="G131" t="s">
        <v>22</v>
      </c>
      <c r="H131" t="s">
        <v>23</v>
      </c>
      <c r="I131" t="s">
        <v>24</v>
      </c>
      <c r="J131" t="s">
        <v>25</v>
      </c>
      <c r="K131" t="s">
        <v>26</v>
      </c>
    </row>
    <row r="132" spans="1:29" hidden="1" outlineLevel="1" x14ac:dyDescent="0.25">
      <c r="A132" t="s">
        <v>42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</row>
    <row r="133" spans="1:29" hidden="1" outlineLevel="1" x14ac:dyDescent="0.25">
      <c r="A133" t="s">
        <v>28</v>
      </c>
      <c r="B133" t="s">
        <v>72</v>
      </c>
      <c r="C133" t="s">
        <v>184</v>
      </c>
      <c r="D133" t="s">
        <v>184</v>
      </c>
      <c r="E133" t="s">
        <v>184</v>
      </c>
      <c r="F133" t="s">
        <v>184</v>
      </c>
      <c r="G133" t="s">
        <v>72</v>
      </c>
      <c r="H133" t="s">
        <v>184</v>
      </c>
      <c r="I133" t="s">
        <v>184</v>
      </c>
      <c r="J133" t="s">
        <v>184</v>
      </c>
      <c r="K133" t="s">
        <v>184</v>
      </c>
    </row>
    <row r="134" spans="1:29" hidden="1" outlineLevel="1" x14ac:dyDescent="0.25">
      <c r="A134" t="s">
        <v>1</v>
      </c>
    </row>
    <row r="135" spans="1:29" s="4" customFormat="1" ht="15.75" collapsed="1" thickBot="1" x14ac:dyDescent="0.3"/>
    <row r="137" spans="1:29" x14ac:dyDescent="0.25">
      <c r="A137" s="1" t="s">
        <v>186</v>
      </c>
      <c r="B137" t="s">
        <v>183</v>
      </c>
    </row>
    <row r="138" spans="1:29" hidden="1" outlineLevel="1" x14ac:dyDescent="0.25">
      <c r="V138" t="s">
        <v>200</v>
      </c>
    </row>
    <row r="139" spans="1:29" hidden="1" outlineLevel="1" x14ac:dyDescent="0.25">
      <c r="A139" t="s">
        <v>0</v>
      </c>
      <c r="B139" t="s">
        <v>20</v>
      </c>
      <c r="C139" t="s">
        <v>29</v>
      </c>
      <c r="D139" t="s">
        <v>188</v>
      </c>
      <c r="E139" t="s">
        <v>31</v>
      </c>
      <c r="F139" t="s">
        <v>189</v>
      </c>
      <c r="G139" t="s">
        <v>190</v>
      </c>
      <c r="H139" t="s">
        <v>191</v>
      </c>
      <c r="I139" t="s">
        <v>30</v>
      </c>
      <c r="J139" t="s">
        <v>192</v>
      </c>
      <c r="K139" t="s">
        <v>193</v>
      </c>
      <c r="L139" t="s">
        <v>26</v>
      </c>
      <c r="M139" t="s">
        <v>32</v>
      </c>
      <c r="N139" t="s">
        <v>194</v>
      </c>
      <c r="O139" t="s">
        <v>34</v>
      </c>
      <c r="P139" t="s">
        <v>195</v>
      </c>
      <c r="Q139" t="s">
        <v>196</v>
      </c>
      <c r="R139" t="s">
        <v>197</v>
      </c>
      <c r="S139" t="s">
        <v>33</v>
      </c>
      <c r="T139" t="s">
        <v>198</v>
      </c>
      <c r="U139" t="s">
        <v>199</v>
      </c>
      <c r="V139" t="s">
        <v>38</v>
      </c>
      <c r="W139" t="s">
        <v>35</v>
      </c>
      <c r="X139" t="s">
        <v>201</v>
      </c>
      <c r="Y139" t="s">
        <v>77</v>
      </c>
      <c r="Z139" t="s">
        <v>82</v>
      </c>
      <c r="AA139" t="s">
        <v>81</v>
      </c>
      <c r="AB139" t="s">
        <v>86</v>
      </c>
      <c r="AC139" t="s">
        <v>85</v>
      </c>
    </row>
    <row r="140" spans="1:29" hidden="1" outlineLevel="1" x14ac:dyDescent="0.25">
      <c r="A140" t="s">
        <v>42</v>
      </c>
      <c r="B140" t="b">
        <v>1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</row>
    <row r="141" spans="1:29" hidden="1" outlineLevel="1" x14ac:dyDescent="0.25">
      <c r="A141" t="s">
        <v>28</v>
      </c>
      <c r="B141" t="s">
        <v>184</v>
      </c>
      <c r="C141" t="s">
        <v>72</v>
      </c>
      <c r="D141" t="s">
        <v>184</v>
      </c>
      <c r="E141" t="s">
        <v>184</v>
      </c>
      <c r="F141" t="s">
        <v>184</v>
      </c>
      <c r="G141" t="s">
        <v>184</v>
      </c>
      <c r="H141" t="s">
        <v>72</v>
      </c>
      <c r="I141" t="s">
        <v>184</v>
      </c>
      <c r="J141" t="s">
        <v>184</v>
      </c>
      <c r="K141" t="s">
        <v>184</v>
      </c>
      <c r="L141" t="s">
        <v>184</v>
      </c>
      <c r="M141" t="s">
        <v>202</v>
      </c>
      <c r="N141" t="s">
        <v>184</v>
      </c>
      <c r="O141" t="s">
        <v>184</v>
      </c>
      <c r="P141" t="s">
        <v>184</v>
      </c>
      <c r="Q141" t="s">
        <v>184</v>
      </c>
      <c r="R141" t="s">
        <v>72</v>
      </c>
      <c r="S141" t="s">
        <v>184</v>
      </c>
      <c r="T141" t="s">
        <v>184</v>
      </c>
      <c r="U141" t="s">
        <v>184</v>
      </c>
      <c r="V141" t="s">
        <v>184</v>
      </c>
      <c r="W141" t="s">
        <v>184</v>
      </c>
      <c r="X141" t="s">
        <v>184</v>
      </c>
      <c r="Y141" t="s">
        <v>184</v>
      </c>
      <c r="Z141" t="s">
        <v>184</v>
      </c>
      <c r="AA141" t="s">
        <v>184</v>
      </c>
      <c r="AB141" t="s">
        <v>184</v>
      </c>
      <c r="AC141" t="s">
        <v>184</v>
      </c>
    </row>
    <row r="142" spans="1:29" hidden="1" outlineLevel="1" x14ac:dyDescent="0.25">
      <c r="A142" t="s">
        <v>1</v>
      </c>
    </row>
    <row r="143" spans="1:29" s="4" customFormat="1" ht="15.75" collapsed="1" thickBot="1" x14ac:dyDescent="0.3"/>
    <row r="144" spans="1:29" s="4" customFormat="1" ht="15.75" collapsed="1" thickBot="1" x14ac:dyDescent="0.3">
      <c r="A144" s="4" t="s">
        <v>224</v>
      </c>
    </row>
    <row r="146" spans="1:6" x14ac:dyDescent="0.25">
      <c r="A146" s="1" t="s">
        <v>226</v>
      </c>
      <c r="B146" t="s">
        <v>234</v>
      </c>
    </row>
    <row r="147" spans="1:6" outlineLevel="1" x14ac:dyDescent="0.25">
      <c r="A147" s="3" t="s">
        <v>60</v>
      </c>
      <c r="B147" t="s">
        <v>225</v>
      </c>
    </row>
    <row r="148" spans="1:6" outlineLevel="1" x14ac:dyDescent="0.25"/>
    <row r="149" spans="1:6" outlineLevel="1" x14ac:dyDescent="0.25">
      <c r="A149" t="s">
        <v>0</v>
      </c>
      <c r="B149" t="s">
        <v>39</v>
      </c>
      <c r="C149" t="s">
        <v>40</v>
      </c>
      <c r="D149" t="s">
        <v>41</v>
      </c>
      <c r="E149" t="s">
        <v>15</v>
      </c>
      <c r="F149" t="s">
        <v>227</v>
      </c>
    </row>
    <row r="150" spans="1:6" outlineLevel="1" x14ac:dyDescent="0.25">
      <c r="A150" t="s">
        <v>42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</row>
    <row r="151" spans="1:6" outlineLevel="1" x14ac:dyDescent="0.25">
      <c r="A151" t="s">
        <v>28</v>
      </c>
      <c r="B151" t="s">
        <v>184</v>
      </c>
      <c r="C151" t="s">
        <v>184</v>
      </c>
      <c r="D151" t="s">
        <v>184</v>
      </c>
      <c r="E151" t="s">
        <v>72</v>
      </c>
      <c r="F151" t="s">
        <v>184</v>
      </c>
    </row>
    <row r="152" spans="1:6" outlineLevel="1" x14ac:dyDescent="0.25">
      <c r="A152" t="s">
        <v>1</v>
      </c>
    </row>
    <row r="153" spans="1:6" s="4" customFormat="1" ht="15.75" thickBot="1" x14ac:dyDescent="0.3"/>
    <row r="155" spans="1:6" x14ac:dyDescent="0.25">
      <c r="A155" s="1" t="s">
        <v>230</v>
      </c>
      <c r="B155" t="s">
        <v>228</v>
      </c>
    </row>
    <row r="156" spans="1:6" outlineLevel="1" x14ac:dyDescent="0.25">
      <c r="A156" s="3" t="s">
        <v>60</v>
      </c>
      <c r="B156" t="s">
        <v>229</v>
      </c>
    </row>
    <row r="157" spans="1:6" outlineLevel="1" x14ac:dyDescent="0.25"/>
    <row r="158" spans="1:6" outlineLevel="1" x14ac:dyDescent="0.25">
      <c r="A158" t="s">
        <v>0</v>
      </c>
      <c r="B158" t="s">
        <v>114</v>
      </c>
      <c r="C158" t="s">
        <v>232</v>
      </c>
    </row>
    <row r="159" spans="1:6" outlineLevel="1" x14ac:dyDescent="0.25">
      <c r="A159" t="s">
        <v>42</v>
      </c>
      <c r="B159" t="b">
        <v>0</v>
      </c>
      <c r="C159" t="b">
        <v>0</v>
      </c>
    </row>
    <row r="160" spans="1:6" outlineLevel="1" x14ac:dyDescent="0.25">
      <c r="A160" t="s">
        <v>28</v>
      </c>
      <c r="B160" t="s">
        <v>184</v>
      </c>
    </row>
    <row r="161" spans="1:3" outlineLevel="1" x14ac:dyDescent="0.25">
      <c r="A161" t="s">
        <v>1</v>
      </c>
    </row>
    <row r="162" spans="1:3" s="4" customFormat="1" ht="15.75" thickBot="1" x14ac:dyDescent="0.3"/>
    <row r="164" spans="1:3" x14ac:dyDescent="0.25">
      <c r="A164" s="1" t="s">
        <v>231</v>
      </c>
      <c r="B164" t="s">
        <v>228</v>
      </c>
    </row>
    <row r="165" spans="1:3" outlineLevel="1" x14ac:dyDescent="0.25">
      <c r="A165" s="3" t="s">
        <v>60</v>
      </c>
      <c r="B165" t="s">
        <v>229</v>
      </c>
    </row>
    <row r="166" spans="1:3" outlineLevel="1" x14ac:dyDescent="0.25"/>
    <row r="167" spans="1:3" outlineLevel="1" x14ac:dyDescent="0.25">
      <c r="A167" t="s">
        <v>0</v>
      </c>
      <c r="B167" t="s">
        <v>114</v>
      </c>
      <c r="C167" t="s">
        <v>232</v>
      </c>
    </row>
    <row r="168" spans="1:3" outlineLevel="1" x14ac:dyDescent="0.25">
      <c r="A168" t="s">
        <v>42</v>
      </c>
      <c r="B168" t="b">
        <v>0</v>
      </c>
      <c r="C168" t="b">
        <v>0</v>
      </c>
    </row>
    <row r="169" spans="1:3" outlineLevel="1" x14ac:dyDescent="0.25">
      <c r="A169" t="s">
        <v>28</v>
      </c>
      <c r="B169" t="s">
        <v>184</v>
      </c>
    </row>
    <row r="170" spans="1:3" outlineLevel="1" x14ac:dyDescent="0.25">
      <c r="A170" t="s">
        <v>1</v>
      </c>
    </row>
    <row r="171" spans="1:3" s="4" customFormat="1" ht="15.75" thickBot="1" x14ac:dyDescent="0.3"/>
    <row r="173" spans="1:3" x14ac:dyDescent="0.25">
      <c r="A173" s="1" t="s">
        <v>233</v>
      </c>
      <c r="B173" t="s">
        <v>234</v>
      </c>
    </row>
    <row r="174" spans="1:3" outlineLevel="1" x14ac:dyDescent="0.25">
      <c r="A174" s="3" t="s">
        <v>60</v>
      </c>
      <c r="B174" t="s">
        <v>235</v>
      </c>
    </row>
    <row r="175" spans="1:3" outlineLevel="1" x14ac:dyDescent="0.25"/>
    <row r="176" spans="1:3" outlineLevel="1" x14ac:dyDescent="0.25">
      <c r="A176" t="s">
        <v>0</v>
      </c>
      <c r="B176" t="s">
        <v>114</v>
      </c>
      <c r="C176" t="s">
        <v>236</v>
      </c>
    </row>
    <row r="177" spans="1:8" outlineLevel="1" x14ac:dyDescent="0.25">
      <c r="A177" t="s">
        <v>42</v>
      </c>
      <c r="B177" t="b">
        <v>0</v>
      </c>
      <c r="C177" t="b">
        <v>0</v>
      </c>
    </row>
    <row r="178" spans="1:8" outlineLevel="1" x14ac:dyDescent="0.25">
      <c r="A178" t="s">
        <v>28</v>
      </c>
      <c r="B178" t="s">
        <v>184</v>
      </c>
    </row>
    <row r="179" spans="1:8" outlineLevel="1" x14ac:dyDescent="0.25">
      <c r="A179" t="s">
        <v>1</v>
      </c>
    </row>
    <row r="180" spans="1:8" s="4" customFormat="1" ht="15.75" thickBot="1" x14ac:dyDescent="0.3"/>
    <row r="182" spans="1:8" x14ac:dyDescent="0.25">
      <c r="A182" s="1" t="s">
        <v>237</v>
      </c>
      <c r="B182" t="s">
        <v>234</v>
      </c>
    </row>
    <row r="183" spans="1:8" outlineLevel="1" x14ac:dyDescent="0.25">
      <c r="A183" s="3" t="s">
        <v>60</v>
      </c>
      <c r="B183" t="s">
        <v>238</v>
      </c>
    </row>
    <row r="184" spans="1:8" outlineLevel="1" x14ac:dyDescent="0.25"/>
    <row r="185" spans="1:8" outlineLevel="1" x14ac:dyDescent="0.25">
      <c r="A185" t="s">
        <v>0</v>
      </c>
      <c r="B185" t="s">
        <v>114</v>
      </c>
      <c r="C185" t="s">
        <v>239</v>
      </c>
      <c r="D185" t="s">
        <v>240</v>
      </c>
      <c r="E185" t="s">
        <v>49</v>
      </c>
      <c r="F185" t="s">
        <v>50</v>
      </c>
      <c r="G185" t="s">
        <v>51</v>
      </c>
      <c r="H185" t="s">
        <v>52</v>
      </c>
    </row>
    <row r="186" spans="1:8" outlineLevel="1" x14ac:dyDescent="0.25">
      <c r="A186" t="s">
        <v>42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</row>
    <row r="187" spans="1:8" outlineLevel="1" x14ac:dyDescent="0.25">
      <c r="A187" t="s">
        <v>28</v>
      </c>
      <c r="B187" t="s">
        <v>241</v>
      </c>
      <c r="C187" t="s">
        <v>241</v>
      </c>
      <c r="D187" t="s">
        <v>241</v>
      </c>
      <c r="E187" t="s">
        <v>241</v>
      </c>
      <c r="F187" t="s">
        <v>241</v>
      </c>
      <c r="G187" t="s">
        <v>241</v>
      </c>
      <c r="H187" t="s">
        <v>241</v>
      </c>
    </row>
    <row r="188" spans="1:8" outlineLevel="1" x14ac:dyDescent="0.25">
      <c r="A188" t="s">
        <v>1</v>
      </c>
    </row>
    <row r="189" spans="1:8" s="4" customFormat="1" ht="15.75" thickBot="1" x14ac:dyDescent="0.3"/>
    <row r="191" spans="1:8" x14ac:dyDescent="0.25">
      <c r="A191" s="1" t="s">
        <v>242</v>
      </c>
      <c r="B191" t="s">
        <v>234</v>
      </c>
    </row>
    <row r="192" spans="1:8" outlineLevel="1" x14ac:dyDescent="0.25">
      <c r="A192" s="3" t="s">
        <v>60</v>
      </c>
      <c r="B192" t="s">
        <v>243</v>
      </c>
    </row>
    <row r="193" spans="1:3" outlineLevel="1" x14ac:dyDescent="0.25"/>
    <row r="194" spans="1:3" outlineLevel="1" x14ac:dyDescent="0.25">
      <c r="A194" t="s">
        <v>0</v>
      </c>
      <c r="B194" t="s">
        <v>114</v>
      </c>
      <c r="C194" t="s">
        <v>232</v>
      </c>
    </row>
    <row r="195" spans="1:3" outlineLevel="1" x14ac:dyDescent="0.25">
      <c r="A195" t="s">
        <v>42</v>
      </c>
      <c r="B195" t="b">
        <v>0</v>
      </c>
      <c r="C195" t="b">
        <v>0</v>
      </c>
    </row>
    <row r="196" spans="1:3" outlineLevel="1" x14ac:dyDescent="0.25">
      <c r="A196" t="s">
        <v>28</v>
      </c>
      <c r="B196" t="s">
        <v>241</v>
      </c>
    </row>
    <row r="197" spans="1:3" outlineLevel="1" x14ac:dyDescent="0.25">
      <c r="A197" t="s">
        <v>1</v>
      </c>
    </row>
    <row r="198" spans="1:3" s="4" customFormat="1" ht="15.75" thickBot="1" x14ac:dyDescent="0.3"/>
  </sheetData>
  <mergeCells count="2">
    <mergeCell ref="B98:F100"/>
    <mergeCell ref="B113:F115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957E-FD5F-4D07-9D0A-3E5DB720F61E}">
  <dimension ref="A1:AK214"/>
  <sheetViews>
    <sheetView tabSelected="1" showOutlineSymbols="0" workbookViewId="0">
      <selection activeCell="AE33" sqref="AE33"/>
    </sheetView>
  </sheetViews>
  <sheetFormatPr defaultColWidth="25.7109375" defaultRowHeight="15" outlineLevelRow="4" x14ac:dyDescent="0.25"/>
  <cols>
    <col min="1" max="1" width="25.7109375" style="3"/>
  </cols>
  <sheetData>
    <row r="1" spans="1:5" ht="21" x14ac:dyDescent="0.35">
      <c r="A1" s="2" t="s">
        <v>282</v>
      </c>
      <c r="B1" t="s">
        <v>283</v>
      </c>
    </row>
    <row r="3" spans="1:5" s="15" customFormat="1" x14ac:dyDescent="0.25">
      <c r="A3" s="15" t="s">
        <v>284</v>
      </c>
      <c r="B3" s="15" t="s">
        <v>279</v>
      </c>
      <c r="C3" s="15" t="s">
        <v>254</v>
      </c>
      <c r="D3" s="15" t="s">
        <v>255</v>
      </c>
      <c r="E3" s="15" t="s">
        <v>278</v>
      </c>
    </row>
    <row r="4" spans="1:5" outlineLevel="1" x14ac:dyDescent="0.25">
      <c r="A4" s="5" t="s">
        <v>97</v>
      </c>
      <c r="B4" t="s">
        <v>280</v>
      </c>
      <c r="C4" t="s">
        <v>148</v>
      </c>
      <c r="D4" t="s">
        <v>256</v>
      </c>
      <c r="E4" t="b">
        <v>1</v>
      </c>
    </row>
    <row r="5" spans="1:5" outlineLevel="1" x14ac:dyDescent="0.25">
      <c r="A5" s="5" t="s">
        <v>288</v>
      </c>
      <c r="B5" t="s">
        <v>281</v>
      </c>
      <c r="C5" t="s">
        <v>289</v>
      </c>
      <c r="D5" t="s">
        <v>256</v>
      </c>
      <c r="E5" t="b">
        <v>1</v>
      </c>
    </row>
    <row r="6" spans="1:5" outlineLevel="1" x14ac:dyDescent="0.25">
      <c r="A6" s="5" t="s">
        <v>136</v>
      </c>
      <c r="B6" t="s">
        <v>281</v>
      </c>
      <c r="C6" t="s">
        <v>137</v>
      </c>
      <c r="D6" t="s">
        <v>256</v>
      </c>
      <c r="E6" t="b">
        <v>1</v>
      </c>
    </row>
    <row r="7" spans="1:5" outlineLevel="1" x14ac:dyDescent="0.25">
      <c r="A7" s="5" t="s">
        <v>140</v>
      </c>
      <c r="B7" t="s">
        <v>280</v>
      </c>
      <c r="C7" t="s">
        <v>141</v>
      </c>
      <c r="D7" t="s">
        <v>256</v>
      </c>
      <c r="E7" t="b">
        <v>1</v>
      </c>
    </row>
    <row r="8" spans="1:5" outlineLevel="1" x14ac:dyDescent="0.25">
      <c r="A8" s="5" t="s">
        <v>285</v>
      </c>
      <c r="B8" t="s">
        <v>280</v>
      </c>
      <c r="C8" t="s">
        <v>142</v>
      </c>
      <c r="D8" t="s">
        <v>256</v>
      </c>
      <c r="E8" t="b">
        <v>1</v>
      </c>
    </row>
    <row r="9" spans="1:5" outlineLevel="1" x14ac:dyDescent="0.25">
      <c r="A9" s="5" t="s">
        <v>138</v>
      </c>
      <c r="B9" t="s">
        <v>280</v>
      </c>
      <c r="C9" t="s">
        <v>139</v>
      </c>
      <c r="D9" t="s">
        <v>256</v>
      </c>
      <c r="E9" t="b">
        <v>1</v>
      </c>
    </row>
    <row r="10" spans="1:5" outlineLevel="1" x14ac:dyDescent="0.25">
      <c r="A10" s="5" t="s">
        <v>171</v>
      </c>
      <c r="B10" t="s">
        <v>280</v>
      </c>
      <c r="C10" t="s">
        <v>172</v>
      </c>
      <c r="D10" t="s">
        <v>256</v>
      </c>
      <c r="E10" t="b">
        <v>1</v>
      </c>
    </row>
    <row r="11" spans="1:5" outlineLevel="1" x14ac:dyDescent="0.25">
      <c r="A11" s="5" t="s">
        <v>173</v>
      </c>
      <c r="B11" t="s">
        <v>280</v>
      </c>
      <c r="C11" t="s">
        <v>176</v>
      </c>
      <c r="D11" t="s">
        <v>256</v>
      </c>
      <c r="E11" t="b">
        <v>1</v>
      </c>
    </row>
    <row r="12" spans="1:5" outlineLevel="1" x14ac:dyDescent="0.25">
      <c r="A12" s="5" t="s">
        <v>174</v>
      </c>
      <c r="B12" t="s">
        <v>280</v>
      </c>
      <c r="C12" t="s">
        <v>175</v>
      </c>
      <c r="D12" t="s">
        <v>256</v>
      </c>
      <c r="E12" t="b">
        <v>1</v>
      </c>
    </row>
    <row r="13" spans="1:5" outlineLevel="1" x14ac:dyDescent="0.25">
      <c r="A13" s="5" t="s">
        <v>203</v>
      </c>
      <c r="B13" t="s">
        <v>281</v>
      </c>
      <c r="C13" t="s">
        <v>207</v>
      </c>
      <c r="D13" t="s">
        <v>256</v>
      </c>
      <c r="E13" t="b">
        <v>0</v>
      </c>
    </row>
    <row r="14" spans="1:5" outlineLevel="1" x14ac:dyDescent="0.25">
      <c r="A14" s="5" t="s">
        <v>204</v>
      </c>
      <c r="B14" t="s">
        <v>281</v>
      </c>
      <c r="C14" t="s">
        <v>208</v>
      </c>
      <c r="D14" t="s">
        <v>256</v>
      </c>
      <c r="E14" t="b">
        <v>0</v>
      </c>
    </row>
    <row r="15" spans="1:5" outlineLevel="1" x14ac:dyDescent="0.25">
      <c r="A15" s="5" t="s">
        <v>205</v>
      </c>
      <c r="B15" t="s">
        <v>281</v>
      </c>
      <c r="C15" t="s">
        <v>209</v>
      </c>
      <c r="D15" t="s">
        <v>256</v>
      </c>
      <c r="E15" t="b">
        <v>0</v>
      </c>
    </row>
    <row r="16" spans="1:5" outlineLevel="1" x14ac:dyDescent="0.25">
      <c r="A16" s="5" t="s">
        <v>182</v>
      </c>
      <c r="B16" t="s">
        <v>281</v>
      </c>
      <c r="C16" t="s">
        <v>210</v>
      </c>
      <c r="D16" t="s">
        <v>256</v>
      </c>
      <c r="E16" t="b">
        <v>0</v>
      </c>
    </row>
    <row r="17" spans="1:37" outlineLevel="1" x14ac:dyDescent="0.25">
      <c r="A17" s="5" t="s">
        <v>206</v>
      </c>
      <c r="B17" t="s">
        <v>281</v>
      </c>
      <c r="C17" t="s">
        <v>211</v>
      </c>
      <c r="D17" t="s">
        <v>256</v>
      </c>
      <c r="E17" t="b">
        <v>0</v>
      </c>
    </row>
    <row r="18" spans="1:37" outlineLevel="1" x14ac:dyDescent="0.25">
      <c r="A18" s="5" t="s">
        <v>258</v>
      </c>
      <c r="B18" t="s">
        <v>281</v>
      </c>
      <c r="C18" t="s">
        <v>262</v>
      </c>
      <c r="D18" t="s">
        <v>257</v>
      </c>
      <c r="E18" t="b">
        <v>1</v>
      </c>
    </row>
    <row r="19" spans="1:37" outlineLevel="1" x14ac:dyDescent="0.25">
      <c r="A19" s="5" t="s">
        <v>259</v>
      </c>
      <c r="B19" t="s">
        <v>281</v>
      </c>
      <c r="C19" t="s">
        <v>263</v>
      </c>
      <c r="D19" t="s">
        <v>257</v>
      </c>
      <c r="E19" t="b">
        <v>1</v>
      </c>
    </row>
    <row r="20" spans="1:37" outlineLevel="1" x14ac:dyDescent="0.25">
      <c r="A20" s="5" t="s">
        <v>260</v>
      </c>
      <c r="B20" t="s">
        <v>281</v>
      </c>
      <c r="C20" t="s">
        <v>265</v>
      </c>
      <c r="D20" t="s">
        <v>257</v>
      </c>
      <c r="E20" t="b">
        <v>1</v>
      </c>
    </row>
    <row r="21" spans="1:37" outlineLevel="1" x14ac:dyDescent="0.25">
      <c r="A21" s="5" t="s">
        <v>261</v>
      </c>
      <c r="B21" t="s">
        <v>281</v>
      </c>
      <c r="C21" t="s">
        <v>264</v>
      </c>
      <c r="D21" t="s">
        <v>257</v>
      </c>
      <c r="E21" t="b">
        <v>0</v>
      </c>
    </row>
    <row r="22" spans="1:37" outlineLevel="1" x14ac:dyDescent="0.25">
      <c r="A22" s="5" t="s">
        <v>266</v>
      </c>
      <c r="B22" t="s">
        <v>281</v>
      </c>
      <c r="C22" t="s">
        <v>267</v>
      </c>
      <c r="D22" t="s">
        <v>257</v>
      </c>
      <c r="E22" t="b">
        <v>0</v>
      </c>
    </row>
    <row r="23" spans="1:37" s="4" customFormat="1" ht="15.75" thickBot="1" x14ac:dyDescent="0.3">
      <c r="A23" s="8"/>
    </row>
    <row r="25" spans="1:37" x14ac:dyDescent="0.25">
      <c r="A25" s="6" t="s">
        <v>109</v>
      </c>
    </row>
    <row r="26" spans="1:37" s="9" customFormat="1" outlineLevel="4" x14ac:dyDescent="0.25">
      <c r="A26" s="10" t="s">
        <v>112</v>
      </c>
      <c r="B26" s="9" t="s">
        <v>114</v>
      </c>
      <c r="C26" s="9" t="s">
        <v>115</v>
      </c>
      <c r="D26" s="9" t="s">
        <v>149</v>
      </c>
      <c r="E26" s="9" t="s">
        <v>150</v>
      </c>
      <c r="F26" s="9" t="s">
        <v>151</v>
      </c>
      <c r="G26" s="9" t="s">
        <v>286</v>
      </c>
      <c r="H26" s="9" t="s">
        <v>55</v>
      </c>
      <c r="I26" s="9" t="s">
        <v>118</v>
      </c>
      <c r="J26" s="9" t="s">
        <v>220</v>
      </c>
      <c r="K26" s="9" t="s">
        <v>221</v>
      </c>
      <c r="L26" s="9" t="s">
        <v>15</v>
      </c>
      <c r="M26" s="9" t="s">
        <v>212</v>
      </c>
      <c r="N26" s="9" t="s">
        <v>44</v>
      </c>
      <c r="O26" s="9" t="s">
        <v>43</v>
      </c>
      <c r="P26" s="9" t="s">
        <v>177</v>
      </c>
      <c r="Q26" s="9" t="s">
        <v>214</v>
      </c>
      <c r="R26" s="9" t="s">
        <v>133</v>
      </c>
      <c r="S26" s="9" t="s">
        <v>134</v>
      </c>
      <c r="T26" s="9" t="s">
        <v>215</v>
      </c>
      <c r="U26" s="9" t="s">
        <v>122</v>
      </c>
      <c r="V26" s="9" t="s">
        <v>120</v>
      </c>
      <c r="W26" s="9" t="s">
        <v>271</v>
      </c>
      <c r="X26" s="9" t="s">
        <v>272</v>
      </c>
      <c r="Y26" s="9" t="s">
        <v>273</v>
      </c>
      <c r="Z26" s="9" t="s">
        <v>3</v>
      </c>
      <c r="AA26" s="9" t="s">
        <v>160</v>
      </c>
      <c r="AB26" s="9" t="s">
        <v>157</v>
      </c>
      <c r="AC26" s="9" t="s">
        <v>16</v>
      </c>
      <c r="AD26" s="9" t="s">
        <v>180</v>
      </c>
      <c r="AE26" s="9" t="s">
        <v>245</v>
      </c>
      <c r="AF26" s="9" t="s">
        <v>269</v>
      </c>
      <c r="AG26" s="9" t="s">
        <v>290</v>
      </c>
      <c r="AH26" s="9" t="s">
        <v>169</v>
      </c>
      <c r="AI26" s="9" t="s">
        <v>292</v>
      </c>
      <c r="AJ26" s="9" t="s">
        <v>295</v>
      </c>
      <c r="AK26" s="9" t="s">
        <v>297</v>
      </c>
    </row>
    <row r="27" spans="1:37" s="9" customFormat="1" outlineLevel="4" x14ac:dyDescent="0.25">
      <c r="A27" s="10" t="s">
        <v>28</v>
      </c>
      <c r="B27" s="9" t="s">
        <v>131</v>
      </c>
      <c r="C27" s="9" t="s">
        <v>131</v>
      </c>
      <c r="D27" s="9" t="s">
        <v>98</v>
      </c>
      <c r="E27" s="9" t="s">
        <v>98</v>
      </c>
      <c r="F27" s="9" t="s">
        <v>98</v>
      </c>
      <c r="G27" s="9" t="s">
        <v>98</v>
      </c>
      <c r="H27" s="9" t="s">
        <v>98</v>
      </c>
      <c r="I27" s="9" t="s">
        <v>98</v>
      </c>
      <c r="J27" s="9" t="s">
        <v>98</v>
      </c>
      <c r="K27" s="9" t="s">
        <v>98</v>
      </c>
      <c r="L27" s="9" t="s">
        <v>72</v>
      </c>
      <c r="M27" s="9" t="s">
        <v>93</v>
      </c>
      <c r="N27" s="9" t="s">
        <v>128</v>
      </c>
      <c r="O27" s="9" t="s">
        <v>128</v>
      </c>
      <c r="P27" s="9" t="s">
        <v>128</v>
      </c>
      <c r="Q27" s="9" t="s">
        <v>92</v>
      </c>
      <c r="R27" s="9" t="s">
        <v>92</v>
      </c>
      <c r="S27" s="9" t="s">
        <v>92</v>
      </c>
      <c r="T27" s="9" t="s">
        <v>93</v>
      </c>
      <c r="U27" s="9" t="s">
        <v>93</v>
      </c>
      <c r="V27" s="9" t="s">
        <v>93</v>
      </c>
      <c r="W27" s="9" t="s">
        <v>92</v>
      </c>
      <c r="X27" s="9" t="s">
        <v>127</v>
      </c>
      <c r="Y27" s="9" t="s">
        <v>127</v>
      </c>
      <c r="Z27" s="9" t="s">
        <v>93</v>
      </c>
      <c r="AA27" s="9" t="s">
        <v>98</v>
      </c>
      <c r="AB27" s="9" t="s">
        <v>91</v>
      </c>
      <c r="AC27" s="9" t="s">
        <v>98</v>
      </c>
      <c r="AD27" s="9" t="s">
        <v>98</v>
      </c>
      <c r="AE27" s="9" t="s">
        <v>126</v>
      </c>
      <c r="AF27" s="9" t="s">
        <v>184</v>
      </c>
      <c r="AG27" s="9" t="s">
        <v>98</v>
      </c>
      <c r="AH27" s="9" t="s">
        <v>98</v>
      </c>
      <c r="AI27" s="9" t="s">
        <v>98</v>
      </c>
      <c r="AJ27" s="9" t="s">
        <v>98</v>
      </c>
      <c r="AK27" s="9" t="s">
        <v>98</v>
      </c>
    </row>
    <row r="28" spans="1:37" s="9" customFormat="1" outlineLevel="4" x14ac:dyDescent="0.25">
      <c r="A28" s="10" t="s">
        <v>111</v>
      </c>
      <c r="B28" s="9" t="s">
        <v>121</v>
      </c>
      <c r="C28" s="9" t="s">
        <v>121</v>
      </c>
      <c r="D28" s="9" t="s">
        <v>155</v>
      </c>
      <c r="E28" s="9" t="s">
        <v>155</v>
      </c>
      <c r="F28" s="9" t="s">
        <v>155</v>
      </c>
      <c r="G28" s="9" t="s">
        <v>155</v>
      </c>
      <c r="H28" s="9" t="s">
        <v>155</v>
      </c>
      <c r="I28" s="9" t="s">
        <v>155</v>
      </c>
      <c r="J28" s="9" t="s">
        <v>155</v>
      </c>
      <c r="K28" s="9" t="s">
        <v>155</v>
      </c>
      <c r="L28" s="9" t="s">
        <v>155</v>
      </c>
      <c r="M28" s="9" t="s">
        <v>135</v>
      </c>
      <c r="N28" s="9" t="s">
        <v>135</v>
      </c>
      <c r="O28" s="9" t="s">
        <v>135</v>
      </c>
      <c r="P28" s="9" t="s">
        <v>135</v>
      </c>
      <c r="Q28" s="9" t="s">
        <v>249</v>
      </c>
      <c r="R28" s="9" t="s">
        <v>249</v>
      </c>
      <c r="S28" s="9" t="s">
        <v>249</v>
      </c>
      <c r="T28" s="9" t="s">
        <v>247</v>
      </c>
      <c r="U28" s="9" t="s">
        <v>247</v>
      </c>
      <c r="V28" s="9" t="s">
        <v>247</v>
      </c>
      <c r="W28" s="9" t="s">
        <v>274</v>
      </c>
      <c r="X28" s="9" t="s">
        <v>274</v>
      </c>
      <c r="Y28" s="9" t="s">
        <v>274</v>
      </c>
      <c r="Z28" s="9" t="s">
        <v>247</v>
      </c>
      <c r="AA28" s="9" t="s">
        <v>155</v>
      </c>
      <c r="AB28" s="9" t="s">
        <v>244</v>
      </c>
      <c r="AC28" s="9" t="s">
        <v>155</v>
      </c>
      <c r="AD28" s="9" t="s">
        <v>155</v>
      </c>
      <c r="AE28" s="9" t="s">
        <v>248</v>
      </c>
      <c r="AF28" s="9" t="s">
        <v>300</v>
      </c>
      <c r="AG28" s="9" t="s">
        <v>155</v>
      </c>
      <c r="AH28" s="9" t="s">
        <v>155</v>
      </c>
      <c r="AI28" s="9" t="s">
        <v>155</v>
      </c>
      <c r="AJ28" s="9" t="s">
        <v>155</v>
      </c>
      <c r="AK28" s="9" t="s">
        <v>155</v>
      </c>
    </row>
    <row r="29" spans="1:37" s="9" customFormat="1" outlineLevel="4" x14ac:dyDescent="0.25">
      <c r="A29" s="10" t="s">
        <v>1</v>
      </c>
      <c r="B29" s="9" t="s">
        <v>116</v>
      </c>
      <c r="C29" s="9" t="s">
        <v>117</v>
      </c>
      <c r="D29" s="9" t="s">
        <v>152</v>
      </c>
      <c r="E29" s="9" t="s">
        <v>153</v>
      </c>
      <c r="F29" s="9" t="s">
        <v>154</v>
      </c>
      <c r="G29" s="9" t="s">
        <v>287</v>
      </c>
      <c r="H29" s="9" t="s">
        <v>158</v>
      </c>
      <c r="I29" s="9" t="s">
        <v>119</v>
      </c>
      <c r="J29" s="9" t="s">
        <v>218</v>
      </c>
      <c r="K29" s="9" t="s">
        <v>219</v>
      </c>
      <c r="L29" s="9" t="s">
        <v>156</v>
      </c>
      <c r="M29" s="9" t="s">
        <v>213</v>
      </c>
      <c r="N29" s="9" t="s">
        <v>132</v>
      </c>
      <c r="O29" s="9" t="s">
        <v>145</v>
      </c>
      <c r="P29" s="9" t="s">
        <v>178</v>
      </c>
      <c r="Q29" s="9" t="s">
        <v>217</v>
      </c>
      <c r="R29" s="9" t="s">
        <v>144</v>
      </c>
      <c r="S29" s="9" t="s">
        <v>143</v>
      </c>
      <c r="T29" s="9" t="s">
        <v>216</v>
      </c>
      <c r="U29" s="9" t="s">
        <v>146</v>
      </c>
      <c r="V29" s="9" t="s">
        <v>147</v>
      </c>
      <c r="W29" s="9" t="s">
        <v>275</v>
      </c>
      <c r="X29" s="9" t="s">
        <v>276</v>
      </c>
      <c r="Y29" s="9" t="s">
        <v>277</v>
      </c>
      <c r="Z29" s="9" t="s">
        <v>159</v>
      </c>
      <c r="AA29" s="9" t="s">
        <v>162</v>
      </c>
      <c r="AB29" s="9" t="s">
        <v>161</v>
      </c>
      <c r="AC29" s="9" t="s">
        <v>179</v>
      </c>
      <c r="AD29" s="9" t="s">
        <v>181</v>
      </c>
      <c r="AE29" s="9" t="s">
        <v>246</v>
      </c>
      <c r="AF29" s="9" t="s">
        <v>270</v>
      </c>
      <c r="AG29" s="9" t="s">
        <v>291</v>
      </c>
      <c r="AH29" s="9" t="s">
        <v>294</v>
      </c>
      <c r="AI29" s="9" t="s">
        <v>293</v>
      </c>
      <c r="AJ29" s="9" t="s">
        <v>296</v>
      </c>
      <c r="AK29" s="9" t="s">
        <v>298</v>
      </c>
    </row>
    <row r="30" spans="1:37" s="4" customFormat="1" ht="15.75" thickBot="1" x14ac:dyDescent="0.3">
      <c r="A30" s="8"/>
    </row>
    <row r="32" spans="1:37" x14ac:dyDescent="0.25">
      <c r="A32" s="6" t="s">
        <v>170</v>
      </c>
    </row>
    <row r="33" spans="1:17" outlineLevel="1" x14ac:dyDescent="0.25">
      <c r="A33" s="3" t="s">
        <v>169</v>
      </c>
      <c r="B33" s="9" t="s">
        <v>125</v>
      </c>
      <c r="C33" s="9" t="s">
        <v>91</v>
      </c>
      <c r="D33" t="s">
        <v>126</v>
      </c>
      <c r="E33" t="s">
        <v>90</v>
      </c>
      <c r="F33" t="s">
        <v>127</v>
      </c>
      <c r="G33" t="s">
        <v>92</v>
      </c>
      <c r="H33" t="s">
        <v>128</v>
      </c>
      <c r="I33" t="s">
        <v>93</v>
      </c>
      <c r="J33" s="9" t="s">
        <v>165</v>
      </c>
      <c r="K33" s="9" t="s">
        <v>166</v>
      </c>
      <c r="L33" s="9" t="s">
        <v>98</v>
      </c>
      <c r="M33" s="9" t="s">
        <v>72</v>
      </c>
      <c r="N33" s="9" t="s">
        <v>131</v>
      </c>
      <c r="O33" s="9" t="s">
        <v>167</v>
      </c>
      <c r="P33" s="9" t="s">
        <v>168</v>
      </c>
      <c r="Q33" s="9" t="s">
        <v>184</v>
      </c>
    </row>
    <row r="34" spans="1:17" outlineLevel="1" x14ac:dyDescent="0.25">
      <c r="A34" s="3" t="s">
        <v>123</v>
      </c>
      <c r="B34" s="11">
        <v>0</v>
      </c>
      <c r="C34" s="11">
        <v>-128</v>
      </c>
      <c r="D34" s="11">
        <v>0</v>
      </c>
      <c r="E34" s="11">
        <v>-32768</v>
      </c>
      <c r="F34" s="11">
        <v>0</v>
      </c>
      <c r="G34" s="11">
        <v>-2147483648</v>
      </c>
      <c r="H34" s="11">
        <v>0</v>
      </c>
      <c r="I34" s="11">
        <v>-9.2233720368547697E+18</v>
      </c>
      <c r="J34" s="14" t="s">
        <v>250</v>
      </c>
      <c r="K34" s="14" t="s">
        <v>252</v>
      </c>
      <c r="O34">
        <v>0</v>
      </c>
      <c r="Q34" t="s">
        <v>299</v>
      </c>
    </row>
    <row r="35" spans="1:17" outlineLevel="1" x14ac:dyDescent="0.25">
      <c r="A35" s="3" t="s">
        <v>124</v>
      </c>
      <c r="B35" s="11">
        <v>255</v>
      </c>
      <c r="C35" s="11">
        <v>127</v>
      </c>
      <c r="D35" s="11">
        <v>65535</v>
      </c>
      <c r="E35" s="11">
        <v>32767</v>
      </c>
      <c r="F35" s="11">
        <v>4294967295</v>
      </c>
      <c r="G35" s="11">
        <v>2147483647</v>
      </c>
      <c r="H35" s="11">
        <v>1.84467440737095E+19</v>
      </c>
      <c r="I35" s="11">
        <v>9.2233720368547697E+18</v>
      </c>
      <c r="J35" s="14" t="s">
        <v>251</v>
      </c>
      <c r="K35" s="14" t="s">
        <v>253</v>
      </c>
      <c r="O35">
        <v>1</v>
      </c>
      <c r="Q35" t="s">
        <v>299</v>
      </c>
    </row>
    <row r="36" spans="1:17" outlineLevel="1" x14ac:dyDescent="0.25">
      <c r="A36" s="3" t="s">
        <v>129</v>
      </c>
      <c r="B36" s="12" t="s">
        <v>163</v>
      </c>
    </row>
    <row r="37" spans="1:17" outlineLevel="1" x14ac:dyDescent="0.25">
      <c r="A37" s="3" t="s">
        <v>130</v>
      </c>
      <c r="B37" s="12" t="s">
        <v>164</v>
      </c>
    </row>
    <row r="38" spans="1:17" s="4" customFormat="1" ht="15.75" thickBot="1" x14ac:dyDescent="0.3">
      <c r="A38" s="8"/>
      <c r="B38" s="13"/>
    </row>
    <row r="41" spans="1:17" s="4" customFormat="1" ht="15.75" thickBot="1" x14ac:dyDescent="0.3">
      <c r="A41" s="7" t="s">
        <v>113</v>
      </c>
    </row>
    <row r="42" spans="1:17" x14ac:dyDescent="0.25">
      <c r="B42" s="5"/>
    </row>
    <row r="43" spans="1:17" x14ac:dyDescent="0.25">
      <c r="A43" s="15" t="str">
        <f>$A$3</f>
        <v>Table</v>
      </c>
      <c r="B43" s="15" t="str">
        <f>$B$3</f>
        <v>Section</v>
      </c>
      <c r="C43" s="15" t="str">
        <f>$C$3</f>
        <v>Description</v>
      </c>
      <c r="D43" s="15" t="str">
        <f>$D$3</f>
        <v>Class</v>
      </c>
      <c r="E43" s="15" t="str">
        <f>$E$3</f>
        <v>Saved</v>
      </c>
    </row>
    <row r="44" spans="1:17" outlineLevel="1" x14ac:dyDescent="0.25">
      <c r="A44" s="16" t="str">
        <f>A4</f>
        <v>balancing_energy</v>
      </c>
      <c r="B44" s="5" t="str">
        <f>_xlfn.XLOOKUP(A44,$A$4:$A$22,$B$4:$B$22)</f>
        <v>Analyzer</v>
      </c>
      <c r="C44" s="5" t="str">
        <f>_xlfn.XLOOKUP(A44,$A$4:$A$22,$C$4:$C$22)</f>
        <v>who required how much balancing energy and what it cost (can be extracted from market transactions)</v>
      </c>
      <c r="D44" s="5" t="str">
        <f>_xlfn.XLOOKUP(A44,$A$4:$A$22,$D$4:$D$22)</f>
        <v>Markets</v>
      </c>
      <c r="E44" s="5" t="b">
        <f>_xlfn.XLOOKUP(A44,$A$4:$A$22,$E$4:$E$22)</f>
        <v>1</v>
      </c>
    </row>
    <row r="45" spans="1:17" outlineLevel="1" x14ac:dyDescent="0.25">
      <c r="A45"/>
    </row>
    <row r="46" spans="1:17" outlineLevel="1" x14ac:dyDescent="0.25">
      <c r="A46" t="s">
        <v>0</v>
      </c>
      <c r="B46" t="str">
        <f>B26</f>
        <v>timestamp</v>
      </c>
      <c r="C46" s="9" t="str">
        <f>D26</f>
        <v>region</v>
      </c>
      <c r="D46" s="9" t="str">
        <f>E26</f>
        <v>market</v>
      </c>
      <c r="E46" s="9" t="str">
        <f>F26</f>
        <v>name</v>
      </c>
      <c r="F46" t="str">
        <f>I26</f>
        <v>id_agent</v>
      </c>
      <c r="G46" s="9" t="str">
        <f>N26</f>
        <v>energy_in</v>
      </c>
      <c r="H46" s="9" t="str">
        <f>O26</f>
        <v>energy_out</v>
      </c>
      <c r="I46" s="9" t="str">
        <f>R26</f>
        <v>price_pu_in</v>
      </c>
      <c r="J46" s="9" t="str">
        <f>S26</f>
        <v>price_pu_out</v>
      </c>
      <c r="K46" s="9" t="str">
        <f>U26</f>
        <v>price_in</v>
      </c>
      <c r="L46" s="9" t="str">
        <f>V26</f>
        <v>price_out</v>
      </c>
    </row>
    <row r="47" spans="1:17" s="10" customFormat="1" outlineLevel="1" x14ac:dyDescent="0.25">
      <c r="A47" s="9" t="str">
        <f>$A$27</f>
        <v>dtype</v>
      </c>
      <c r="B47" s="3" t="str">
        <f>_xlfn.XLOOKUP(B46,$B$26:$XFD$26,$B$27:$XFD$27)</f>
        <v>datetime</v>
      </c>
      <c r="C47" s="3" t="str">
        <f t="shared" ref="C47:E47" si="0">_xlfn.XLOOKUP(C46,$B$26:$XFD$26,$B$27:$XFD$27)</f>
        <v>categorical</v>
      </c>
      <c r="D47" s="3" t="str">
        <f t="shared" si="0"/>
        <v>categorical</v>
      </c>
      <c r="E47" s="3" t="str">
        <f t="shared" si="0"/>
        <v>categorical</v>
      </c>
      <c r="F47" s="3" t="str">
        <f>_xlfn.XLOOKUP(F46,$B$26:$XFD$26,$B$27:$XFD$27)</f>
        <v>categorical</v>
      </c>
      <c r="G47" s="3" t="str">
        <f t="shared" ref="G47:J47" si="1">_xlfn.XLOOKUP(G46,$B$26:$XFD$26,$B$27:$XFD$27)</f>
        <v>uint64</v>
      </c>
      <c r="H47" s="3" t="str">
        <f t="shared" si="1"/>
        <v>uint64</v>
      </c>
      <c r="I47" s="3" t="str">
        <f t="shared" si="1"/>
        <v>int32</v>
      </c>
      <c r="J47" s="3" t="str">
        <f t="shared" si="1"/>
        <v>int32</v>
      </c>
      <c r="K47" s="3" t="str">
        <f t="shared" ref="K47" si="2">_xlfn.XLOOKUP(K46,$B$26:$XFD$26,$B$27:$XFD$27)</f>
        <v>int64</v>
      </c>
      <c r="L47" s="3" t="str">
        <f t="shared" ref="L47" si="3">_xlfn.XLOOKUP(L46,$B$26:$XFD$26,$B$27:$XFD$27)</f>
        <v>int64</v>
      </c>
    </row>
    <row r="48" spans="1:17" s="10" customFormat="1" outlineLevel="1" x14ac:dyDescent="0.25">
      <c r="A48" s="9" t="str">
        <f>$A$28</f>
        <v>unit</v>
      </c>
      <c r="B48" s="3" t="str">
        <f>_xlfn.XLOOKUP(B46,$B$26:$XFD$26,$B$28:$XFD$28)</f>
        <v>s</v>
      </c>
      <c r="C48" s="3" t="str">
        <f>_xlfn.XLOOKUP(C46,$B$26:$XFD$26,$B$28:$XFD$28)</f>
        <v>None</v>
      </c>
      <c r="D48" s="3" t="str">
        <f t="shared" ref="D48:E48" si="4">_xlfn.XLOOKUP(D46,$B$26:$XFD$26,$B$28:$XFD$28)</f>
        <v>None</v>
      </c>
      <c r="E48" s="3" t="str">
        <f t="shared" si="4"/>
        <v>None</v>
      </c>
      <c r="F48" s="3" t="str">
        <f>_xlfn.XLOOKUP(F46,$B$26:$XFD$26,$B$28:$XFD$28)</f>
        <v>None</v>
      </c>
      <c r="G48" s="3" t="str">
        <f t="shared" ref="G48:J48" si="5">_xlfn.XLOOKUP(G46,$B$26:$XFD$26,$B$28:$XFD$28)</f>
        <v>Wh</v>
      </c>
      <c r="H48" s="3" t="str">
        <f t="shared" si="5"/>
        <v>Wh</v>
      </c>
      <c r="I48" s="3" t="str">
        <f t="shared" si="5"/>
        <v>€e7/Wh</v>
      </c>
      <c r="J48" s="3" t="str">
        <f t="shared" si="5"/>
        <v>€e7/Wh</v>
      </c>
      <c r="K48" s="3" t="str">
        <f t="shared" ref="K48:L48" si="6">_xlfn.XLOOKUP(K46,$B$26:$XFD$26,$B$28:$XFD$28)</f>
        <v>€e7</v>
      </c>
      <c r="L48" s="3" t="str">
        <f t="shared" si="6"/>
        <v>€e7</v>
      </c>
    </row>
    <row r="49" spans="1:15" s="9" customFormat="1" outlineLevel="1" x14ac:dyDescent="0.25">
      <c r="A49" s="9" t="str">
        <f>$A$29</f>
        <v>description</v>
      </c>
      <c r="B49" t="str">
        <f>_xlfn.XLOOKUP(B46,$B$26:$XFD$26,$B$29:$XFD$29)</f>
        <v>current timestamp</v>
      </c>
      <c r="C49" t="str">
        <f t="shared" ref="C49:E49" si="7">_xlfn.XLOOKUP(C46,$B$26:$XFD$26,$B$29:$XFD$29)</f>
        <v>region in which the market is</v>
      </c>
      <c r="D49" t="str">
        <f t="shared" si="7"/>
        <v>type of market</v>
      </c>
      <c r="E49" t="str">
        <f t="shared" si="7"/>
        <v>name of the market</v>
      </c>
      <c r="F49" t="str">
        <f>_xlfn.XLOOKUP(F46,$B$26:$XFD$26,$B$29:$XFD$29)</f>
        <v>agent id (also serves as main meter)</v>
      </c>
      <c r="G49" t="str">
        <f t="shared" ref="G49:J49" si="8">_xlfn.XLOOKUP(G46,$B$26:$XFD$26,$B$29:$XFD$29)</f>
        <v>energy going into the meter</v>
      </c>
      <c r="H49" t="str">
        <f t="shared" si="8"/>
        <v>energy going out of the meter</v>
      </c>
      <c r="I49" t="str">
        <f t="shared" si="8"/>
        <v>spec. price for incoming energy</v>
      </c>
      <c r="J49" t="str">
        <f t="shared" si="8"/>
        <v>spec. price for outflowing energy</v>
      </c>
      <c r="K49" t="str">
        <f t="shared" ref="K49:L49" si="9">_xlfn.XLOOKUP(K46,$B$26:$XFD$26,$B$29:$XFD$29)</f>
        <v>total price for incoming energy</v>
      </c>
      <c r="L49" t="str">
        <f t="shared" si="9"/>
        <v>total price for outflowing energy</v>
      </c>
    </row>
    <row r="50" spans="1:15" s="4" customFormat="1" ht="15.75" thickBot="1" x14ac:dyDescent="0.3">
      <c r="A50" s="8"/>
    </row>
    <row r="52" spans="1:15" s="15" customFormat="1" x14ac:dyDescent="0.25">
      <c r="A52" s="15" t="str">
        <f>$A$3</f>
        <v>Table</v>
      </c>
      <c r="B52" s="15" t="str">
        <f>$B$3</f>
        <v>Section</v>
      </c>
      <c r="C52" s="15" t="str">
        <f>$C$3</f>
        <v>Description</v>
      </c>
      <c r="D52" s="15" t="str">
        <f>$D$3</f>
        <v>Class</v>
      </c>
      <c r="E52" s="15" t="str">
        <f>$E$3</f>
        <v>Saved</v>
      </c>
    </row>
    <row r="53" spans="1:15" s="5" customFormat="1" x14ac:dyDescent="0.25">
      <c r="A53" s="16" t="str">
        <f>A5</f>
        <v>timetable</v>
      </c>
      <c r="B53" s="5" t="str">
        <f>_xlfn.XLOOKUP(A207,$A$4:$A$22,$B$4:$B$22)</f>
        <v>Executor</v>
      </c>
      <c r="C53" s="5" t="str">
        <f>_xlfn.XLOOKUP(A53,$A$4:$A$22,$C$4:$C$22)</f>
        <v>contains the timetable with the actions to be conducted in the market</v>
      </c>
      <c r="D53" s="5" t="str">
        <f>_xlfn.XLOOKUP(A53,$A$4:$A$22,$D$4:$D$22)</f>
        <v>Markets</v>
      </c>
      <c r="E53" s="5" t="b">
        <f>_xlfn.XLOOKUP(A53,$A$4:$A$22,$E$4:$E$22)</f>
        <v>1</v>
      </c>
    </row>
    <row r="54" spans="1:15" outlineLevel="1" x14ac:dyDescent="0.25"/>
    <row r="55" spans="1:15" outlineLevel="1" x14ac:dyDescent="0.25">
      <c r="A55"/>
      <c r="D55" t="s">
        <v>268</v>
      </c>
    </row>
    <row r="56" spans="1:15" outlineLevel="1" x14ac:dyDescent="0.25">
      <c r="A56" t="s">
        <v>0</v>
      </c>
      <c r="B56" t="str">
        <f t="shared" ref="B56:G56" si="10">B26</f>
        <v>timestamp</v>
      </c>
      <c r="C56" t="str">
        <f t="shared" si="10"/>
        <v>timestep</v>
      </c>
      <c r="D56" t="str">
        <f t="shared" si="10"/>
        <v>region</v>
      </c>
      <c r="E56" t="str">
        <f t="shared" si="10"/>
        <v>market</v>
      </c>
      <c r="F56" t="str">
        <f t="shared" si="10"/>
        <v>name</v>
      </c>
      <c r="G56" t="str">
        <f t="shared" si="10"/>
        <v>energy_type</v>
      </c>
      <c r="H56" s="9" t="str">
        <f>AG26</f>
        <v>action</v>
      </c>
      <c r="I56" s="9" t="str">
        <f t="shared" ref="I56:K56" si="11">AH26</f>
        <v>type</v>
      </c>
      <c r="J56" s="9" t="str">
        <f t="shared" si="11"/>
        <v>method</v>
      </c>
      <c r="K56" s="9" t="str">
        <f t="shared" si="11"/>
        <v>pricing</v>
      </c>
      <c r="L56" s="9" t="str">
        <f>AK26</f>
        <v>coupling</v>
      </c>
    </row>
    <row r="57" spans="1:15" outlineLevel="1" x14ac:dyDescent="0.25">
      <c r="A57" s="9" t="str">
        <f>$A$27</f>
        <v>dtype</v>
      </c>
      <c r="B57" s="3" t="str">
        <f>_xlfn.XLOOKUP(B56,$B$26:$XFD$26,$B$27:$XFD$27)</f>
        <v>datetime</v>
      </c>
      <c r="C57" s="3" t="str">
        <f>_xlfn.XLOOKUP(C56,$B$26:$XFD$26,$B$27:$XFD$27)</f>
        <v>datetime</v>
      </c>
      <c r="D57" s="3" t="str">
        <f>_xlfn.XLOOKUP(D56,$B$26:$XFD$26,$B$27:$XFD$27)</f>
        <v>categorical</v>
      </c>
      <c r="E57" s="3" t="str">
        <f t="shared" ref="E57:G57" si="12">_xlfn.XLOOKUP(E56,$B$26:$XFD$26,$B$27:$XFD$27)</f>
        <v>categorical</v>
      </c>
      <c r="F57" s="3" t="str">
        <f t="shared" si="12"/>
        <v>categorical</v>
      </c>
      <c r="G57" s="3" t="str">
        <f t="shared" si="12"/>
        <v>categorical</v>
      </c>
      <c r="H57" s="3" t="str">
        <f t="shared" ref="H57" si="13">_xlfn.XLOOKUP(H56,$B$26:$XFD$26,$B$27:$XFD$27)</f>
        <v>categorical</v>
      </c>
      <c r="I57" s="3" t="str">
        <f t="shared" ref="I57" si="14">_xlfn.XLOOKUP(I56,$B$26:$XFD$26,$B$27:$XFD$27)</f>
        <v>categorical</v>
      </c>
      <c r="J57" s="3" t="str">
        <f t="shared" ref="J57" si="15">_xlfn.XLOOKUP(J56,$B$26:$XFD$26,$B$27:$XFD$27)</f>
        <v>categorical</v>
      </c>
      <c r="K57" s="3" t="str">
        <f t="shared" ref="K57" si="16">_xlfn.XLOOKUP(K56,$B$26:$XFD$26,$B$27:$XFD$27)</f>
        <v>categorical</v>
      </c>
      <c r="L57" s="3" t="str">
        <f t="shared" ref="L57" si="17">_xlfn.XLOOKUP(L56,$B$26:$XFD$26,$B$27:$XFD$27)</f>
        <v>categorical</v>
      </c>
      <c r="M57" s="3"/>
      <c r="N57" s="3"/>
      <c r="O57" s="3"/>
    </row>
    <row r="58" spans="1:15" outlineLevel="1" x14ac:dyDescent="0.25">
      <c r="A58" s="9" t="str">
        <f>$A$28</f>
        <v>unit</v>
      </c>
      <c r="B58" s="3" t="str">
        <f>_xlfn.XLOOKUP(B56,$B$26:$XFD$26,$B$28:$XFD$28)</f>
        <v>s</v>
      </c>
      <c r="C58" s="3" t="str">
        <f>_xlfn.XLOOKUP(C56,$B$26:$XFD$26,$B$28:$XFD$28)</f>
        <v>s</v>
      </c>
      <c r="D58" s="3" t="str">
        <f>_xlfn.XLOOKUP(D56,$B$26:$XFD$26,$B$28:$XFD$28)</f>
        <v>None</v>
      </c>
      <c r="E58" s="3" t="str">
        <f t="shared" ref="E58:G58" si="18">_xlfn.XLOOKUP(E56,$B$26:$XFD$26,$B$28:$XFD$28)</f>
        <v>None</v>
      </c>
      <c r="F58" s="3" t="str">
        <f t="shared" si="18"/>
        <v>None</v>
      </c>
      <c r="G58" s="3" t="str">
        <f t="shared" si="18"/>
        <v>None</v>
      </c>
      <c r="H58" s="3" t="str">
        <f t="shared" ref="H58:L58" si="19">_xlfn.XLOOKUP(H56,$B$26:$XFD$26,$B$28:$XFD$28)</f>
        <v>None</v>
      </c>
      <c r="I58" s="3" t="str">
        <f t="shared" si="19"/>
        <v>None</v>
      </c>
      <c r="J58" s="3" t="str">
        <f t="shared" si="19"/>
        <v>None</v>
      </c>
      <c r="K58" s="3" t="str">
        <f t="shared" si="19"/>
        <v>None</v>
      </c>
      <c r="L58" s="3" t="str">
        <f t="shared" si="19"/>
        <v>None</v>
      </c>
      <c r="M58" s="3"/>
      <c r="N58" s="3"/>
      <c r="O58" s="3"/>
    </row>
    <row r="59" spans="1:15" outlineLevel="1" x14ac:dyDescent="0.25">
      <c r="A59" s="9" t="str">
        <f>$A$29</f>
        <v>description</v>
      </c>
      <c r="B59" t="str">
        <f>_xlfn.XLOOKUP(B56,$B$26:$XFD$26,$B$29:$XFD$29)</f>
        <v>current timestamp</v>
      </c>
      <c r="C59" t="str">
        <f>_xlfn.XLOOKUP(C56,$B$26:$XFD$26,$B$29:$XFD$29)</f>
        <v>timestep (can be in future)</v>
      </c>
      <c r="D59" t="str">
        <f>_xlfn.XLOOKUP(D56,$B$26:$XFD$26,$B$29:$XFD$29)</f>
        <v>region in which the market is</v>
      </c>
      <c r="E59" t="str">
        <f t="shared" ref="E59:G59" si="20">_xlfn.XLOOKUP(E56,$B$26:$XFD$26,$B$29:$XFD$29)</f>
        <v>type of market</v>
      </c>
      <c r="F59" t="str">
        <f t="shared" si="20"/>
        <v>name of the market</v>
      </c>
      <c r="G59" t="str">
        <f t="shared" si="20"/>
        <v>type of energy (electr., heat, etc.)</v>
      </c>
      <c r="H59" t="str">
        <f t="shared" ref="H59:L59" si="21">_xlfn.XLOOKUP(H56,$B$26:$XFD$26,$B$29:$XFD$29)</f>
        <v>action to be undertaken for market</v>
      </c>
      <c r="I59" t="str">
        <f t="shared" si="21"/>
        <v>clearing type (ex-ante, ex-post)</v>
      </c>
      <c r="J59" t="str">
        <f t="shared" si="21"/>
        <v>clearing method (pda, etc.)</v>
      </c>
      <c r="K59" t="str">
        <f t="shared" si="21"/>
        <v>pricing method (uniform, etc.)</v>
      </c>
      <c r="L59" t="str">
        <f t="shared" si="21"/>
        <v>coupling method (above, below)</v>
      </c>
    </row>
    <row r="60" spans="1:15" s="4" customFormat="1" ht="15.75" thickBot="1" x14ac:dyDescent="0.3">
      <c r="A60" s="8"/>
    </row>
    <row r="61" spans="1:15" x14ac:dyDescent="0.25">
      <c r="B61" s="5"/>
    </row>
    <row r="62" spans="1:15" x14ac:dyDescent="0.25">
      <c r="A62" s="15" t="str">
        <f>$A$3</f>
        <v>Table</v>
      </c>
      <c r="B62" s="15" t="str">
        <f>$B$3</f>
        <v>Section</v>
      </c>
      <c r="C62" s="15" t="str">
        <f>$C$3</f>
        <v>Description</v>
      </c>
      <c r="D62" s="15" t="str">
        <f>$D$3</f>
        <v>Class</v>
      </c>
      <c r="E62" s="15" t="str">
        <f>$E$3</f>
        <v>Saved</v>
      </c>
    </row>
    <row r="63" spans="1:15" outlineLevel="1" x14ac:dyDescent="0.25">
      <c r="A63" s="16" t="str">
        <f>A6</f>
        <v>market_transactions</v>
      </c>
      <c r="B63" s="5" t="str">
        <f>_xlfn.XLOOKUP(A63,$A$4:$A$22,$B$4:$B$22)</f>
        <v>Executor</v>
      </c>
      <c r="C63" s="5" t="str">
        <f>_xlfn.XLOOKUP(A63,$A$4:$A$22,$C$4:$C$22)</f>
        <v>contains all trades done in the markets</v>
      </c>
      <c r="D63" s="5" t="str">
        <f>_xlfn.XLOOKUP(A63,$A$4:$A$22,$D$4:$D$22)</f>
        <v>Markets</v>
      </c>
      <c r="E63" s="5" t="b">
        <f>_xlfn.XLOOKUP(A63,$A$4:$A$22,$E$4:$E$22)</f>
        <v>1</v>
      </c>
    </row>
    <row r="64" spans="1:15" outlineLevel="1" x14ac:dyDescent="0.25">
      <c r="A64"/>
    </row>
    <row r="65" spans="1:16" outlineLevel="1" x14ac:dyDescent="0.25">
      <c r="A65" t="s">
        <v>0</v>
      </c>
      <c r="B65" s="9" t="str">
        <f t="shared" ref="B65:I65" si="22">B26</f>
        <v>timestamp</v>
      </c>
      <c r="C65" s="9" t="str">
        <f t="shared" si="22"/>
        <v>timestep</v>
      </c>
      <c r="D65" s="9" t="str">
        <f t="shared" si="22"/>
        <v>region</v>
      </c>
      <c r="E65" s="9" t="str">
        <f t="shared" si="22"/>
        <v>market</v>
      </c>
      <c r="F65" s="9" t="str">
        <f t="shared" si="22"/>
        <v>name</v>
      </c>
      <c r="G65" s="9" t="str">
        <f t="shared" si="22"/>
        <v>energy_type</v>
      </c>
      <c r="H65" s="9" t="str">
        <f t="shared" si="22"/>
        <v>type_transaction</v>
      </c>
      <c r="I65" s="9" t="str">
        <f t="shared" si="22"/>
        <v>id_agent</v>
      </c>
      <c r="J65" s="9" t="str">
        <f>N26</f>
        <v>energy_in</v>
      </c>
      <c r="K65" s="9" t="str">
        <f>O26</f>
        <v>energy_out</v>
      </c>
      <c r="L65" s="9" t="str">
        <f>R26</f>
        <v>price_pu_in</v>
      </c>
      <c r="M65" s="9" t="str">
        <f>S26</f>
        <v>price_pu_out</v>
      </c>
      <c r="N65" s="9" t="str">
        <f>U26</f>
        <v>price_in</v>
      </c>
      <c r="O65" s="9" t="str">
        <f>V26</f>
        <v>price_out</v>
      </c>
      <c r="P65" s="9" t="str">
        <f>AB26</f>
        <v>share_quality_XXX</v>
      </c>
    </row>
    <row r="66" spans="1:16" outlineLevel="1" x14ac:dyDescent="0.25">
      <c r="A66" s="9" t="str">
        <f>$A$27</f>
        <v>dtype</v>
      </c>
      <c r="B66" s="3" t="str">
        <f>_xlfn.XLOOKUP(B65,$B$26:$XFD$26,$B$27:$XFD$27)</f>
        <v>datetime</v>
      </c>
      <c r="C66" s="3" t="str">
        <f t="shared" ref="C66:F66" si="23">_xlfn.XLOOKUP(C65,$B$26:$XFD$26,$B$27:$XFD$27)</f>
        <v>datetime</v>
      </c>
      <c r="D66" s="3" t="str">
        <f t="shared" si="23"/>
        <v>categorical</v>
      </c>
      <c r="E66" s="3" t="str">
        <f t="shared" si="23"/>
        <v>categorical</v>
      </c>
      <c r="F66" s="3" t="str">
        <f t="shared" si="23"/>
        <v>categorical</v>
      </c>
      <c r="G66" s="3" t="str">
        <f t="shared" ref="G66" si="24">_xlfn.XLOOKUP(G65,$B$26:$XFD$26,$B$27:$XFD$27)</f>
        <v>categorical</v>
      </c>
      <c r="H66" s="3" t="str">
        <f>_xlfn.XLOOKUP(H65,$B$26:$XFD$26,$B$27:$XFD$27)</f>
        <v>categorical</v>
      </c>
      <c r="I66" s="3" t="str">
        <f>_xlfn.XLOOKUP(I65,$B$26:$XFD$26,$B$27:$XFD$27)</f>
        <v>categorical</v>
      </c>
      <c r="J66" s="3" t="str">
        <f t="shared" ref="J66:P66" si="25">_xlfn.XLOOKUP(J65,$B$26:$XFD$26,$B$27:$XFD$27)</f>
        <v>uint64</v>
      </c>
      <c r="K66" s="3" t="str">
        <f t="shared" si="25"/>
        <v>uint64</v>
      </c>
      <c r="L66" s="3" t="str">
        <f t="shared" si="25"/>
        <v>int32</v>
      </c>
      <c r="M66" s="3" t="str">
        <f t="shared" si="25"/>
        <v>int32</v>
      </c>
      <c r="N66" s="3" t="str">
        <f t="shared" si="25"/>
        <v>int64</v>
      </c>
      <c r="O66" s="3" t="str">
        <f t="shared" si="25"/>
        <v>int64</v>
      </c>
      <c r="P66" s="3" t="str">
        <f t="shared" si="25"/>
        <v>int8</v>
      </c>
    </row>
    <row r="67" spans="1:16" outlineLevel="1" x14ac:dyDescent="0.25">
      <c r="A67" s="9" t="str">
        <f>$A$28</f>
        <v>unit</v>
      </c>
      <c r="B67" s="3" t="str">
        <f>_xlfn.XLOOKUP(B65,$B$26:$XFD$26,$B$28:$XFD$28)</f>
        <v>s</v>
      </c>
      <c r="C67" s="3" t="str">
        <f t="shared" ref="C67:F67" si="26">_xlfn.XLOOKUP(C65,$B$26:$XFD$26,$B$28:$XFD$28)</f>
        <v>s</v>
      </c>
      <c r="D67" s="3" t="str">
        <f t="shared" si="26"/>
        <v>None</v>
      </c>
      <c r="E67" s="3" t="str">
        <f t="shared" si="26"/>
        <v>None</v>
      </c>
      <c r="F67" s="3" t="str">
        <f t="shared" si="26"/>
        <v>None</v>
      </c>
      <c r="G67" s="3" t="str">
        <f t="shared" ref="G67" si="27">_xlfn.XLOOKUP(G65,$B$26:$XFD$26,$B$28:$XFD$28)</f>
        <v>None</v>
      </c>
      <c r="H67" s="3" t="str">
        <f t="shared" ref="H67" si="28">_xlfn.XLOOKUP(H65,$B$26:$XFD$26,$B$28:$XFD$28)</f>
        <v>None</v>
      </c>
      <c r="I67" s="3" t="str">
        <f>_xlfn.XLOOKUP(I65,$B$26:$XFD$26,$B$28:$XFD$28)</f>
        <v>None</v>
      </c>
      <c r="J67" s="3" t="str">
        <f t="shared" ref="J67:P67" si="29">_xlfn.XLOOKUP(J65,$B$26:$XFD$26,$B$28:$XFD$28)</f>
        <v>Wh</v>
      </c>
      <c r="K67" s="3" t="str">
        <f t="shared" si="29"/>
        <v>Wh</v>
      </c>
      <c r="L67" s="3" t="str">
        <f t="shared" si="29"/>
        <v>€e7/Wh</v>
      </c>
      <c r="M67" s="3" t="str">
        <f t="shared" si="29"/>
        <v>€e7/Wh</v>
      </c>
      <c r="N67" s="3" t="str">
        <f t="shared" si="29"/>
        <v>€e7</v>
      </c>
      <c r="O67" s="3" t="str">
        <f t="shared" si="29"/>
        <v>€e7</v>
      </c>
      <c r="P67" s="3" t="str">
        <f t="shared" si="29"/>
        <v>0-100</v>
      </c>
    </row>
    <row r="68" spans="1:16" outlineLevel="1" x14ac:dyDescent="0.25">
      <c r="A68" s="9" t="str">
        <f>$A$29</f>
        <v>description</v>
      </c>
      <c r="B68" t="str">
        <f>_xlfn.XLOOKUP(B65,$B$26:$XFD$26,$B$29:$XFD$29)</f>
        <v>current timestamp</v>
      </c>
      <c r="C68" t="str">
        <f t="shared" ref="C68:F68" si="30">_xlfn.XLOOKUP(C65,$B$26:$XFD$26,$B$29:$XFD$29)</f>
        <v>timestep (can be in future)</v>
      </c>
      <c r="D68" t="str">
        <f t="shared" si="30"/>
        <v>region in which the market is</v>
      </c>
      <c r="E68" t="str">
        <f t="shared" si="30"/>
        <v>type of market</v>
      </c>
      <c r="F68" t="str">
        <f t="shared" si="30"/>
        <v>name of the market</v>
      </c>
      <c r="G68" t="str">
        <f t="shared" ref="G68" si="31">_xlfn.XLOOKUP(G65,$B$26:$XFD$26,$B$29:$XFD$29)</f>
        <v>type of energy (electr., heat, etc.)</v>
      </c>
      <c r="H68" t="str">
        <f t="shared" ref="H68" si="32">_xlfn.XLOOKUP(H65,$B$26:$XFD$26,$B$29:$XFD$29)</f>
        <v>source of the costs/profits (e.g. Market, levies, balancing)</v>
      </c>
      <c r="I68" t="str">
        <f>_xlfn.XLOOKUP(I65,$B$26:$XFD$26,$B$29:$XFD$29)</f>
        <v>agent id (also serves as main meter)</v>
      </c>
      <c r="J68" t="str">
        <f t="shared" ref="J68:P68" si="33">_xlfn.XLOOKUP(J65,$B$26:$XFD$26,$B$29:$XFD$29)</f>
        <v>energy going into the meter</v>
      </c>
      <c r="K68" t="str">
        <f t="shared" si="33"/>
        <v>energy going out of the meter</v>
      </c>
      <c r="L68" t="str">
        <f t="shared" si="33"/>
        <v>spec. price for incoming energy</v>
      </c>
      <c r="M68" t="str">
        <f t="shared" si="33"/>
        <v>spec. price for outflowing energy</v>
      </c>
      <c r="N68" t="str">
        <f t="shared" si="33"/>
        <v>total price for incoming energy</v>
      </c>
      <c r="O68" t="str">
        <f t="shared" si="33"/>
        <v>total price for outflowing energy</v>
      </c>
      <c r="P68" t="str">
        <f t="shared" si="33"/>
        <v>quality share of energy (one column per type)</v>
      </c>
    </row>
    <row r="69" spans="1:16" s="4" customFormat="1" ht="15.75" thickBot="1" x14ac:dyDescent="0.3">
      <c r="A69" s="8"/>
    </row>
    <row r="71" spans="1:16" x14ac:dyDescent="0.25">
      <c r="A71" s="15" t="str">
        <f>$A$3</f>
        <v>Table</v>
      </c>
      <c r="B71" s="15" t="str">
        <f>$B$3</f>
        <v>Section</v>
      </c>
      <c r="C71" s="15" t="str">
        <f>$C$3</f>
        <v>Description</v>
      </c>
      <c r="D71" s="15" t="str">
        <f>$D$3</f>
        <v>Class</v>
      </c>
      <c r="E71" s="15" t="str">
        <f>$E$3</f>
        <v>Saved</v>
      </c>
    </row>
    <row r="72" spans="1:16" outlineLevel="1" x14ac:dyDescent="0.25">
      <c r="A72" s="16" t="str">
        <f>A7</f>
        <v>meter_readings_cum</v>
      </c>
      <c r="B72" s="5" t="str">
        <f>_xlfn.XLOOKUP(A72,$A$4:$A$22,$B$4:$B$22)</f>
        <v>Analyzer</v>
      </c>
      <c r="C72" s="5" t="str">
        <f>_xlfn.XLOOKUP(A72,$A$4:$A$22,$C$4:$C$22)</f>
        <v>contains the meter readings at each timestamp</v>
      </c>
      <c r="D72" s="5" t="str">
        <f>_xlfn.XLOOKUP(A72,$A$4:$A$22,$D$4:$D$22)</f>
        <v>Markets</v>
      </c>
      <c r="E72" s="5" t="b">
        <f>_xlfn.XLOOKUP(A72,$A$4:$A$22,$E$4:$E$22)</f>
        <v>1</v>
      </c>
    </row>
    <row r="73" spans="1:16" outlineLevel="1" x14ac:dyDescent="0.25">
      <c r="A73"/>
    </row>
    <row r="74" spans="1:16" outlineLevel="1" x14ac:dyDescent="0.25">
      <c r="A74" t="s">
        <v>0</v>
      </c>
      <c r="B74" s="9" t="str">
        <f>B26</f>
        <v>timestamp</v>
      </c>
      <c r="C74" s="9" t="str">
        <f>D26</f>
        <v>region</v>
      </c>
      <c r="D74" s="9" t="str">
        <f>E26</f>
        <v>market</v>
      </c>
      <c r="E74" s="9" t="str">
        <f>F26</f>
        <v>name</v>
      </c>
      <c r="F74" s="9" t="str">
        <f>I26</f>
        <v>id_agent</v>
      </c>
      <c r="G74" s="9" t="str">
        <f>L26</f>
        <v>id_meter</v>
      </c>
      <c r="H74" s="9" t="str">
        <f>N26</f>
        <v>energy_in</v>
      </c>
      <c r="I74" s="9" t="str">
        <f>O26</f>
        <v>energy_out</v>
      </c>
    </row>
    <row r="75" spans="1:16" outlineLevel="1" x14ac:dyDescent="0.25">
      <c r="A75" s="9" t="str">
        <f>$A$27</f>
        <v>dtype</v>
      </c>
      <c r="B75" s="3" t="str">
        <f>_xlfn.XLOOKUP(B74,$B$26:$XFD$26,$B$27:$XFD$27)</f>
        <v>datetime</v>
      </c>
      <c r="C75" s="3" t="str">
        <f t="shared" ref="C75:E75" si="34">_xlfn.XLOOKUP(C74,$B$26:$XFD$26,$B$27:$XFD$27)</f>
        <v>categorical</v>
      </c>
      <c r="D75" s="3" t="str">
        <f t="shared" si="34"/>
        <v>categorical</v>
      </c>
      <c r="E75" s="3" t="str">
        <f t="shared" si="34"/>
        <v>categorical</v>
      </c>
      <c r="F75" s="3" t="str">
        <f t="shared" ref="F75:I75" si="35">_xlfn.XLOOKUP(F74,$B$26:$XFD$26,$B$27:$XFD$27)</f>
        <v>categorical</v>
      </c>
      <c r="G75" s="3" t="str">
        <f t="shared" si="35"/>
        <v>str</v>
      </c>
      <c r="H75" s="3" t="str">
        <f t="shared" si="35"/>
        <v>uint64</v>
      </c>
      <c r="I75" s="3" t="str">
        <f t="shared" si="35"/>
        <v>uint64</v>
      </c>
    </row>
    <row r="76" spans="1:16" outlineLevel="1" x14ac:dyDescent="0.25">
      <c r="A76" s="9" t="str">
        <f>$A$28</f>
        <v>unit</v>
      </c>
      <c r="B76" s="3" t="str">
        <f>_xlfn.XLOOKUP(B74,$B$26:$XFD$26,$B$28:$XFD$28)</f>
        <v>s</v>
      </c>
      <c r="C76" s="3" t="str">
        <f t="shared" ref="C76:E76" si="36">_xlfn.XLOOKUP(C74,$B$26:$XFD$26,$B$28:$XFD$28)</f>
        <v>None</v>
      </c>
      <c r="D76" s="3" t="str">
        <f t="shared" si="36"/>
        <v>None</v>
      </c>
      <c r="E76" s="3" t="str">
        <f t="shared" si="36"/>
        <v>None</v>
      </c>
      <c r="F76" s="3" t="str">
        <f t="shared" ref="F76:I76" si="37">_xlfn.XLOOKUP(F74,$B$26:$XFD$26,$B$28:$XFD$28)</f>
        <v>None</v>
      </c>
      <c r="G76" s="3" t="str">
        <f t="shared" si="37"/>
        <v>None</v>
      </c>
      <c r="H76" s="3" t="str">
        <f t="shared" si="37"/>
        <v>Wh</v>
      </c>
      <c r="I76" s="3" t="str">
        <f t="shared" si="37"/>
        <v>Wh</v>
      </c>
    </row>
    <row r="77" spans="1:16" outlineLevel="1" x14ac:dyDescent="0.25">
      <c r="A77" s="9" t="str">
        <f>$A$29</f>
        <v>description</v>
      </c>
      <c r="B77" t="str">
        <f>_xlfn.XLOOKUP(B74,$B$26:$XFD$26,$B$29:$XFD$29)</f>
        <v>current timestamp</v>
      </c>
      <c r="C77" t="str">
        <f t="shared" ref="C77:E77" si="38">_xlfn.XLOOKUP(C74,$B$26:$XFD$26,$B$29:$XFD$29)</f>
        <v>region in which the market is</v>
      </c>
      <c r="D77" t="str">
        <f t="shared" si="38"/>
        <v>type of market</v>
      </c>
      <c r="E77" t="str">
        <f t="shared" si="38"/>
        <v>name of the market</v>
      </c>
      <c r="F77" t="str">
        <f t="shared" ref="F77:I77" si="39">_xlfn.XLOOKUP(F74,$B$26:$XFD$26,$B$29:$XFD$29)</f>
        <v>agent id (also serves as main meter)</v>
      </c>
      <c r="G77" t="str">
        <f t="shared" si="39"/>
        <v>id of the (sub-)meter</v>
      </c>
      <c r="H77" t="str">
        <f t="shared" si="39"/>
        <v>energy going into the meter</v>
      </c>
      <c r="I77" t="str">
        <f t="shared" si="39"/>
        <v>energy going out of the meter</v>
      </c>
    </row>
    <row r="78" spans="1:16" s="4" customFormat="1" ht="15.75" thickBot="1" x14ac:dyDescent="0.3">
      <c r="A78" s="8"/>
    </row>
    <row r="80" spans="1:16" x14ac:dyDescent="0.25">
      <c r="A80" s="15" t="str">
        <f>$A$3</f>
        <v>Table</v>
      </c>
      <c r="B80" s="15" t="str">
        <f>$B$3</f>
        <v>Section</v>
      </c>
      <c r="C80" s="15" t="str">
        <f>$C$3</f>
        <v>Description</v>
      </c>
      <c r="D80" s="15" t="str">
        <f>$D$3</f>
        <v>Class</v>
      </c>
      <c r="E80" s="15" t="str">
        <f>$E$3</f>
        <v>Saved</v>
      </c>
    </row>
    <row r="81" spans="1:13" outlineLevel="1" x14ac:dyDescent="0.25">
      <c r="A81" s="16" t="str">
        <f>A8</f>
        <v>meter_readings_delta</v>
      </c>
      <c r="B81" s="5" t="str">
        <f>_xlfn.XLOOKUP(A81,$A$4:$A$22,$B$4:$B$22)</f>
        <v>Analyzer</v>
      </c>
      <c r="C81" s="5" t="str">
        <f>_xlfn.XLOOKUP(A81,$A$4:$A$22,$C$4:$C$22)</f>
        <v>contains the meter delta readings at each timestamp</v>
      </c>
      <c r="D81" s="5" t="str">
        <f>_xlfn.XLOOKUP(A81,$A$4:$A$22,$D$4:$D$22)</f>
        <v>Markets</v>
      </c>
      <c r="E81" s="5" t="b">
        <f>_xlfn.XLOOKUP(A81,$A$4:$A$22,$E$4:$E$22)</f>
        <v>1</v>
      </c>
    </row>
    <row r="82" spans="1:13" outlineLevel="1" x14ac:dyDescent="0.25">
      <c r="A82"/>
    </row>
    <row r="83" spans="1:13" outlineLevel="1" x14ac:dyDescent="0.25">
      <c r="A83" t="s">
        <v>0</v>
      </c>
      <c r="B83" s="9" t="str">
        <f>B26</f>
        <v>timestamp</v>
      </c>
      <c r="C83" s="9" t="str">
        <f>D26</f>
        <v>region</v>
      </c>
      <c r="D83" s="9" t="str">
        <f>E26</f>
        <v>market</v>
      </c>
      <c r="E83" s="9" t="str">
        <f>F26</f>
        <v>name</v>
      </c>
      <c r="F83" s="9" t="str">
        <f>I26</f>
        <v>id_agent</v>
      </c>
      <c r="G83" s="9" t="str">
        <f>L26</f>
        <v>id_meter</v>
      </c>
      <c r="H83" s="9" t="str">
        <f>N26</f>
        <v>energy_in</v>
      </c>
      <c r="I83" s="9" t="str">
        <f>O26</f>
        <v>energy_out</v>
      </c>
    </row>
    <row r="84" spans="1:13" outlineLevel="1" x14ac:dyDescent="0.25">
      <c r="A84" s="9" t="str">
        <f>$A$27</f>
        <v>dtype</v>
      </c>
      <c r="B84" s="3" t="str">
        <f>_xlfn.XLOOKUP(B83,$B$26:$XFD$26,$B$27:$XFD$27)</f>
        <v>datetime</v>
      </c>
      <c r="C84" s="3" t="str">
        <f t="shared" ref="C84:I84" si="40">_xlfn.XLOOKUP(C83,$B$26:$XFD$26,$B$27:$XFD$27)</f>
        <v>categorical</v>
      </c>
      <c r="D84" s="3" t="str">
        <f t="shared" si="40"/>
        <v>categorical</v>
      </c>
      <c r="E84" s="3" t="str">
        <f t="shared" si="40"/>
        <v>categorical</v>
      </c>
      <c r="F84" s="3" t="str">
        <f t="shared" si="40"/>
        <v>categorical</v>
      </c>
      <c r="G84" s="3" t="str">
        <f t="shared" si="40"/>
        <v>str</v>
      </c>
      <c r="H84" s="3" t="str">
        <f t="shared" si="40"/>
        <v>uint64</v>
      </c>
      <c r="I84" s="3" t="str">
        <f t="shared" si="40"/>
        <v>uint64</v>
      </c>
    </row>
    <row r="85" spans="1:13" outlineLevel="1" x14ac:dyDescent="0.25">
      <c r="A85" s="9" t="str">
        <f>$A$28</f>
        <v>unit</v>
      </c>
      <c r="B85" s="3" t="str">
        <f>_xlfn.XLOOKUP(B83,$B$26:$XFD$26,$B$28:$XFD$28)</f>
        <v>s</v>
      </c>
      <c r="C85" s="3" t="str">
        <f t="shared" ref="C85:I85" si="41">_xlfn.XLOOKUP(C83,$B$26:$XFD$26,$B$28:$XFD$28)</f>
        <v>None</v>
      </c>
      <c r="D85" s="3" t="str">
        <f t="shared" si="41"/>
        <v>None</v>
      </c>
      <c r="E85" s="3" t="str">
        <f t="shared" si="41"/>
        <v>None</v>
      </c>
      <c r="F85" s="3" t="str">
        <f t="shared" si="41"/>
        <v>None</v>
      </c>
      <c r="G85" s="3" t="str">
        <f t="shared" si="41"/>
        <v>None</v>
      </c>
      <c r="H85" s="3" t="str">
        <f t="shared" si="41"/>
        <v>Wh</v>
      </c>
      <c r="I85" s="3" t="str">
        <f t="shared" si="41"/>
        <v>Wh</v>
      </c>
    </row>
    <row r="86" spans="1:13" outlineLevel="1" x14ac:dyDescent="0.25">
      <c r="A86" s="9" t="str">
        <f>$A$29</f>
        <v>description</v>
      </c>
      <c r="B86" t="str">
        <f>_xlfn.XLOOKUP(B83,$B$26:$XFD$26,$B$29:$XFD$29)</f>
        <v>current timestamp</v>
      </c>
      <c r="C86" t="str">
        <f t="shared" ref="C86:I86" si="42">_xlfn.XLOOKUP(C83,$B$26:$XFD$26,$B$29:$XFD$29)</f>
        <v>region in which the market is</v>
      </c>
      <c r="D86" t="str">
        <f t="shared" si="42"/>
        <v>type of market</v>
      </c>
      <c r="E86" t="str">
        <f t="shared" si="42"/>
        <v>name of the market</v>
      </c>
      <c r="F86" t="str">
        <f t="shared" si="42"/>
        <v>agent id (also serves as main meter)</v>
      </c>
      <c r="G86" t="str">
        <f t="shared" si="42"/>
        <v>id of the (sub-)meter</v>
      </c>
      <c r="H86" t="str">
        <f t="shared" si="42"/>
        <v>energy going into the meter</v>
      </c>
      <c r="I86" t="str">
        <f t="shared" si="42"/>
        <v>energy going out of the meter</v>
      </c>
    </row>
    <row r="87" spans="1:13" s="4" customFormat="1" ht="15.75" thickBot="1" x14ac:dyDescent="0.3">
      <c r="A87" s="8"/>
    </row>
    <row r="89" spans="1:13" x14ac:dyDescent="0.25">
      <c r="A89" s="15" t="str">
        <f>$A$3</f>
        <v>Table</v>
      </c>
      <c r="B89" s="15" t="str">
        <f>$B$3</f>
        <v>Section</v>
      </c>
      <c r="C89" s="15" t="str">
        <f>$C$3</f>
        <v>Description</v>
      </c>
      <c r="D89" s="15" t="str">
        <f>$D$3</f>
        <v>Class</v>
      </c>
      <c r="E89" s="15" t="str">
        <f>$E$3</f>
        <v>Saved</v>
      </c>
    </row>
    <row r="90" spans="1:13" outlineLevel="1" x14ac:dyDescent="0.25">
      <c r="A90" s="16" t="s">
        <v>138</v>
      </c>
      <c r="B90" s="5" t="str">
        <f>_xlfn.XLOOKUP(A90,$A$4:$A$22,$B$4:$B$22)</f>
        <v>Analyzer</v>
      </c>
      <c r="C90" s="5" t="str">
        <f>_xlfn.XLOOKUP(A90,$A$4:$A$22,$C$4:$C$22)</f>
        <v>contains the prices and quantities sold by the retailer (can be extracted from market transactions)</v>
      </c>
      <c r="D90" s="5" t="str">
        <f>_xlfn.XLOOKUP(A90,$A$4:$A$22,$D$4:$D$22)</f>
        <v>Markets</v>
      </c>
      <c r="E90" s="5" t="b">
        <f>_xlfn.XLOOKUP(A90,$A$4:$A$22,$E$4:$E$22)</f>
        <v>1</v>
      </c>
    </row>
    <row r="91" spans="1:13" outlineLevel="1" x14ac:dyDescent="0.25">
      <c r="A91"/>
    </row>
    <row r="92" spans="1:13" outlineLevel="1" x14ac:dyDescent="0.25">
      <c r="A92" t="s">
        <v>0</v>
      </c>
      <c r="B92" t="str">
        <f>B26</f>
        <v>timestamp</v>
      </c>
      <c r="C92" t="str">
        <f>C26</f>
        <v>timestep</v>
      </c>
      <c r="D92" t="str">
        <f>D26</f>
        <v>region</v>
      </c>
      <c r="E92" t="str">
        <f>E26</f>
        <v>market</v>
      </c>
      <c r="F92" t="str">
        <f>F26</f>
        <v>name</v>
      </c>
      <c r="G92" s="9" t="str">
        <f>H26</f>
        <v>type_transaction</v>
      </c>
      <c r="H92" s="9" t="str">
        <f>N26</f>
        <v>energy_in</v>
      </c>
      <c r="I92" s="9" t="str">
        <f>O26</f>
        <v>energy_out</v>
      </c>
      <c r="J92" s="9" t="str">
        <f>R26</f>
        <v>price_pu_in</v>
      </c>
      <c r="K92" s="9" t="str">
        <f>S26</f>
        <v>price_pu_out</v>
      </c>
      <c r="L92" s="9" t="str">
        <f>U26</f>
        <v>price_in</v>
      </c>
      <c r="M92" s="9" t="str">
        <f>V26</f>
        <v>price_out</v>
      </c>
    </row>
    <row r="93" spans="1:13" outlineLevel="1" x14ac:dyDescent="0.25">
      <c r="A93" s="9" t="str">
        <f>$A$27</f>
        <v>dtype</v>
      </c>
      <c r="B93" s="3" t="str">
        <f>_xlfn.XLOOKUP(B92,$B$26:$XFD$26,$B$27:$XFD$27)</f>
        <v>datetime</v>
      </c>
      <c r="C93" s="3" t="str">
        <f t="shared" ref="C93" si="43">_xlfn.XLOOKUP(C92,$B$26:$XFD$26,$B$27:$XFD$27)</f>
        <v>datetime</v>
      </c>
      <c r="D93" s="3" t="str">
        <f t="shared" ref="D93" si="44">_xlfn.XLOOKUP(D92,$B$26:$XFD$26,$B$27:$XFD$27)</f>
        <v>categorical</v>
      </c>
      <c r="E93" s="3" t="str">
        <f t="shared" ref="E93" si="45">_xlfn.XLOOKUP(E92,$B$26:$XFD$26,$B$27:$XFD$27)</f>
        <v>categorical</v>
      </c>
      <c r="F93" s="3" t="str">
        <f t="shared" ref="F93" si="46">_xlfn.XLOOKUP(F92,$B$26:$XFD$26,$B$27:$XFD$27)</f>
        <v>categorical</v>
      </c>
      <c r="G93" s="3" t="str">
        <f t="shared" ref="G93" si="47">_xlfn.XLOOKUP(G92,$B$26:$XFD$26,$B$27:$XFD$27)</f>
        <v>categorical</v>
      </c>
      <c r="H93" s="3" t="str">
        <f t="shared" ref="H93" si="48">_xlfn.XLOOKUP(H92,$B$26:$XFD$26,$B$27:$XFD$27)</f>
        <v>uint64</v>
      </c>
      <c r="I93" s="3" t="str">
        <f t="shared" ref="I93" si="49">_xlfn.XLOOKUP(I92,$B$26:$XFD$26,$B$27:$XFD$27)</f>
        <v>uint64</v>
      </c>
      <c r="J93" s="3" t="str">
        <f t="shared" ref="J93" si="50">_xlfn.XLOOKUP(J92,$B$26:$XFD$26,$B$27:$XFD$27)</f>
        <v>int32</v>
      </c>
      <c r="K93" s="3" t="str">
        <f t="shared" ref="K93" si="51">_xlfn.XLOOKUP(K92,$B$26:$XFD$26,$B$27:$XFD$27)</f>
        <v>int32</v>
      </c>
      <c r="L93" s="3" t="str">
        <f t="shared" ref="L93" si="52">_xlfn.XLOOKUP(L92,$B$26:$XFD$26,$B$27:$XFD$27)</f>
        <v>int64</v>
      </c>
      <c r="M93" s="3" t="str">
        <f t="shared" ref="M93" si="53">_xlfn.XLOOKUP(M92,$B$26:$XFD$26,$B$27:$XFD$27)</f>
        <v>int64</v>
      </c>
    </row>
    <row r="94" spans="1:13" outlineLevel="1" x14ac:dyDescent="0.25">
      <c r="A94" s="9" t="str">
        <f>$A$28</f>
        <v>unit</v>
      </c>
      <c r="B94" s="3" t="str">
        <f>_xlfn.XLOOKUP(B92,$B$26:$XFD$26,$B$28:$XFD$28)</f>
        <v>s</v>
      </c>
      <c r="C94" s="3" t="str">
        <f t="shared" ref="C94:I94" si="54">_xlfn.XLOOKUP(C92,$B$26:$XFD$26,$B$28:$XFD$28)</f>
        <v>s</v>
      </c>
      <c r="D94" s="3" t="str">
        <f t="shared" si="54"/>
        <v>None</v>
      </c>
      <c r="E94" s="3" t="str">
        <f t="shared" si="54"/>
        <v>None</v>
      </c>
      <c r="F94" s="3" t="str">
        <f t="shared" si="54"/>
        <v>None</v>
      </c>
      <c r="G94" s="3" t="str">
        <f t="shared" si="54"/>
        <v>None</v>
      </c>
      <c r="H94" s="3" t="str">
        <f t="shared" si="54"/>
        <v>Wh</v>
      </c>
      <c r="I94" s="3" t="str">
        <f t="shared" si="54"/>
        <v>Wh</v>
      </c>
      <c r="J94" s="3" t="str">
        <f t="shared" ref="J94:M94" si="55">_xlfn.XLOOKUP(J92,$B$26:$XFD$26,$B$28:$XFD$28)</f>
        <v>€e7/Wh</v>
      </c>
      <c r="K94" s="3" t="str">
        <f t="shared" si="55"/>
        <v>€e7/Wh</v>
      </c>
      <c r="L94" s="3" t="str">
        <f t="shared" si="55"/>
        <v>€e7</v>
      </c>
      <c r="M94" s="3" t="str">
        <f t="shared" si="55"/>
        <v>€e7</v>
      </c>
    </row>
    <row r="95" spans="1:13" outlineLevel="1" x14ac:dyDescent="0.25">
      <c r="A95" s="9" t="str">
        <f>$A$29</f>
        <v>description</v>
      </c>
      <c r="B95" t="str">
        <f>_xlfn.XLOOKUP(B92,$B$26:$XFD$26,$B$29:$XFD$29)</f>
        <v>current timestamp</v>
      </c>
      <c r="C95" t="str">
        <f t="shared" ref="C95:I95" si="56">_xlfn.XLOOKUP(C92,$B$26:$XFD$26,$B$29:$XFD$29)</f>
        <v>timestep (can be in future)</v>
      </c>
      <c r="D95" t="str">
        <f t="shared" si="56"/>
        <v>region in which the market is</v>
      </c>
      <c r="E95" t="str">
        <f t="shared" si="56"/>
        <v>type of market</v>
      </c>
      <c r="F95" t="str">
        <f t="shared" si="56"/>
        <v>name of the market</v>
      </c>
      <c r="G95" t="str">
        <f t="shared" si="56"/>
        <v>source of the costs/profits (e.g. Market, levies, balancing)</v>
      </c>
      <c r="H95" t="str">
        <f t="shared" si="56"/>
        <v>energy going into the meter</v>
      </c>
      <c r="I95" t="str">
        <f t="shared" si="56"/>
        <v>energy going out of the meter</v>
      </c>
      <c r="J95" t="str">
        <f t="shared" ref="J95:M95" si="57">_xlfn.XLOOKUP(J92,$B$26:$XFD$26,$B$29:$XFD$29)</f>
        <v>spec. price for incoming energy</v>
      </c>
      <c r="K95" t="str">
        <f t="shared" si="57"/>
        <v>spec. price for outflowing energy</v>
      </c>
      <c r="L95" t="str">
        <f t="shared" si="57"/>
        <v>total price for incoming energy</v>
      </c>
      <c r="M95" t="str">
        <f t="shared" si="57"/>
        <v>total price for outflowing energy</v>
      </c>
    </row>
    <row r="96" spans="1:13" s="4" customFormat="1" ht="15.75" thickBot="1" x14ac:dyDescent="0.3">
      <c r="A96" s="8"/>
    </row>
    <row r="98" spans="1:14" x14ac:dyDescent="0.25">
      <c r="A98" s="15" t="str">
        <f>$A$3</f>
        <v>Table</v>
      </c>
      <c r="B98" s="15" t="str">
        <f>$B$3</f>
        <v>Section</v>
      </c>
      <c r="C98" s="15" t="str">
        <f>$C$3</f>
        <v>Description</v>
      </c>
      <c r="D98" s="15" t="str">
        <f>$D$3</f>
        <v>Class</v>
      </c>
      <c r="E98" s="15" t="str">
        <f>$E$3</f>
        <v>Saved</v>
      </c>
    </row>
    <row r="99" spans="1:14" outlineLevel="1" x14ac:dyDescent="0.25">
      <c r="A99" s="16" t="s">
        <v>171</v>
      </c>
      <c r="B99" s="5" t="str">
        <f>_xlfn.XLOOKUP(A99,$A$4:$A$22,$B$4:$B$22)</f>
        <v>Analyzer</v>
      </c>
      <c r="C99" s="5" t="str">
        <f>_xlfn.XLOOKUP(A99,$A$4:$A$22,$C$4:$C$22)</f>
        <v>contains summary of each timestamp</v>
      </c>
      <c r="D99" s="5" t="str">
        <f>_xlfn.XLOOKUP(A99,$A$4:$A$22,$D$4:$D$22)</f>
        <v>Markets</v>
      </c>
      <c r="E99" s="5" t="b">
        <f>_xlfn.XLOOKUP(A99,$A$4:$A$22,$E$4:$E$22)</f>
        <v>1</v>
      </c>
    </row>
    <row r="100" spans="1:14" outlineLevel="1" x14ac:dyDescent="0.25">
      <c r="A100"/>
    </row>
    <row r="101" spans="1:14" outlineLevel="1" x14ac:dyDescent="0.25">
      <c r="A101" t="s">
        <v>0</v>
      </c>
      <c r="B101" t="str">
        <f>B26</f>
        <v>timestamp</v>
      </c>
      <c r="C101" t="str">
        <f>D26</f>
        <v>region</v>
      </c>
      <c r="D101" t="str">
        <f>E26</f>
        <v>market</v>
      </c>
      <c r="E101" t="str">
        <f>F26</f>
        <v>name</v>
      </c>
      <c r="F101" s="9" t="str">
        <f>H26</f>
        <v>type_transaction</v>
      </c>
      <c r="G101" t="str">
        <f>I26</f>
        <v>id_agent</v>
      </c>
      <c r="H101" s="9" t="str">
        <f>N26</f>
        <v>energy_in</v>
      </c>
      <c r="I101" s="9" t="str">
        <f>O26</f>
        <v>energy_out</v>
      </c>
      <c r="J101" s="9" t="str">
        <f>R26</f>
        <v>price_pu_in</v>
      </c>
      <c r="K101" s="9" t="str">
        <f>S26</f>
        <v>price_pu_out</v>
      </c>
      <c r="L101" s="9" t="str">
        <f>U26</f>
        <v>price_in</v>
      </c>
      <c r="M101" s="9" t="str">
        <f>V26</f>
        <v>price_out</v>
      </c>
      <c r="N101" s="9" t="str">
        <f>AB26</f>
        <v>share_quality_XXX</v>
      </c>
    </row>
    <row r="102" spans="1:14" outlineLevel="1" x14ac:dyDescent="0.25">
      <c r="A102" s="9" t="str">
        <f>$A$27</f>
        <v>dtype</v>
      </c>
      <c r="B102" s="3" t="str">
        <f>_xlfn.XLOOKUP(B101,$B$26:$XFD$26,$B$27:$XFD$27)</f>
        <v>datetime</v>
      </c>
      <c r="C102" s="3" t="str">
        <f t="shared" ref="C102" si="58">_xlfn.XLOOKUP(C101,$B$26:$XFD$26,$B$27:$XFD$27)</f>
        <v>categorical</v>
      </c>
      <c r="D102" s="3" t="str">
        <f t="shared" ref="D102" si="59">_xlfn.XLOOKUP(D101,$B$26:$XFD$26,$B$27:$XFD$27)</f>
        <v>categorical</v>
      </c>
      <c r="E102" s="3" t="str">
        <f t="shared" ref="E102" si="60">_xlfn.XLOOKUP(E101,$B$26:$XFD$26,$B$27:$XFD$27)</f>
        <v>categorical</v>
      </c>
      <c r="F102" s="3" t="str">
        <f t="shared" ref="F102" si="61">_xlfn.XLOOKUP(F101,$B$26:$XFD$26,$B$27:$XFD$27)</f>
        <v>categorical</v>
      </c>
      <c r="G102" s="3" t="str">
        <f t="shared" ref="G102" si="62">_xlfn.XLOOKUP(G101,$B$26:$XFD$26,$B$27:$XFD$27)</f>
        <v>categorical</v>
      </c>
      <c r="H102" s="3" t="str">
        <f t="shared" ref="H102" si="63">_xlfn.XLOOKUP(H101,$B$26:$XFD$26,$B$27:$XFD$27)</f>
        <v>uint64</v>
      </c>
      <c r="I102" s="3" t="str">
        <f t="shared" ref="I102" si="64">_xlfn.XLOOKUP(I101,$B$26:$XFD$26,$B$27:$XFD$27)</f>
        <v>uint64</v>
      </c>
      <c r="J102" s="3" t="str">
        <f t="shared" ref="J102" si="65">_xlfn.XLOOKUP(J101,$B$26:$XFD$26,$B$27:$XFD$27)</f>
        <v>int32</v>
      </c>
      <c r="K102" s="3" t="str">
        <f t="shared" ref="K102" si="66">_xlfn.XLOOKUP(K101,$B$26:$XFD$26,$B$27:$XFD$27)</f>
        <v>int32</v>
      </c>
      <c r="L102" s="3" t="str">
        <f t="shared" ref="L102" si="67">_xlfn.XLOOKUP(L101,$B$26:$XFD$26,$B$27:$XFD$27)</f>
        <v>int64</v>
      </c>
      <c r="M102" s="3" t="str">
        <f t="shared" ref="M102:N102" si="68">_xlfn.XLOOKUP(M101,$B$26:$XFD$26,$B$27:$XFD$27)</f>
        <v>int64</v>
      </c>
      <c r="N102" s="3" t="str">
        <f t="shared" si="68"/>
        <v>int8</v>
      </c>
    </row>
    <row r="103" spans="1:14" outlineLevel="1" x14ac:dyDescent="0.25">
      <c r="A103" s="9" t="str">
        <f>$A$28</f>
        <v>unit</v>
      </c>
      <c r="B103" s="3" t="str">
        <f>_xlfn.XLOOKUP(B101,$B$26:$XFD$26,$B$28:$XFD$28)</f>
        <v>s</v>
      </c>
      <c r="C103" s="3" t="str">
        <f t="shared" ref="C103:E103" si="69">_xlfn.XLOOKUP(C101,$B$26:$XFD$26,$B$28:$XFD$28)</f>
        <v>None</v>
      </c>
      <c r="D103" s="3" t="str">
        <f t="shared" si="69"/>
        <v>None</v>
      </c>
      <c r="E103" s="3" t="str">
        <f t="shared" si="69"/>
        <v>None</v>
      </c>
      <c r="F103" s="3" t="str">
        <f t="shared" ref="F103:M103" si="70">_xlfn.XLOOKUP(F101,$B$26:$XFD$26,$B$28:$XFD$28)</f>
        <v>None</v>
      </c>
      <c r="G103" s="3" t="str">
        <f t="shared" si="70"/>
        <v>None</v>
      </c>
      <c r="H103" s="3" t="str">
        <f t="shared" si="70"/>
        <v>Wh</v>
      </c>
      <c r="I103" s="3" t="str">
        <f t="shared" si="70"/>
        <v>Wh</v>
      </c>
      <c r="J103" s="3" t="str">
        <f t="shared" si="70"/>
        <v>€e7/Wh</v>
      </c>
      <c r="K103" s="3" t="str">
        <f t="shared" si="70"/>
        <v>€e7/Wh</v>
      </c>
      <c r="L103" s="3" t="str">
        <f t="shared" si="70"/>
        <v>€e7</v>
      </c>
      <c r="M103" s="3" t="str">
        <f t="shared" si="70"/>
        <v>€e7</v>
      </c>
      <c r="N103" s="3" t="str">
        <f t="shared" ref="N103" si="71">_xlfn.XLOOKUP(N101,$B$26:$XFD$26,$B$28:$XFD$28)</f>
        <v>0-100</v>
      </c>
    </row>
    <row r="104" spans="1:14" outlineLevel="1" x14ac:dyDescent="0.25">
      <c r="A104" s="9" t="str">
        <f>$A$29</f>
        <v>description</v>
      </c>
      <c r="B104" t="str">
        <f>_xlfn.XLOOKUP(B101,$B$26:$XFD$26,$B$29:$XFD$29)</f>
        <v>current timestamp</v>
      </c>
      <c r="C104" t="str">
        <f t="shared" ref="C104:E104" si="72">_xlfn.XLOOKUP(C101,$B$26:$XFD$26,$B$29:$XFD$29)</f>
        <v>region in which the market is</v>
      </c>
      <c r="D104" t="str">
        <f t="shared" si="72"/>
        <v>type of market</v>
      </c>
      <c r="E104" t="str">
        <f t="shared" si="72"/>
        <v>name of the market</v>
      </c>
      <c r="F104" t="str">
        <f t="shared" ref="F104:M104" si="73">_xlfn.XLOOKUP(F101,$B$26:$XFD$26,$B$29:$XFD$29)</f>
        <v>source of the costs/profits (e.g. Market, levies, balancing)</v>
      </c>
      <c r="G104" t="str">
        <f t="shared" si="73"/>
        <v>agent id (also serves as main meter)</v>
      </c>
      <c r="H104" t="str">
        <f t="shared" si="73"/>
        <v>energy going into the meter</v>
      </c>
      <c r="I104" t="str">
        <f t="shared" si="73"/>
        <v>energy going out of the meter</v>
      </c>
      <c r="J104" t="str">
        <f t="shared" si="73"/>
        <v>spec. price for incoming energy</v>
      </c>
      <c r="K104" t="str">
        <f t="shared" si="73"/>
        <v>spec. price for outflowing energy</v>
      </c>
      <c r="L104" t="str">
        <f t="shared" si="73"/>
        <v>total price for incoming energy</v>
      </c>
      <c r="M104" t="str">
        <f t="shared" si="73"/>
        <v>total price for outflowing energy</v>
      </c>
      <c r="N104" t="str">
        <f t="shared" ref="N104" si="74">_xlfn.XLOOKUP(N101,$B$26:$XFD$26,$B$29:$XFD$29)</f>
        <v>quality share of energy (one column per type)</v>
      </c>
    </row>
    <row r="105" spans="1:14" s="4" customFormat="1" ht="15.75" thickBot="1" x14ac:dyDescent="0.3">
      <c r="A105" s="8"/>
    </row>
    <row r="107" spans="1:14" x14ac:dyDescent="0.25">
      <c r="A107" s="15" t="str">
        <f>$A$3</f>
        <v>Table</v>
      </c>
      <c r="B107" s="15" t="str">
        <f>$B$3</f>
        <v>Section</v>
      </c>
      <c r="C107" s="15" t="str">
        <f>$C$3</f>
        <v>Description</v>
      </c>
      <c r="D107" s="15" t="str">
        <f>$D$3</f>
        <v>Class</v>
      </c>
      <c r="E107" s="15" t="str">
        <f>$E$3</f>
        <v>Saved</v>
      </c>
    </row>
    <row r="108" spans="1:14" outlineLevel="1" x14ac:dyDescent="0.25">
      <c r="A108" s="16" t="s">
        <v>173</v>
      </c>
      <c r="B108" s="5" t="str">
        <f>_xlfn.XLOOKUP(A108,$A$4:$A$22,$B$4:$B$22)</f>
        <v>Analyzer</v>
      </c>
      <c r="C108" s="5" t="str">
        <f>_xlfn.XLOOKUP(A108,$A$4:$A$22,$C$4:$C$22)</f>
        <v>contains info about agents</v>
      </c>
      <c r="D108" s="5" t="str">
        <f>_xlfn.XLOOKUP(A108,$A$4:$A$22,$D$4:$D$22)</f>
        <v>Markets</v>
      </c>
      <c r="E108" s="5" t="b">
        <f>_xlfn.XLOOKUP(A108,$A$4:$A$22,$E$4:$E$22)</f>
        <v>1</v>
      </c>
    </row>
    <row r="109" spans="1:14" outlineLevel="1" x14ac:dyDescent="0.25">
      <c r="A109"/>
    </row>
    <row r="110" spans="1:14" outlineLevel="1" x14ac:dyDescent="0.25">
      <c r="A110" t="s">
        <v>0</v>
      </c>
      <c r="B110" t="str">
        <f>D26</f>
        <v>region</v>
      </c>
      <c r="C110" t="str">
        <f>E26</f>
        <v>market</v>
      </c>
      <c r="D110" t="str">
        <f>F26</f>
        <v>name</v>
      </c>
      <c r="E110" t="str">
        <f>I26</f>
        <v>id_agent</v>
      </c>
      <c r="F110" t="str">
        <f>N26</f>
        <v>energy_in</v>
      </c>
      <c r="G110" t="str">
        <f>O26</f>
        <v>energy_out</v>
      </c>
      <c r="H110" t="str">
        <f>P26</f>
        <v>energy_used</v>
      </c>
      <c r="I110" s="9" t="str">
        <f>U26</f>
        <v>price_in</v>
      </c>
      <c r="J110" s="9" t="str">
        <f>V26</f>
        <v>price_out</v>
      </c>
      <c r="K110" s="9" t="str">
        <f>Z26</f>
        <v>balance_account</v>
      </c>
      <c r="L110" s="9" t="str">
        <f>AB26</f>
        <v>share_quality_XXX</v>
      </c>
      <c r="M110" s="9" t="str">
        <f>AD26</f>
        <v>type_plants</v>
      </c>
    </row>
    <row r="111" spans="1:14" outlineLevel="1" x14ac:dyDescent="0.25">
      <c r="A111" s="9" t="str">
        <f>$A$27</f>
        <v>dtype</v>
      </c>
      <c r="B111" s="3" t="str">
        <f>_xlfn.XLOOKUP(B110,$B$26:$XFD$26,$B$27:$XFD$27)</f>
        <v>categorical</v>
      </c>
      <c r="C111" s="3" t="str">
        <f t="shared" ref="C111" si="75">_xlfn.XLOOKUP(C110,$B$26:$XFD$26,$B$27:$XFD$27)</f>
        <v>categorical</v>
      </c>
      <c r="D111" s="3" t="str">
        <f t="shared" ref="D111" si="76">_xlfn.XLOOKUP(D110,$B$26:$XFD$26,$B$27:$XFD$27)</f>
        <v>categorical</v>
      </c>
      <c r="E111" s="3" t="str">
        <f t="shared" ref="E111" si="77">_xlfn.XLOOKUP(E110,$B$26:$XFD$26,$B$27:$XFD$27)</f>
        <v>categorical</v>
      </c>
      <c r="F111" s="3" t="str">
        <f t="shared" ref="F111" si="78">_xlfn.XLOOKUP(F110,$B$26:$XFD$26,$B$27:$XFD$27)</f>
        <v>uint64</v>
      </c>
      <c r="G111" s="3" t="str">
        <f t="shared" ref="G111" si="79">_xlfn.XLOOKUP(G110,$B$26:$XFD$26,$B$27:$XFD$27)</f>
        <v>uint64</v>
      </c>
      <c r="H111" s="3" t="str">
        <f>_xlfn.XLOOKUP(H110,$B$26:$XFD$26,$B$27:$XFD$27)</f>
        <v>uint64</v>
      </c>
      <c r="I111" s="3" t="str">
        <f t="shared" ref="I111" si="80">_xlfn.XLOOKUP(I110,$B$26:$XFD$26,$B$27:$XFD$27)</f>
        <v>int64</v>
      </c>
      <c r="J111" s="3" t="str">
        <f t="shared" ref="J111" si="81">_xlfn.XLOOKUP(J110,$B$26:$XFD$26,$B$27:$XFD$27)</f>
        <v>int64</v>
      </c>
      <c r="K111" s="3" t="str">
        <f t="shared" ref="K111" si="82">_xlfn.XLOOKUP(K110,$B$26:$XFD$26,$B$27:$XFD$27)</f>
        <v>int64</v>
      </c>
      <c r="L111" s="3" t="str">
        <f t="shared" ref="L111:M111" si="83">_xlfn.XLOOKUP(L110,$B$26:$XFD$26,$B$27:$XFD$27)</f>
        <v>int8</v>
      </c>
      <c r="M111" s="3" t="str">
        <f t="shared" si="83"/>
        <v>categorical</v>
      </c>
    </row>
    <row r="112" spans="1:14" outlineLevel="1" x14ac:dyDescent="0.25">
      <c r="A112" s="9" t="str">
        <f>$A$28</f>
        <v>unit</v>
      </c>
      <c r="B112" s="3" t="str">
        <f>_xlfn.XLOOKUP(B110,$B$26:$XFD$26,$B$28:$XFD$28)</f>
        <v>None</v>
      </c>
      <c r="C112" s="3" t="str">
        <f t="shared" ref="C112:L112" si="84">_xlfn.XLOOKUP(C110,$B$26:$XFD$26,$B$28:$XFD$28)</f>
        <v>None</v>
      </c>
      <c r="D112" s="3" t="str">
        <f t="shared" si="84"/>
        <v>None</v>
      </c>
      <c r="E112" s="3" t="str">
        <f t="shared" si="84"/>
        <v>None</v>
      </c>
      <c r="F112" s="3" t="str">
        <f t="shared" si="84"/>
        <v>Wh</v>
      </c>
      <c r="G112" s="3" t="str">
        <f t="shared" si="84"/>
        <v>Wh</v>
      </c>
      <c r="H112" s="3" t="str">
        <f>_xlfn.XLOOKUP(H110,$B$26:$XFD$26,$B$28:$XFD$28)</f>
        <v>Wh</v>
      </c>
      <c r="I112" s="3" t="str">
        <f t="shared" si="84"/>
        <v>€e7</v>
      </c>
      <c r="J112" s="3" t="str">
        <f t="shared" si="84"/>
        <v>€e7</v>
      </c>
      <c r="K112" s="3" t="str">
        <f t="shared" si="84"/>
        <v>€e7</v>
      </c>
      <c r="L112" s="3" t="str">
        <f t="shared" si="84"/>
        <v>0-100</v>
      </c>
      <c r="M112" s="3" t="str">
        <f t="shared" ref="M112" si="85">_xlfn.XLOOKUP(M110,$B$26:$XFD$26,$B$28:$XFD$28)</f>
        <v>None</v>
      </c>
    </row>
    <row r="113" spans="1:15" outlineLevel="1" x14ac:dyDescent="0.25">
      <c r="A113" s="9" t="str">
        <f>$A$29</f>
        <v>description</v>
      </c>
      <c r="B113" t="str">
        <f>_xlfn.XLOOKUP(B110,$B$26:$XFD$26,$B$29:$XFD$29)</f>
        <v>region in which the market is</v>
      </c>
      <c r="C113" t="str">
        <f t="shared" ref="C113:L113" si="86">_xlfn.XLOOKUP(C110,$B$26:$XFD$26,$B$29:$XFD$29)</f>
        <v>type of market</v>
      </c>
      <c r="D113" t="str">
        <f t="shared" si="86"/>
        <v>name of the market</v>
      </c>
      <c r="E113" t="str">
        <f t="shared" si="86"/>
        <v>agent id (also serves as main meter)</v>
      </c>
      <c r="F113" t="str">
        <f t="shared" si="86"/>
        <v>energy going into the meter</v>
      </c>
      <c r="G113" t="str">
        <f t="shared" si="86"/>
        <v>energy going out of the meter</v>
      </c>
      <c r="H113" t="str">
        <f>_xlfn.XLOOKUP(H110,$B$26:$XFD$26,$B$29:$XFD$29)</f>
        <v>used energy over all timesteps</v>
      </c>
      <c r="I113" t="str">
        <f t="shared" si="86"/>
        <v>total price for incoming energy</v>
      </c>
      <c r="J113" t="str">
        <f t="shared" si="86"/>
        <v>total price for outflowing energy</v>
      </c>
      <c r="K113" t="str">
        <f t="shared" si="86"/>
        <v>balance of bank account</v>
      </c>
      <c r="L113" t="str">
        <f t="shared" si="86"/>
        <v>quality share of energy (one column per type)</v>
      </c>
      <c r="M113" t="str">
        <f t="shared" ref="M113" si="87">_xlfn.XLOOKUP(M110,$B$26:$XFD$26,$B$29:$XFD$29)</f>
        <v>types of plants (per agent)</v>
      </c>
    </row>
    <row r="114" spans="1:15" s="4" customFormat="1" ht="15.75" thickBot="1" x14ac:dyDescent="0.3">
      <c r="A114" s="8"/>
    </row>
    <row r="116" spans="1:15" x14ac:dyDescent="0.25">
      <c r="A116" s="15" t="str">
        <f>$A$3</f>
        <v>Table</v>
      </c>
      <c r="B116" s="15" t="str">
        <f>$B$3</f>
        <v>Section</v>
      </c>
      <c r="C116" s="15" t="str">
        <f>$C$3</f>
        <v>Description</v>
      </c>
      <c r="D116" s="15" t="str">
        <f>$D$3</f>
        <v>Class</v>
      </c>
      <c r="E116" s="15" t="str">
        <f>$E$3</f>
        <v>Saved</v>
      </c>
    </row>
    <row r="117" spans="1:15" outlineLevel="1" x14ac:dyDescent="0.25">
      <c r="A117" s="16" t="s">
        <v>174</v>
      </c>
      <c r="B117" s="5" t="str">
        <f>_xlfn.XLOOKUP(A117,$A$4:$A$22,$B$4:$B$22)</f>
        <v>Analyzer</v>
      </c>
      <c r="C117" s="5" t="str">
        <f>_xlfn.XLOOKUP(A117,$A$4:$A$22,$C$4:$C$22)</f>
        <v>contains info about meters</v>
      </c>
      <c r="D117" s="5" t="str">
        <f>_xlfn.XLOOKUP(A117,$A$4:$A$22,$D$4:$D$22)</f>
        <v>Markets</v>
      </c>
      <c r="E117" s="5" t="b">
        <f>_xlfn.XLOOKUP(A117,$A$4:$A$22,$E$4:$E$22)</f>
        <v>1</v>
      </c>
    </row>
    <row r="118" spans="1:15" outlineLevel="1" x14ac:dyDescent="0.25">
      <c r="A118"/>
    </row>
    <row r="119" spans="1:15" outlineLevel="1" x14ac:dyDescent="0.25">
      <c r="A119" t="s">
        <v>0</v>
      </c>
      <c r="B119" s="9" t="str">
        <f>D26</f>
        <v>region</v>
      </c>
      <c r="C119" s="9" t="str">
        <f>E26</f>
        <v>market</v>
      </c>
      <c r="D119" s="9" t="str">
        <f>F26</f>
        <v>name</v>
      </c>
      <c r="E119" s="9" t="str">
        <f>I26</f>
        <v>id_agent</v>
      </c>
      <c r="F119" s="9" t="str">
        <f>L26</f>
        <v>id_meter</v>
      </c>
      <c r="G119" s="9" t="str">
        <f>AC26</f>
        <v>type_meter</v>
      </c>
      <c r="H119" s="9" t="str">
        <f>AA26</f>
        <v>quality</v>
      </c>
    </row>
    <row r="120" spans="1:15" outlineLevel="1" x14ac:dyDescent="0.25">
      <c r="A120" s="9" t="str">
        <f>$A$27</f>
        <v>dtype</v>
      </c>
      <c r="B120" s="3" t="str">
        <f>_xlfn.XLOOKUP(B119,$B$26:$XFD$26,$B$27:$XFD$27)</f>
        <v>categorical</v>
      </c>
      <c r="C120" s="3" t="str">
        <f t="shared" ref="C120" si="88">_xlfn.XLOOKUP(C119,$B$26:$XFD$26,$B$27:$XFD$27)</f>
        <v>categorical</v>
      </c>
      <c r="D120" s="3" t="str">
        <f t="shared" ref="D120" si="89">_xlfn.XLOOKUP(D119,$B$26:$XFD$26,$B$27:$XFD$27)</f>
        <v>categorical</v>
      </c>
      <c r="E120" s="3" t="str">
        <f t="shared" ref="E120" si="90">_xlfn.XLOOKUP(E119,$B$26:$XFD$26,$B$27:$XFD$27)</f>
        <v>categorical</v>
      </c>
      <c r="F120" s="3" t="str">
        <f t="shared" ref="F120" si="91">_xlfn.XLOOKUP(F119,$B$26:$XFD$26,$B$27:$XFD$27)</f>
        <v>str</v>
      </c>
      <c r="G120" s="3" t="str">
        <f t="shared" ref="G120" si="92">_xlfn.XLOOKUP(G119,$B$26:$XFD$26,$B$27:$XFD$27)</f>
        <v>categorical</v>
      </c>
      <c r="H120" s="3" t="str">
        <f t="shared" ref="H120" si="93">_xlfn.XLOOKUP(H119,$B$26:$XFD$26,$B$27:$XFD$27)</f>
        <v>categorical</v>
      </c>
      <c r="I120" s="3"/>
      <c r="J120" s="3"/>
      <c r="K120" s="3"/>
      <c r="L120" s="3"/>
      <c r="M120" s="3"/>
      <c r="N120" s="3"/>
    </row>
    <row r="121" spans="1:15" outlineLevel="1" x14ac:dyDescent="0.25">
      <c r="A121" s="9" t="str">
        <f>$A$28</f>
        <v>unit</v>
      </c>
      <c r="B121" s="3" t="str">
        <f>_xlfn.XLOOKUP(B119,$B$26:$XFD$26,$B$28:$XFD$28)</f>
        <v>None</v>
      </c>
      <c r="C121" s="3" t="str">
        <f t="shared" ref="C121:H121" si="94">_xlfn.XLOOKUP(C119,$B$26:$XFD$26,$B$28:$XFD$28)</f>
        <v>None</v>
      </c>
      <c r="D121" s="3" t="str">
        <f t="shared" si="94"/>
        <v>None</v>
      </c>
      <c r="E121" s="3" t="str">
        <f t="shared" si="94"/>
        <v>None</v>
      </c>
      <c r="F121" s="3" t="str">
        <f t="shared" si="94"/>
        <v>None</v>
      </c>
      <c r="G121" s="3" t="str">
        <f t="shared" si="94"/>
        <v>None</v>
      </c>
      <c r="H121" s="3" t="str">
        <f t="shared" si="94"/>
        <v>None</v>
      </c>
      <c r="I121" s="3"/>
      <c r="J121" s="3"/>
      <c r="K121" s="3"/>
      <c r="L121" s="3"/>
      <c r="M121" s="3"/>
      <c r="N121" s="3"/>
    </row>
    <row r="122" spans="1:15" outlineLevel="1" x14ac:dyDescent="0.25">
      <c r="A122" s="9" t="str">
        <f>$A$29</f>
        <v>description</v>
      </c>
      <c r="B122" t="str">
        <f>_xlfn.XLOOKUP(B119,$B$26:$XFD$26,$B$29:$XFD$29)</f>
        <v>region in which the market is</v>
      </c>
      <c r="C122" t="str">
        <f t="shared" ref="C122:H122" si="95">_xlfn.XLOOKUP(C119,$B$26:$XFD$26,$B$29:$XFD$29)</f>
        <v>type of market</v>
      </c>
      <c r="D122" t="str">
        <f t="shared" si="95"/>
        <v>name of the market</v>
      </c>
      <c r="E122" t="str">
        <f t="shared" si="95"/>
        <v>agent id (also serves as main meter)</v>
      </c>
      <c r="F122" t="str">
        <f t="shared" si="95"/>
        <v>id of the (sub-)meter</v>
      </c>
      <c r="G122" t="str">
        <f t="shared" si="95"/>
        <v>type of meter</v>
      </c>
      <c r="H122" t="str">
        <f t="shared" si="95"/>
        <v>quality of energy</v>
      </c>
    </row>
    <row r="123" spans="1:15" s="4" customFormat="1" ht="15.75" thickBot="1" x14ac:dyDescent="0.3">
      <c r="A123" s="8"/>
    </row>
    <row r="125" spans="1:15" x14ac:dyDescent="0.25">
      <c r="A125" s="15" t="str">
        <f>$A$3</f>
        <v>Table</v>
      </c>
      <c r="B125" s="15" t="str">
        <f>$B$3</f>
        <v>Section</v>
      </c>
      <c r="C125" s="15" t="str">
        <f>$C$3</f>
        <v>Description</v>
      </c>
      <c r="D125" s="15" t="str">
        <f>$D$3</f>
        <v>Class</v>
      </c>
      <c r="E125" s="15" t="str">
        <f>$E$3</f>
        <v>Saved</v>
      </c>
    </row>
    <row r="126" spans="1:15" outlineLevel="1" x14ac:dyDescent="0.25">
      <c r="A126" s="16" t="s">
        <v>203</v>
      </c>
      <c r="B126" s="5" t="str">
        <f>_xlfn.XLOOKUP(A126,$A$4:$A$22,$B$4:$B$22)</f>
        <v>Executor</v>
      </c>
      <c r="C126" s="5" t="str">
        <f>_xlfn.XLOOKUP(A126,$A$4:$A$22,$C$4:$C$22)</f>
        <v>contains all cleared bids</v>
      </c>
      <c r="D126" s="5" t="str">
        <f>_xlfn.XLOOKUP(A126,$A$4:$A$22,$D$4:$D$22)</f>
        <v>Markets</v>
      </c>
      <c r="E126" s="5" t="b">
        <f>_xlfn.XLOOKUP(A126,$A$4:$A$22,$E$4:$E$22)</f>
        <v>0</v>
      </c>
    </row>
    <row r="127" spans="1:15" outlineLevel="1" x14ac:dyDescent="0.25">
      <c r="A127"/>
    </row>
    <row r="128" spans="1:15" outlineLevel="1" x14ac:dyDescent="0.25">
      <c r="A128" t="s">
        <v>0</v>
      </c>
      <c r="B128" t="str">
        <f>B26</f>
        <v>timestamp</v>
      </c>
      <c r="C128" t="str">
        <f>C26</f>
        <v>timestep</v>
      </c>
      <c r="D128" t="str">
        <f>D26</f>
        <v>region</v>
      </c>
      <c r="E128" t="str">
        <f>E26</f>
        <v>market</v>
      </c>
      <c r="F128" t="str">
        <f>F26</f>
        <v>name</v>
      </c>
      <c r="G128" s="9" t="str">
        <f>H26</f>
        <v>type_transaction</v>
      </c>
      <c r="H128" s="9" t="str">
        <f>J26</f>
        <v>id_agent_in</v>
      </c>
      <c r="I128" s="9" t="str">
        <f>N26</f>
        <v>energy_in</v>
      </c>
      <c r="J128" s="9" t="str">
        <f>R26</f>
        <v>price_pu_in</v>
      </c>
      <c r="K128" s="9" t="str">
        <f>U26</f>
        <v>price_in</v>
      </c>
      <c r="N128" s="9"/>
      <c r="O128" s="9"/>
    </row>
    <row r="129" spans="1:15" outlineLevel="1" x14ac:dyDescent="0.25">
      <c r="A129" s="9" t="str">
        <f>$A$27</f>
        <v>dtype</v>
      </c>
      <c r="B129" s="3" t="str">
        <f>_xlfn.XLOOKUP(B128,$B$26:$XFD$26,$B$27:$XFD$27)</f>
        <v>datetime</v>
      </c>
      <c r="C129" s="3" t="str">
        <f t="shared" ref="C129:F129" si="96">_xlfn.XLOOKUP(C128,$B$26:$XFD$26,$B$27:$XFD$27)</f>
        <v>datetime</v>
      </c>
      <c r="D129" s="3" t="str">
        <f t="shared" si="96"/>
        <v>categorical</v>
      </c>
      <c r="E129" s="3" t="str">
        <f t="shared" si="96"/>
        <v>categorical</v>
      </c>
      <c r="F129" s="3" t="str">
        <f t="shared" si="96"/>
        <v>categorical</v>
      </c>
      <c r="G129" s="3" t="str">
        <f>_xlfn.XLOOKUP(G128,$B$26:$XFD$26,$B$27:$XFD$27)</f>
        <v>categorical</v>
      </c>
      <c r="H129" s="3" t="str">
        <f>_xlfn.XLOOKUP(H128,$B$26:$XFD$26,$B$27:$XFD$27)</f>
        <v>categorical</v>
      </c>
      <c r="I129" s="3" t="str">
        <f>_xlfn.XLOOKUP(I128,$B$26:$XFD$26,$B$27:$XFD$27)</f>
        <v>uint64</v>
      </c>
      <c r="J129" s="3" t="str">
        <f>_xlfn.XLOOKUP(J128,$B$26:$XFD$26,$B$27:$XFD$27)</f>
        <v>int32</v>
      </c>
      <c r="K129" s="3" t="str">
        <f>_xlfn.XLOOKUP(K128,$B$26:$XFD$26,$B$27:$XFD$27)</f>
        <v>int64</v>
      </c>
      <c r="N129" s="3"/>
      <c r="O129" s="3"/>
    </row>
    <row r="130" spans="1:15" outlineLevel="1" x14ac:dyDescent="0.25">
      <c r="A130" s="9" t="str">
        <f>$A$28</f>
        <v>unit</v>
      </c>
      <c r="B130" s="3" t="str">
        <f>_xlfn.XLOOKUP(B128,$B$26:$XFD$26,$B$28:$XFD$28)</f>
        <v>s</v>
      </c>
      <c r="C130" s="3" t="str">
        <f t="shared" ref="C130:F130" si="97">_xlfn.XLOOKUP(C128,$B$26:$XFD$26,$B$28:$XFD$28)</f>
        <v>s</v>
      </c>
      <c r="D130" s="3" t="str">
        <f t="shared" si="97"/>
        <v>None</v>
      </c>
      <c r="E130" s="3" t="str">
        <f t="shared" si="97"/>
        <v>None</v>
      </c>
      <c r="F130" s="3" t="str">
        <f t="shared" si="97"/>
        <v>None</v>
      </c>
      <c r="G130" s="3" t="str">
        <f>_xlfn.XLOOKUP(G128,$B$26:$XFD$26,$B$28:$XFD$28)</f>
        <v>None</v>
      </c>
      <c r="H130" s="3" t="str">
        <f>_xlfn.XLOOKUP(H128,$B$26:$XFD$26,$B$28:$XFD$28)</f>
        <v>None</v>
      </c>
      <c r="I130" s="3" t="str">
        <f>_xlfn.XLOOKUP(I128,$B$26:$XFD$26,$B$28:$XFD$28)</f>
        <v>Wh</v>
      </c>
      <c r="J130" s="3" t="str">
        <f>_xlfn.XLOOKUP(J128,$B$26:$XFD$26,$B$28:$XFD$28)</f>
        <v>€e7/Wh</v>
      </c>
      <c r="K130" s="3" t="str">
        <f>_xlfn.XLOOKUP(K128,$B$26:$XFD$26,$B$28:$XFD$28)</f>
        <v>€e7</v>
      </c>
      <c r="N130" s="3"/>
      <c r="O130" s="3"/>
    </row>
    <row r="131" spans="1:15" outlineLevel="1" x14ac:dyDescent="0.25">
      <c r="A131" s="9" t="str">
        <f>$A$29</f>
        <v>description</v>
      </c>
      <c r="B131" t="str">
        <f>_xlfn.XLOOKUP(B128,$B$26:$XFD$26,$B$29:$XFD$29)</f>
        <v>current timestamp</v>
      </c>
      <c r="C131" t="str">
        <f t="shared" ref="C131:F131" si="98">_xlfn.XLOOKUP(C128,$B$26:$XFD$26,$B$29:$XFD$29)</f>
        <v>timestep (can be in future)</v>
      </c>
      <c r="D131" t="str">
        <f t="shared" si="98"/>
        <v>region in which the market is</v>
      </c>
      <c r="E131" t="str">
        <f t="shared" si="98"/>
        <v>type of market</v>
      </c>
      <c r="F131" t="str">
        <f t="shared" si="98"/>
        <v>name of the market</v>
      </c>
      <c r="G131" t="str">
        <f>_xlfn.XLOOKUP(G128,$B$26:$XFD$26,$B$29:$XFD$29)</f>
        <v>source of the costs/profits (e.g. Market, levies, balancing)</v>
      </c>
      <c r="H131" t="str">
        <f>_xlfn.XLOOKUP(H128,$B$26:$XFD$26,$B$29:$XFD$29)</f>
        <v>agent id of incoming energy</v>
      </c>
      <c r="I131" t="str">
        <f>_xlfn.XLOOKUP(I128,$B$26:$XFD$26,$B$29:$XFD$29)</f>
        <v>energy going into the meter</v>
      </c>
      <c r="J131" t="str">
        <f>_xlfn.XLOOKUP(J128,$B$26:$XFD$26,$B$29:$XFD$29)</f>
        <v>spec. price for incoming energy</v>
      </c>
      <c r="K131" t="str">
        <f>_xlfn.XLOOKUP(K128,$B$26:$XFD$26,$B$29:$XFD$29)</f>
        <v>total price for incoming energy</v>
      </c>
    </row>
    <row r="132" spans="1:15" s="4" customFormat="1" ht="15.75" thickBot="1" x14ac:dyDescent="0.3">
      <c r="A132" s="8"/>
    </row>
    <row r="134" spans="1:15" x14ac:dyDescent="0.25">
      <c r="A134" s="15" t="str">
        <f>$A$3</f>
        <v>Table</v>
      </c>
      <c r="B134" s="15" t="str">
        <f>$B$3</f>
        <v>Section</v>
      </c>
      <c r="C134" s="15" t="str">
        <f>$C$3</f>
        <v>Description</v>
      </c>
      <c r="D134" s="15" t="str">
        <f>$D$3</f>
        <v>Class</v>
      </c>
      <c r="E134" s="15" t="str">
        <f>$E$3</f>
        <v>Saved</v>
      </c>
    </row>
    <row r="135" spans="1:15" outlineLevel="1" x14ac:dyDescent="0.25">
      <c r="A135" s="16" t="s">
        <v>204</v>
      </c>
      <c r="B135" s="5" t="str">
        <f>_xlfn.XLOOKUP(A135,$A$4:$A$22,$B$4:$B$22)</f>
        <v>Executor</v>
      </c>
      <c r="C135" s="5" t="str">
        <f>_xlfn.XLOOKUP(A135,$A$4:$A$22,$C$4:$C$22)</f>
        <v>contains all uncleared bids</v>
      </c>
      <c r="D135" s="5" t="str">
        <f>_xlfn.XLOOKUP(A135,$A$4:$A$22,$D$4:$D$22)</f>
        <v>Markets</v>
      </c>
      <c r="E135" s="5" t="b">
        <f>_xlfn.XLOOKUP(A135,$A$4:$A$22,$E$4:$E$22)</f>
        <v>0</v>
      </c>
    </row>
    <row r="136" spans="1:15" outlineLevel="1" x14ac:dyDescent="0.25">
      <c r="A136"/>
    </row>
    <row r="137" spans="1:15" outlineLevel="1" x14ac:dyDescent="0.25">
      <c r="A137" t="s">
        <v>0</v>
      </c>
      <c r="B137" t="str">
        <f>B128</f>
        <v>timestamp</v>
      </c>
      <c r="C137" t="str">
        <f t="shared" ref="C137:H137" si="99">C128</f>
        <v>timestep</v>
      </c>
      <c r="D137" t="str">
        <f t="shared" si="99"/>
        <v>region</v>
      </c>
      <c r="E137" t="str">
        <f t="shared" si="99"/>
        <v>market</v>
      </c>
      <c r="F137" t="str">
        <f t="shared" si="99"/>
        <v>name</v>
      </c>
      <c r="G137" t="str">
        <f t="shared" si="99"/>
        <v>type_transaction</v>
      </c>
      <c r="H137" t="str">
        <f t="shared" si="99"/>
        <v>id_agent_in</v>
      </c>
      <c r="I137" t="str">
        <f>I128</f>
        <v>energy_in</v>
      </c>
      <c r="J137" t="str">
        <f>J128</f>
        <v>price_pu_in</v>
      </c>
      <c r="K137" t="str">
        <f>K128</f>
        <v>price_in</v>
      </c>
    </row>
    <row r="138" spans="1:15" outlineLevel="1" x14ac:dyDescent="0.25">
      <c r="A138" s="9" t="str">
        <f>$A$27</f>
        <v>dtype</v>
      </c>
      <c r="B138" s="3" t="str">
        <f>_xlfn.XLOOKUP(B137,$B$26:$XFD$26,$B$27:$XFD$27)</f>
        <v>datetime</v>
      </c>
      <c r="C138" s="3" t="str">
        <f t="shared" ref="C138:I138" si="100">_xlfn.XLOOKUP(C137,$B$26:$XFD$26,$B$27:$XFD$27)</f>
        <v>datetime</v>
      </c>
      <c r="D138" s="3" t="str">
        <f t="shared" si="100"/>
        <v>categorical</v>
      </c>
      <c r="E138" s="3" t="str">
        <f t="shared" si="100"/>
        <v>categorical</v>
      </c>
      <c r="F138" s="3" t="str">
        <f t="shared" si="100"/>
        <v>categorical</v>
      </c>
      <c r="G138" s="3" t="str">
        <f t="shared" si="100"/>
        <v>categorical</v>
      </c>
      <c r="H138" s="3" t="str">
        <f t="shared" si="100"/>
        <v>categorical</v>
      </c>
      <c r="I138" s="3" t="str">
        <f t="shared" si="100"/>
        <v>uint64</v>
      </c>
      <c r="J138" s="3" t="str">
        <f>_xlfn.XLOOKUP(J137,$B$26:$XFD$26,$B$27:$XFD$27)</f>
        <v>int32</v>
      </c>
      <c r="K138" s="3" t="str">
        <f>_xlfn.XLOOKUP(K137,$B$26:$XFD$26,$B$27:$XFD$27)</f>
        <v>int64</v>
      </c>
      <c r="L138" s="3"/>
      <c r="N138" s="3"/>
      <c r="O138" s="3"/>
    </row>
    <row r="139" spans="1:15" outlineLevel="1" x14ac:dyDescent="0.25">
      <c r="A139" s="9" t="str">
        <f>$A$28</f>
        <v>unit</v>
      </c>
      <c r="B139" s="3" t="str">
        <f>_xlfn.XLOOKUP(B137,$B$26:$XFD$26,$B$28:$XFD$28)</f>
        <v>s</v>
      </c>
      <c r="C139" s="3" t="str">
        <f t="shared" ref="C139:I139" si="101">_xlfn.XLOOKUP(C137,$B$26:$XFD$26,$B$28:$XFD$28)</f>
        <v>s</v>
      </c>
      <c r="D139" s="3" t="str">
        <f t="shared" si="101"/>
        <v>None</v>
      </c>
      <c r="E139" s="3" t="str">
        <f t="shared" si="101"/>
        <v>None</v>
      </c>
      <c r="F139" s="3" t="str">
        <f t="shared" si="101"/>
        <v>None</v>
      </c>
      <c r="G139" s="3" t="str">
        <f t="shared" si="101"/>
        <v>None</v>
      </c>
      <c r="H139" s="3" t="str">
        <f t="shared" si="101"/>
        <v>None</v>
      </c>
      <c r="I139" s="3" t="str">
        <f t="shared" si="101"/>
        <v>Wh</v>
      </c>
      <c r="J139" s="3" t="str">
        <f>_xlfn.XLOOKUP(J137,$B$26:$XFD$26,$B$28:$XFD$28)</f>
        <v>€e7/Wh</v>
      </c>
      <c r="K139" s="3" t="str">
        <f>_xlfn.XLOOKUP(K137,$B$26:$XFD$26,$B$28:$XFD$28)</f>
        <v>€e7</v>
      </c>
      <c r="L139" s="3"/>
      <c r="N139" s="3"/>
      <c r="O139" s="3"/>
    </row>
    <row r="140" spans="1:15" outlineLevel="1" x14ac:dyDescent="0.25">
      <c r="A140" s="9" t="str">
        <f>$A$29</f>
        <v>description</v>
      </c>
      <c r="B140" t="str">
        <f>_xlfn.XLOOKUP(B137,$B$26:$XFD$26,$B$29:$XFD$29)</f>
        <v>current timestamp</v>
      </c>
      <c r="C140" t="str">
        <f t="shared" ref="C140:I140" si="102">_xlfn.XLOOKUP(C137,$B$26:$XFD$26,$B$29:$XFD$29)</f>
        <v>timestep (can be in future)</v>
      </c>
      <c r="D140" t="str">
        <f t="shared" si="102"/>
        <v>region in which the market is</v>
      </c>
      <c r="E140" t="str">
        <f t="shared" si="102"/>
        <v>type of market</v>
      </c>
      <c r="F140" t="str">
        <f t="shared" si="102"/>
        <v>name of the market</v>
      </c>
      <c r="G140" t="str">
        <f t="shared" si="102"/>
        <v>source of the costs/profits (e.g. Market, levies, balancing)</v>
      </c>
      <c r="H140" t="str">
        <f t="shared" si="102"/>
        <v>agent id of incoming energy</v>
      </c>
      <c r="I140" t="str">
        <f t="shared" si="102"/>
        <v>energy going into the meter</v>
      </c>
      <c r="J140" t="str">
        <f>_xlfn.XLOOKUP(J137,$B$26:$XFD$26,$B$29:$XFD$29)</f>
        <v>spec. price for incoming energy</v>
      </c>
      <c r="K140" t="str">
        <f>_xlfn.XLOOKUP(K137,$B$26:$XFD$26,$B$29:$XFD$29)</f>
        <v>total price for incoming energy</v>
      </c>
    </row>
    <row r="141" spans="1:15" s="4" customFormat="1" ht="15.75" thickBot="1" x14ac:dyDescent="0.3">
      <c r="A141" s="8"/>
    </row>
    <row r="143" spans="1:15" x14ac:dyDescent="0.25">
      <c r="A143" s="15" t="str">
        <f>$A$3</f>
        <v>Table</v>
      </c>
      <c r="B143" s="15" t="str">
        <f>$B$3</f>
        <v>Section</v>
      </c>
      <c r="C143" s="15" t="str">
        <f>$C$3</f>
        <v>Description</v>
      </c>
      <c r="D143" s="15" t="str">
        <f>$D$3</f>
        <v>Class</v>
      </c>
      <c r="E143" s="15" t="str">
        <f>$E$3</f>
        <v>Saved</v>
      </c>
    </row>
    <row r="144" spans="1:15" outlineLevel="1" x14ac:dyDescent="0.25">
      <c r="A144" s="16" t="s">
        <v>205</v>
      </c>
      <c r="B144" s="5" t="str">
        <f>_xlfn.XLOOKUP(A144,$A$4:$A$22,$B$4:$B$22)</f>
        <v>Executor</v>
      </c>
      <c r="C144" s="5" t="str">
        <f>_xlfn.XLOOKUP(A144,$A$4:$A$22,$C$4:$C$22)</f>
        <v>contains all cleared offers</v>
      </c>
      <c r="D144" s="5" t="str">
        <f>_xlfn.XLOOKUP(A144,$A$4:$A$22,$D$4:$D$22)</f>
        <v>Markets</v>
      </c>
      <c r="E144" s="5" t="b">
        <f>_xlfn.XLOOKUP(A144,$A$4:$A$22,$E$4:$E$22)</f>
        <v>0</v>
      </c>
    </row>
    <row r="145" spans="1:15" outlineLevel="1" x14ac:dyDescent="0.25">
      <c r="A145"/>
    </row>
    <row r="146" spans="1:15" outlineLevel="1" x14ac:dyDescent="0.25">
      <c r="A146" t="s">
        <v>0</v>
      </c>
      <c r="B146" s="9" t="str">
        <f>B26</f>
        <v>timestamp</v>
      </c>
      <c r="C146" s="9" t="str">
        <f>C26</f>
        <v>timestep</v>
      </c>
      <c r="D146" s="9" t="str">
        <f>D26</f>
        <v>region</v>
      </c>
      <c r="E146" s="9" t="str">
        <f>E26</f>
        <v>market</v>
      </c>
      <c r="F146" s="9" t="str">
        <f>F26</f>
        <v>name</v>
      </c>
      <c r="G146" s="9" t="str">
        <f>H26</f>
        <v>type_transaction</v>
      </c>
      <c r="H146" s="9" t="str">
        <f>K26</f>
        <v>id_agent_out</v>
      </c>
      <c r="I146" s="9" t="str">
        <f>O26</f>
        <v>energy_out</v>
      </c>
      <c r="J146" s="9" t="str">
        <f>S26</f>
        <v>price_pu_out</v>
      </c>
      <c r="K146" s="9" t="str">
        <f>V26</f>
        <v>price_out</v>
      </c>
      <c r="L146" s="9" t="str">
        <f>AA26</f>
        <v>quality</v>
      </c>
    </row>
    <row r="147" spans="1:15" outlineLevel="1" x14ac:dyDescent="0.25">
      <c r="A147" s="9" t="str">
        <f>$A$27</f>
        <v>dtype</v>
      </c>
      <c r="B147" s="3" t="str">
        <f>_xlfn.XLOOKUP(B146,$B$26:$XFD$26,$B$27:$XFD$27)</f>
        <v>datetime</v>
      </c>
      <c r="C147" s="3" t="str">
        <f t="shared" ref="C147:F147" si="103">_xlfn.XLOOKUP(C146,$B$26:$XFD$26,$B$27:$XFD$27)</f>
        <v>datetime</v>
      </c>
      <c r="D147" s="3" t="str">
        <f t="shared" si="103"/>
        <v>categorical</v>
      </c>
      <c r="E147" s="3" t="str">
        <f t="shared" si="103"/>
        <v>categorical</v>
      </c>
      <c r="F147" s="3" t="str">
        <f t="shared" si="103"/>
        <v>categorical</v>
      </c>
      <c r="G147" s="3" t="str">
        <f t="shared" ref="G147:L147" si="104">_xlfn.XLOOKUP(G146,$B$26:$XFD$26,$B$27:$XFD$27)</f>
        <v>categorical</v>
      </c>
      <c r="H147" s="3" t="str">
        <f t="shared" si="104"/>
        <v>categorical</v>
      </c>
      <c r="I147" s="3" t="str">
        <f t="shared" si="104"/>
        <v>uint64</v>
      </c>
      <c r="J147" s="3" t="str">
        <f t="shared" si="104"/>
        <v>int32</v>
      </c>
      <c r="K147" s="3" t="str">
        <f t="shared" si="104"/>
        <v>int64</v>
      </c>
      <c r="L147" s="3" t="str">
        <f t="shared" si="104"/>
        <v>categorical</v>
      </c>
      <c r="N147" s="3"/>
      <c r="O147" s="3"/>
    </row>
    <row r="148" spans="1:15" outlineLevel="1" x14ac:dyDescent="0.25">
      <c r="A148" s="9" t="str">
        <f>$A$28</f>
        <v>unit</v>
      </c>
      <c r="B148" s="3" t="str">
        <f>_xlfn.XLOOKUP(B146,$B$26:$XFD$26,$B$28:$XFD$28)</f>
        <v>s</v>
      </c>
      <c r="C148" s="3" t="str">
        <f t="shared" ref="C148:F148" si="105">_xlfn.XLOOKUP(C146,$B$26:$XFD$26,$B$28:$XFD$28)</f>
        <v>s</v>
      </c>
      <c r="D148" s="3" t="str">
        <f t="shared" si="105"/>
        <v>None</v>
      </c>
      <c r="E148" s="3" t="str">
        <f t="shared" si="105"/>
        <v>None</v>
      </c>
      <c r="F148" s="3" t="str">
        <f t="shared" si="105"/>
        <v>None</v>
      </c>
      <c r="G148" s="3" t="str">
        <f t="shared" ref="G148:L148" si="106">_xlfn.XLOOKUP(G146,$B$26:$XFD$26,$B$28:$XFD$28)</f>
        <v>None</v>
      </c>
      <c r="H148" s="3" t="str">
        <f t="shared" si="106"/>
        <v>None</v>
      </c>
      <c r="I148" s="3" t="str">
        <f t="shared" si="106"/>
        <v>Wh</v>
      </c>
      <c r="J148" s="3" t="str">
        <f t="shared" si="106"/>
        <v>€e7/Wh</v>
      </c>
      <c r="K148" s="3" t="str">
        <f t="shared" si="106"/>
        <v>€e7</v>
      </c>
      <c r="L148" s="3" t="str">
        <f t="shared" si="106"/>
        <v>None</v>
      </c>
      <c r="N148" s="3"/>
      <c r="O148" s="3"/>
    </row>
    <row r="149" spans="1:15" outlineLevel="1" x14ac:dyDescent="0.25">
      <c r="A149" s="9" t="str">
        <f>$A$29</f>
        <v>description</v>
      </c>
      <c r="B149" t="str">
        <f>_xlfn.XLOOKUP(B146,$B$26:$XFD$26,$B$29:$XFD$29)</f>
        <v>current timestamp</v>
      </c>
      <c r="C149" t="str">
        <f t="shared" ref="C149:F149" si="107">_xlfn.XLOOKUP(C146,$B$26:$XFD$26,$B$29:$XFD$29)</f>
        <v>timestep (can be in future)</v>
      </c>
      <c r="D149" t="str">
        <f t="shared" si="107"/>
        <v>region in which the market is</v>
      </c>
      <c r="E149" t="str">
        <f t="shared" si="107"/>
        <v>type of market</v>
      </c>
      <c r="F149" t="str">
        <f t="shared" si="107"/>
        <v>name of the market</v>
      </c>
      <c r="G149" t="str">
        <f t="shared" ref="G149:L149" si="108">_xlfn.XLOOKUP(G146,$B$26:$XFD$26,$B$29:$XFD$29)</f>
        <v>source of the costs/profits (e.g. Market, levies, balancing)</v>
      </c>
      <c r="H149" t="str">
        <f t="shared" si="108"/>
        <v>agent id of outgoing energy</v>
      </c>
      <c r="I149" t="str">
        <f t="shared" si="108"/>
        <v>energy going out of the meter</v>
      </c>
      <c r="J149" t="str">
        <f t="shared" si="108"/>
        <v>spec. price for outflowing energy</v>
      </c>
      <c r="K149" t="str">
        <f t="shared" si="108"/>
        <v>total price for outflowing energy</v>
      </c>
      <c r="L149" t="str">
        <f t="shared" si="108"/>
        <v>quality of energy</v>
      </c>
    </row>
    <row r="150" spans="1:15" s="4" customFormat="1" ht="15.75" thickBot="1" x14ac:dyDescent="0.3">
      <c r="A150" s="8"/>
    </row>
    <row r="152" spans="1:15" x14ac:dyDescent="0.25">
      <c r="A152" s="15" t="str">
        <f>$A$3</f>
        <v>Table</v>
      </c>
      <c r="B152" s="15" t="str">
        <f>$B$3</f>
        <v>Section</v>
      </c>
      <c r="C152" s="15" t="str">
        <f>$C$3</f>
        <v>Description</v>
      </c>
      <c r="D152" s="15" t="str">
        <f>$D$3</f>
        <v>Class</v>
      </c>
      <c r="E152" s="15" t="str">
        <f>$E$3</f>
        <v>Saved</v>
      </c>
    </row>
    <row r="153" spans="1:15" outlineLevel="1" x14ac:dyDescent="0.25">
      <c r="A153" s="16" t="s">
        <v>182</v>
      </c>
      <c r="B153" s="5" t="str">
        <f>_xlfn.XLOOKUP(A153,$A$4:$A$22,$B$4:$B$22)</f>
        <v>Executor</v>
      </c>
      <c r="C153" s="5" t="str">
        <f>_xlfn.XLOOKUP(A153,$A$4:$A$22,$C$4:$C$22)</f>
        <v>contains all uncleared offers</v>
      </c>
      <c r="D153" s="5" t="str">
        <f>_xlfn.XLOOKUP(A153,$A$4:$A$22,$D$4:$D$22)</f>
        <v>Markets</v>
      </c>
      <c r="E153" s="5" t="b">
        <f>_xlfn.XLOOKUP(A153,$A$4:$A$22,$E$4:$E$22)</f>
        <v>0</v>
      </c>
    </row>
    <row r="154" spans="1:15" outlineLevel="1" x14ac:dyDescent="0.25">
      <c r="A154"/>
    </row>
    <row r="155" spans="1:15" outlineLevel="1" x14ac:dyDescent="0.25">
      <c r="A155" t="s">
        <v>0</v>
      </c>
      <c r="B155" t="str">
        <f>B146</f>
        <v>timestamp</v>
      </c>
      <c r="C155" t="str">
        <f t="shared" ref="C155:H155" si="109">C146</f>
        <v>timestep</v>
      </c>
      <c r="D155" t="str">
        <f t="shared" si="109"/>
        <v>region</v>
      </c>
      <c r="E155" t="str">
        <f t="shared" si="109"/>
        <v>market</v>
      </c>
      <c r="F155" t="str">
        <f t="shared" si="109"/>
        <v>name</v>
      </c>
      <c r="G155" t="str">
        <f t="shared" si="109"/>
        <v>type_transaction</v>
      </c>
      <c r="H155" t="str">
        <f t="shared" si="109"/>
        <v>id_agent_out</v>
      </c>
      <c r="I155" t="str">
        <f>I146</f>
        <v>energy_out</v>
      </c>
      <c r="J155" t="str">
        <f>J146</f>
        <v>price_pu_out</v>
      </c>
      <c r="K155" t="str">
        <f>K146</f>
        <v>price_out</v>
      </c>
      <c r="L155" t="str">
        <f>L146</f>
        <v>quality</v>
      </c>
    </row>
    <row r="156" spans="1:15" outlineLevel="1" x14ac:dyDescent="0.25">
      <c r="A156" s="9" t="str">
        <f>$A$27</f>
        <v>dtype</v>
      </c>
      <c r="B156" s="3" t="str">
        <f>_xlfn.XLOOKUP(B155,$B$26:$XFD$26,$B$27:$XFD$27)</f>
        <v>datetime</v>
      </c>
      <c r="C156" s="3" t="str">
        <f t="shared" ref="C156:L156" si="110">_xlfn.XLOOKUP(C155,$B$26:$XFD$26,$B$27:$XFD$27)</f>
        <v>datetime</v>
      </c>
      <c r="D156" s="3" t="str">
        <f t="shared" si="110"/>
        <v>categorical</v>
      </c>
      <c r="E156" s="3" t="str">
        <f t="shared" si="110"/>
        <v>categorical</v>
      </c>
      <c r="F156" s="3" t="str">
        <f t="shared" si="110"/>
        <v>categorical</v>
      </c>
      <c r="G156" s="3" t="str">
        <f t="shared" si="110"/>
        <v>categorical</v>
      </c>
      <c r="H156" s="3" t="str">
        <f t="shared" si="110"/>
        <v>categorical</v>
      </c>
      <c r="I156" s="3" t="str">
        <f t="shared" si="110"/>
        <v>uint64</v>
      </c>
      <c r="J156" s="3" t="str">
        <f t="shared" si="110"/>
        <v>int32</v>
      </c>
      <c r="K156" s="3" t="str">
        <f t="shared" si="110"/>
        <v>int64</v>
      </c>
      <c r="L156" s="3" t="str">
        <f t="shared" si="110"/>
        <v>categorical</v>
      </c>
      <c r="M156" s="3"/>
      <c r="N156" s="3"/>
      <c r="O156" s="3"/>
    </row>
    <row r="157" spans="1:15" outlineLevel="1" x14ac:dyDescent="0.25">
      <c r="A157" s="9" t="str">
        <f>$A$28</f>
        <v>unit</v>
      </c>
      <c r="B157" s="3" t="str">
        <f>_xlfn.XLOOKUP(B155,$B$26:$XFD$26,$B$28:$XFD$28)</f>
        <v>s</v>
      </c>
      <c r="C157" s="3" t="str">
        <f t="shared" ref="C157:L157" si="111">_xlfn.XLOOKUP(C155,$B$26:$XFD$26,$B$28:$XFD$28)</f>
        <v>s</v>
      </c>
      <c r="D157" s="3" t="str">
        <f t="shared" si="111"/>
        <v>None</v>
      </c>
      <c r="E157" s="3" t="str">
        <f t="shared" si="111"/>
        <v>None</v>
      </c>
      <c r="F157" s="3" t="str">
        <f t="shared" si="111"/>
        <v>None</v>
      </c>
      <c r="G157" s="3" t="str">
        <f t="shared" si="111"/>
        <v>None</v>
      </c>
      <c r="H157" s="3" t="str">
        <f t="shared" si="111"/>
        <v>None</v>
      </c>
      <c r="I157" s="3" t="str">
        <f t="shared" si="111"/>
        <v>Wh</v>
      </c>
      <c r="J157" s="3" t="str">
        <f t="shared" si="111"/>
        <v>€e7/Wh</v>
      </c>
      <c r="K157" s="3" t="str">
        <f t="shared" si="111"/>
        <v>€e7</v>
      </c>
      <c r="L157" s="3" t="str">
        <f t="shared" si="111"/>
        <v>None</v>
      </c>
      <c r="M157" s="3"/>
      <c r="N157" s="3"/>
      <c r="O157" s="3"/>
    </row>
    <row r="158" spans="1:15" outlineLevel="1" x14ac:dyDescent="0.25">
      <c r="A158" s="9" t="str">
        <f>$A$29</f>
        <v>description</v>
      </c>
      <c r="B158" t="str">
        <f>_xlfn.XLOOKUP(B155,$B$26:$XFD$26,$B$29:$XFD$29)</f>
        <v>current timestamp</v>
      </c>
      <c r="C158" t="str">
        <f t="shared" ref="C158:L158" si="112">_xlfn.XLOOKUP(C155,$B$26:$XFD$26,$B$29:$XFD$29)</f>
        <v>timestep (can be in future)</v>
      </c>
      <c r="D158" t="str">
        <f t="shared" si="112"/>
        <v>region in which the market is</v>
      </c>
      <c r="E158" t="str">
        <f t="shared" si="112"/>
        <v>type of market</v>
      </c>
      <c r="F158" t="str">
        <f t="shared" si="112"/>
        <v>name of the market</v>
      </c>
      <c r="G158" t="str">
        <f t="shared" si="112"/>
        <v>source of the costs/profits (e.g. Market, levies, balancing)</v>
      </c>
      <c r="H158" t="str">
        <f t="shared" si="112"/>
        <v>agent id of outgoing energy</v>
      </c>
      <c r="I158" t="str">
        <f t="shared" si="112"/>
        <v>energy going out of the meter</v>
      </c>
      <c r="J158" t="str">
        <f t="shared" si="112"/>
        <v>spec. price for outflowing energy</v>
      </c>
      <c r="K158" t="str">
        <f t="shared" si="112"/>
        <v>total price for outflowing energy</v>
      </c>
      <c r="L158" t="str">
        <f t="shared" si="112"/>
        <v>quality of energy</v>
      </c>
    </row>
    <row r="159" spans="1:15" s="4" customFormat="1" ht="15.75" thickBot="1" x14ac:dyDescent="0.3">
      <c r="A159" s="8"/>
    </row>
    <row r="161" spans="1:15" x14ac:dyDescent="0.25">
      <c r="A161" s="15" t="str">
        <f>$A$3</f>
        <v>Table</v>
      </c>
      <c r="B161" s="15" t="str">
        <f>$B$3</f>
        <v>Section</v>
      </c>
      <c r="C161" s="15" t="str">
        <f>$C$3</f>
        <v>Description</v>
      </c>
      <c r="D161" s="15" t="str">
        <f>$D$3</f>
        <v>Class</v>
      </c>
      <c r="E161" s="15" t="str">
        <f>$E$3</f>
        <v>Saved</v>
      </c>
    </row>
    <row r="162" spans="1:15" outlineLevel="1" x14ac:dyDescent="0.25">
      <c r="A162" s="16" t="s">
        <v>206</v>
      </c>
      <c r="B162" s="5" t="str">
        <f>_xlfn.XLOOKUP(A162,$A$4:$A$22,$B$4:$B$22)</f>
        <v>Executor</v>
      </c>
      <c r="C162" s="5" t="str">
        <f>_xlfn.XLOOKUP(A162,$A$4:$A$22,$C$4:$C$22)</f>
        <v>contains all matched positions</v>
      </c>
      <c r="D162" s="5" t="str">
        <f>_xlfn.XLOOKUP(A162,$A$4:$A$22,$D$4:$D$22)</f>
        <v>Markets</v>
      </c>
      <c r="E162" s="5" t="b">
        <f>_xlfn.XLOOKUP(A162,$A$4:$A$22,$E$4:$E$22)</f>
        <v>0</v>
      </c>
    </row>
    <row r="163" spans="1:15" outlineLevel="1" x14ac:dyDescent="0.25">
      <c r="A163"/>
    </row>
    <row r="164" spans="1:15" outlineLevel="1" x14ac:dyDescent="0.25">
      <c r="A164" t="s">
        <v>0</v>
      </c>
      <c r="B164" t="str">
        <f>B26</f>
        <v>timestamp</v>
      </c>
      <c r="C164" t="str">
        <f>C26</f>
        <v>timestep</v>
      </c>
      <c r="D164" t="str">
        <f>D26</f>
        <v>region</v>
      </c>
      <c r="E164" t="str">
        <f>E26</f>
        <v>market</v>
      </c>
      <c r="F164" t="str">
        <f>F26</f>
        <v>name</v>
      </c>
      <c r="G164" t="str">
        <f>H26</f>
        <v>type_transaction</v>
      </c>
      <c r="H164" s="9" t="str">
        <f>J26</f>
        <v>id_agent_in</v>
      </c>
      <c r="I164" s="9" t="str">
        <f>K26</f>
        <v>id_agent_out</v>
      </c>
      <c r="J164" s="9" t="str">
        <f>M26</f>
        <v>energy</v>
      </c>
      <c r="K164" s="9" t="str">
        <f>Q26</f>
        <v>price_pu</v>
      </c>
      <c r="L164" s="9" t="str">
        <f>T26</f>
        <v>price</v>
      </c>
      <c r="M164" s="9" t="str">
        <f>AA26</f>
        <v>quality</v>
      </c>
    </row>
    <row r="165" spans="1:15" outlineLevel="1" x14ac:dyDescent="0.25">
      <c r="A165" s="9" t="str">
        <f>$A$27</f>
        <v>dtype</v>
      </c>
      <c r="B165" s="3" t="str">
        <f>_xlfn.XLOOKUP(B164,$B$26:$XFD$26,$B$27:$XFD$27)</f>
        <v>datetime</v>
      </c>
      <c r="C165" s="3" t="str">
        <f t="shared" ref="C165:H165" si="113">_xlfn.XLOOKUP(C164,$B$26:$XFD$26,$B$27:$XFD$27)</f>
        <v>datetime</v>
      </c>
      <c r="D165" s="3" t="str">
        <f t="shared" si="113"/>
        <v>categorical</v>
      </c>
      <c r="E165" s="3" t="str">
        <f t="shared" si="113"/>
        <v>categorical</v>
      </c>
      <c r="F165" s="3" t="str">
        <f t="shared" si="113"/>
        <v>categorical</v>
      </c>
      <c r="G165" s="3" t="str">
        <f t="shared" si="113"/>
        <v>categorical</v>
      </c>
      <c r="H165" s="3" t="str">
        <f t="shared" si="113"/>
        <v>categorical</v>
      </c>
      <c r="I165" s="3" t="str">
        <f t="shared" ref="I165:M165" si="114">_xlfn.XLOOKUP(I164,$B$26:$XFD$26,$B$27:$XFD$27)</f>
        <v>categorical</v>
      </c>
      <c r="J165" s="3" t="str">
        <f t="shared" si="114"/>
        <v>int64</v>
      </c>
      <c r="K165" s="3" t="str">
        <f t="shared" si="114"/>
        <v>int32</v>
      </c>
      <c r="L165" s="3" t="str">
        <f t="shared" si="114"/>
        <v>int64</v>
      </c>
      <c r="M165" s="3" t="str">
        <f t="shared" si="114"/>
        <v>categorical</v>
      </c>
      <c r="N165" s="3"/>
      <c r="O165" s="3"/>
    </row>
    <row r="166" spans="1:15" outlineLevel="1" x14ac:dyDescent="0.25">
      <c r="A166" s="9" t="str">
        <f>$A$28</f>
        <v>unit</v>
      </c>
      <c r="B166" s="3" t="str">
        <f>_xlfn.XLOOKUP(B164,$B$26:$XFD$26,$B$28:$XFD$28)</f>
        <v>s</v>
      </c>
      <c r="C166" s="3" t="str">
        <f t="shared" ref="C166:H166" si="115">_xlfn.XLOOKUP(C164,$B$26:$XFD$26,$B$28:$XFD$28)</f>
        <v>s</v>
      </c>
      <c r="D166" s="3" t="str">
        <f t="shared" si="115"/>
        <v>None</v>
      </c>
      <c r="E166" s="3" t="str">
        <f t="shared" si="115"/>
        <v>None</v>
      </c>
      <c r="F166" s="3" t="str">
        <f t="shared" si="115"/>
        <v>None</v>
      </c>
      <c r="G166" s="3" t="str">
        <f t="shared" si="115"/>
        <v>None</v>
      </c>
      <c r="H166" s="3" t="str">
        <f t="shared" si="115"/>
        <v>None</v>
      </c>
      <c r="I166" s="3" t="str">
        <f t="shared" ref="I166:M166" si="116">_xlfn.XLOOKUP(I164,$B$26:$XFD$26,$B$28:$XFD$28)</f>
        <v>None</v>
      </c>
      <c r="J166" s="3" t="str">
        <f t="shared" si="116"/>
        <v>Wh</v>
      </c>
      <c r="K166" s="3" t="str">
        <f t="shared" si="116"/>
        <v>€e7/Wh</v>
      </c>
      <c r="L166" s="3" t="str">
        <f t="shared" si="116"/>
        <v>€e7</v>
      </c>
      <c r="M166" s="3" t="str">
        <f t="shared" si="116"/>
        <v>None</v>
      </c>
      <c r="N166" s="3"/>
      <c r="O166" s="3"/>
    </row>
    <row r="167" spans="1:15" outlineLevel="1" x14ac:dyDescent="0.25">
      <c r="A167" s="9" t="str">
        <f>$A$29</f>
        <v>description</v>
      </c>
      <c r="B167" t="str">
        <f>_xlfn.XLOOKUP(B164,$B$26:$XFD$26,$B$29:$XFD$29)</f>
        <v>current timestamp</v>
      </c>
      <c r="C167" t="str">
        <f t="shared" ref="C167:H167" si="117">_xlfn.XLOOKUP(C164,$B$26:$XFD$26,$B$29:$XFD$29)</f>
        <v>timestep (can be in future)</v>
      </c>
      <c r="D167" t="str">
        <f t="shared" si="117"/>
        <v>region in which the market is</v>
      </c>
      <c r="E167" t="str">
        <f t="shared" si="117"/>
        <v>type of market</v>
      </c>
      <c r="F167" t="str">
        <f t="shared" si="117"/>
        <v>name of the market</v>
      </c>
      <c r="G167" t="str">
        <f t="shared" si="117"/>
        <v>source of the costs/profits (e.g. Market, levies, balancing)</v>
      </c>
      <c r="H167" t="str">
        <f t="shared" si="117"/>
        <v>agent id of incoming energy</v>
      </c>
      <c r="I167" t="str">
        <f t="shared" ref="I167:M167" si="118">_xlfn.XLOOKUP(I164,$B$26:$XFD$26,$B$29:$XFD$29)</f>
        <v>agent id of outgoing energy</v>
      </c>
      <c r="J167" t="str">
        <f t="shared" si="118"/>
        <v>undirectional energy</v>
      </c>
      <c r="K167" t="str">
        <f t="shared" si="118"/>
        <v>spec. price for energy</v>
      </c>
      <c r="L167" t="str">
        <f t="shared" si="118"/>
        <v>total price for energy</v>
      </c>
      <c r="M167" t="str">
        <f t="shared" si="118"/>
        <v>quality of energy</v>
      </c>
    </row>
    <row r="168" spans="1:15" s="4" customFormat="1" ht="15.75" thickBot="1" x14ac:dyDescent="0.3">
      <c r="A168" s="8"/>
    </row>
    <row r="170" spans="1:15" x14ac:dyDescent="0.25">
      <c r="A170" s="15" t="str">
        <f>$A$3</f>
        <v>Table</v>
      </c>
      <c r="B170" s="15" t="str">
        <f>$B$3</f>
        <v>Section</v>
      </c>
      <c r="C170" s="15" t="str">
        <f>$C$3</f>
        <v>Description</v>
      </c>
      <c r="D170" s="15" t="str">
        <f>$D$3</f>
        <v>Class</v>
      </c>
      <c r="E170" s="15" t="str">
        <f>$E$3</f>
        <v>Saved</v>
      </c>
    </row>
    <row r="171" spans="1:15" outlineLevel="1" x14ac:dyDescent="0.25">
      <c r="A171" s="16" t="s">
        <v>258</v>
      </c>
      <c r="B171" s="5" t="str">
        <f>_xlfn.XLOOKUP(A171,$A$4:$A$22,$B$4:$B$22)</f>
        <v>Executor</v>
      </c>
      <c r="C171" s="5" t="str">
        <f>_xlfn.XLOOKUP(A171,$A$4:$A$22,$C$4:$C$22)</f>
        <v>contains current meter value</v>
      </c>
      <c r="D171" s="5" t="str">
        <f>_xlfn.XLOOKUP(A171,$A$4:$A$22,$D$4:$D$22)</f>
        <v>Agents</v>
      </c>
      <c r="E171" s="5" t="b">
        <f>_xlfn.XLOOKUP(A171,$A$4:$A$22,$E$4:$E$22)</f>
        <v>1</v>
      </c>
    </row>
    <row r="172" spans="1:15" outlineLevel="1" x14ac:dyDescent="0.25">
      <c r="A172"/>
      <c r="B172" t="s">
        <v>268</v>
      </c>
    </row>
    <row r="173" spans="1:15" outlineLevel="1" x14ac:dyDescent="0.25">
      <c r="A173" t="s">
        <v>0</v>
      </c>
      <c r="B173" s="9" t="str">
        <f>P26</f>
        <v>energy_used</v>
      </c>
      <c r="H173" s="9"/>
      <c r="I173" s="9"/>
      <c r="J173" s="9"/>
      <c r="K173" s="9"/>
      <c r="L173" s="9"/>
      <c r="M173" s="9"/>
    </row>
    <row r="174" spans="1:15" outlineLevel="1" x14ac:dyDescent="0.25">
      <c r="A174" s="9" t="str">
        <f>$A$27</f>
        <v>dtype</v>
      </c>
      <c r="B174" s="3" t="str">
        <f>_xlfn.XLOOKUP(B173,$B$26:$XFD$26,$B$27:$XFD$27)</f>
        <v>uint64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outlineLevel="1" x14ac:dyDescent="0.25">
      <c r="A175" s="9" t="str">
        <f>$A$28</f>
        <v>unit</v>
      </c>
      <c r="B175" s="3" t="str">
        <f>_xlfn.XLOOKUP(B173,$B$26:$XFD$26,$B$28:$XFD$28)</f>
        <v>Wh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outlineLevel="1" x14ac:dyDescent="0.25">
      <c r="A176" s="9" t="str">
        <f>$A$29</f>
        <v>description</v>
      </c>
      <c r="B176" t="str">
        <f>_xlfn.XLOOKUP(B173,$B$26:$XFD$26,$B$29:$XFD$29)</f>
        <v>used energy over all timesteps</v>
      </c>
    </row>
    <row r="177" spans="1:15" s="4" customFormat="1" ht="15.75" thickBot="1" x14ac:dyDescent="0.3">
      <c r="A177" s="8"/>
    </row>
    <row r="179" spans="1:15" x14ac:dyDescent="0.25">
      <c r="A179" s="15" t="str">
        <f>$A$3</f>
        <v>Table</v>
      </c>
      <c r="B179" s="15" t="str">
        <f>$B$3</f>
        <v>Section</v>
      </c>
      <c r="C179" s="15" t="str">
        <f>$C$3</f>
        <v>Description</v>
      </c>
      <c r="D179" s="15" t="str">
        <f>$D$3</f>
        <v>Class</v>
      </c>
      <c r="E179" s="15" t="str">
        <f>$E$3</f>
        <v>Saved</v>
      </c>
    </row>
    <row r="180" spans="1:15" outlineLevel="1" x14ac:dyDescent="0.25">
      <c r="A180" s="16" t="s">
        <v>259</v>
      </c>
      <c r="B180" s="5" t="str">
        <f>_xlfn.XLOOKUP(A180,$A$4:$A$22,$B$4:$B$22)</f>
        <v>Executor</v>
      </c>
      <c r="C180" s="5" t="str">
        <f>_xlfn.XLOOKUP(A180,$A$4:$A$22,$C$4:$C$22)</f>
        <v>contains current SoC</v>
      </c>
      <c r="D180" s="5" t="str">
        <f>_xlfn.XLOOKUP(A180,$A$4:$A$22,$D$4:$D$22)</f>
        <v>Agents</v>
      </c>
      <c r="E180" s="5" t="b">
        <f>_xlfn.XLOOKUP(A180,$A$4:$A$22,$E$4:$E$22)</f>
        <v>1</v>
      </c>
    </row>
    <row r="181" spans="1:15" outlineLevel="1" x14ac:dyDescent="0.25">
      <c r="A181"/>
      <c r="B181" t="s">
        <v>268</v>
      </c>
    </row>
    <row r="182" spans="1:15" outlineLevel="1" x14ac:dyDescent="0.25">
      <c r="A182" t="s">
        <v>0</v>
      </c>
      <c r="B182" s="9" t="str">
        <f>AE26</f>
        <v>soc</v>
      </c>
      <c r="H182" s="9"/>
      <c r="I182" s="9"/>
      <c r="J182" s="9"/>
      <c r="K182" s="9"/>
      <c r="L182" s="9"/>
      <c r="M182" s="9"/>
    </row>
    <row r="183" spans="1:15" outlineLevel="1" x14ac:dyDescent="0.25">
      <c r="A183" s="9" t="str">
        <f>$A$27</f>
        <v>dtype</v>
      </c>
      <c r="B183" s="3" t="str">
        <f>_xlfn.XLOOKUP(B182,$B$26:$XFD$26,$B$27:$XFD$27)</f>
        <v>uint16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outlineLevel="1" x14ac:dyDescent="0.25">
      <c r="A184" s="9" t="str">
        <f>$A$28</f>
        <v>unit</v>
      </c>
      <c r="B184" s="3" t="str">
        <f>_xlfn.XLOOKUP(B182,$B$26:$XFD$26,$B$28:$XFD$28)</f>
        <v>1e5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outlineLevel="1" x14ac:dyDescent="0.25">
      <c r="A185" s="9" t="str">
        <f>$A$29</f>
        <v>description</v>
      </c>
      <c r="B185" t="str">
        <f>_xlfn.XLOOKUP(B182,$B$26:$XFD$26,$B$29:$XFD$29)</f>
        <v>state-of-charge</v>
      </c>
    </row>
    <row r="186" spans="1:15" s="4" customFormat="1" ht="15.75" thickBot="1" x14ac:dyDescent="0.3">
      <c r="A186" s="8"/>
    </row>
    <row r="188" spans="1:15" x14ac:dyDescent="0.25">
      <c r="A188" s="15" t="str">
        <f>$A$3</f>
        <v>Table</v>
      </c>
      <c r="B188" s="15" t="str">
        <f>$B$3</f>
        <v>Section</v>
      </c>
      <c r="C188" s="15" t="str">
        <f>$C$3</f>
        <v>Description</v>
      </c>
      <c r="D188" s="15" t="str">
        <f>$D$3</f>
        <v>Class</v>
      </c>
      <c r="E188" s="15" t="str">
        <f>$E$3</f>
        <v>Saved</v>
      </c>
    </row>
    <row r="189" spans="1:15" outlineLevel="1" x14ac:dyDescent="0.25">
      <c r="A189" s="16" t="s">
        <v>260</v>
      </c>
      <c r="B189" s="5" t="str">
        <f>_xlfn.XLOOKUP(A189,$A$4:$A$22,$B$4:$B$22)</f>
        <v>Executor</v>
      </c>
      <c r="C189" s="5" t="str">
        <f>_xlfn.XLOOKUP(A189,$A$4:$A$22,$C$4:$C$22)</f>
        <v>contains all plants timeseries</v>
      </c>
      <c r="D189" s="5" t="str">
        <f>_xlfn.XLOOKUP(A189,$A$4:$A$22,$D$4:$D$22)</f>
        <v>Agents</v>
      </c>
      <c r="E189" s="5" t="b">
        <f>_xlfn.XLOOKUP(A189,$A$4:$A$22,$E$4:$E$22)</f>
        <v>1</v>
      </c>
    </row>
    <row r="190" spans="1:15" outlineLevel="1" x14ac:dyDescent="0.25">
      <c r="A190"/>
      <c r="C190" t="s">
        <v>268</v>
      </c>
    </row>
    <row r="191" spans="1:15" outlineLevel="1" x14ac:dyDescent="0.25">
      <c r="A191" t="s">
        <v>0</v>
      </c>
      <c r="B191" s="9" t="str">
        <f>B26</f>
        <v>timestamp</v>
      </c>
      <c r="C191" s="9" t="str">
        <f>AF26</f>
        <v>plant_value</v>
      </c>
      <c r="H191" s="9"/>
      <c r="I191" s="9"/>
      <c r="J191" s="9"/>
      <c r="K191" s="9"/>
      <c r="L191" s="9"/>
      <c r="M191" s="9"/>
    </row>
    <row r="192" spans="1:15" outlineLevel="1" x14ac:dyDescent="0.25">
      <c r="A192" s="9" t="str">
        <f>$A$27</f>
        <v>dtype</v>
      </c>
      <c r="B192" s="3" t="str">
        <f>_xlfn.XLOOKUP(B191,$B$26:$XFD$26,$B$27:$XFD$27)</f>
        <v>datetime</v>
      </c>
      <c r="C192" s="3" t="str">
        <f>_xlfn.XLOOKUP(C191,$B$26:$XFD$26,$B$27:$XFD$27)</f>
        <v>int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outlineLevel="1" x14ac:dyDescent="0.25">
      <c r="A193" s="9" t="str">
        <f>$A$28</f>
        <v>unit</v>
      </c>
      <c r="B193" s="3" t="str">
        <f>_xlfn.XLOOKUP(B191,$B$26:$XFD$26,$B$28:$XFD$28)</f>
        <v>s</v>
      </c>
      <c r="C193" s="3" t="str">
        <f>_xlfn.XLOOKUP(C191,$B$26:$XFD$26,$B$28:$XFD$28)</f>
        <v>unit depends on plant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outlineLevel="1" x14ac:dyDescent="0.25">
      <c r="A194" s="9" t="str">
        <f>$A$29</f>
        <v>description</v>
      </c>
      <c r="B194" t="str">
        <f>_xlfn.XLOOKUP(B191,$B$26:$XFD$26,$B$29:$XFD$29)</f>
        <v>current timestamp</v>
      </c>
      <c r="C194" t="str">
        <f>_xlfn.XLOOKUP(C191,$B$26:$XFD$26,$B$29:$XFD$29)</f>
        <v>value of plant timeseries</v>
      </c>
    </row>
    <row r="195" spans="1:15" s="4" customFormat="1" ht="15.75" thickBot="1" x14ac:dyDescent="0.3">
      <c r="A195" s="8"/>
    </row>
    <row r="197" spans="1:15" x14ac:dyDescent="0.25">
      <c r="A197" s="15" t="str">
        <f>$A$3</f>
        <v>Table</v>
      </c>
      <c r="B197" s="15" t="str">
        <f>$B$3</f>
        <v>Section</v>
      </c>
      <c r="C197" s="15" t="str">
        <f>$C$3</f>
        <v>Description</v>
      </c>
      <c r="D197" s="15" t="str">
        <f>$D$3</f>
        <v>Class</v>
      </c>
      <c r="E197" s="15" t="str">
        <f>$E$3</f>
        <v>Saved</v>
      </c>
    </row>
    <row r="198" spans="1:15" outlineLevel="1" x14ac:dyDescent="0.25">
      <c r="A198" s="16" t="s">
        <v>261</v>
      </c>
      <c r="B198" s="5" t="str">
        <f>_xlfn.XLOOKUP(A198,$A$4:$A$22,$B$4:$B$22)</f>
        <v>Executor</v>
      </c>
      <c r="C198" s="5" t="str">
        <f>_xlfn.XLOOKUP(A198,$A$4:$A$22,$C$4:$C$22)</f>
        <v>contains plant setpoint for timesteps</v>
      </c>
      <c r="D198" s="5" t="str">
        <f>_xlfn.XLOOKUP(A198,$A$4:$A$22,$D$4:$D$22)</f>
        <v>Agents</v>
      </c>
      <c r="E198" s="5" t="b">
        <f>_xlfn.XLOOKUP(A198,$A$4:$A$22,$E$4:$E$22)</f>
        <v>0</v>
      </c>
    </row>
    <row r="199" spans="1:15" outlineLevel="1" x14ac:dyDescent="0.25">
      <c r="A199"/>
      <c r="D199" t="s">
        <v>268</v>
      </c>
    </row>
    <row r="200" spans="1:15" outlineLevel="1" x14ac:dyDescent="0.25">
      <c r="A200" t="s">
        <v>0</v>
      </c>
      <c r="B200" t="str">
        <f>B26</f>
        <v>timestamp</v>
      </c>
      <c r="C200" s="9" t="str">
        <f>C26</f>
        <v>timestep</v>
      </c>
      <c r="D200" t="str">
        <f>W26</f>
        <v>power</v>
      </c>
    </row>
    <row r="201" spans="1:15" outlineLevel="1" x14ac:dyDescent="0.25">
      <c r="A201" s="9" t="str">
        <f>$A$27</f>
        <v>dtype</v>
      </c>
      <c r="B201" s="3" t="str">
        <f>_xlfn.XLOOKUP(B200,$B$26:$XFD$26,$B$27:$XFD$27)</f>
        <v>datetime</v>
      </c>
      <c r="C201" s="3" t="str">
        <f>_xlfn.XLOOKUP(C200,$B$26:$XFD$26,$B$27:$XFD$27)</f>
        <v>datetime</v>
      </c>
      <c r="D201" s="3" t="str">
        <f>_xlfn.XLOOKUP(D200,$B$26:$XFD$26,$B$27:$XFD$27)</f>
        <v>int32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outlineLevel="1" x14ac:dyDescent="0.25">
      <c r="A202" s="9" t="str">
        <f>$A$28</f>
        <v>unit</v>
      </c>
      <c r="B202" s="3" t="str">
        <f>_xlfn.XLOOKUP(B200,$B$26:$XFD$26,$B$28:$XFD$28)</f>
        <v>s</v>
      </c>
      <c r="C202" s="3" t="str">
        <f>_xlfn.XLOOKUP(C200,$B$26:$XFD$26,$B$28:$XFD$28)</f>
        <v>s</v>
      </c>
      <c r="D202" s="3" t="str">
        <f>_xlfn.XLOOKUP(D200,$B$26:$XFD$26,$B$28:$XFD$28)</f>
        <v>W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outlineLevel="1" x14ac:dyDescent="0.25">
      <c r="A203" s="9" t="str">
        <f>$A$29</f>
        <v>description</v>
      </c>
      <c r="B203" t="str">
        <f>_xlfn.XLOOKUP(B200,$B$26:$XFD$26,$B$29:$XFD$29)</f>
        <v>current timestamp</v>
      </c>
      <c r="C203" t="str">
        <f>_xlfn.XLOOKUP(C200,$B$26:$XFD$26,$B$29:$XFD$29)</f>
        <v>timestep (can be in future)</v>
      </c>
      <c r="D203" t="str">
        <f>_xlfn.XLOOKUP(D200,$B$26:$XFD$26,$B$29:$XFD$29)</f>
        <v>undirectional power</v>
      </c>
    </row>
    <row r="204" spans="1:15" s="4" customFormat="1" ht="15.75" thickBot="1" x14ac:dyDescent="0.3">
      <c r="A204" s="8"/>
    </row>
    <row r="206" spans="1:15" s="15" customFormat="1" x14ac:dyDescent="0.25">
      <c r="A206" s="15" t="str">
        <f>$A$3</f>
        <v>Table</v>
      </c>
      <c r="B206" s="15" t="str">
        <f>$B$3</f>
        <v>Section</v>
      </c>
      <c r="C206" s="15" t="str">
        <f>$C$3</f>
        <v>Description</v>
      </c>
      <c r="D206" s="15" t="str">
        <f>$D$3</f>
        <v>Class</v>
      </c>
      <c r="E206" s="15" t="str">
        <f>$E$3</f>
        <v>Saved</v>
      </c>
    </row>
    <row r="207" spans="1:15" s="5" customFormat="1" x14ac:dyDescent="0.25">
      <c r="A207" s="16" t="str">
        <f>A22</f>
        <v>forecasts</v>
      </c>
      <c r="B207" s="5" t="str">
        <f>_xlfn.XLOOKUP(A207,$A$4:$A$22,$B$4:$B$22)</f>
        <v>Executor</v>
      </c>
      <c r="C207" s="5" t="str">
        <f>_xlfn.XLOOKUP(A207,$A$4:$A$22,$C$4:$C$22)</f>
        <v>contains all forecasts (except weather)</v>
      </c>
      <c r="D207" s="5" t="str">
        <f>_xlfn.XLOOKUP(A207,$A$4:$A$22,$D$4:$D$22)</f>
        <v>Agents</v>
      </c>
      <c r="E207" s="5" t="b">
        <f>_xlfn.XLOOKUP(A207,$A$4:$A$22,$E$4:$E$22)</f>
        <v>0</v>
      </c>
    </row>
    <row r="208" spans="1:15" outlineLevel="1" x14ac:dyDescent="0.25"/>
    <row r="209" spans="1:15" outlineLevel="1" x14ac:dyDescent="0.25">
      <c r="A209"/>
      <c r="D209" t="s">
        <v>268</v>
      </c>
    </row>
    <row r="210" spans="1:15" outlineLevel="1" x14ac:dyDescent="0.25">
      <c r="A210" t="s">
        <v>0</v>
      </c>
      <c r="B210" s="9" t="str">
        <f>B26</f>
        <v>timestamp</v>
      </c>
      <c r="C210" s="9" t="str">
        <f>C26</f>
        <v>timestep</v>
      </c>
      <c r="D210" s="9" t="str">
        <f>AF26</f>
        <v>plant_value</v>
      </c>
      <c r="H210" s="9"/>
      <c r="I210" s="9"/>
      <c r="J210" s="9"/>
      <c r="K210" s="9"/>
      <c r="L210" s="9"/>
      <c r="M210" s="9"/>
    </row>
    <row r="211" spans="1:15" outlineLevel="1" x14ac:dyDescent="0.25">
      <c r="A211" s="9" t="str">
        <f>$A$27</f>
        <v>dtype</v>
      </c>
      <c r="B211" s="3" t="str">
        <f>_xlfn.XLOOKUP(B210,$B$26:$XFD$26,$B$27:$XFD$27)</f>
        <v>datetime</v>
      </c>
      <c r="C211" s="3" t="str">
        <f>_xlfn.XLOOKUP(C210,$B$26:$XFD$26,$B$27:$XFD$27)</f>
        <v>datetime</v>
      </c>
      <c r="D211" s="3" t="str">
        <f>_xlfn.XLOOKUP(D210,$B$26:$XFD$26,$B$27:$XFD$27)</f>
        <v>int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outlineLevel="1" x14ac:dyDescent="0.25">
      <c r="A212" s="9" t="str">
        <f>$A$28</f>
        <v>unit</v>
      </c>
      <c r="B212" s="3" t="str">
        <f>_xlfn.XLOOKUP(B210,$B$26:$XFD$26,$B$28:$XFD$28)</f>
        <v>s</v>
      </c>
      <c r="C212" s="3" t="str">
        <f>_xlfn.XLOOKUP(C210,$B$26:$XFD$26,$B$28:$XFD$28)</f>
        <v>s</v>
      </c>
      <c r="D212" s="3" t="str">
        <f>_xlfn.XLOOKUP(D210,$B$26:$XFD$26,$B$28:$XFD$28)</f>
        <v>unit depends on plant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outlineLevel="1" x14ac:dyDescent="0.25">
      <c r="A213" s="9" t="str">
        <f>$A$29</f>
        <v>description</v>
      </c>
      <c r="B213" t="str">
        <f>_xlfn.XLOOKUP(B210,$B$26:$XFD$26,$B$29:$XFD$29)</f>
        <v>current timestamp</v>
      </c>
      <c r="C213" t="str">
        <f>_xlfn.XLOOKUP(C210,$B$26:$XFD$26,$B$29:$XFD$29)</f>
        <v>timestep (can be in future)</v>
      </c>
      <c r="D213" t="str">
        <f>_xlfn.XLOOKUP(D210,$B$26:$XFD$26,$B$29:$XFD$29)</f>
        <v>value of plant timeseries</v>
      </c>
    </row>
    <row r="214" spans="1:15" s="4" customFormat="1" ht="15.75" thickBot="1" x14ac:dyDescent="0.3">
      <c r="A214" s="8"/>
    </row>
  </sheetData>
  <phoneticPr fontId="4" type="noConversion"/>
  <dataValidations count="1">
    <dataValidation type="list" allowBlank="1" showInputMessage="1" showErrorMessage="1" sqref="R27:S27 Z27:XFD27 B27:F27 H27:L27 U27:V27 N27:P27" xr:uid="{39721BCA-305E-49BF-AD44-90D58CB02102}">
      <formula1>$B$33:$XFD$33</formula1>
    </dataValidation>
  </dataValidations>
  <hyperlinks>
    <hyperlink ref="B36" r:id="rId1" xr:uid="{2987F397-046C-4521-ACC7-7545D56E21C2}"/>
    <hyperlink ref="B37" r:id="rId2" xr:uid="{03C3D465-2F76-43B8-BC76-77251C6ED0E7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lemlab</vt:lpstr>
      <vt:lpstr>HAMLET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Doepfert</dc:creator>
  <cp:lastModifiedBy>Markus Döpfert</cp:lastModifiedBy>
  <dcterms:created xsi:type="dcterms:W3CDTF">2021-02-17T10:34:30Z</dcterms:created>
  <dcterms:modified xsi:type="dcterms:W3CDTF">2024-01-22T12:29:24Z</dcterms:modified>
</cp:coreProperties>
</file>