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FROM 11.11.2024 BUS ROUTES\"/>
    </mc:Choice>
  </mc:AlternateContent>
  <bookViews>
    <workbookView xWindow="0" yWindow="0" windowWidth="2370" windowHeight="0"/>
  </bookViews>
  <sheets>
    <sheet name="11 Nov'24 A&amp;G BUS from Pu 62" sheetId="1" r:id="rId1"/>
  </sheets>
  <externalReferences>
    <externalReference r:id="rId2"/>
  </externalReferences>
  <definedNames>
    <definedName name="_xlnm.Print_Area" localSheetId="0">'11 Nov''24 A&amp;G BUS from Pu 62'!$A$1:$P$148</definedName>
    <definedName name="_xlnm.Print_Titles" localSheetId="0">'11 Nov''24 A&amp;G BUS from Pu 62'!$1:$1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8" i="1" l="1"/>
  <c r="I148" i="1" s="1"/>
  <c r="K147" i="1"/>
  <c r="O146" i="1"/>
  <c r="K146" i="1"/>
  <c r="E143" i="1"/>
  <c r="E148" i="1" s="1"/>
  <c r="F148" i="1" s="1"/>
  <c r="B143" i="1"/>
  <c r="B148" i="1" s="1"/>
  <c r="C148" i="1" s="1"/>
  <c r="H138" i="1"/>
  <c r="E138" i="1"/>
  <c r="H137" i="1"/>
  <c r="E137" i="1"/>
  <c r="N136" i="1"/>
  <c r="K136" i="1"/>
  <c r="H136" i="1"/>
  <c r="E136" i="1"/>
  <c r="B136" i="1"/>
  <c r="N135" i="1"/>
  <c r="K135" i="1"/>
  <c r="H135" i="1"/>
  <c r="E135" i="1"/>
  <c r="B135" i="1"/>
  <c r="N134" i="1"/>
  <c r="K134" i="1"/>
  <c r="H134" i="1"/>
  <c r="E134" i="1"/>
  <c r="B134" i="1"/>
  <c r="H128" i="1"/>
  <c r="E128" i="1"/>
  <c r="H127" i="1"/>
  <c r="E127" i="1"/>
  <c r="H126" i="1"/>
  <c r="E126" i="1"/>
  <c r="H125" i="1"/>
  <c r="E125" i="1"/>
  <c r="B125" i="1"/>
  <c r="N124" i="1"/>
  <c r="K124" i="1"/>
  <c r="H124" i="1"/>
  <c r="E124" i="1"/>
  <c r="B124" i="1"/>
  <c r="N123" i="1"/>
  <c r="K123" i="1"/>
  <c r="H123" i="1"/>
  <c r="E123" i="1"/>
  <c r="B123" i="1"/>
  <c r="N122" i="1"/>
  <c r="K122" i="1"/>
  <c r="H122" i="1"/>
  <c r="E122" i="1"/>
  <c r="B122" i="1"/>
  <c r="N121" i="1"/>
  <c r="K121" i="1"/>
  <c r="H121" i="1"/>
  <c r="E121" i="1"/>
  <c r="B121" i="1"/>
  <c r="E116" i="1"/>
  <c r="K115" i="1"/>
  <c r="E115" i="1"/>
  <c r="B115" i="1"/>
  <c r="N114" i="1"/>
  <c r="K114" i="1"/>
  <c r="E114" i="1"/>
  <c r="B114" i="1"/>
  <c r="N113" i="1"/>
  <c r="K113" i="1"/>
  <c r="E113" i="1"/>
  <c r="B113" i="1"/>
  <c r="N112" i="1"/>
  <c r="K112" i="1"/>
  <c r="E112" i="1"/>
  <c r="B112" i="1"/>
  <c r="N111" i="1"/>
  <c r="K111" i="1"/>
  <c r="E111" i="1"/>
  <c r="B111" i="1"/>
  <c r="N110" i="1"/>
  <c r="K110" i="1"/>
  <c r="H110" i="1"/>
  <c r="E110" i="1"/>
  <c r="B110" i="1"/>
  <c r="N109" i="1"/>
  <c r="K109" i="1"/>
  <c r="H109" i="1"/>
  <c r="E109" i="1"/>
  <c r="B109" i="1"/>
  <c r="N108" i="1"/>
  <c r="K108" i="1"/>
  <c r="H108" i="1"/>
  <c r="E108" i="1"/>
  <c r="B108" i="1"/>
  <c r="N102" i="1"/>
  <c r="K102" i="1"/>
  <c r="B102" i="1"/>
  <c r="N101" i="1"/>
  <c r="K101" i="1"/>
  <c r="H101" i="1"/>
  <c r="B101" i="1"/>
  <c r="N100" i="1"/>
  <c r="K100" i="1"/>
  <c r="H100" i="1"/>
  <c r="E100" i="1"/>
  <c r="B100" i="1"/>
  <c r="N99" i="1"/>
  <c r="K99" i="1"/>
  <c r="H99" i="1"/>
  <c r="E99" i="1"/>
  <c r="B99" i="1"/>
  <c r="N98" i="1"/>
  <c r="K98" i="1"/>
  <c r="H98" i="1"/>
  <c r="E98" i="1"/>
  <c r="B98" i="1"/>
  <c r="N93" i="1"/>
  <c r="H93" i="1"/>
  <c r="N92" i="1"/>
  <c r="H92" i="1"/>
  <c r="N91" i="1"/>
  <c r="H91" i="1"/>
  <c r="N90" i="1"/>
  <c r="H90" i="1"/>
  <c r="B90" i="1"/>
  <c r="N89" i="1"/>
  <c r="H89" i="1"/>
  <c r="B89" i="1"/>
  <c r="N88" i="1"/>
  <c r="H88" i="1"/>
  <c r="E88" i="1"/>
  <c r="B88" i="1"/>
  <c r="N87" i="1"/>
  <c r="K87" i="1"/>
  <c r="H87" i="1"/>
  <c r="E87" i="1"/>
  <c r="B87" i="1"/>
  <c r="N86" i="1"/>
  <c r="K86" i="1"/>
  <c r="H86" i="1"/>
  <c r="E86" i="1"/>
  <c r="B86" i="1"/>
  <c r="B81" i="1"/>
  <c r="B80" i="1"/>
  <c r="E79" i="1"/>
  <c r="B79" i="1"/>
  <c r="E78" i="1"/>
  <c r="B78" i="1"/>
  <c r="K77" i="1"/>
  <c r="H77" i="1"/>
  <c r="E77" i="1"/>
  <c r="B77" i="1"/>
  <c r="K76" i="1"/>
  <c r="H76" i="1"/>
  <c r="E76" i="1"/>
  <c r="B76" i="1"/>
  <c r="N75" i="1"/>
  <c r="K75" i="1"/>
  <c r="H75" i="1"/>
  <c r="E75" i="1"/>
  <c r="B75" i="1"/>
  <c r="N74" i="1"/>
  <c r="K74" i="1"/>
  <c r="H74" i="1"/>
  <c r="E74" i="1"/>
  <c r="B74" i="1"/>
  <c r="N73" i="1"/>
  <c r="K73" i="1"/>
  <c r="H73" i="1"/>
  <c r="E73" i="1"/>
  <c r="B73" i="1"/>
  <c r="H67" i="1"/>
  <c r="N66" i="1"/>
  <c r="H66" i="1"/>
  <c r="E66" i="1"/>
  <c r="B66" i="1"/>
  <c r="N65" i="1"/>
  <c r="K65" i="1"/>
  <c r="H65" i="1"/>
  <c r="E65" i="1"/>
  <c r="B65" i="1"/>
  <c r="N64" i="1"/>
  <c r="K64" i="1"/>
  <c r="H64" i="1"/>
  <c r="E64" i="1"/>
  <c r="B64" i="1"/>
  <c r="N63" i="1"/>
  <c r="K63" i="1"/>
  <c r="H63" i="1"/>
  <c r="E63" i="1"/>
  <c r="B63" i="1"/>
  <c r="N62" i="1"/>
  <c r="K62" i="1"/>
  <c r="H62" i="1"/>
  <c r="E62" i="1"/>
  <c r="B62" i="1"/>
  <c r="N57" i="1"/>
  <c r="N56" i="1"/>
  <c r="N55" i="1"/>
  <c r="K55" i="1"/>
  <c r="E55" i="1"/>
  <c r="N54" i="1"/>
  <c r="K54" i="1"/>
  <c r="E54" i="1"/>
  <c r="N53" i="1"/>
  <c r="K53" i="1"/>
  <c r="E53" i="1"/>
  <c r="B53" i="1"/>
  <c r="N52" i="1"/>
  <c r="K52" i="1"/>
  <c r="H52" i="1"/>
  <c r="E52" i="1"/>
  <c r="B52" i="1"/>
  <c r="N51" i="1"/>
  <c r="K51" i="1"/>
  <c r="H51" i="1"/>
  <c r="E51" i="1"/>
  <c r="B51" i="1"/>
  <c r="N50" i="1"/>
  <c r="K50" i="1"/>
  <c r="H50" i="1"/>
  <c r="E50" i="1"/>
  <c r="B50" i="1"/>
  <c r="H45" i="1"/>
  <c r="H44" i="1"/>
  <c r="H43" i="1"/>
  <c r="K42" i="1"/>
  <c r="H42" i="1"/>
  <c r="K41" i="1"/>
  <c r="H41" i="1"/>
  <c r="N40" i="1"/>
  <c r="K40" i="1"/>
  <c r="H40" i="1"/>
  <c r="N39" i="1"/>
  <c r="K39" i="1"/>
  <c r="H39" i="1"/>
  <c r="N38" i="1"/>
  <c r="K38" i="1"/>
  <c r="H38" i="1"/>
  <c r="E38" i="1"/>
  <c r="B38" i="1"/>
  <c r="N37" i="1"/>
  <c r="K37" i="1"/>
  <c r="H37" i="1"/>
  <c r="E37" i="1"/>
  <c r="B37" i="1"/>
  <c r="N36" i="1"/>
  <c r="K36" i="1"/>
  <c r="H36" i="1"/>
  <c r="E36" i="1"/>
  <c r="B36" i="1"/>
  <c r="N35" i="1"/>
  <c r="K35" i="1"/>
  <c r="H35" i="1"/>
  <c r="E35" i="1"/>
  <c r="B35" i="1"/>
  <c r="H29" i="1"/>
  <c r="H28" i="1"/>
  <c r="E28" i="1"/>
  <c r="B28" i="1"/>
  <c r="N27" i="1"/>
  <c r="K27" i="1"/>
  <c r="H27" i="1"/>
  <c r="E27" i="1"/>
  <c r="B27" i="1"/>
  <c r="N26" i="1"/>
  <c r="K26" i="1"/>
  <c r="H26" i="1"/>
  <c r="E26" i="1"/>
  <c r="B26" i="1"/>
  <c r="N25" i="1"/>
  <c r="K25" i="1"/>
  <c r="H25" i="1"/>
  <c r="E25" i="1"/>
  <c r="B25" i="1"/>
  <c r="H20" i="1"/>
  <c r="H19" i="1"/>
  <c r="H18" i="1"/>
  <c r="H17" i="1"/>
  <c r="E17" i="1"/>
  <c r="N16" i="1"/>
  <c r="K16" i="1"/>
  <c r="H16" i="1"/>
  <c r="E16" i="1"/>
  <c r="B16" i="1"/>
  <c r="N15" i="1"/>
  <c r="K15" i="1"/>
  <c r="H15" i="1"/>
  <c r="E15" i="1"/>
  <c r="B15" i="1"/>
  <c r="E9" i="1"/>
  <c r="E8" i="1"/>
  <c r="E7" i="1"/>
  <c r="N6" i="1"/>
  <c r="K6" i="1"/>
  <c r="E6" i="1"/>
  <c r="N5" i="1"/>
  <c r="K5" i="1"/>
  <c r="H5" i="1"/>
  <c r="E5" i="1"/>
  <c r="B5" i="1"/>
  <c r="N4" i="1"/>
  <c r="K4" i="1"/>
  <c r="H4" i="1"/>
  <c r="E4" i="1"/>
  <c r="B4" i="1"/>
  <c r="C1" i="1"/>
  <c r="K11" i="1" l="1"/>
  <c r="L11" i="1" s="1"/>
  <c r="K21" i="1"/>
  <c r="L21" i="1" s="1"/>
  <c r="N31" i="1"/>
  <c r="N58" i="1"/>
  <c r="O58" i="1" s="1"/>
  <c r="N82" i="1"/>
  <c r="K94" i="1"/>
  <c r="L94" i="1" s="1"/>
  <c r="N94" i="1"/>
  <c r="N46" i="1"/>
  <c r="H117" i="1"/>
  <c r="I117" i="1" s="1"/>
  <c r="H139" i="1"/>
  <c r="I139" i="1" s="1"/>
  <c r="B11" i="1"/>
  <c r="C11" i="1" s="1"/>
  <c r="B21" i="1"/>
  <c r="C21" i="1" s="1"/>
  <c r="K58" i="1"/>
  <c r="L58" i="1" s="1"/>
  <c r="B69" i="1"/>
  <c r="C69" i="1" s="1"/>
  <c r="H94" i="1"/>
  <c r="I94" i="1" s="1"/>
  <c r="B94" i="1"/>
  <c r="C94" i="1" s="1"/>
  <c r="E117" i="1"/>
  <c r="F117" i="1" s="1"/>
  <c r="E104" i="1"/>
  <c r="F104" i="1" s="1"/>
  <c r="K139" i="1"/>
  <c r="L139" i="1" s="1"/>
  <c r="E46" i="1"/>
  <c r="F46" i="1" s="1"/>
  <c r="B58" i="1"/>
  <c r="C58" i="1" s="1"/>
  <c r="K130" i="1"/>
  <c r="L130" i="1" s="1"/>
  <c r="K148" i="1"/>
  <c r="Q148" i="1" s="1"/>
  <c r="E139" i="1"/>
  <c r="F139" i="1" s="1"/>
  <c r="E69" i="1"/>
  <c r="F69" i="1" s="1"/>
  <c r="B82" i="1"/>
  <c r="C82" i="1" s="1"/>
  <c r="B104" i="1"/>
  <c r="C104" i="1" s="1"/>
  <c r="E31" i="1"/>
  <c r="F31" i="1" s="1"/>
  <c r="H69" i="1"/>
  <c r="I69" i="1" s="1"/>
  <c r="E82" i="1"/>
  <c r="F82" i="1" s="1"/>
  <c r="K117" i="1"/>
  <c r="L117" i="1" s="1"/>
  <c r="B130" i="1"/>
  <c r="C130" i="1" s="1"/>
  <c r="E21" i="1"/>
  <c r="F21" i="1" s="1"/>
  <c r="K69" i="1"/>
  <c r="L69" i="1" s="1"/>
  <c r="H82" i="1"/>
  <c r="I82" i="1" s="1"/>
  <c r="H104" i="1"/>
  <c r="I104" i="1" s="1"/>
  <c r="N117" i="1"/>
  <c r="E130" i="1"/>
  <c r="F130" i="1" s="1"/>
  <c r="N139" i="1"/>
  <c r="H11" i="1"/>
  <c r="I11" i="1" s="1"/>
  <c r="H21" i="1"/>
  <c r="I21" i="1" s="1"/>
  <c r="K31" i="1"/>
  <c r="L31" i="1" s="1"/>
  <c r="B46" i="1"/>
  <c r="C46" i="1" s="1"/>
  <c r="N69" i="1"/>
  <c r="O69" i="1" s="1"/>
  <c r="K82" i="1"/>
  <c r="L82" i="1" s="1"/>
  <c r="K104" i="1"/>
  <c r="L104" i="1" s="1"/>
  <c r="H130" i="1"/>
  <c r="I130" i="1" s="1"/>
  <c r="B31" i="1"/>
  <c r="C31" i="1" s="1"/>
  <c r="E11" i="1"/>
  <c r="F11" i="1" s="1"/>
  <c r="H31" i="1"/>
  <c r="I31" i="1" s="1"/>
  <c r="N104" i="1"/>
  <c r="N11" i="1"/>
  <c r="N21" i="1"/>
  <c r="H46" i="1"/>
  <c r="I46" i="1" s="1"/>
  <c r="E58" i="1"/>
  <c r="F58" i="1" s="1"/>
  <c r="N130" i="1"/>
  <c r="O130" i="1" s="1"/>
  <c r="K46" i="1"/>
  <c r="L46" i="1" s="1"/>
  <c r="H58" i="1"/>
  <c r="I58" i="1" s="1"/>
  <c r="E94" i="1"/>
  <c r="F94" i="1" s="1"/>
  <c r="B117" i="1"/>
  <c r="C117" i="1" s="1"/>
  <c r="B139" i="1"/>
  <c r="C139" i="1" s="1"/>
  <c r="O21" i="1"/>
  <c r="O31" i="1"/>
  <c r="O82" i="1"/>
  <c r="O117" i="1"/>
  <c r="O46" i="1"/>
  <c r="O94" i="1"/>
  <c r="Q104" i="1" l="1"/>
  <c r="Q69" i="1"/>
  <c r="L148" i="1"/>
  <c r="Q11" i="1"/>
  <c r="Q139" i="1"/>
  <c r="Q117" i="1"/>
  <c r="Q21" i="1"/>
  <c r="O104" i="1"/>
  <c r="Q94" i="1"/>
  <c r="Q130" i="1"/>
  <c r="Q82" i="1"/>
  <c r="Q46" i="1"/>
  <c r="Q58" i="1"/>
  <c r="O139" i="1"/>
  <c r="O11" i="1"/>
  <c r="Q31" i="1"/>
  <c r="O148" i="1" l="1"/>
  <c r="P147" i="1" s="1"/>
</calcChain>
</file>

<file path=xl/sharedStrings.xml><?xml version="1.0" encoding="utf-8"?>
<sst xmlns="http://schemas.openxmlformats.org/spreadsheetml/2006/main" count="864" uniqueCount="802">
  <si>
    <t>62 Bus Arrangements from 14 Oct'2024 Student+Staff  Pu Out Bus departure 17.15 ( 62-63 Routes Adm+General Out From Pu Same Bus Monday To Friday )</t>
  </si>
  <si>
    <t>A</t>
  </si>
  <si>
    <t>From  Pu Out 17.15</t>
  </si>
  <si>
    <t>48 ADM + GEN</t>
  </si>
  <si>
    <t>45 ADM + GEN</t>
  </si>
  <si>
    <t>05 ADM + GEN</t>
  </si>
  <si>
    <t>46 ADM + GEN</t>
  </si>
  <si>
    <t>22 ADM + GEN</t>
  </si>
  <si>
    <t>KT - 48</t>
  </si>
  <si>
    <t>GJ06 BX 2981</t>
  </si>
  <si>
    <t>KT - 45</t>
  </si>
  <si>
    <t>GJ03 W 9754</t>
  </si>
  <si>
    <t>PT - 05</t>
  </si>
  <si>
    <t>GJ06 BV 8749</t>
  </si>
  <si>
    <t>KT - 46</t>
  </si>
  <si>
    <t>GJ06 BX 2551</t>
  </si>
  <si>
    <t>PT - 22</t>
  </si>
  <si>
    <t>GJ06 BV 8799</t>
  </si>
  <si>
    <t>MANEJA (GAYATRI NAGAR)</t>
  </si>
  <si>
    <t>માણેજા-ગાયત્રીનગર</t>
  </si>
  <si>
    <t>BALAJI STORES, MANEJA RAIL STATION.</t>
  </si>
  <si>
    <t>બાલાજી સ્ટોરસ, માણેજા રેલ્વે સ્ટેશન .</t>
  </si>
  <si>
    <t>TRANSPEK COMPANY</t>
  </si>
  <si>
    <t>ટાન્સપેક કંપની</t>
  </si>
  <si>
    <t xml:space="preserve">VOLTAMP TRANSFORMERS, MANEJA. </t>
  </si>
  <si>
    <t xml:space="preserve">વોલટેમ્પ ટ્રાન્સફોર્મેર્સ માણેજા. </t>
  </si>
  <si>
    <t>BHAILI RAILWAY STATION</t>
  </si>
  <si>
    <t>ભાયલી રેલ્વે સ્ટેશન</t>
  </si>
  <si>
    <t>MANEJA CROSSING</t>
  </si>
  <si>
    <t>માણેજા કોસીંગ</t>
  </si>
  <si>
    <t> MANEJA (ABB) CHOKDI</t>
  </si>
  <si>
    <t>માણેજા (એબીબી) ચોકડી</t>
  </si>
  <si>
    <t>TARSALI BUS STAND</t>
  </si>
  <si>
    <t>તરસાલી બસ સ્ટેન્ડ</t>
  </si>
  <si>
    <t>NOVINO BATTERIES</t>
  </si>
  <si>
    <t>નોવિનો બેટરીસ</t>
  </si>
  <si>
    <t>SAMANVAY STATUS, ATLADA – PADRA ROD</t>
  </si>
  <si>
    <t>સમન્વય સ્થિતિ, અટલાડા - પાદરા રોડ</t>
  </si>
  <si>
    <t>MANEJA (SWAMINARAYAN MANDIR)</t>
  </si>
  <si>
    <t>માણેજા (સ્વામિનારાયણ મંદિર)</t>
  </si>
  <si>
    <t>MAKARPURA DEPO</t>
  </si>
  <si>
    <t>મકરપુરા ડેપો</t>
  </si>
  <si>
    <t>SARDAR CHOWK,TARSALI GAM</t>
  </si>
  <si>
    <t>સરદાર ચોક, તરસાલી ગામ</t>
  </si>
  <si>
    <t>MAKARPURA (HANUMAN MANDIR)</t>
  </si>
  <si>
    <t>મકરપુરા (હનુમાન મંદિર)</t>
  </si>
  <si>
    <t>SUSSAN CIRCLE</t>
  </si>
  <si>
    <t>સુસેન</t>
  </si>
  <si>
    <t>HIMALAYA PARTY PLOT, Near Waghodia chowkdi.</t>
  </si>
  <si>
    <t>હિમાલયા પાર્ટી પ્લોટ, વાઘોડિયા ચોકડી પાસે.</t>
  </si>
  <si>
    <t>47 ADM + GEN</t>
  </si>
  <si>
    <t>01 ADM + GEN</t>
  </si>
  <si>
    <t>04 ADM + GEN</t>
  </si>
  <si>
    <t>44 ADM + GEN</t>
  </si>
  <si>
    <t>27 ADM + GEN</t>
  </si>
  <si>
    <t>KT - 47</t>
  </si>
  <si>
    <t>GJ06 BV 8771</t>
  </si>
  <si>
    <t>PT - 01</t>
  </si>
  <si>
    <t>GJ06 BV 8662</t>
  </si>
  <si>
    <t>PT - 04</t>
  </si>
  <si>
    <t>GJ06 BV 9447</t>
  </si>
  <si>
    <t>KT - 44</t>
  </si>
  <si>
    <t>GJ06 BX 2769</t>
  </si>
  <si>
    <t>PT - 25</t>
  </si>
  <si>
    <t>GJ01 CX 9954</t>
  </si>
  <si>
    <t>MOTI NAGER  (03)</t>
  </si>
  <si>
    <t>મોતી નગર ( 03 )</t>
  </si>
  <si>
    <t>PADRA BUS STAND</t>
  </si>
  <si>
    <t>પાદરા ( એસ.ટી.સ્ટેન્ડ</t>
  </si>
  <si>
    <r>
      <rPr>
        <b/>
        <sz val="32"/>
        <color rgb="FFFF0000"/>
        <rFont val="Calibri"/>
        <family val="2"/>
        <scheme val="minor"/>
      </rPr>
      <t xml:space="preserve">NAND EXOTICA </t>
    </r>
    <r>
      <rPr>
        <b/>
        <sz val="32"/>
        <rFont val="Calibri"/>
        <family val="2"/>
        <scheme val="minor"/>
      </rPr>
      <t>(Avadh) Atladara.</t>
    </r>
  </si>
  <si>
    <r>
      <rPr>
        <b/>
        <sz val="32"/>
        <color rgb="FFFF0000"/>
        <rFont val="Calibri"/>
        <family val="2"/>
        <scheme val="minor"/>
      </rPr>
      <t>નંદ એક્સોટિકા</t>
    </r>
    <r>
      <rPr>
        <b/>
        <sz val="32"/>
        <rFont val="Calibri"/>
        <family val="2"/>
        <scheme val="minor"/>
      </rPr>
      <t xml:space="preserve"> (અવધ) અટલાદરા.</t>
    </r>
  </si>
  <si>
    <t>GANGASAGAR (TARSALI)</t>
  </si>
  <si>
    <t>ગંગાસાગર (તરસાલી)</t>
  </si>
  <si>
    <t>BILLABONG SCHOOL</t>
  </si>
  <si>
    <t>બિલા બાેગ સ્કુલ</t>
  </si>
  <si>
    <t>VADSAR BRIDGE</t>
  </si>
  <si>
    <t>વડસર બ્રીજ</t>
  </si>
  <si>
    <t>PADRA SAGMA</t>
  </si>
  <si>
    <t>પાદરા સંગમાં</t>
  </si>
  <si>
    <r>
      <rPr>
        <b/>
        <sz val="32"/>
        <color rgb="FFFF0000"/>
        <rFont val="Calibri"/>
        <family val="2"/>
        <scheme val="minor"/>
      </rPr>
      <t>VELANI EXITICA</t>
    </r>
    <r>
      <rPr>
        <b/>
        <sz val="32"/>
        <rFont val="Calibri"/>
        <family val="2"/>
        <scheme val="minor"/>
      </rPr>
      <t>,  Atladara.</t>
    </r>
  </si>
  <si>
    <r>
      <rPr>
        <b/>
        <sz val="32"/>
        <color rgb="FFFF0000"/>
        <rFont val="Calibri"/>
        <family val="2"/>
        <scheme val="minor"/>
      </rPr>
      <t>વેલાની એક્ઝિટિકા,</t>
    </r>
    <r>
      <rPr>
        <b/>
        <sz val="32"/>
        <rFont val="Calibri"/>
        <family val="2"/>
        <scheme val="minor"/>
      </rPr>
      <t xml:space="preserve"> અટલાદરા.</t>
    </r>
  </si>
  <si>
    <t>TARSALI BYPASS</t>
  </si>
  <si>
    <t>તરસાલી બાયપાસ</t>
  </si>
  <si>
    <t>DATTAPURA, (KAMLAPURA) WAGHODIA ROAD.</t>
  </si>
  <si>
    <t>દત્તપુરા, (કમલાપુરા) વાઘોડિયા રોડ.</t>
  </si>
  <si>
    <t>PADRA, SAMIYALA</t>
  </si>
  <si>
    <t>પાદરા સમ્યાલા</t>
  </si>
  <si>
    <r>
      <rPr>
        <b/>
        <sz val="32"/>
        <color rgb="FFFF0000"/>
        <rFont val="Calibri"/>
        <family val="2"/>
        <scheme val="minor"/>
      </rPr>
      <t>VISHWAS DUPLEX</t>
    </r>
    <r>
      <rPr>
        <b/>
        <sz val="32"/>
        <rFont val="Calibri"/>
        <family val="2"/>
        <scheme val="minor"/>
      </rPr>
      <t>, Atladara,</t>
    </r>
  </si>
  <si>
    <r>
      <rPr>
        <b/>
        <sz val="32"/>
        <color rgb="FFFF0000"/>
        <rFont val="Calibri"/>
        <family val="2"/>
        <scheme val="minor"/>
      </rPr>
      <t>વિશ્વાસ ડુપ્લેક્સ</t>
    </r>
    <r>
      <rPr>
        <b/>
        <sz val="32"/>
        <rFont val="Calibri"/>
        <family val="2"/>
        <scheme val="minor"/>
      </rPr>
      <t>, અટલાદરા.</t>
    </r>
  </si>
  <si>
    <r>
      <t xml:space="preserve">ATLADRA WATER TANK. </t>
    </r>
    <r>
      <rPr>
        <b/>
        <sz val="32"/>
        <rFont val="Calibri"/>
        <family val="2"/>
        <scheme val="minor"/>
      </rPr>
      <t>Atladara,</t>
    </r>
  </si>
  <si>
    <r>
      <rPr>
        <b/>
        <sz val="32"/>
        <color rgb="FFFF0000"/>
        <rFont val="Calibri"/>
        <family val="2"/>
        <scheme val="minor"/>
      </rPr>
      <t>અટલાદરા પાણીની ટાંકી</t>
    </r>
    <r>
      <rPr>
        <b/>
        <sz val="32"/>
        <rFont val="Calibri"/>
        <family val="2"/>
        <scheme val="minor"/>
      </rPr>
      <t>. Atladara,</t>
    </r>
  </si>
  <si>
    <r>
      <t xml:space="preserve">BAPS CHHATRALAY (GOPINATH) </t>
    </r>
    <r>
      <rPr>
        <b/>
        <sz val="32"/>
        <rFont val="Calibri"/>
        <family val="2"/>
        <scheme val="minor"/>
      </rPr>
      <t>ATLADARA</t>
    </r>
  </si>
  <si>
    <r>
      <rPr>
        <b/>
        <sz val="32"/>
        <color rgb="FFFF0000"/>
        <rFont val="Calibri"/>
        <family val="2"/>
        <scheme val="minor"/>
      </rPr>
      <t>બી.એ.પી.એસ છાત્રાલય - (ગોપીનાથ)</t>
    </r>
    <r>
      <rPr>
        <b/>
        <sz val="32"/>
        <rFont val="Calibri"/>
        <family val="2"/>
        <scheme val="minor"/>
      </rPr>
      <t xml:space="preserve"> અટલાદરા</t>
    </r>
  </si>
  <si>
    <t>G.P.T L CHAR RASTA</t>
  </si>
  <si>
    <t>જી.પી.ટી. ચાર રસ્તા</t>
  </si>
  <si>
    <t>28 ADM + GEN</t>
  </si>
  <si>
    <t>08 ADM + GEN</t>
  </si>
  <si>
    <t>55 ADM + GEN</t>
  </si>
  <si>
    <t>15 ADM + GEN</t>
  </si>
  <si>
    <t>07 ADM + GEN</t>
  </si>
  <si>
    <t>PT - 28</t>
  </si>
  <si>
    <t>GJ06 BX 3510</t>
  </si>
  <si>
    <t>PT - 08</t>
  </si>
  <si>
    <t>GJ06 BV 8513</t>
  </si>
  <si>
    <t>KT - 55</t>
  </si>
  <si>
    <t>GJ06 AV 6406</t>
  </si>
  <si>
    <t>PT - 15</t>
  </si>
  <si>
    <t>GJ06 BX 3808</t>
  </si>
  <si>
    <t>PT - 07</t>
  </si>
  <si>
    <t>GJ06 BV 8581</t>
  </si>
  <si>
    <t>ATLADRA, SHREE NARAYAN WADI</t>
  </si>
  <si>
    <t>અટલાદરા, શ્રી નારાયણ વાડી</t>
  </si>
  <si>
    <t>AMBE SCHOOL, ( MANJALPUR)</t>
  </si>
  <si>
    <t>અંબે સ્કૂલ ( માંજલપુર )</t>
  </si>
  <si>
    <t xml:space="preserve">H.P PETROLPUMP- (MAHA NGER) </t>
  </si>
  <si>
    <t>એચ પી. પેટ્રોલ પંપ (મહા નગર)</t>
  </si>
  <si>
    <t>PRAMUKH PRASAD</t>
  </si>
  <si>
    <t>પ્રમુખ પ્રસાદ</t>
  </si>
  <si>
    <t>DARBAR CHOKDI</t>
  </si>
  <si>
    <t>દરબાર ચોકડી</t>
  </si>
  <si>
    <t>ATLADRA POLICE CHOKI (B.A.P.S)</t>
  </si>
  <si>
    <t>અટલાદરા પોલીસચોકી, ( બીએપીએસ)</t>
  </si>
  <si>
    <t>SAI CHOKDI (MANJALPUR)</t>
  </si>
  <si>
    <t>સાંઇચોકડી (માંજલપુર)</t>
  </si>
  <si>
    <t>DABHOI BYPASS</t>
  </si>
  <si>
    <t>ડભોઇ બાયપાસ</t>
  </si>
  <si>
    <t>INDRA COMPLEX (SINDHWAI MATA Rd)</t>
  </si>
  <si>
    <t>ઈન્દ્રા કોમ્પલેક્ષ (સીન્ધવાય માતા રોડ)</t>
  </si>
  <si>
    <t>SARASWATI COMPLEX</t>
  </si>
  <si>
    <t>સરસ્વતી કોમ્પ્લેક્ષ</t>
  </si>
  <si>
    <r>
      <t>SHREE SHASHTRIJI MAHARAJ CIRCLE</t>
    </r>
    <r>
      <rPr>
        <b/>
        <sz val="32"/>
        <rFont val="Calibri"/>
        <family val="2"/>
        <scheme val="minor"/>
      </rPr>
      <t xml:space="preserve"> (Atladra)</t>
    </r>
  </si>
  <si>
    <r>
      <rPr>
        <b/>
        <sz val="32"/>
        <color rgb="FFFF0000"/>
        <rFont val="Calibri"/>
        <family val="2"/>
        <scheme val="minor"/>
      </rPr>
      <t>શ્રી શાસ્ત્રીજી મહારાજ સર્કલ.</t>
    </r>
    <r>
      <rPr>
        <b/>
        <sz val="32"/>
        <rFont val="Calibri"/>
        <family val="2"/>
        <scheme val="minor"/>
      </rPr>
      <t xml:space="preserve"> (અટલાદરા)</t>
    </r>
  </si>
  <si>
    <t>EVA Mall, ( RAMESH PATEL ESTATE )</t>
  </si>
  <si>
    <t>ઇવા મોલ, ( રમેશ પટેલ એસ્ટેટ )</t>
  </si>
  <si>
    <t>KANHA HEIGHTS-1 (NR. SOMA TALAV)</t>
  </si>
  <si>
    <t>કાન્હા હાઇટસ-૧ સોમા તલાવડી</t>
  </si>
  <si>
    <t>DAIRY TRAN RASTA</t>
  </si>
  <si>
    <t>ડેરી ત્રણ રસ્તા</t>
  </si>
  <si>
    <t>TULSIDHAM</t>
  </si>
  <si>
    <t>તુલસીધામ</t>
  </si>
  <si>
    <t>KRISHNA DARSHAN PUMP.(NEAR KHATAMBA )</t>
  </si>
  <si>
    <t>ક્રિષ્ના દર્શન પમ્પ. ( ખટંબા પાસે )</t>
  </si>
  <si>
    <t>BHAVANS CIRCLE</t>
  </si>
  <si>
    <t>ભવન્સ સર્કલ</t>
  </si>
  <si>
    <t>AMODAR</t>
  </si>
  <si>
    <t>આમોદર</t>
  </si>
  <si>
    <t>PIPLIYA</t>
  </si>
  <si>
    <t>પીપળીયા</t>
  </si>
  <si>
    <t>B</t>
  </si>
  <si>
    <t>57 ADM + GEN</t>
  </si>
  <si>
    <t>56 ADM + GEN</t>
  </si>
  <si>
    <t>50 ADM + GEN</t>
  </si>
  <si>
    <t>11 ADM + GEN</t>
  </si>
  <si>
    <t>19 ADM + GEN</t>
  </si>
  <si>
    <t>KT - 57</t>
  </si>
  <si>
    <t>GJ06 BX 2562</t>
  </si>
  <si>
    <t>KT - 56</t>
  </si>
  <si>
    <t>GJ06 BV 1202</t>
  </si>
  <si>
    <t>KT - 50</t>
  </si>
  <si>
    <t>GJ06 BV 8714</t>
  </si>
  <si>
    <t>PT - 11</t>
  </si>
  <si>
    <t>GJ06 BV 9330</t>
  </si>
  <si>
    <t>PT - 19</t>
  </si>
  <si>
    <t>GJ06 BV 8558</t>
  </si>
  <si>
    <t>AKASHWANI</t>
  </si>
  <si>
    <t>આકાશવાણી</t>
  </si>
  <si>
    <t>PRATAP NAGAR BRIDGE (HAJIRA BET)</t>
  </si>
  <si>
    <t>પ્રતાપ નગર બ્રીજ (હજીરા બેટ)</t>
  </si>
  <si>
    <t>MEGA MORE CROSSING (LAL BAUG)</t>
  </si>
  <si>
    <t>મેગા મોર ફાટક (લાલ બાગ)</t>
  </si>
  <si>
    <t>CROSSWORLD</t>
  </si>
  <si>
    <t>ક્રોસવર્ડ</t>
  </si>
  <si>
    <t>AKSHAR CHOWK</t>
  </si>
  <si>
    <t>અક્ષર ચોક</t>
  </si>
  <si>
    <t>SAI MANDIR (SUSSAN-TARSALI ROAD)</t>
  </si>
  <si>
    <t>સાંઇમંદિર (સૂસેન-તરસાલી રોડ)</t>
  </si>
  <si>
    <t>PRATAP NAGAR BANK</t>
  </si>
  <si>
    <t>પ્રતાપ નગર બેંક</t>
  </si>
  <si>
    <t>LALBAUG</t>
  </si>
  <si>
    <t>લાલબાગ</t>
  </si>
  <si>
    <t xml:space="preserve">KASHIVISHWESHWAR TEMPLE,( Jaitalpur Road </t>
  </si>
  <si>
    <t>કાશીવિશ્વનાથ મંદિર. (જેતલપુર રોડ)</t>
  </si>
  <si>
    <t>RAJVEE TOWER</t>
  </si>
  <si>
    <t>રાજવી ટાવર</t>
  </si>
  <si>
    <t>CHANDRA NAGAR (NEAR TARSALI)</t>
  </si>
  <si>
    <t>ચંદ્ર નગર (તરસાલી પાસે)</t>
  </si>
  <si>
    <t>SOMA TALAV</t>
  </si>
  <si>
    <t>સોમા તલાવડી</t>
  </si>
  <si>
    <t>MOTI BAUG (TOP GATE)</t>
  </si>
  <si>
    <t>મોતીબાગ (ટોપ ગેટ)</t>
  </si>
  <si>
    <t>URMI CHAR RASTA</t>
  </si>
  <si>
    <t>ઉર્મી ચાર રસ્તા</t>
  </si>
  <si>
    <t>MANISHA CIRCLE</t>
  </si>
  <si>
    <t>મનીષા સર્કલ</t>
  </si>
  <si>
    <t>AMARSHRADDHA CHOWKDI</t>
  </si>
  <si>
    <t>અમરક્ષધ્ધા ચોકડી</t>
  </si>
  <si>
    <t>KHATAMBA</t>
  </si>
  <si>
    <t>ખટંબા</t>
  </si>
  <si>
    <t>KIRTISTAMBH   (RAJMAHEL GATE)</t>
  </si>
  <si>
    <t>કિર્તી સ્તમ્ભ (રાજમહેલ ગેટ)</t>
  </si>
  <si>
    <t>GAAY CIRCLE</t>
  </si>
  <si>
    <t>ગાય સર્કલ</t>
  </si>
  <si>
    <t>RUTURAJ</t>
  </si>
  <si>
    <t>રુતુરાજ</t>
  </si>
  <si>
    <t>BADAMDI BAUG</t>
  </si>
  <si>
    <t>બદામડી બાગ</t>
  </si>
  <si>
    <t>AKOTA STADIUM</t>
  </si>
  <si>
    <t>અકોટા સ્ટેડીયમ</t>
  </si>
  <si>
    <t>HATHIBHAI NAGAR</t>
  </si>
  <si>
    <t>હાથીભાઇ નગર</t>
  </si>
  <si>
    <t>KOTHI CHAR RASTA</t>
  </si>
  <si>
    <t>કોઠી ચાર રસ્તા</t>
  </si>
  <si>
    <t>AKOTA GARDEN</t>
  </si>
  <si>
    <t>અકોટા ગાર્ડન</t>
  </si>
  <si>
    <t>HAVMOR RESTAURANT (GEB J.P)</t>
  </si>
  <si>
    <t>હેવમોર રેસ્ટોરન્ટ (GEBજે.પી)</t>
  </si>
  <si>
    <t>PARUL CLINIC</t>
  </si>
  <si>
    <t>પારુલ ક્લીનીક</t>
  </si>
  <si>
    <t>SAMRAJYA (HANUMAN MANDIR)</t>
  </si>
  <si>
    <t>સામ્રાજ્ય (હનુમાન મંદીર )</t>
  </si>
  <si>
    <t>SALAT VADA</t>
  </si>
  <si>
    <t>સલાટવડા</t>
  </si>
  <si>
    <t>GUJARAT TRACTOR (VISHVAMITRI BRIDGE)</t>
  </si>
  <si>
    <t>ગુજરાત ટ્રેક્ટર (વિશ્વામિત્રી બ્રીજ)</t>
  </si>
  <si>
    <t>NAGAR WADA</t>
  </si>
  <si>
    <t>નાગરવાડા</t>
  </si>
  <si>
    <t>BHUTDI ZAMPA</t>
  </si>
  <si>
    <t>ભુતડીઝાંપા</t>
  </si>
  <si>
    <t>NAVJIVAN.</t>
  </si>
  <si>
    <t>નવજીવન</t>
  </si>
  <si>
    <t>10 ADM + GEN</t>
  </si>
  <si>
    <t>25 ADM + GEN</t>
  </si>
  <si>
    <t>09 ADM + GEN</t>
  </si>
  <si>
    <t>26 ADM + GEN</t>
  </si>
  <si>
    <t>29 ADM + GEN</t>
  </si>
  <si>
    <t>PT - 10</t>
  </si>
  <si>
    <t>GJ06 BV 8848</t>
  </si>
  <si>
    <t>PT - 27</t>
  </si>
  <si>
    <t>GJ06 BX 3688</t>
  </si>
  <si>
    <t>PT - 09</t>
  </si>
  <si>
    <t>GJ06 BV 9467</t>
  </si>
  <si>
    <t>PT - 29</t>
  </si>
  <si>
    <t>GJ06 BX 3830</t>
  </si>
  <si>
    <t>PT - 30</t>
  </si>
  <si>
    <t>GJ04 Z 0630</t>
  </si>
  <si>
    <t>SHYAMAL PARK,SUN PHARMA ROAD</t>
  </si>
  <si>
    <t>શ્યામલ પાર્ક,સન ફાર્મા રોડ</t>
  </si>
  <si>
    <t>PRATHAM UPVAN,SUN PHARMA ROAD</t>
  </si>
  <si>
    <t>પ્રથમ ઉપવન,સન ફાર્મા રોડ</t>
  </si>
  <si>
    <t>PATRAKAR CHAR RASTA (TADALJA)</t>
  </si>
  <si>
    <t>પત્રકાર ચાર રસ્તા ( તાંદલજા )</t>
  </si>
  <si>
    <t>BRIGHT DAY SCHOOL, BHAYALI ROAD</t>
  </si>
  <si>
    <t>બ્રાઇટ ડે સ્કુલ, ભાયલી રોડ</t>
  </si>
  <si>
    <t>BHAYALI VILLAGE</t>
  </si>
  <si>
    <t>ભાયલી ગામ.</t>
  </si>
  <si>
    <t xml:space="preserve">SOUTH WEST MALL - Sun Pharma road. </t>
  </si>
  <si>
    <t>સાઉથ વેસ્ટ મોલ - સન ફાર્મા રોડ</t>
  </si>
  <si>
    <t>PRAMUKH DARSHAN (SUN PHARMA ROAD)</t>
  </si>
  <si>
    <t>પ્રમુખ દર્શન (સનફાર્મા રોડ)</t>
  </si>
  <si>
    <t>ANSAAR HOSPITAL.Patrakar road.</t>
  </si>
  <si>
    <t>અણસાર હોસ્પિટલ, (પત્રકાર રોડ.)</t>
  </si>
  <si>
    <t>SRUSHTI BUNGALOWS (VASNA ROAD)</t>
  </si>
  <si>
    <t>સુર્શતિ બંગ્લોઞ [વાસણા રોડ]</t>
  </si>
  <si>
    <t>SHYAMAL ARCADE, ( BHAYLI MAIN RD )</t>
  </si>
  <si>
    <t>શ્યામલ આર્કેડ, ( ભાયલી મૈનરોડ )</t>
  </si>
  <si>
    <t>S.B.I BANK (NEAR SUN PHARM)</t>
  </si>
  <si>
    <t>એસ.બિ.આઈ બૅન્ક (સનફાર્મા રોડ)</t>
  </si>
  <si>
    <t>BHIM TALAV,SUN PHARMA ROAD</t>
  </si>
  <si>
    <t>ભીમ તાલવ,સન ફાર્મા રોડ</t>
  </si>
  <si>
    <t>BASIL SCHOOL, Patrakar road.</t>
  </si>
  <si>
    <t>બેસિલ સ્કૂલ, (પત્રકાર રોડ.)</t>
  </si>
  <si>
    <t>VASNA JAKAT NAKA</t>
  </si>
  <si>
    <t>વાસણા જકાત નાકા</t>
  </si>
  <si>
    <t>SWC HUB (BHAYLI MAIN RD)</t>
  </si>
  <si>
    <t>એસ .ડબ્લ્યૂ .સી હબ, (ભાયલી મૈનરોડ)</t>
  </si>
  <si>
    <t>BSNL, Near Amodar</t>
  </si>
  <si>
    <t>બીએસએનએલ, આમોદર પાસે</t>
  </si>
  <si>
    <t>DEEP CHAMBER</t>
  </si>
  <si>
    <t>દીપ ચેમ્બર</t>
  </si>
  <si>
    <t>ASHTHA HOSPITAL</t>
  </si>
  <si>
    <t>આસ્થા હોસ્પીટલ</t>
  </si>
  <si>
    <t>ESSAR PETROL PUMP, (BHAYLI MAIN RD)</t>
  </si>
  <si>
    <t>એસ્સાર પેટ્રોલ પંમ્પ, (ભાયલી મૈનરોડ)</t>
  </si>
  <si>
    <t>RELIANCE CIRCLE (Dawat)</t>
  </si>
  <si>
    <t>રિલાયન્સ સર્કલ (દાવત)</t>
  </si>
  <si>
    <t>UTKARSH VIDHYALAYA CHAR RASTA</t>
  </si>
  <si>
    <t>ઉત્કર્ષ વિદ્યાલય ચાર રસ્તા</t>
  </si>
  <si>
    <t>VIHAV EXCELUS, (BHAYLI MAIN RD)</t>
  </si>
  <si>
    <t>વિહવ એક્સકલુસ,ભાયલી મૈન રોડ,</t>
  </si>
  <si>
    <t>AVADHUT FATAK</t>
  </si>
  <si>
    <t>અવધુત ફાટક</t>
  </si>
  <si>
    <t>VUDA CIRCLE (UTKARSH PETROL PUMP)</t>
  </si>
  <si>
    <t>વુડા સર્કલ (ઉત્કર્ષ પંપ)</t>
  </si>
  <si>
    <t>SYNNOVE ENCLAVE, (BHAYLI MAIN RD)</t>
  </si>
  <si>
    <t>સિનનોવે ઇંકલાવે, (ભાયલી મૈનરોડ)</t>
  </si>
  <si>
    <t>DEVDEEP SOC (AKSHAR CHOWK)</t>
  </si>
  <si>
    <t>દેવદીપ સોસાયટી -અક્ષર ચોક</t>
  </si>
  <si>
    <t>MUNJ MAHUDA</t>
  </si>
  <si>
    <t>મુંજ મહુડા</t>
  </si>
  <si>
    <t>32 ADM + GEN</t>
  </si>
  <si>
    <t>34 ADM + GEN</t>
  </si>
  <si>
    <t>35 ADM + GEN</t>
  </si>
  <si>
    <t>30 ADM + GEN</t>
  </si>
  <si>
    <t>51 ADM + GEN</t>
  </si>
  <si>
    <t>PT - 32</t>
  </si>
  <si>
    <t>GJ12 AU 4624</t>
  </si>
  <si>
    <t>KT - 34</t>
  </si>
  <si>
    <t>GJ06 BX 2955</t>
  </si>
  <si>
    <t>KT - 35</t>
  </si>
  <si>
    <t>GJ06 BV 8748</t>
  </si>
  <si>
    <t>PT - 26</t>
  </si>
  <si>
    <t>GJ12 AU 4605</t>
  </si>
  <si>
    <t>KT - 51</t>
  </si>
  <si>
    <t>GJ06 AZ 6740</t>
  </si>
  <si>
    <t>RANESHWAR PETROL PUMP</t>
  </si>
  <si>
    <t>રાણેશ્વર પેટ્રોલ પંપ</t>
  </si>
  <si>
    <t>SEVASI TRAN RASTA</t>
  </si>
  <si>
    <t>સેવાસી ત્રણ રસ્તા</t>
  </si>
  <si>
    <t>GOTRI (GAYATRI NAGAR )</t>
  </si>
  <si>
    <t>ગોત્રી ગામ (ગાયત્રીનગર)</t>
  </si>
  <si>
    <t>RAJNAGAR</t>
  </si>
  <si>
    <t>રાજનગર</t>
  </si>
  <si>
    <t>KALPVRUSH COMPLEX</t>
  </si>
  <si>
    <t>કલ્પ્વૃશ કોમ્પ્લેક્ષ</t>
  </si>
  <si>
    <t>TRIBHOVAN PARK</t>
  </si>
  <si>
    <t>ત્રીભોવન પાર્ક</t>
  </si>
  <si>
    <t>SEVASI (ZYDEX)</t>
  </si>
  <si>
    <t>સેવાસી ઞેડેકક્ષ્</t>
  </si>
  <si>
    <t>AMBICA NAGER, NEAR GOTRI</t>
  </si>
  <si>
    <t>અંબિકા નગર, ગોત્રી પાસે.</t>
  </si>
  <si>
    <t>PRATHAM COMPLEX</t>
  </si>
  <si>
    <t>પ્રથમ કોમ્પ્લેક્ષ</t>
  </si>
  <si>
    <t>HARINAGAR CHAR RASTA</t>
  </si>
  <si>
    <t>હરિનગર ચાર રસ્તા</t>
  </si>
  <si>
    <t>SWAMINARAYAN MANDIR</t>
  </si>
  <si>
    <t>સ્વામિનારાયણ મંદિર</t>
  </si>
  <si>
    <t>GOTRI WATER TANK</t>
  </si>
  <si>
    <t>ગોત્રી પાણીની ટાંકી</t>
  </si>
  <si>
    <t>PRIYA LAWNS (Cinema)</t>
  </si>
  <si>
    <t>પ્રિયા લાવન્સ (સિનેમા)</t>
  </si>
  <si>
    <t>BRIGHT SCHOOL ( VIP )</t>
  </si>
  <si>
    <t>બ્રાઇટ સ્કુલ</t>
  </si>
  <si>
    <t>NATU BHAI CIRCLE</t>
  </si>
  <si>
    <t>નટુભાઇ સર્કલ</t>
  </si>
  <si>
    <t>MALHAR POINT</t>
  </si>
  <si>
    <t>મલહાર પોઇન્ટ</t>
  </si>
  <si>
    <t>GOTRI GAM BUS STAND</t>
  </si>
  <si>
    <t>ગોત્રી ગામ બસ સ્ટેન્ડ</t>
  </si>
  <si>
    <t>ROSEDALIE  HEIGHTS.  (Cinema Road)</t>
  </si>
  <si>
    <t>રોઝડેલ હાઈટસ (સિનેમા રોડ)</t>
  </si>
  <si>
    <t>SUPER BAKER,</t>
  </si>
  <si>
    <t>સુપર બેકરી</t>
  </si>
  <si>
    <t>M.S POLYTECHNIC (Pandya Bridge)</t>
  </si>
  <si>
    <t>પોલીટેકનીક</t>
  </si>
  <si>
    <t>CHAKLI CIRCLE</t>
  </si>
  <si>
    <t>ચકલી સર્કલ</t>
  </si>
  <si>
    <t>YASH COMPLEX</t>
  </si>
  <si>
    <t>યશ કોમ્પ્લેક્ષ</t>
  </si>
  <si>
    <t>NILAMBER CIRCLE</t>
  </si>
  <si>
    <t>નીલાંબર સર્કલ</t>
  </si>
  <si>
    <t>VAIKUNTH-2.</t>
  </si>
  <si>
    <t>વૈકુંઠ-૨</t>
  </si>
  <si>
    <t>THE NEST</t>
  </si>
  <si>
    <t>ધ નેષ્ટ</t>
  </si>
  <si>
    <t>C</t>
  </si>
  <si>
    <t>38 ADM + GEN</t>
  </si>
  <si>
    <t>41 ADM + GENE</t>
  </si>
  <si>
    <t>40 ADM + GEN</t>
  </si>
  <si>
    <t>42 ADM + GEN</t>
  </si>
  <si>
    <t>39 ADM + GEN</t>
  </si>
  <si>
    <t>KT - 38</t>
  </si>
  <si>
    <t>GJ06 BX 2696</t>
  </si>
  <si>
    <t>KT - 41</t>
  </si>
  <si>
    <t>GJ06 BX 2783</t>
  </si>
  <si>
    <t>KT - 40</t>
  </si>
  <si>
    <t>GJ06 BV 2141</t>
  </si>
  <si>
    <t>KT - 42</t>
  </si>
  <si>
    <t>GJ06 BV 8505</t>
  </si>
  <si>
    <t>KT - 39</t>
  </si>
  <si>
    <t>GJ06 BV 8589</t>
  </si>
  <si>
    <r>
      <t xml:space="preserve">SAHYOG SPACE, </t>
    </r>
    <r>
      <rPr>
        <b/>
        <sz val="32"/>
        <rFont val="Calibri"/>
        <family val="2"/>
        <scheme val="minor"/>
      </rPr>
      <t xml:space="preserve"> ( New Alkapuri ).</t>
    </r>
  </si>
  <si>
    <r>
      <t xml:space="preserve">સહયોગ સ્પેસ, </t>
    </r>
    <r>
      <rPr>
        <b/>
        <sz val="32"/>
        <rFont val="Calibri"/>
        <family val="2"/>
        <scheme val="minor"/>
      </rPr>
      <t>ન્યુ અલકાપુરી</t>
    </r>
    <r>
      <rPr>
        <b/>
        <sz val="32"/>
        <color rgb="FFFF0000"/>
        <rFont val="Calibri"/>
        <family val="2"/>
        <scheme val="minor"/>
      </rPr>
      <t>.</t>
    </r>
  </si>
  <si>
    <t>NARANYAM GARDAN, LAXMIPURA RD</t>
  </si>
  <si>
    <t>નારયણ ગાર્ડન, લક્ષ્મીપુરા રોડ</t>
  </si>
  <si>
    <t>BANDHAN PARTY PLOT-LAXMIPURA ROAD</t>
  </si>
  <si>
    <t>બંઘન પાટી પ્લેાટ- લક્ષ્મીપુરા</t>
  </si>
  <si>
    <t>RAJESH TOWER</t>
  </si>
  <si>
    <t>રાજેશ ટાવર</t>
  </si>
  <si>
    <t>AAKANKSHA DUPLEX</t>
  </si>
  <si>
    <t>આકાંક્ષા ડુપ્લેક્ક્ષ</t>
  </si>
  <si>
    <r>
      <t xml:space="preserve">SAHKAR VIDHYALAY  </t>
    </r>
    <r>
      <rPr>
        <b/>
        <sz val="32"/>
        <rFont val="Calibri"/>
        <family val="2"/>
        <scheme val="minor"/>
      </rPr>
      <t>( New Alkapuri ).</t>
    </r>
  </si>
  <si>
    <r>
      <t xml:space="preserve">સહકાર વિદ્યાલય, </t>
    </r>
    <r>
      <rPr>
        <b/>
        <sz val="32"/>
        <rFont val="Calibri"/>
        <family val="2"/>
        <scheme val="minor"/>
      </rPr>
      <t>ન્યુ અલકાપુરી</t>
    </r>
  </si>
  <si>
    <t>NANDIS COMPLEX,LAXMIPURA RD</t>
  </si>
  <si>
    <t>નંદીસ કોમ્પ્લેક્ષ, લક્ષ્મીપુરા</t>
  </si>
  <si>
    <t>GOPAL BAUG BUS STOP, LAXMIPURA RD</t>
  </si>
  <si>
    <r>
      <t>ગોપાલ બાગ બસ સ્ટોપ, લક્ષ્મીપુરા રોડ</t>
    </r>
    <r>
      <rPr>
        <i/>
        <sz val="32"/>
        <rFont val="Calibri"/>
        <family val="2"/>
        <scheme val="minor"/>
      </rPr>
      <t>.</t>
    </r>
  </si>
  <si>
    <t>BHARAT NIVASH</t>
  </si>
  <si>
    <t>ભારત નીવાસ</t>
  </si>
  <si>
    <t>SAMTA POLICE CHOKI</t>
  </si>
  <si>
    <t>સમતા પોલીસ ચોકી</t>
  </si>
  <si>
    <r>
      <t>ANAND HOSPITAL</t>
    </r>
    <r>
      <rPr>
        <b/>
        <sz val="32"/>
        <rFont val="Calibri"/>
        <family val="2"/>
        <scheme val="minor"/>
      </rPr>
      <t xml:space="preserve"> ( New Alkapuri)</t>
    </r>
  </si>
  <si>
    <r>
      <t>આનંદ હોસ્પિટલ,</t>
    </r>
    <r>
      <rPr>
        <b/>
        <sz val="32"/>
        <rFont val="Calibri"/>
        <family val="2"/>
        <scheme val="minor"/>
      </rPr>
      <t xml:space="preserve"> ન્યુ અલકાપુરી</t>
    </r>
  </si>
  <si>
    <t>NANDVILA, NEAR KUNJVILA</t>
  </si>
  <si>
    <t>નંદવિલા, કુંજવિલા પાસે</t>
  </si>
  <si>
    <t>PAVAN DHAM</t>
  </si>
  <si>
    <t>પાવનધામ</t>
  </si>
  <si>
    <t>PARLE POINT</t>
  </si>
  <si>
    <t>પારલે પોઇન્ટ</t>
  </si>
  <si>
    <t>GORWA WORKSHOP</t>
  </si>
  <si>
    <t>ગોરવા વર્કશોપ</t>
  </si>
  <si>
    <r>
      <t xml:space="preserve">LAXMIPURA POLICE STATION, </t>
    </r>
    <r>
      <rPr>
        <b/>
        <sz val="32"/>
        <rFont val="Calibri"/>
        <family val="2"/>
        <scheme val="minor"/>
      </rPr>
      <t>New Alkapuri.</t>
    </r>
  </si>
  <si>
    <r>
      <t xml:space="preserve">લક્ષ્મીપુરા પોલીસ સ્ટેશન, </t>
    </r>
    <r>
      <rPr>
        <b/>
        <sz val="32"/>
        <rFont val="Calibri"/>
        <family val="2"/>
        <scheme val="minor"/>
      </rPr>
      <t>ન્યુ અલકાપુરી.</t>
    </r>
  </si>
  <si>
    <t>KUNJVILLA TOWNSHIP,LAXMIPURA RD</t>
  </si>
  <si>
    <t>કુંજવીલા ટાઉનસી૫ લક્ષ્મીપુરા</t>
  </si>
  <si>
    <t>ARUNACHAL</t>
  </si>
  <si>
    <t>અરુણાચલ</t>
  </si>
  <si>
    <t>ATITHI GRUH ( SUBHANPURA )</t>
  </si>
  <si>
    <t>અતિથિ ગૃહ ( સુભાનપુરા )</t>
  </si>
  <si>
    <r>
      <t xml:space="preserve">DARSHAN ARISE </t>
    </r>
    <r>
      <rPr>
        <b/>
        <sz val="32"/>
        <rFont val="Calibri"/>
        <family val="2"/>
        <scheme val="minor"/>
      </rPr>
      <t>(New Alkapuri)</t>
    </r>
  </si>
  <si>
    <r>
      <t xml:space="preserve">દર્શન એરાઈસ, </t>
    </r>
    <r>
      <rPr>
        <b/>
        <sz val="32"/>
        <rFont val="Calibri"/>
        <family val="2"/>
        <scheme val="minor"/>
      </rPr>
      <t>ન્યુ અલકાપુરી</t>
    </r>
  </si>
  <si>
    <t>LAXMIPURA</t>
  </si>
  <si>
    <t>લક્ષ્મીપુરા</t>
  </si>
  <si>
    <t>ELLORAPARK CASH &amp; CARRY</t>
  </si>
  <si>
    <t>ઇલોરાપાર્ક કેશ એન્ડ કેરો</t>
  </si>
  <si>
    <t>JAIN MANDIR (SUBHAN PURA)</t>
  </si>
  <si>
    <t>જૈન મંદિર (સુભાનપુરા)</t>
  </si>
  <si>
    <t>GANGOTRI APRTMNT, LAXMIPURA RD</t>
  </si>
  <si>
    <t>ગંગોત્રી અપૉટમેન્ટ લક્ષ્મીપુરા</t>
  </si>
  <si>
    <t>SUBHANPURA CHAR RASTA</t>
  </si>
  <si>
    <t>સુભાનપુરા ચાર રસ્તા</t>
  </si>
  <si>
    <t>KUNAL CHAR RASTA, GANGOTRI-SAMTA ROAD</t>
  </si>
  <si>
    <t>કુણાલ ચાર રસ્તા, ગંગોત્રી-સમતા રોડ</t>
  </si>
  <si>
    <t>ELLORAPARK (KALPTARU)</t>
  </si>
  <si>
    <t>ઈલોરાપાકં કલ્૫તરુ</t>
  </si>
  <si>
    <t>SADHU VASVANI SCHOOL.</t>
  </si>
  <si>
    <t>સાધુ વાસવાણી સ્કુલ</t>
  </si>
  <si>
    <t>KRISHNA COMPLEX.</t>
  </si>
  <si>
    <t>ક્રિષ્ના કોમ્પ્લેક્ષ</t>
  </si>
  <si>
    <t>33 ADM + GEN</t>
  </si>
  <si>
    <t>43 ADM + GEN</t>
  </si>
  <si>
    <t>24 ADM + GEN</t>
  </si>
  <si>
    <t>06 ADM + GEN</t>
  </si>
  <si>
    <t>20 ADM + GEN</t>
  </si>
  <si>
    <t>KT - 33</t>
  </si>
  <si>
    <t>GJ06 BV 1691</t>
  </si>
  <si>
    <t>KT - 43</t>
  </si>
  <si>
    <t>GJ16 U 4628</t>
  </si>
  <si>
    <t>PT - 24</t>
  </si>
  <si>
    <t>GJ06 AX 8130</t>
  </si>
  <si>
    <t>PT - 06</t>
  </si>
  <si>
    <t>GJ06 BV8751</t>
  </si>
  <si>
    <t>PT - 20</t>
  </si>
  <si>
    <t>GJ06 BV 9440</t>
  </si>
  <si>
    <t>REFINERY TOWNSHIP BUS STAND</t>
  </si>
  <si>
    <t>રિફાનરી ટાઉનસી૫ બસ સ્ટેન્ડ</t>
  </si>
  <si>
    <t>PETROFILS NAGAR</t>
  </si>
  <si>
    <t>પેટ્રોફિલ્સ નગર</t>
  </si>
  <si>
    <t>CANAL PANCHVATI, NEAR PANCHVATI</t>
  </si>
  <si>
    <t>કેનાલ પંચવટી, પંચવટી પાસે</t>
  </si>
  <si>
    <t>PANCHVATI (GORWA)</t>
  </si>
  <si>
    <t>પંચવટી ગોરવા</t>
  </si>
  <si>
    <t>KALA GHODA CIRCLE, ( New Stop )</t>
  </si>
  <si>
    <t>કાલા ઘોડા ( New Stop)</t>
  </si>
  <si>
    <t>REFINERY TRAN RASTA</t>
  </si>
  <si>
    <t>રિફાનરી સર્કલ (બાજવા)</t>
  </si>
  <si>
    <t>GORWA ITI</t>
  </si>
  <si>
    <t>ગોરવા આઇ.ટી.આઇ.</t>
  </si>
  <si>
    <t>SAHYOG GARDEN</t>
  </si>
  <si>
    <t>સહયોગ ગાર્ડન</t>
  </si>
  <si>
    <t>MADHUNAGAR CIRCLE (GORWA)</t>
  </si>
  <si>
    <t>મધુનગર સર્કલ- ગોરવા</t>
  </si>
  <si>
    <t>SAFRRON TOWER (Narhari)</t>
  </si>
  <si>
    <t>સેફ્રોન ટાવર (નરહરી)</t>
  </si>
  <si>
    <t>KOYALI</t>
  </si>
  <si>
    <t>કોયલી</t>
  </si>
  <si>
    <t>JUNA HOUSING BOARD</t>
  </si>
  <si>
    <t>જુના હાઉસીંગ બોર્ડ</t>
  </si>
  <si>
    <t>SAHYOG SURGICAL</t>
  </si>
  <si>
    <t>સહયોગ  સર્જીકલ</t>
  </si>
  <si>
    <t>KASHIBA CHI HOSPITAL (KARELIBAGH)</t>
  </si>
  <si>
    <t>કાશીબા ચી હોસ્પિટલ (કારેલીબાગ)</t>
  </si>
  <si>
    <t>MAHAKALI MANDIR, NEAR UNDERA</t>
  </si>
  <si>
    <t>મહાકાળી મંદિર, ઉંડેરા</t>
  </si>
  <si>
    <t>BAPU DARGAH</t>
  </si>
  <si>
    <t>બાપુ દરગાહ</t>
  </si>
  <si>
    <t>JEEVAN BHARTI VIDYALAYA</t>
  </si>
  <si>
    <t>જીવનભારતી વિદ્યાલય</t>
  </si>
  <si>
    <t>UNDERA</t>
  </si>
  <si>
    <t>ઉંડેરા</t>
  </si>
  <si>
    <t>GORWA VILLEG CIRCLE</t>
  </si>
  <si>
    <t>ગોરવા ગામ સર્કલ</t>
  </si>
  <si>
    <t>MUKTANAND</t>
  </si>
  <si>
    <t>મુક્તાનંદ</t>
  </si>
  <si>
    <t>ALEMBIC</t>
  </si>
  <si>
    <t>એલેમ્બિક</t>
  </si>
  <si>
    <t>CHANDRAVALI</t>
  </si>
  <si>
    <t>ચંદ્રાવલી</t>
  </si>
  <si>
    <t>GENDA CIRCLE</t>
  </si>
  <si>
    <t>ગેંડા સર્કલ</t>
  </si>
  <si>
    <t>AMBALAL PARK</t>
  </si>
  <si>
    <t>અંબાલાલપાર્ક</t>
  </si>
  <si>
    <t>FATEHGUNJ POST OFFICE</t>
  </si>
  <si>
    <t>ફતેહગંજ પોસ્ટ ઓફીસ</t>
  </si>
  <si>
    <t>KISHANWADI CHAR RASTA</t>
  </si>
  <si>
    <t>કિશનવાડી ચાર રસ્તા</t>
  </si>
  <si>
    <t>D</t>
  </si>
  <si>
    <t>31 ADM + GENE</t>
  </si>
  <si>
    <t>02 ADM + GENE</t>
  </si>
  <si>
    <t>21 ADM + GEN</t>
  </si>
  <si>
    <t>52 ADM + GEN</t>
  </si>
  <si>
    <t>23 ADM + GEN</t>
  </si>
  <si>
    <t>PT - 31</t>
  </si>
  <si>
    <t>GJ06 AZ 1636</t>
  </si>
  <si>
    <t>PT - 02</t>
  </si>
  <si>
    <t>GJ06 BV 9022</t>
  </si>
  <si>
    <t>PT - 21</t>
  </si>
  <si>
    <t>GJ06 BV 8712</t>
  </si>
  <si>
    <t>KT - 52</t>
  </si>
  <si>
    <t>GJ06 AX 9197</t>
  </si>
  <si>
    <t>PT - 23</t>
  </si>
  <si>
    <t>GJ06 BX 3743</t>
  </si>
  <si>
    <t>DASHAMA MANDIR</t>
  </si>
  <si>
    <t>દશામા મંદિર</t>
  </si>
  <si>
    <t>ASHIRVAD</t>
  </si>
  <si>
    <t>આશિર્વાદ</t>
  </si>
  <si>
    <t>KARELIBAUG WATERTANK</t>
  </si>
  <si>
    <t>કારેલીબાગ પાણીની ટાંકી</t>
  </si>
  <si>
    <t>SANGAM</t>
  </si>
  <si>
    <t>સંગમ</t>
  </si>
  <si>
    <t>FULWADI POLICE CHOKI TP-13</t>
  </si>
  <si>
    <t>ફૂલવાડી પોલીસ ચોકી ટીપી -13</t>
  </si>
  <si>
    <t>FATEHGUNJ PETROL PUMP</t>
  </si>
  <si>
    <t>ફતેહગંજ પેટ્રોલ પંપ</t>
  </si>
  <si>
    <t>SHIV VATIKA</t>
  </si>
  <si>
    <t>શિવ વાટિકા</t>
  </si>
  <si>
    <t>DHAWAL NURSING HOME, NEAR SANGAM</t>
  </si>
  <si>
    <t>ધવલ નર્સિંગ હોમ, સંગમ પાસે</t>
  </si>
  <si>
    <t>AIRPORT CIRCLE</t>
  </si>
  <si>
    <t>એરપોર્ટ સર્કલ</t>
  </si>
  <si>
    <t>GANESH CHOWK (TP-13)</t>
  </si>
  <si>
    <t>ગણેશચોક ટીપી-૧૩</t>
  </si>
  <si>
    <t>AMITNAGAR</t>
  </si>
  <si>
    <t>અમિતનગર</t>
  </si>
  <si>
    <t>BAPOD</t>
  </si>
  <si>
    <t>બાપોદ</t>
  </si>
  <si>
    <t>UMA CHAR RASTA</t>
  </si>
  <si>
    <t>ઉમા ચાર રસ્તા</t>
  </si>
  <si>
    <t>KHODIYAR NAGAR.</t>
  </si>
  <si>
    <t>ખોડિયાર નગર</t>
  </si>
  <si>
    <t xml:space="preserve"> (TP-13) SAI MANDIR</t>
  </si>
  <si>
    <t>ટીપી-૧૩ (સાંઇ મંદિર)</t>
  </si>
  <si>
    <t>VINAY.</t>
  </si>
  <si>
    <t>વિનય</t>
  </si>
  <si>
    <t>PARIVAR SCHOOL</t>
  </si>
  <si>
    <t>પરિવાર સ્કુલ</t>
  </si>
  <si>
    <t>PANCHAM ELITE, KHODIYAR NEAR.</t>
  </si>
  <si>
    <t>પંચમ એલિટ, ખોડિયાર પાસે.</t>
  </si>
  <si>
    <t>ANANDVAN  (TP-13)</t>
  </si>
  <si>
    <t>આનંદવન</t>
  </si>
  <si>
    <t>PANCHAM VILLA- SAYAJI PARK.</t>
  </si>
  <si>
    <t>પંચમ વીલા (સયાજી પાકૅ)</t>
  </si>
  <si>
    <t>KHATAMBA(GAYATRI MANDIR )</t>
  </si>
  <si>
    <t>ખટંબા ( ગાયત્રી મંદિર )</t>
  </si>
  <si>
    <t>PRAYAG CHOKDI (TP-13)</t>
  </si>
  <si>
    <t>પ્રયાગ ચોકડી - ટીપી13</t>
  </si>
  <si>
    <t>12 ADM + GEN</t>
  </si>
  <si>
    <t>36 ADM + GEN</t>
  </si>
  <si>
    <t>13 ADM + GEN</t>
  </si>
  <si>
    <t>16 ADM + GEN</t>
  </si>
  <si>
    <t>37 ADM + GEN</t>
  </si>
  <si>
    <t>PT - 12</t>
  </si>
  <si>
    <t>GJ06 BV 8776</t>
  </si>
  <si>
    <t>KT - 36</t>
  </si>
  <si>
    <t>GJ06 BV 8553</t>
  </si>
  <si>
    <t>PT - 13</t>
  </si>
  <si>
    <t>GJ06 BV 8767</t>
  </si>
  <si>
    <t>PT - 16</t>
  </si>
  <si>
    <t>GJ06 BV 9256</t>
  </si>
  <si>
    <t>KT - 37</t>
  </si>
  <si>
    <t>GJ06 BV 8853</t>
  </si>
  <si>
    <t>WATER TANK (FULWADI ROAD) TP 13</t>
  </si>
  <si>
    <t>પાણીની ટાંકી (ફૂલ વાડી રોડ) TP 13</t>
  </si>
  <si>
    <t>GSFC NAGER GATE (N.H.8)</t>
  </si>
  <si>
    <t>જી એસ એફ સી નગર ગેટ</t>
  </si>
  <si>
    <t>CHHANI GAM</t>
  </si>
  <si>
    <t>છાણી ગામ</t>
  </si>
  <si>
    <t>CHHANI JAKAT NAKA</t>
  </si>
  <si>
    <t>છાણી જકાત નાકા</t>
  </si>
  <si>
    <t>CHHANI CANAL</t>
  </si>
  <si>
    <t>છાણી કેનાલ</t>
  </si>
  <si>
    <t>UMA-AMAR PARTY PLOT TP-13</t>
  </si>
  <si>
    <t>ઉમા-અમર પાર્ટી પ્લોટ ટીપી-13</t>
  </si>
  <si>
    <t>RANOLI GAM,</t>
  </si>
  <si>
    <t>રણોલી ગામ</t>
  </si>
  <si>
    <t>RAMAKAKA DAIRY</t>
  </si>
  <si>
    <t>રામાકાકા ડેરી</t>
  </si>
  <si>
    <t>KEYA MOTORS</t>
  </si>
  <si>
    <t>કેયા મોટર્સ</t>
  </si>
  <si>
    <t>SAFRRON HUB (CANAL)</t>
  </si>
  <si>
    <t>સેફરોન હબ (કેનાલ રોડ)</t>
  </si>
  <si>
    <t>SHIV MANDIR, NEAR AYYAPA GRAUND</t>
  </si>
  <si>
    <t>શિવ મંદિર, અય્યાપા ગ્રાઉંડ પાસે</t>
  </si>
  <si>
    <t>RANOLI CROSSING (N.H.8)</t>
  </si>
  <si>
    <t>રણોલી કોસીંગ (ને હા ૮)</t>
  </si>
  <si>
    <t>GOLDEN CHOWKDI.</t>
  </si>
  <si>
    <t>ગોલ્ડન ચોક્ડી</t>
  </si>
  <si>
    <t>PANCHAM FLATE</t>
  </si>
  <si>
    <t>પંચમ ફલેટ</t>
  </si>
  <si>
    <t>VRUNDAVAN DUPLEX (CENAL ROAD)</t>
  </si>
  <si>
    <t>વૃંદાવન ડુપ્લેક્ષ્ (કેનાલ રોડ)</t>
  </si>
  <si>
    <t>AYAPA GRAUND, (NEAR SAMA)</t>
  </si>
  <si>
    <t>ઐયપા ગ્રાઉન્ડ. (સમા પાસે )</t>
  </si>
  <si>
    <t>DASHRATH</t>
  </si>
  <si>
    <t>દશરથ</t>
  </si>
  <si>
    <t>MADHUVAN CHAR RASTA</t>
  </si>
  <si>
    <t>મધુવન ચાર રસ્તા</t>
  </si>
  <si>
    <t>SHAKTI APPARTMENT</t>
  </si>
  <si>
    <t>શકિત એપાટમેન્ટ</t>
  </si>
  <si>
    <t>AJITANAGAR</t>
  </si>
  <si>
    <t>અજીતા નગર</t>
  </si>
  <si>
    <t>DUMAD CHOWKDI (N.H-8)</t>
  </si>
  <si>
    <t>દુમાડ ચોકડી, (N.H-8)</t>
  </si>
  <si>
    <t>SUKAN (5) (NEAR SAMA CENAL)</t>
  </si>
  <si>
    <t>સુકન (૫) સમા કેનાલ</t>
  </si>
  <si>
    <t>SHYAM VATIKA (CENAL ROAD)</t>
  </si>
  <si>
    <t>શ્યામ વાટિકા(કેનાલ રોડ)</t>
  </si>
  <si>
    <t>HARNI JUNA JAKAT NAKA.</t>
  </si>
  <si>
    <t>હરણી  જુના જકાત નાકા</t>
  </si>
  <si>
    <t>SUKAN - 6 FLAT, VEMALI N H-08.</t>
  </si>
  <si>
    <t>સુકન - 6 ફ્લેટ, વેમાલી એન એચ-08.</t>
  </si>
  <si>
    <t>MADHUVILA (KROMA), SAMA-HARANI</t>
  </si>
  <si>
    <t>મધુવિલા (ક્રોમા), સમા-હરાણી</t>
  </si>
  <si>
    <t>JAGDISH FARSAN (SAMA-SAVLI ROAD)</t>
  </si>
  <si>
    <t>જગદીશ ફરસાણ, (સમા-સાવલી રોડ)</t>
  </si>
  <si>
    <t>HARNI VILLGE (HANUMAN MANDIR)</t>
  </si>
  <si>
    <t>હરણી  (હનુમાન મંદિર)</t>
  </si>
  <si>
    <t>DENA, (N.H-08)</t>
  </si>
  <si>
    <t>દેના, (N.H-08)</t>
  </si>
  <si>
    <t>SERENE EDIFICE - ( SAMA-NEW HARNI ROAD)</t>
  </si>
  <si>
    <t>સેરેને એડીફીસ - ( સમા - ન્યુ હરણી રોડ)</t>
  </si>
  <si>
    <t>MIRCH MASALA REST. (SAMA-SAVLI ROAD)</t>
  </si>
  <si>
    <t>મિર્ચ મસાલા રેસ્ટોરન્ટ, (સમા-સાવલી રોડ)</t>
  </si>
  <si>
    <t>LAG ZONE  (GADA CIRCLE).</t>
  </si>
  <si>
    <t>લેગ ઝોન. ( ગદા સર્કલ )</t>
  </si>
  <si>
    <t>L&amp;T KNOWLEDGE CITY.(N.H-08)</t>
  </si>
  <si>
    <t>એલ &amp; ટી ક્નોવલેજ સીટી. (એન.એચ-૦૮)</t>
  </si>
  <si>
    <t>PANTH PUMP (HARNI).</t>
  </si>
  <si>
    <t>પંથ પેટ્રોલ પંપ[હરણી]</t>
  </si>
  <si>
    <t>AIR FORCE STATION (DARJI PURA).</t>
  </si>
  <si>
    <t>એરફોસ સટેશન [દરજીપુરા]</t>
  </si>
  <si>
    <t>18 ADM + GEN</t>
  </si>
  <si>
    <t>17 ADM + GEN</t>
  </si>
  <si>
    <t>53 ADM + GEN</t>
  </si>
  <si>
    <t>54 ADM + GEN</t>
  </si>
  <si>
    <t>49 ADM + GEN</t>
  </si>
  <si>
    <t>PT - 18</t>
  </si>
  <si>
    <t>GJ06 BV 9334</t>
  </si>
  <si>
    <t>PT - 17</t>
  </si>
  <si>
    <t>GJ06 BV 9170</t>
  </si>
  <si>
    <t>KT - 53</t>
  </si>
  <si>
    <t>GJ06 AZ 0650</t>
  </si>
  <si>
    <t>KT - 54</t>
  </si>
  <si>
    <t>GJ06 BX 2952</t>
  </si>
  <si>
    <t>KT - 49</t>
  </si>
  <si>
    <t>GJ06 AZ 3344</t>
  </si>
  <si>
    <t>SAINIK CHHATRALAYA</t>
  </si>
  <si>
    <t>સૈનિક છાત્રાલય</t>
  </si>
  <si>
    <t>KIRAN MOTORS OLD CHANI ROAD</t>
  </si>
  <si>
    <t>કિરણ મોટર્સ જુનો છાણી રોડ.</t>
  </si>
  <si>
    <t>NIZAMPURA</t>
  </si>
  <si>
    <t>નિઝામપુરા</t>
  </si>
  <si>
    <t>EME CIRCLE. (EME POST OFFICE)</t>
  </si>
  <si>
    <t>ઈ.એમ.ઈ સર્કલ, (ઈ.એમ.ઈ પોસ્ટ ઓ)</t>
  </si>
  <si>
    <t>MOTIBHAI PARK (KHODIYAR NAGAR).</t>
  </si>
  <si>
    <t>મોતીભાઈ પાર્ક (ખોડીયાર નગર )</t>
  </si>
  <si>
    <t>SWATI BUS STAND</t>
  </si>
  <si>
    <t>સ્વાતી બસ સ્ટેન્ડ</t>
  </si>
  <si>
    <t>SANTOK NAGAR (NAVAYARD ROAD)</t>
  </si>
  <si>
    <t>સંતોક નાગર (નવયાર્ડ રોડ)</t>
  </si>
  <si>
    <t>GHELANI PUMP</t>
  </si>
  <si>
    <t>ઘેલાણી પંપ</t>
  </si>
  <si>
    <t>SARDAR ESTATE.</t>
  </si>
  <si>
    <t>સરદાર એસ્ટેટ</t>
  </si>
  <si>
    <t>SHREEJI VILLA-1</t>
  </si>
  <si>
    <t>શ્રીજી વિલ્લા-1</t>
  </si>
  <si>
    <t>CHANAKYAPURI CHAR RASTA</t>
  </si>
  <si>
    <t>ચાણક્યપુરી ચાર રસ્તા</t>
  </si>
  <si>
    <t>PASVNATH Soc,NEAR SANTOK NAGAR</t>
  </si>
  <si>
    <t>પાસવનાથ સો, સંતોક નાગર પાસે</t>
  </si>
  <si>
    <t>DELUX</t>
  </si>
  <si>
    <t>ડીલક્ષ</t>
  </si>
  <si>
    <t>KAMLA NAGAR.</t>
  </si>
  <si>
    <t>કમલા નગર</t>
  </si>
  <si>
    <t>SUNDARAM VILLA ( KAMLANAGAR)</t>
  </si>
  <si>
    <t>સુન્દરમ વિલ્લા  ( કમલાનગર )</t>
  </si>
  <si>
    <t>SAMA GAM</t>
  </si>
  <si>
    <t>સમા ગામ</t>
  </si>
  <si>
    <t>JALJYOT COMPLEX</t>
  </si>
  <si>
    <t>જલ જયોત</t>
  </si>
  <si>
    <t>MAHESANA NAGAR CIRCLE</t>
  </si>
  <si>
    <t>મહેસાણા નગર સર્કલ</t>
  </si>
  <si>
    <t>YOGESHWAR.</t>
  </si>
  <si>
    <t>યોગેશ્વર</t>
  </si>
  <si>
    <t>SHREEJI HIGHVIEW, NEAR SAYAJI TOWNSHIP</t>
  </si>
  <si>
    <t>શ્રીજી હિંગઃવ્યૂ , સયાજી ટાઉનશિપ પાસે</t>
  </si>
  <si>
    <t>SAMA TALAV</t>
  </si>
  <si>
    <t>સમા તલાવ</t>
  </si>
  <si>
    <t>ABHILASHA (SBI BANK)</t>
  </si>
  <si>
    <t>અભીલાષા (એસબીઆઇ બેંક)</t>
  </si>
  <si>
    <t>RAJU PAN CORNAR (NEAR MEHSANA NAGAR)</t>
  </si>
  <si>
    <t>રાજુ પાન કોર્નર (મહેસાણા નગર પાસે)</t>
  </si>
  <si>
    <t>NAKSHATRA PARTIY PLOT, Harni</t>
  </si>
  <si>
    <t>નક્ષત્ર પાર્ટી પ્લોટ હરણી</t>
  </si>
  <si>
    <t>SANTOSHI NAGAR</t>
  </si>
  <si>
    <t>સંતોષીનગર</t>
  </si>
  <si>
    <t>DEVASHISH SQUARE,Harni</t>
  </si>
  <si>
    <t>દેવાશીષ સ્ક્વોર હરણી</t>
  </si>
  <si>
    <t>SHUKLA NAGAR CHAR,(Reliance Fraish).</t>
  </si>
  <si>
    <t>શુક્લા નગર ચાર રસ્તા,           ( રિલાયન્સ ફ્રેશ)</t>
  </si>
  <si>
    <t>SUMERU HEIGHTS,Harni</t>
  </si>
  <si>
    <t>સુમેરુ હાઇટ્સ હરણી</t>
  </si>
  <si>
    <t>G.I.P.C.L CIRCLE- SAMA</t>
  </si>
  <si>
    <t>જી.આઇ.પી.સી.એલ સર્કલ- સમા</t>
  </si>
  <si>
    <t>E</t>
  </si>
  <si>
    <t>58 ADM + GEN</t>
  </si>
  <si>
    <t>03 ADM + GEN</t>
  </si>
  <si>
    <t xml:space="preserve">61 ADM + GEN </t>
  </si>
  <si>
    <t xml:space="preserve">14 ADM + GEN </t>
  </si>
  <si>
    <t>60 ADM + GEN</t>
  </si>
  <si>
    <t>KT - 58</t>
  </si>
  <si>
    <t>GJ06 AZ 4639</t>
  </si>
  <si>
    <t>PT - 03</t>
  </si>
  <si>
    <t>GJ06 BV 9349</t>
  </si>
  <si>
    <t>KT - 61</t>
  </si>
  <si>
    <t>GJ06 BX 2913</t>
  </si>
  <si>
    <t>PT -14</t>
  </si>
  <si>
    <t>GJ06 BV 9135</t>
  </si>
  <si>
    <t>KT - 60</t>
  </si>
  <si>
    <t>GJ06 BX 2542</t>
  </si>
  <si>
    <t>SAUNDARAYA BASICS (MOTIBHAI PARK )</t>
  </si>
  <si>
    <t>સોંદર્ય બેસીસ (મોતીભાઈ પાર્ક)</t>
  </si>
  <si>
    <t>Dr. House</t>
  </si>
  <si>
    <t>ડૉ. હાઉસ</t>
  </si>
  <si>
    <t>MAHESH NAGER. (NEAR BHARTA PUMP)</t>
  </si>
  <si>
    <t>મહેશ નગર,(ભરત પમ્પ પાસે)</t>
  </si>
  <si>
    <t>AYURVEDIC TRAN RASTA</t>
  </si>
  <si>
    <t>આયુર્વેદિક ત્રણ રસ્તા</t>
  </si>
  <si>
    <t>SURYA NAGAR</t>
  </si>
  <si>
    <t>સૂર્યનગર</t>
  </si>
  <si>
    <t>PANDIT DINDAYAL UPADHYAY NAGAR GRUH</t>
  </si>
  <si>
    <t>પંડિત દિનદયાળ ઉપાધ્યાય નગરગુહ</t>
  </si>
  <si>
    <t>PARIVAR CHAR RASTA</t>
  </si>
  <si>
    <t>પરિવાર ચાર રસ્તા</t>
  </si>
  <si>
    <t>GOKULESH RESIDANCY.</t>
  </si>
  <si>
    <t>ગોકુલેશ રેસીડેન્સી</t>
  </si>
  <si>
    <t>KALA DARSHAN</t>
  </si>
  <si>
    <t>કલા દર્શન</t>
  </si>
  <si>
    <t>COSMOS BANK</t>
  </si>
  <si>
    <t>કોસમોસ બેંક</t>
  </si>
  <si>
    <t>AJWA BY PASS.</t>
  </si>
  <si>
    <t>આજવા બાયપાસ</t>
  </si>
  <si>
    <t>SHREEJI DARSAN FLAT,</t>
  </si>
  <si>
    <t>શ્રીજી દર્શન ફ્લેટ, વૈકુંઠ-1 પાસે</t>
  </si>
  <si>
    <t>SWAMINARAYAN GURUKUL</t>
  </si>
  <si>
    <t>સ્વામિનારાયણ ગુરુકુળ</t>
  </si>
  <si>
    <t>MAHESH COMPLEX</t>
  </si>
  <si>
    <t>મહેશ કોમ્પ્લેક્ષ</t>
  </si>
  <si>
    <t>VAIKUNTH-1</t>
  </si>
  <si>
    <t>વૈકુંઠ-૧</t>
  </si>
  <si>
    <t>BAPOD WATER TANK, NEAR VAIKUTH-1</t>
  </si>
  <si>
    <t>બાપોદ પાણી ટાંકી, વૈકુંઠ-1 પાસે</t>
  </si>
  <si>
    <r>
      <t xml:space="preserve">RUKSHMANI PARTY PLOT, </t>
    </r>
    <r>
      <rPr>
        <sz val="28"/>
        <color rgb="FF202124"/>
        <rFont val="Calibri"/>
        <family val="2"/>
        <scheme val="minor"/>
      </rPr>
      <t>Ring Rd, Waghodia,</t>
    </r>
  </si>
  <si>
    <r>
      <rPr>
        <sz val="32"/>
        <color rgb="FFFF0000"/>
        <rFont val="Calibri"/>
        <family val="2"/>
        <scheme val="minor"/>
      </rPr>
      <t>રૂક્ષ્મણી પાર્ટી પ્લોટ</t>
    </r>
    <r>
      <rPr>
        <sz val="32"/>
        <color indexed="8"/>
        <rFont val="Calibri"/>
        <family val="2"/>
        <scheme val="minor"/>
      </rPr>
      <t xml:space="preserve">, </t>
    </r>
    <r>
      <rPr>
        <sz val="32"/>
        <color rgb="FF202124"/>
        <rFont val="Calibri"/>
        <family val="2"/>
        <scheme val="minor"/>
      </rPr>
      <t>રીંગ રોડ, વાઘોડિયા,</t>
    </r>
  </si>
  <si>
    <t>ANANATA SHUBH-LABH (Khatamba)</t>
  </si>
  <si>
    <t>અનંતા શુભ-લાભ (ખટંબા)</t>
  </si>
  <si>
    <t xml:space="preserve">SOLACE HOSPITAL. NEAR PARIVAR </t>
  </si>
  <si>
    <t>સોળસે હોસ્પીટલ, પરિવાર ચોકડી પાસે</t>
  </si>
  <si>
    <t>59 ADM + GEN</t>
  </si>
  <si>
    <t>1 PU ADM + GEN</t>
  </si>
  <si>
    <t xml:space="preserve">ADM + GENERAL </t>
  </si>
  <si>
    <t xml:space="preserve">Parul University  Transport  Contact Name &amp; Number for Bus Routes </t>
  </si>
  <si>
    <t>KT - 59</t>
  </si>
  <si>
    <t>GJ06 BX 0114</t>
  </si>
  <si>
    <t>PU BUS 1</t>
  </si>
  <si>
    <t xml:space="preserve">F.R.Play No 01 to 32 Bus Parking (B) </t>
  </si>
  <si>
    <r>
      <rPr>
        <b/>
        <sz val="40"/>
        <color theme="0"/>
        <rFont val="Calibri Light"/>
        <family val="1"/>
        <scheme val="major"/>
      </rPr>
      <t xml:space="preserve">PATEL TRAVELS </t>
    </r>
    <r>
      <rPr>
        <b/>
        <sz val="40"/>
        <color theme="9" tint="0.59999389629810485"/>
        <rFont val="Calibri Light"/>
        <family val="1"/>
        <scheme val="major"/>
      </rPr>
      <t>Sultanbhai 9173741952</t>
    </r>
  </si>
  <si>
    <t>Chetan bhai 9979720733</t>
  </si>
  <si>
    <t>VRUNDAVAN</t>
  </si>
  <si>
    <t>વૃંદાવન</t>
  </si>
  <si>
    <t>SHYAMAL COUNTY, (Hostel Stanza)</t>
  </si>
  <si>
    <t>શ્યામલ કાઉન્ટી, (સ્ટ્રાન્ઝા હોસ્ટેલ)</t>
  </si>
  <si>
    <t>Harasad bhai  9924253262</t>
  </si>
  <si>
    <t>F.R.Play No 33 to 62 Bus Parking (A)</t>
  </si>
  <si>
    <t xml:space="preserve">KRISHNA TRAVELS </t>
  </si>
  <si>
    <t>Maheshbhai 8200591172</t>
  </si>
  <si>
    <t>ShaileshBhai 9979206491</t>
  </si>
  <si>
    <t>KHATAMBA ( ANANTA ASTHA )</t>
  </si>
  <si>
    <t>ખટંબા (અનંતા અસ્થા )</t>
  </si>
  <si>
    <t xml:space="preserve"> TOTAL BUS</t>
  </si>
  <si>
    <t xml:space="preserve">          </t>
  </si>
  <si>
    <t>NEW ALKAPURI RES.</t>
  </si>
  <si>
    <t>ન્યુ અલકાપુરી રસીડેન્સી,(ન્યુ અલકાપુરી)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</si>
</sst>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/mmm/yy;@"/>
  </numFmts>
  <fonts count="49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b/>
      <i/>
      <sz val="37"/>
      <color theme="1"/>
      <name val="Calibri"/>
      <family val="2"/>
      <scheme val="minor"/>
    </font>
    <font>
      <b/>
      <i/>
      <sz val="51"/>
      <name val="Calibri"/>
      <family val="2"/>
      <scheme val="minor"/>
    </font>
    <font>
      <b/>
      <sz val="48"/>
      <color theme="8"/>
      <name val="Calibri"/>
      <family val="2"/>
      <scheme val="minor"/>
    </font>
    <font>
      <b/>
      <sz val="36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28"/>
      <name val="Calibri"/>
      <family val="2"/>
      <scheme val="minor"/>
    </font>
    <font>
      <sz val="32"/>
      <name val="Calibri"/>
      <family val="2"/>
      <scheme val="minor"/>
    </font>
    <font>
      <sz val="48"/>
      <color rgb="FFFF0000"/>
      <name val="Calibri"/>
      <family val="2"/>
      <scheme val="minor"/>
    </font>
    <font>
      <sz val="36"/>
      <color indexed="8"/>
      <name val="Calibri"/>
      <family val="2"/>
      <scheme val="minor"/>
    </font>
    <font>
      <b/>
      <sz val="24"/>
      <name val="Calibri"/>
      <family val="2"/>
      <scheme val="minor"/>
    </font>
    <font>
      <sz val="22"/>
      <color rgb="FFFF0000"/>
      <name val="Calibri"/>
      <family val="2"/>
      <scheme val="minor"/>
    </font>
    <font>
      <sz val="32"/>
      <color indexed="8"/>
      <name val="Calibri"/>
      <family val="2"/>
      <scheme val="minor"/>
    </font>
    <font>
      <b/>
      <sz val="32"/>
      <name val="Calibri"/>
      <family val="2"/>
      <scheme val="minor"/>
    </font>
    <font>
      <b/>
      <sz val="32"/>
      <color rgb="FFFF0000"/>
      <name val="Calibri"/>
      <family val="2"/>
      <scheme val="minor"/>
    </font>
    <font>
      <b/>
      <sz val="28"/>
      <name val="Calibri"/>
      <family val="2"/>
      <scheme val="minor"/>
    </font>
    <font>
      <sz val="10"/>
      <name val="Calibri"/>
      <family val="2"/>
      <scheme val="minor"/>
    </font>
    <font>
      <sz val="24"/>
      <name val="Calibri"/>
      <family val="2"/>
      <scheme val="minor"/>
    </font>
    <font>
      <sz val="30"/>
      <name val="Calibri"/>
      <family val="2"/>
      <scheme val="minor"/>
    </font>
    <font>
      <sz val="20"/>
      <name val="Calibri"/>
      <family val="2"/>
      <scheme val="minor"/>
    </font>
    <font>
      <sz val="24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3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32"/>
      <color rgb="FFFF0000"/>
      <name val="Calibri"/>
      <family val="2"/>
      <scheme val="minor"/>
    </font>
    <font>
      <i/>
      <sz val="32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sz val="28"/>
      <color rgb="FFFF0000"/>
      <name val="Calibri"/>
      <family val="2"/>
      <scheme val="minor"/>
    </font>
    <font>
      <sz val="28"/>
      <color rgb="FF202124"/>
      <name val="Calibri"/>
      <family val="2"/>
      <scheme val="minor"/>
    </font>
    <font>
      <sz val="32"/>
      <color rgb="FF202124"/>
      <name val="Calibri"/>
      <family val="2"/>
      <scheme val="minor"/>
    </font>
    <font>
      <b/>
      <sz val="48"/>
      <name val="Calibri"/>
      <family val="2"/>
      <scheme val="minor"/>
    </font>
    <font>
      <b/>
      <sz val="48"/>
      <color theme="0"/>
      <name val="Calibri Light"/>
      <family val="1"/>
      <scheme val="major"/>
    </font>
    <font>
      <b/>
      <sz val="26"/>
      <color rgb="FFFF0000"/>
      <name val="Calibri Light"/>
      <family val="2"/>
      <scheme val="major"/>
    </font>
    <font>
      <b/>
      <sz val="40"/>
      <color theme="0"/>
      <name val="Calibri Light"/>
      <family val="1"/>
      <scheme val="major"/>
    </font>
    <font>
      <b/>
      <sz val="40"/>
      <color theme="9" tint="0.59999389629810485"/>
      <name val="Calibri Light"/>
      <family val="1"/>
      <scheme val="major"/>
    </font>
    <font>
      <b/>
      <sz val="36"/>
      <name val="Calibri Light"/>
      <family val="1"/>
      <scheme val="major"/>
    </font>
    <font>
      <b/>
      <sz val="48"/>
      <color rgb="FFFF0000"/>
      <name val="Calibri Light"/>
      <family val="1"/>
      <scheme val="major"/>
    </font>
    <font>
      <b/>
      <sz val="28"/>
      <color rgb="FFFF0000"/>
      <name val="Calibri Light"/>
      <family val="1"/>
      <scheme val="major"/>
    </font>
    <font>
      <b/>
      <sz val="25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3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rgb="FFFFA7A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F1E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top"/>
    </xf>
    <xf numFmtId="0" fontId="3" fillId="0" borderId="0">
      <alignment vertical="top"/>
    </xf>
    <xf numFmtId="0" fontId="2" fillId="0" borderId="0"/>
    <xf numFmtId="0" fontId="1" fillId="0" borderId="0"/>
    <xf numFmtId="0" fontId="33" fillId="0" borderId="0"/>
    <xf numFmtId="0" fontId="3" fillId="0" borderId="0">
      <alignment vertical="top"/>
    </xf>
  </cellStyleXfs>
  <cellXfs count="113">
    <xf numFmtId="0" fontId="0" fillId="0" borderId="0" xfId="0">
      <alignment vertical="top"/>
    </xf>
    <xf numFmtId="0" fontId="4" fillId="0" borderId="0" xfId="1" applyFont="1">
      <alignment vertical="top"/>
    </xf>
    <xf numFmtId="164" fontId="5" fillId="2" borderId="1" xfId="2" applyNumberFormat="1" applyFont="1" applyFill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 wrapText="1"/>
    </xf>
    <xf numFmtId="0" fontId="9" fillId="4" borderId="5" xfId="1" applyFont="1" applyFill="1" applyBorder="1" applyAlignment="1">
      <alignment horizontal="center" vertical="center" wrapText="1"/>
    </xf>
    <xf numFmtId="0" fontId="10" fillId="5" borderId="5" xfId="1" applyFont="1" applyFill="1" applyBorder="1" applyAlignment="1">
      <alignment horizontal="center" vertical="center" wrapText="1"/>
    </xf>
    <xf numFmtId="0" fontId="4" fillId="0" borderId="6" xfId="1" applyFont="1" applyBorder="1">
      <alignment vertical="top"/>
    </xf>
    <xf numFmtId="0" fontId="11" fillId="5" borderId="5" xfId="1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12" fillId="0" borderId="7" xfId="1" applyFont="1" applyBorder="1">
      <alignment vertical="top"/>
    </xf>
    <xf numFmtId="0" fontId="13" fillId="5" borderId="5" xfId="2" applyFont="1" applyFill="1" applyBorder="1" applyAlignment="1">
      <alignment horizontal="center" vertical="center" wrapText="1"/>
    </xf>
    <xf numFmtId="0" fontId="13" fillId="5" borderId="5" xfId="2" applyFont="1" applyFill="1" applyBorder="1" applyAlignment="1">
      <alignment horizontal="left" vertical="center" wrapText="1"/>
    </xf>
    <xf numFmtId="0" fontId="13" fillId="5" borderId="5" xfId="1" applyFont="1" applyFill="1" applyBorder="1" applyAlignment="1">
      <alignment vertical="center" wrapText="1"/>
    </xf>
    <xf numFmtId="0" fontId="12" fillId="0" borderId="0" xfId="1" applyFont="1">
      <alignment vertical="top"/>
    </xf>
    <xf numFmtId="0" fontId="12" fillId="0" borderId="5" xfId="1" applyFont="1" applyBorder="1">
      <alignment vertical="top"/>
    </xf>
    <xf numFmtId="0" fontId="13" fillId="0" borderId="5" xfId="1" applyFont="1" applyBorder="1">
      <alignment vertical="top"/>
    </xf>
    <xf numFmtId="0" fontId="11" fillId="6" borderId="3" xfId="1" applyFont="1" applyFill="1" applyBorder="1" applyAlignment="1">
      <alignment horizontal="center" vertical="center" wrapText="1"/>
    </xf>
    <xf numFmtId="0" fontId="15" fillId="0" borderId="0" xfId="1" applyFont="1" applyAlignment="1">
      <alignment horizontal="left" vertical="center"/>
    </xf>
    <xf numFmtId="0" fontId="16" fillId="5" borderId="3" xfId="1" applyFont="1" applyFill="1" applyBorder="1" applyAlignment="1">
      <alignment horizontal="center" vertical="center" wrapText="1"/>
    </xf>
    <xf numFmtId="0" fontId="17" fillId="5" borderId="5" xfId="1" applyFont="1" applyFill="1" applyBorder="1" applyAlignment="1">
      <alignment horizontal="center" vertical="center" wrapText="1"/>
    </xf>
    <xf numFmtId="0" fontId="16" fillId="5" borderId="5" xfId="1" applyFont="1" applyFill="1" applyBorder="1" applyAlignment="1">
      <alignment horizontal="center" vertical="center" wrapText="1"/>
    </xf>
    <xf numFmtId="0" fontId="10" fillId="5" borderId="3" xfId="1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vertical="center" wrapText="1"/>
    </xf>
    <xf numFmtId="0" fontId="19" fillId="8" borderId="5" xfId="3" applyFont="1" applyFill="1" applyBorder="1" applyAlignment="1">
      <alignment horizontal="left" vertical="center" wrapText="1"/>
    </xf>
    <xf numFmtId="0" fontId="19" fillId="8" borderId="5" xfId="1" applyFont="1" applyFill="1" applyBorder="1" applyAlignment="1">
      <alignment vertical="center" wrapText="1"/>
    </xf>
    <xf numFmtId="0" fontId="21" fillId="3" borderId="5" xfId="3" applyFont="1" applyFill="1" applyBorder="1" applyAlignment="1">
      <alignment horizontal="left" vertical="center" wrapText="1"/>
    </xf>
    <xf numFmtId="0" fontId="19" fillId="3" borderId="5" xfId="1" applyFont="1" applyFill="1" applyBorder="1" applyAlignment="1">
      <alignment vertical="center" wrapText="1"/>
    </xf>
    <xf numFmtId="0" fontId="20" fillId="8" borderId="5" xfId="3" applyFont="1" applyFill="1" applyBorder="1" applyAlignment="1">
      <alignment horizontal="left" vertical="center" wrapText="1"/>
    </xf>
    <xf numFmtId="0" fontId="22" fillId="0" borderId="8" xfId="1" applyFont="1" applyBorder="1">
      <alignment vertical="top"/>
    </xf>
    <xf numFmtId="0" fontId="22" fillId="0" borderId="0" xfId="1" applyFont="1">
      <alignment vertical="top"/>
    </xf>
    <xf numFmtId="0" fontId="22" fillId="0" borderId="5" xfId="1" applyFont="1" applyBorder="1">
      <alignment vertical="top"/>
    </xf>
    <xf numFmtId="0" fontId="23" fillId="5" borderId="5" xfId="2" applyFont="1" applyFill="1" applyBorder="1" applyAlignment="1">
      <alignment horizontal="center" vertical="center" wrapText="1"/>
    </xf>
    <xf numFmtId="0" fontId="24" fillId="5" borderId="5" xfId="2" applyFont="1" applyFill="1" applyBorder="1" applyAlignment="1">
      <alignment horizontal="left" vertical="center" wrapText="1"/>
    </xf>
    <xf numFmtId="0" fontId="24" fillId="5" borderId="5" xfId="1" applyFont="1" applyFill="1" applyBorder="1" applyAlignment="1">
      <alignment vertical="center" wrapText="1"/>
    </xf>
    <xf numFmtId="0" fontId="25" fillId="7" borderId="5" xfId="2" applyFont="1" applyFill="1" applyBorder="1" applyAlignment="1">
      <alignment horizontal="left" vertical="center" wrapText="1"/>
    </xf>
    <xf numFmtId="0" fontId="11" fillId="6" borderId="5" xfId="1" applyFont="1" applyFill="1" applyBorder="1" applyAlignment="1">
      <alignment horizontal="center" vertical="center" wrapText="1"/>
    </xf>
    <xf numFmtId="0" fontId="26" fillId="5" borderId="5" xfId="2" applyFont="1" applyFill="1" applyBorder="1" applyAlignment="1">
      <alignment horizontal="center" vertical="center" wrapText="1"/>
    </xf>
    <xf numFmtId="0" fontId="27" fillId="5" borderId="5" xfId="2" applyFont="1" applyFill="1" applyBorder="1" applyAlignment="1">
      <alignment horizontal="left" vertical="center" wrapText="1"/>
    </xf>
    <xf numFmtId="0" fontId="28" fillId="5" borderId="5" xfId="1" applyFont="1" applyFill="1" applyBorder="1" applyAlignment="1">
      <alignment vertical="center" wrapText="1"/>
    </xf>
    <xf numFmtId="0" fontId="29" fillId="5" borderId="5" xfId="1" applyFont="1" applyFill="1" applyBorder="1" applyAlignment="1">
      <alignment vertical="center" wrapText="1"/>
    </xf>
    <xf numFmtId="0" fontId="30" fillId="3" borderId="5" xfId="2" applyFont="1" applyFill="1" applyBorder="1" applyAlignment="1">
      <alignment horizontal="left" vertical="center" wrapText="1"/>
    </xf>
    <xf numFmtId="0" fontId="30" fillId="3" borderId="5" xfId="1" applyFont="1" applyFill="1" applyBorder="1" applyAlignment="1">
      <alignment vertical="center" wrapText="1"/>
    </xf>
    <xf numFmtId="0" fontId="13" fillId="3" borderId="5" xfId="2" applyFont="1" applyFill="1" applyBorder="1" applyAlignment="1">
      <alignment horizontal="left" vertical="center" wrapText="1"/>
    </xf>
    <xf numFmtId="0" fontId="13" fillId="3" borderId="5" xfId="1" applyFont="1" applyFill="1" applyBorder="1" applyAlignment="1">
      <alignment vertical="center" wrapText="1"/>
    </xf>
    <xf numFmtId="0" fontId="13" fillId="7" borderId="5" xfId="2" applyFont="1" applyFill="1" applyBorder="1" applyAlignment="1">
      <alignment horizontal="center" vertical="center" wrapText="1"/>
    </xf>
    <xf numFmtId="0" fontId="20" fillId="8" borderId="5" xfId="1" applyFont="1" applyFill="1" applyBorder="1" applyAlignment="1">
      <alignment vertical="center" wrapText="1"/>
    </xf>
    <xf numFmtId="0" fontId="13" fillId="0" borderId="5" xfId="1" applyFont="1" applyBorder="1" applyAlignment="1">
      <alignment horizontal="center" vertical="center"/>
    </xf>
    <xf numFmtId="0" fontId="13" fillId="0" borderId="5" xfId="2" applyFont="1" applyFill="1" applyBorder="1" applyAlignment="1">
      <alignment horizontal="center" vertical="center" wrapText="1"/>
    </xf>
    <xf numFmtId="0" fontId="14" fillId="5" borderId="5" xfId="1" applyFont="1" applyFill="1" applyBorder="1" applyAlignment="1">
      <alignment horizontal="center" vertical="center" wrapText="1"/>
    </xf>
    <xf numFmtId="0" fontId="15" fillId="0" borderId="0" xfId="1" applyFont="1" applyAlignment="1">
      <alignment horizontal="center" vertical="top"/>
    </xf>
    <xf numFmtId="0" fontId="12" fillId="5" borderId="5" xfId="1" applyFont="1" applyFill="1" applyBorder="1">
      <alignment vertical="top"/>
    </xf>
    <xf numFmtId="0" fontId="30" fillId="3" borderId="5" xfId="0" applyFont="1" applyFill="1" applyBorder="1" applyAlignment="1" applyProtection="1">
      <alignment horizontal="left" vertical="center" wrapText="1" readingOrder="1"/>
      <protection locked="0"/>
    </xf>
    <xf numFmtId="0" fontId="32" fillId="7" borderId="5" xfId="2" applyFont="1" applyFill="1" applyBorder="1" applyAlignment="1">
      <alignment horizontal="left" vertical="center" wrapText="1"/>
    </xf>
    <xf numFmtId="0" fontId="29" fillId="0" borderId="5" xfId="1" applyFont="1" applyBorder="1" applyAlignment="1">
      <alignment vertical="center" wrapText="1"/>
    </xf>
    <xf numFmtId="0" fontId="10" fillId="5" borderId="5" xfId="1" applyFont="1" applyFill="1" applyBorder="1" applyAlignment="1">
      <alignment vertical="center" wrapText="1"/>
    </xf>
    <xf numFmtId="0" fontId="4" fillId="5" borderId="0" xfId="1" applyFont="1" applyFill="1">
      <alignment vertical="top"/>
    </xf>
    <xf numFmtId="0" fontId="13" fillId="5" borderId="3" xfId="2" applyFont="1" applyFill="1" applyBorder="1" applyAlignment="1">
      <alignment horizontal="center" vertical="center" wrapText="1"/>
    </xf>
    <xf numFmtId="0" fontId="34" fillId="3" borderId="5" xfId="4" applyFont="1" applyFill="1" applyBorder="1" applyAlignment="1" applyProtection="1">
      <alignment vertical="center" wrapText="1" readingOrder="1"/>
      <protection locked="0"/>
    </xf>
    <xf numFmtId="0" fontId="18" fillId="3" borderId="5" xfId="1" applyFont="1" applyFill="1" applyBorder="1" applyAlignment="1" applyProtection="1">
      <alignment horizontal="left" vertical="center" wrapText="1" readingOrder="1"/>
      <protection locked="0"/>
    </xf>
    <xf numFmtId="0" fontId="11" fillId="5" borderId="0" xfId="1" applyFont="1" applyFill="1" applyBorder="1" applyAlignment="1">
      <alignment horizontal="center" vertical="center" wrapText="1"/>
    </xf>
    <xf numFmtId="0" fontId="14" fillId="5" borderId="0" xfId="1" applyFont="1" applyFill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/>
    </xf>
    <xf numFmtId="0" fontId="12" fillId="0" borderId="3" xfId="1" applyFont="1" applyBorder="1">
      <alignment vertical="top"/>
    </xf>
    <xf numFmtId="0" fontId="12" fillId="0" borderId="9" xfId="1" applyFont="1" applyBorder="1">
      <alignment vertical="top"/>
    </xf>
    <xf numFmtId="0" fontId="37" fillId="5" borderId="5" xfId="1" applyFont="1" applyFill="1" applyBorder="1" applyAlignment="1">
      <alignment horizontal="center" vertical="center" wrapText="1"/>
    </xf>
    <xf numFmtId="0" fontId="37" fillId="5" borderId="5" xfId="1" applyFont="1" applyFill="1" applyBorder="1" applyAlignment="1">
      <alignment vertical="center" wrapText="1"/>
    </xf>
    <xf numFmtId="0" fontId="11" fillId="5" borderId="2" xfId="1" applyFont="1" applyFill="1" applyBorder="1" applyAlignment="1">
      <alignment horizontal="center" vertical="center" wrapText="1"/>
    </xf>
    <xf numFmtId="0" fontId="42" fillId="5" borderId="14" xfId="2" applyFont="1" applyFill="1" applyBorder="1" applyAlignment="1">
      <alignment horizontal="left" vertical="center" wrapText="1"/>
    </xf>
    <xf numFmtId="0" fontId="12" fillId="5" borderId="5" xfId="2" applyFont="1" applyFill="1" applyBorder="1" applyAlignment="1">
      <alignment horizontal="center" vertical="center" wrapText="1"/>
    </xf>
    <xf numFmtId="0" fontId="4" fillId="0" borderId="5" xfId="1" applyFont="1" applyBorder="1">
      <alignment vertical="top"/>
    </xf>
    <xf numFmtId="0" fontId="12" fillId="0" borderId="1" xfId="1" applyFont="1" applyBorder="1">
      <alignment vertical="top"/>
    </xf>
    <xf numFmtId="0" fontId="42" fillId="5" borderId="19" xfId="2" applyFont="1" applyFill="1" applyBorder="1" applyAlignment="1">
      <alignment horizontal="left" vertical="center" wrapText="1"/>
    </xf>
    <xf numFmtId="0" fontId="13" fillId="5" borderId="20" xfId="1" applyFont="1" applyFill="1" applyBorder="1" applyAlignment="1">
      <alignment vertical="center" wrapText="1"/>
    </xf>
    <xf numFmtId="0" fontId="13" fillId="5" borderId="20" xfId="2" applyFont="1" applyFill="1" applyBorder="1" applyAlignment="1">
      <alignment horizontal="left" vertical="center" wrapText="1"/>
    </xf>
    <xf numFmtId="0" fontId="12" fillId="0" borderId="21" xfId="1" applyFont="1" applyBorder="1">
      <alignment vertical="top"/>
    </xf>
    <xf numFmtId="0" fontId="37" fillId="2" borderId="20" xfId="2" applyFont="1" applyFill="1" applyBorder="1" applyAlignment="1">
      <alignment horizontal="center" vertical="center"/>
    </xf>
    <xf numFmtId="0" fontId="8" fillId="2" borderId="20" xfId="2" applyFont="1" applyFill="1" applyBorder="1" applyAlignment="1">
      <alignment horizontal="center" vertical="center"/>
    </xf>
    <xf numFmtId="0" fontId="30" fillId="3" borderId="5" xfId="4" applyFont="1" applyFill="1" applyBorder="1" applyAlignment="1" applyProtection="1">
      <alignment vertical="center" wrapText="1" readingOrder="1"/>
      <protection locked="0"/>
    </xf>
    <xf numFmtId="0" fontId="45" fillId="2" borderId="3" xfId="2" applyFont="1" applyFill="1" applyBorder="1" applyAlignment="1">
      <alignment horizontal="center" vertical="center"/>
    </xf>
    <xf numFmtId="2" fontId="46" fillId="6" borderId="5" xfId="2" applyNumberFormat="1" applyFont="1" applyFill="1" applyBorder="1" applyAlignment="1">
      <alignment horizontal="center" vertical="center"/>
    </xf>
    <xf numFmtId="0" fontId="47" fillId="6" borderId="5" xfId="1" applyFont="1" applyFill="1" applyBorder="1" applyAlignment="1">
      <alignment horizontal="center" vertical="center" wrapText="1"/>
    </xf>
    <xf numFmtId="0" fontId="48" fillId="6" borderId="5" xfId="1" applyFont="1" applyFill="1" applyBorder="1" applyAlignment="1">
      <alignment horizontal="center" vertical="center" wrapText="1"/>
    </xf>
    <xf numFmtId="0" fontId="16" fillId="6" borderId="5" xfId="1" applyFont="1" applyFill="1" applyBorder="1" applyAlignment="1">
      <alignment horizontal="center" vertical="center" wrapText="1"/>
    </xf>
    <xf numFmtId="0" fontId="14" fillId="5" borderId="2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0" fontId="46" fillId="5" borderId="2" xfId="1" applyFont="1" applyFill="1" applyBorder="1" applyAlignment="1">
      <alignment horizontal="center" vertical="center" wrapText="1"/>
    </xf>
    <xf numFmtId="0" fontId="46" fillId="5" borderId="3" xfId="1" applyFont="1" applyFill="1" applyBorder="1" applyAlignment="1">
      <alignment horizontal="center" vertical="center" wrapText="1"/>
    </xf>
    <xf numFmtId="0" fontId="11" fillId="5" borderId="9" xfId="5" applyFont="1" applyFill="1" applyBorder="1" applyAlignment="1">
      <alignment horizontal="center" vertical="center" wrapText="1"/>
    </xf>
    <xf numFmtId="0" fontId="38" fillId="9" borderId="10" xfId="1" applyFont="1" applyFill="1" applyBorder="1" applyAlignment="1">
      <alignment horizontal="center" vertical="center" wrapText="1"/>
    </xf>
    <xf numFmtId="0" fontId="38" fillId="9" borderId="11" xfId="1" applyFont="1" applyFill="1" applyBorder="1" applyAlignment="1">
      <alignment horizontal="center" vertical="center" wrapText="1"/>
    </xf>
    <xf numFmtId="0" fontId="38" fillId="9" borderId="15" xfId="1" applyFont="1" applyFill="1" applyBorder="1" applyAlignment="1">
      <alignment horizontal="center" vertical="center" wrapText="1"/>
    </xf>
    <xf numFmtId="0" fontId="38" fillId="9" borderId="16" xfId="1" applyFont="1" applyFill="1" applyBorder="1" applyAlignment="1">
      <alignment horizontal="center" vertical="center" wrapText="1"/>
    </xf>
    <xf numFmtId="0" fontId="39" fillId="5" borderId="12" xfId="2" applyFont="1" applyFill="1" applyBorder="1" applyAlignment="1">
      <alignment horizontal="center" vertical="center"/>
    </xf>
    <xf numFmtId="0" fontId="39" fillId="5" borderId="17" xfId="2" applyFont="1" applyFill="1" applyBorder="1" applyAlignment="1">
      <alignment horizontal="center" vertical="center"/>
    </xf>
    <xf numFmtId="0" fontId="40" fillId="9" borderId="13" xfId="3" applyFont="1" applyFill="1" applyBorder="1" applyAlignment="1">
      <alignment horizontal="center" vertical="center" wrapText="1"/>
    </xf>
    <xf numFmtId="0" fontId="38" fillId="9" borderId="18" xfId="3" applyFont="1" applyFill="1" applyBorder="1" applyAlignment="1">
      <alignment horizontal="center" vertical="center" wrapText="1"/>
    </xf>
    <xf numFmtId="0" fontId="43" fillId="10" borderId="10" xfId="1" applyFont="1" applyFill="1" applyBorder="1" applyAlignment="1">
      <alignment horizontal="center" vertical="center" wrapText="1"/>
    </xf>
    <xf numFmtId="0" fontId="43" fillId="10" borderId="13" xfId="1" applyFont="1" applyFill="1" applyBorder="1" applyAlignment="1">
      <alignment horizontal="center" vertical="center" wrapText="1"/>
    </xf>
    <xf numFmtId="0" fontId="43" fillId="10" borderId="15" xfId="1" applyFont="1" applyFill="1" applyBorder="1" applyAlignment="1">
      <alignment horizontal="center" vertical="center" wrapText="1"/>
    </xf>
    <xf numFmtId="0" fontId="43" fillId="10" borderId="18" xfId="1" applyFont="1" applyFill="1" applyBorder="1" applyAlignment="1">
      <alignment horizontal="center" vertical="center" wrapText="1"/>
    </xf>
    <xf numFmtId="0" fontId="44" fillId="5" borderId="11" xfId="2" applyFont="1" applyFill="1" applyBorder="1" applyAlignment="1">
      <alignment horizontal="center" vertical="center"/>
    </xf>
    <xf numFmtId="0" fontId="44" fillId="5" borderId="16" xfId="2" applyFont="1" applyFill="1" applyBorder="1" applyAlignment="1">
      <alignment horizontal="center" vertical="center"/>
    </xf>
    <xf numFmtId="0" fontId="43" fillId="10" borderId="12" xfId="2" applyFont="1" applyFill="1" applyBorder="1" applyAlignment="1">
      <alignment horizontal="center" vertical="center" wrapText="1"/>
    </xf>
    <xf numFmtId="0" fontId="43" fillId="10" borderId="17" xfId="2" applyFont="1" applyFill="1" applyBorder="1" applyAlignment="1">
      <alignment horizontal="center" vertical="center" wrapText="1"/>
    </xf>
    <xf numFmtId="0" fontId="14" fillId="5" borderId="5" xfId="1" applyFont="1" applyFill="1" applyBorder="1" applyAlignment="1">
      <alignment horizontal="center" vertical="center" wrapText="1"/>
    </xf>
    <xf numFmtId="0" fontId="1" fillId="5" borderId="2" xfId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1" fillId="5" borderId="3" xfId="1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</cellXfs>
  <cellStyles count="6">
    <cellStyle name="Normal" xfId="0" builtinId="0"/>
    <cellStyle name="Normal 12" xfId="4"/>
    <cellStyle name="Normal 2" xfId="1"/>
    <cellStyle name="Normal 3 2 2" xfId="5"/>
    <cellStyle name="Normal 8 5" xfId="3"/>
    <cellStyle name="Normal 8 5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0399\Desktop\24.10.2024%202024-60%20MONDAY%20TO%20FRODAY%20Activ%20MIS%20NEW%20%20BUS%20ROUTE%20Plaing%20FROM%20Oct'%202024%20%20(%202024-25%2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Bording Pint24-25"/>
      <sheetName val="Opretar Bus Chart 2024-25"/>
      <sheetName val="CONTRAKTAR CHART24-25"/>
      <sheetName val="N.Routes Bording List 18.07.24 "/>
      <sheetName val="MIS Passenger Analysis 21.09.24"/>
      <sheetName val="ALL Parul University-24-25"/>
      <sheetName val="01.10.24 ADODARABUS CHART 24-25"/>
      <sheetName val="ADM Staff &amp; MBBS - 2024-25 "/>
      <sheetName val="OUT SAID VADODARA 2023-24"/>
      <sheetName val="MIS ALL Shift &amp; Board 18.08.23"/>
      <sheetName val="HOSPITAL-23-24"/>
      <sheetName val="HOSPITAL (G) "/>
      <sheetName val="ADM+genera SHIFT 17.15 55 BUS  "/>
      <sheetName val="ADM SHIFT 17.15 20BUS Jan-2024 "/>
      <sheetName val="Only 1-2-4-5 Saturday 36 Rotes "/>
      <sheetName val="ADM SHIFT07.40 20BUS  18July'24"/>
      <sheetName val="1-2-4-5 SATURD BUS from VADODAR"/>
      <sheetName val="45 ADMShift 7.50 Satrday1-2-4-5"/>
      <sheetName val="13 Route MBBS AllSaturday Oct24"/>
      <sheetName val="1-2-4-5 SATURD 36BUS Pu17.15"/>
      <sheetName val="42 ADMShift 17.15 Satrday-3"/>
      <sheetName val="32 Buses Routes"/>
      <sheetName val="ADM SHIFT07.40 20BUS 11Nov'24"/>
      <sheetName val="05.10.2024 ADM  +MBBS 20 Bus  "/>
      <sheetName val="04 Oct'24 A&amp;G BUS from Pu 62"/>
      <sheetName val="04.10.2024ADM+GEN 62 Bus Pu1715"/>
      <sheetName val="09 ADM STAFF + MBBS 05.15pm"/>
      <sheetName val="First 41 BUS R 7.30 in &amp; 2. (2"/>
      <sheetName val="1807.2024 ADM+GEN 49 bus PuReut"/>
      <sheetName val="14.09.2024  FIRST SHIFT CHART "/>
      <sheetName val="22.04.24 6.10 F.Shift 33.Routes"/>
      <sheetName val="30 F.Shift 6.10-14.45 22.04.24"/>
      <sheetName val="Exam 9 bus routes from 08.04.24"/>
      <sheetName val="03 MAR 24 First BUS7.Pu Rit 36"/>
      <sheetName val="12 BUSES Exam from 02.04.24"/>
      <sheetName val="11.11'24 First BUS730in&amp;13.35"/>
      <sheetName val="24.09'24 First BUS700in&amp;1445Out"/>
      <sheetName val="Vadodr12.05 Exam Shift 16 Bus "/>
      <sheetName val="11.11'24 First BUS 1340 (40 )"/>
      <sheetName val="F.Shift 36BUS Vadora 6.10"/>
      <sheetName val="F SHIFT 52 Bus 20.09.2024 Chrt"/>
      <sheetName val="24.09'24 First BUS 1445 (40 bu)"/>
      <sheetName val="18July'24 First BUS7.46in&amp; 2.45"/>
      <sheetName val="First BUS 7.30 in &amp; 2.45 05 Feb"/>
      <sheetName val="F SHIFT 48 Bus 22.07.2024"/>
      <sheetName val=" GENERAL  SHIFT 08.15 &amp; 16.50"/>
      <sheetName val="42 GENERALShift 8.10am 20.09.24"/>
      <sheetName val="G SHIFT 42 Bus 20.09.2024"/>
      <sheetName val="29 GENERALShift 8.10am.18.07.24"/>
      <sheetName val="01.05.24 A&amp;G BUS from Pu17.15"/>
      <sheetName val="29 GENERALShift 8.10am 27.02.24"/>
      <sheetName val="Sheet3"/>
      <sheetName val="BUSES  ALLOTMENT 2023-24"/>
      <sheetName val="Bus Seting 2018-19"/>
      <sheetName val="Diffransh OLD &amp; NEW 2023-24"/>
      <sheetName val="Sheet4"/>
      <sheetName val="04 Oct'24 A&amp;G BUS from Pu 6 (2"/>
    </sheetNames>
    <sheetDataSet>
      <sheetData sheetId="0"/>
      <sheetData sheetId="1"/>
      <sheetData sheetId="2"/>
      <sheetData sheetId="3"/>
      <sheetData sheetId="4">
        <row r="3">
          <cell r="H3" t="str">
            <v>28.11.2024</v>
          </cell>
        </row>
      </sheetData>
      <sheetData sheetId="5"/>
      <sheetData sheetId="6"/>
      <sheetData sheetId="7">
        <row r="2">
          <cell r="L2">
            <v>5</v>
          </cell>
        </row>
        <row r="3">
          <cell r="L3">
            <v>4</v>
          </cell>
        </row>
        <row r="4">
          <cell r="L4">
            <v>20</v>
          </cell>
        </row>
        <row r="5">
          <cell r="L5">
            <v>34</v>
          </cell>
        </row>
        <row r="6">
          <cell r="L6">
            <v>6</v>
          </cell>
        </row>
        <row r="7">
          <cell r="L7">
            <v>2</v>
          </cell>
        </row>
        <row r="8">
          <cell r="L8">
            <v>8</v>
          </cell>
        </row>
        <row r="9">
          <cell r="L9">
            <v>13</v>
          </cell>
        </row>
        <row r="10">
          <cell r="L10">
            <v>16</v>
          </cell>
        </row>
        <row r="11">
          <cell r="L11">
            <v>10</v>
          </cell>
        </row>
        <row r="12">
          <cell r="L12">
            <v>1</v>
          </cell>
        </row>
        <row r="13">
          <cell r="L13">
            <v>26</v>
          </cell>
        </row>
        <row r="14">
          <cell r="L14">
            <v>3</v>
          </cell>
        </row>
        <row r="15">
          <cell r="L15">
            <v>0</v>
          </cell>
        </row>
        <row r="16">
          <cell r="L16">
            <v>6</v>
          </cell>
        </row>
        <row r="17">
          <cell r="L17">
            <v>18</v>
          </cell>
        </row>
        <row r="18">
          <cell r="L18">
            <v>6</v>
          </cell>
        </row>
        <row r="19">
          <cell r="L19">
            <v>10</v>
          </cell>
        </row>
        <row r="20">
          <cell r="L20">
            <v>13</v>
          </cell>
        </row>
        <row r="21">
          <cell r="L21">
            <v>6</v>
          </cell>
        </row>
        <row r="22">
          <cell r="L22">
            <v>24</v>
          </cell>
        </row>
        <row r="23">
          <cell r="L23">
            <v>5</v>
          </cell>
        </row>
        <row r="24">
          <cell r="L24">
            <v>6</v>
          </cell>
        </row>
        <row r="25">
          <cell r="L25">
            <v>7</v>
          </cell>
        </row>
        <row r="26">
          <cell r="L26">
            <v>117</v>
          </cell>
        </row>
        <row r="27">
          <cell r="L27">
            <v>16</v>
          </cell>
        </row>
        <row r="28">
          <cell r="L28">
            <v>3</v>
          </cell>
        </row>
        <row r="29">
          <cell r="L29">
            <v>19</v>
          </cell>
        </row>
        <row r="30">
          <cell r="L30">
            <v>25</v>
          </cell>
        </row>
        <row r="31">
          <cell r="L31">
            <v>40</v>
          </cell>
        </row>
        <row r="32">
          <cell r="L32">
            <v>88</v>
          </cell>
        </row>
        <row r="34">
          <cell r="L34">
            <v>19</v>
          </cell>
        </row>
        <row r="35">
          <cell r="L35">
            <v>3</v>
          </cell>
        </row>
        <row r="36">
          <cell r="L36">
            <v>48</v>
          </cell>
        </row>
        <row r="37">
          <cell r="L37">
            <v>7</v>
          </cell>
        </row>
        <row r="38">
          <cell r="L38">
            <v>5</v>
          </cell>
        </row>
        <row r="39">
          <cell r="L39">
            <v>14</v>
          </cell>
        </row>
        <row r="40">
          <cell r="L40">
            <v>26</v>
          </cell>
        </row>
        <row r="41">
          <cell r="L41">
            <v>16</v>
          </cell>
        </row>
        <row r="42">
          <cell r="L42">
            <v>0</v>
          </cell>
        </row>
        <row r="43">
          <cell r="L43">
            <v>35</v>
          </cell>
        </row>
        <row r="44">
          <cell r="L44">
            <v>4</v>
          </cell>
        </row>
        <row r="45">
          <cell r="L45">
            <v>18</v>
          </cell>
        </row>
        <row r="46">
          <cell r="L46">
            <v>51</v>
          </cell>
        </row>
        <row r="47">
          <cell r="L47">
            <v>24</v>
          </cell>
        </row>
        <row r="48">
          <cell r="L48">
            <v>19</v>
          </cell>
        </row>
        <row r="49">
          <cell r="L49">
            <v>7</v>
          </cell>
        </row>
        <row r="50">
          <cell r="L50">
            <v>19</v>
          </cell>
        </row>
        <row r="51">
          <cell r="L51">
            <v>25</v>
          </cell>
        </row>
        <row r="52">
          <cell r="L52">
            <v>35</v>
          </cell>
        </row>
        <row r="53">
          <cell r="L53">
            <v>32</v>
          </cell>
        </row>
        <row r="54">
          <cell r="L54">
            <v>12</v>
          </cell>
        </row>
        <row r="55">
          <cell r="L55">
            <v>16</v>
          </cell>
        </row>
        <row r="57">
          <cell r="L57">
            <v>6</v>
          </cell>
        </row>
        <row r="58">
          <cell r="L58">
            <v>15</v>
          </cell>
        </row>
        <row r="59">
          <cell r="L59">
            <v>11</v>
          </cell>
        </row>
        <row r="60">
          <cell r="L60">
            <v>0</v>
          </cell>
        </row>
        <row r="61">
          <cell r="L61">
            <v>29</v>
          </cell>
        </row>
        <row r="62">
          <cell r="L62">
            <v>3</v>
          </cell>
        </row>
        <row r="63">
          <cell r="L63">
            <v>22</v>
          </cell>
        </row>
        <row r="64">
          <cell r="L64">
            <v>13</v>
          </cell>
        </row>
        <row r="65">
          <cell r="L65">
            <v>24</v>
          </cell>
        </row>
        <row r="66">
          <cell r="L66">
            <v>7</v>
          </cell>
        </row>
        <row r="67">
          <cell r="L67">
            <v>5</v>
          </cell>
        </row>
        <row r="68">
          <cell r="L68">
            <v>18</v>
          </cell>
        </row>
        <row r="69">
          <cell r="L69">
            <v>48</v>
          </cell>
        </row>
        <row r="70">
          <cell r="L70">
            <v>21</v>
          </cell>
        </row>
        <row r="71">
          <cell r="L71">
            <v>12</v>
          </cell>
        </row>
        <row r="72">
          <cell r="L72">
            <v>11</v>
          </cell>
        </row>
        <row r="73">
          <cell r="L73">
            <v>27</v>
          </cell>
        </row>
        <row r="74">
          <cell r="L74">
            <v>17</v>
          </cell>
        </row>
        <row r="75">
          <cell r="L75">
            <v>17</v>
          </cell>
        </row>
        <row r="76">
          <cell r="L76">
            <v>20</v>
          </cell>
        </row>
        <row r="78">
          <cell r="L78">
            <v>3</v>
          </cell>
        </row>
        <row r="79">
          <cell r="L79">
            <v>3</v>
          </cell>
        </row>
        <row r="80">
          <cell r="L80">
            <v>7</v>
          </cell>
        </row>
        <row r="81">
          <cell r="L81">
            <v>3</v>
          </cell>
        </row>
        <row r="82">
          <cell r="L82">
            <v>0</v>
          </cell>
        </row>
        <row r="83">
          <cell r="L83">
            <v>43</v>
          </cell>
        </row>
        <row r="84">
          <cell r="L84">
            <v>7</v>
          </cell>
        </row>
        <row r="85">
          <cell r="L85">
            <v>40</v>
          </cell>
        </row>
        <row r="86">
          <cell r="L86">
            <v>39</v>
          </cell>
        </row>
        <row r="87">
          <cell r="L87">
            <v>12</v>
          </cell>
        </row>
        <row r="88">
          <cell r="L88">
            <v>4</v>
          </cell>
        </row>
        <row r="89">
          <cell r="L89">
            <v>10</v>
          </cell>
        </row>
        <row r="90">
          <cell r="L90">
            <v>8</v>
          </cell>
        </row>
        <row r="91">
          <cell r="L91">
            <v>12</v>
          </cell>
        </row>
        <row r="92">
          <cell r="L92">
            <v>7</v>
          </cell>
        </row>
        <row r="93">
          <cell r="L93">
            <v>9</v>
          </cell>
        </row>
        <row r="94">
          <cell r="L94">
            <v>10</v>
          </cell>
        </row>
        <row r="95">
          <cell r="L95">
            <v>6</v>
          </cell>
        </row>
        <row r="96">
          <cell r="L96">
            <v>10</v>
          </cell>
        </row>
        <row r="97">
          <cell r="L97">
            <v>0</v>
          </cell>
        </row>
        <row r="98">
          <cell r="L98">
            <v>7</v>
          </cell>
        </row>
        <row r="99">
          <cell r="L99">
            <v>11</v>
          </cell>
        </row>
        <row r="100">
          <cell r="L100">
            <v>0</v>
          </cell>
        </row>
        <row r="101">
          <cell r="L101">
            <v>6</v>
          </cell>
        </row>
        <row r="102">
          <cell r="L102">
            <v>3</v>
          </cell>
        </row>
        <row r="103">
          <cell r="L103">
            <v>4</v>
          </cell>
        </row>
        <row r="104">
          <cell r="L104">
            <v>6</v>
          </cell>
        </row>
        <row r="105">
          <cell r="L105">
            <v>0</v>
          </cell>
        </row>
        <row r="106">
          <cell r="L106">
            <v>10</v>
          </cell>
        </row>
        <row r="107">
          <cell r="L107">
            <v>1</v>
          </cell>
        </row>
        <row r="108">
          <cell r="L108">
            <v>19</v>
          </cell>
        </row>
        <row r="109">
          <cell r="L109">
            <v>5</v>
          </cell>
        </row>
        <row r="110">
          <cell r="L110">
            <v>2</v>
          </cell>
        </row>
        <row r="111">
          <cell r="L111">
            <v>7</v>
          </cell>
        </row>
        <row r="112">
          <cell r="L112">
            <v>2</v>
          </cell>
        </row>
        <row r="113">
          <cell r="L113">
            <v>0</v>
          </cell>
        </row>
        <row r="115">
          <cell r="L115">
            <v>9</v>
          </cell>
        </row>
        <row r="116">
          <cell r="L116">
            <v>2</v>
          </cell>
        </row>
        <row r="117">
          <cell r="L117">
            <v>6</v>
          </cell>
        </row>
        <row r="118">
          <cell r="L118">
            <v>14</v>
          </cell>
        </row>
        <row r="119">
          <cell r="L119">
            <v>4</v>
          </cell>
        </row>
        <row r="120">
          <cell r="L120">
            <v>15</v>
          </cell>
        </row>
        <row r="121">
          <cell r="L121">
            <v>15</v>
          </cell>
        </row>
        <row r="122">
          <cell r="L122">
            <v>10</v>
          </cell>
        </row>
        <row r="123">
          <cell r="L123">
            <v>53</v>
          </cell>
        </row>
        <row r="124">
          <cell r="L124">
            <v>11</v>
          </cell>
        </row>
        <row r="125">
          <cell r="L125">
            <v>13</v>
          </cell>
        </row>
        <row r="126">
          <cell r="L126">
            <v>13</v>
          </cell>
        </row>
        <row r="127">
          <cell r="L127">
            <v>12</v>
          </cell>
        </row>
        <row r="128">
          <cell r="L128">
            <v>23</v>
          </cell>
        </row>
        <row r="129">
          <cell r="L129">
            <v>10</v>
          </cell>
        </row>
        <row r="130">
          <cell r="L130">
            <v>26</v>
          </cell>
        </row>
        <row r="131">
          <cell r="L131">
            <v>19</v>
          </cell>
        </row>
        <row r="132">
          <cell r="L132">
            <v>2</v>
          </cell>
        </row>
        <row r="133">
          <cell r="L133">
            <v>19</v>
          </cell>
        </row>
        <row r="134">
          <cell r="L134">
            <v>7</v>
          </cell>
        </row>
        <row r="135">
          <cell r="L135">
            <v>13</v>
          </cell>
        </row>
        <row r="136">
          <cell r="L136">
            <v>10</v>
          </cell>
        </row>
        <row r="137">
          <cell r="L137">
            <v>1</v>
          </cell>
        </row>
        <row r="138">
          <cell r="L138">
            <v>7</v>
          </cell>
        </row>
        <row r="139">
          <cell r="L139">
            <v>8</v>
          </cell>
        </row>
        <row r="140">
          <cell r="L140">
            <v>1</v>
          </cell>
        </row>
        <row r="141">
          <cell r="L141">
            <v>17</v>
          </cell>
        </row>
        <row r="142">
          <cell r="L142">
            <v>1</v>
          </cell>
        </row>
        <row r="144">
          <cell r="L144">
            <v>9</v>
          </cell>
        </row>
        <row r="145">
          <cell r="L145">
            <v>3</v>
          </cell>
        </row>
        <row r="146">
          <cell r="L146">
            <v>8</v>
          </cell>
        </row>
        <row r="147">
          <cell r="L147">
            <v>6</v>
          </cell>
        </row>
        <row r="148">
          <cell r="L148">
            <v>2</v>
          </cell>
        </row>
        <row r="149">
          <cell r="L149">
            <v>3</v>
          </cell>
        </row>
        <row r="150">
          <cell r="L150">
            <v>18</v>
          </cell>
        </row>
        <row r="151">
          <cell r="L151">
            <v>15</v>
          </cell>
        </row>
        <row r="152">
          <cell r="L152">
            <v>4</v>
          </cell>
        </row>
        <row r="153">
          <cell r="L153">
            <v>1</v>
          </cell>
        </row>
        <row r="154">
          <cell r="L154">
            <v>16</v>
          </cell>
        </row>
        <row r="155">
          <cell r="L155">
            <v>9</v>
          </cell>
        </row>
        <row r="156">
          <cell r="L156">
            <v>10</v>
          </cell>
        </row>
        <row r="157">
          <cell r="L157">
            <v>11</v>
          </cell>
        </row>
        <row r="158">
          <cell r="L158">
            <v>9</v>
          </cell>
        </row>
        <row r="159">
          <cell r="L159">
            <v>6</v>
          </cell>
        </row>
        <row r="160">
          <cell r="L160">
            <v>3</v>
          </cell>
        </row>
        <row r="161">
          <cell r="L161">
            <v>11</v>
          </cell>
        </row>
        <row r="162">
          <cell r="L162">
            <v>0</v>
          </cell>
        </row>
        <row r="163">
          <cell r="L163">
            <v>24</v>
          </cell>
        </row>
        <row r="164">
          <cell r="L164">
            <v>8</v>
          </cell>
        </row>
        <row r="165">
          <cell r="L165">
            <v>0</v>
          </cell>
        </row>
        <row r="166">
          <cell r="L166">
            <v>16</v>
          </cell>
        </row>
        <row r="167">
          <cell r="L167">
            <v>22</v>
          </cell>
        </row>
        <row r="168">
          <cell r="L168">
            <v>12</v>
          </cell>
        </row>
        <row r="169">
          <cell r="L169">
            <v>13</v>
          </cell>
        </row>
        <row r="170">
          <cell r="L170">
            <v>10</v>
          </cell>
        </row>
        <row r="171">
          <cell r="L171">
            <v>0</v>
          </cell>
        </row>
        <row r="172">
          <cell r="L172">
            <v>0</v>
          </cell>
        </row>
        <row r="173">
          <cell r="L173">
            <v>13</v>
          </cell>
        </row>
        <row r="174">
          <cell r="L174">
            <v>11</v>
          </cell>
        </row>
        <row r="175">
          <cell r="L175">
            <v>6</v>
          </cell>
        </row>
        <row r="176">
          <cell r="L176">
            <v>15</v>
          </cell>
        </row>
        <row r="178">
          <cell r="L178">
            <v>8</v>
          </cell>
        </row>
        <row r="179">
          <cell r="L179">
            <v>2</v>
          </cell>
        </row>
        <row r="180">
          <cell r="L180">
            <v>5</v>
          </cell>
        </row>
        <row r="181">
          <cell r="L181">
            <v>10</v>
          </cell>
        </row>
        <row r="182">
          <cell r="L182">
            <v>7</v>
          </cell>
        </row>
        <row r="183">
          <cell r="L183">
            <v>7</v>
          </cell>
        </row>
        <row r="184">
          <cell r="L184">
            <v>10</v>
          </cell>
        </row>
        <row r="185">
          <cell r="L185">
            <v>6</v>
          </cell>
        </row>
        <row r="186">
          <cell r="L186">
            <v>15</v>
          </cell>
        </row>
        <row r="187">
          <cell r="L187">
            <v>29</v>
          </cell>
        </row>
        <row r="188">
          <cell r="L188">
            <v>3</v>
          </cell>
        </row>
        <row r="189">
          <cell r="L189">
            <v>11</v>
          </cell>
        </row>
        <row r="190">
          <cell r="L190">
            <v>11</v>
          </cell>
        </row>
        <row r="191">
          <cell r="L191">
            <v>17</v>
          </cell>
        </row>
        <row r="192">
          <cell r="L192">
            <v>9</v>
          </cell>
        </row>
        <row r="193">
          <cell r="L193">
            <v>34</v>
          </cell>
        </row>
        <row r="194">
          <cell r="L194">
            <v>4</v>
          </cell>
        </row>
        <row r="195">
          <cell r="L195">
            <v>6</v>
          </cell>
        </row>
        <row r="196">
          <cell r="L196">
            <v>22</v>
          </cell>
        </row>
        <row r="197">
          <cell r="L197">
            <v>18</v>
          </cell>
        </row>
        <row r="198">
          <cell r="L198">
            <v>11</v>
          </cell>
        </row>
        <row r="199">
          <cell r="L199">
            <v>1</v>
          </cell>
        </row>
        <row r="200">
          <cell r="L200">
            <v>15</v>
          </cell>
        </row>
        <row r="201">
          <cell r="L201">
            <v>9</v>
          </cell>
        </row>
        <row r="202">
          <cell r="L202">
            <v>28</v>
          </cell>
        </row>
        <row r="203">
          <cell r="L203">
            <v>20</v>
          </cell>
        </row>
        <row r="205">
          <cell r="L205">
            <v>11</v>
          </cell>
        </row>
        <row r="206">
          <cell r="L206">
            <v>14</v>
          </cell>
        </row>
        <row r="207">
          <cell r="L207">
            <v>9</v>
          </cell>
        </row>
        <row r="208">
          <cell r="L208">
            <v>7</v>
          </cell>
        </row>
        <row r="209">
          <cell r="L209">
            <v>12</v>
          </cell>
        </row>
        <row r="210">
          <cell r="L210">
            <v>3</v>
          </cell>
        </row>
        <row r="211">
          <cell r="L211">
            <v>8</v>
          </cell>
        </row>
        <row r="212">
          <cell r="L212">
            <v>12</v>
          </cell>
        </row>
        <row r="213">
          <cell r="L213">
            <v>2</v>
          </cell>
        </row>
        <row r="214">
          <cell r="L214">
            <v>8</v>
          </cell>
        </row>
        <row r="215">
          <cell r="L215">
            <v>5</v>
          </cell>
        </row>
        <row r="216">
          <cell r="L216">
            <v>15</v>
          </cell>
        </row>
        <row r="217">
          <cell r="L217">
            <v>5</v>
          </cell>
        </row>
        <row r="218">
          <cell r="L218">
            <v>5</v>
          </cell>
        </row>
        <row r="219">
          <cell r="L219">
            <v>11</v>
          </cell>
        </row>
        <row r="220">
          <cell r="L220">
            <v>8</v>
          </cell>
        </row>
        <row r="221">
          <cell r="L221">
            <v>12</v>
          </cell>
        </row>
        <row r="222">
          <cell r="L222">
            <v>6</v>
          </cell>
        </row>
        <row r="223">
          <cell r="L223">
            <v>15</v>
          </cell>
        </row>
        <row r="224">
          <cell r="L224">
            <v>22</v>
          </cell>
        </row>
        <row r="225">
          <cell r="L225">
            <v>5</v>
          </cell>
        </row>
        <row r="227">
          <cell r="L227">
            <v>13</v>
          </cell>
        </row>
        <row r="228">
          <cell r="L228">
            <v>3</v>
          </cell>
        </row>
        <row r="229">
          <cell r="L229">
            <v>6</v>
          </cell>
        </row>
        <row r="230">
          <cell r="L230">
            <v>34</v>
          </cell>
        </row>
        <row r="231">
          <cell r="L231">
            <v>7</v>
          </cell>
        </row>
        <row r="232">
          <cell r="L232">
            <v>15</v>
          </cell>
        </row>
        <row r="233">
          <cell r="L233">
            <v>8</v>
          </cell>
        </row>
        <row r="234">
          <cell r="L234">
            <v>1</v>
          </cell>
        </row>
        <row r="235">
          <cell r="L235">
            <v>20</v>
          </cell>
        </row>
        <row r="236">
          <cell r="L236">
            <v>14</v>
          </cell>
        </row>
        <row r="237">
          <cell r="L237">
            <v>3</v>
          </cell>
        </row>
        <row r="238">
          <cell r="L238">
            <v>5</v>
          </cell>
        </row>
        <row r="239">
          <cell r="L239">
            <v>5</v>
          </cell>
        </row>
        <row r="240">
          <cell r="L240">
            <v>4</v>
          </cell>
        </row>
        <row r="241">
          <cell r="L241">
            <v>6</v>
          </cell>
        </row>
        <row r="242">
          <cell r="L242">
            <v>4</v>
          </cell>
        </row>
        <row r="243">
          <cell r="L243">
            <v>18</v>
          </cell>
        </row>
        <row r="244">
          <cell r="L244">
            <v>17</v>
          </cell>
        </row>
        <row r="245">
          <cell r="L245">
            <v>12</v>
          </cell>
        </row>
        <row r="246">
          <cell r="L246">
            <v>11</v>
          </cell>
        </row>
        <row r="247">
          <cell r="L247">
            <v>6</v>
          </cell>
        </row>
        <row r="248">
          <cell r="L248">
            <v>13</v>
          </cell>
        </row>
        <row r="249">
          <cell r="L249">
            <v>1</v>
          </cell>
        </row>
        <row r="250">
          <cell r="L250">
            <v>11</v>
          </cell>
        </row>
        <row r="252">
          <cell r="L252">
            <v>22</v>
          </cell>
        </row>
        <row r="253">
          <cell r="L253">
            <v>12</v>
          </cell>
        </row>
        <row r="255">
          <cell r="L255">
            <v>8</v>
          </cell>
        </row>
        <row r="256">
          <cell r="L256">
            <v>24</v>
          </cell>
        </row>
        <row r="257">
          <cell r="L257">
            <v>5</v>
          </cell>
        </row>
        <row r="258">
          <cell r="L258">
            <v>10</v>
          </cell>
        </row>
        <row r="259">
          <cell r="L259">
            <v>19</v>
          </cell>
        </row>
        <row r="260">
          <cell r="L260">
            <v>10</v>
          </cell>
        </row>
        <row r="261">
          <cell r="L261">
            <v>11</v>
          </cell>
        </row>
        <row r="262">
          <cell r="L262">
            <v>19</v>
          </cell>
        </row>
        <row r="263">
          <cell r="L263">
            <v>4</v>
          </cell>
        </row>
        <row r="264">
          <cell r="L264">
            <v>7</v>
          </cell>
        </row>
        <row r="265">
          <cell r="L265">
            <v>11</v>
          </cell>
        </row>
        <row r="266">
          <cell r="L266">
            <v>9</v>
          </cell>
        </row>
        <row r="267">
          <cell r="L267">
            <v>18</v>
          </cell>
        </row>
        <row r="268">
          <cell r="L268">
            <v>5</v>
          </cell>
        </row>
        <row r="269">
          <cell r="L269">
            <v>0</v>
          </cell>
        </row>
        <row r="270">
          <cell r="L270">
            <v>1</v>
          </cell>
        </row>
        <row r="271">
          <cell r="L271">
            <v>4</v>
          </cell>
        </row>
        <row r="272">
          <cell r="L272">
            <v>3</v>
          </cell>
        </row>
        <row r="273">
          <cell r="L273">
            <v>13</v>
          </cell>
        </row>
        <row r="274">
          <cell r="L274">
            <v>1</v>
          </cell>
        </row>
        <row r="275">
          <cell r="L275">
            <v>9</v>
          </cell>
        </row>
        <row r="276">
          <cell r="L276">
            <v>2</v>
          </cell>
        </row>
        <row r="278">
          <cell r="L278">
            <v>3</v>
          </cell>
        </row>
        <row r="279">
          <cell r="L279">
            <v>7</v>
          </cell>
        </row>
        <row r="280">
          <cell r="L280">
            <v>28</v>
          </cell>
        </row>
        <row r="281">
          <cell r="L281">
            <v>1</v>
          </cell>
        </row>
        <row r="282">
          <cell r="L282">
            <v>3</v>
          </cell>
        </row>
        <row r="283">
          <cell r="L283">
            <v>0</v>
          </cell>
        </row>
        <row r="284">
          <cell r="L284">
            <v>4</v>
          </cell>
        </row>
        <row r="285">
          <cell r="L285">
            <v>1</v>
          </cell>
        </row>
        <row r="286">
          <cell r="L286">
            <v>36</v>
          </cell>
        </row>
        <row r="287">
          <cell r="L287">
            <v>12</v>
          </cell>
        </row>
        <row r="288">
          <cell r="L288">
            <v>9</v>
          </cell>
        </row>
        <row r="289">
          <cell r="L289">
            <v>22</v>
          </cell>
        </row>
        <row r="290">
          <cell r="L290">
            <v>10</v>
          </cell>
        </row>
        <row r="291">
          <cell r="L291">
            <v>14</v>
          </cell>
        </row>
        <row r="292">
          <cell r="L292">
            <v>1</v>
          </cell>
        </row>
        <row r="293">
          <cell r="L293">
            <v>16</v>
          </cell>
        </row>
        <row r="294">
          <cell r="L294">
            <v>12</v>
          </cell>
        </row>
        <row r="295">
          <cell r="L295">
            <v>16</v>
          </cell>
        </row>
        <row r="296">
          <cell r="L296">
            <v>5</v>
          </cell>
        </row>
        <row r="297">
          <cell r="L297">
            <v>6</v>
          </cell>
        </row>
        <row r="298">
          <cell r="L298">
            <v>9</v>
          </cell>
        </row>
        <row r="299">
          <cell r="L299">
            <v>12</v>
          </cell>
        </row>
        <row r="300">
          <cell r="L300">
            <v>10</v>
          </cell>
        </row>
        <row r="301">
          <cell r="L301">
            <v>12</v>
          </cell>
        </row>
        <row r="302">
          <cell r="L302">
            <v>16</v>
          </cell>
        </row>
        <row r="303">
          <cell r="L303">
            <v>6</v>
          </cell>
        </row>
        <row r="304">
          <cell r="L304">
            <v>12</v>
          </cell>
        </row>
        <row r="305">
          <cell r="L305">
            <v>20</v>
          </cell>
        </row>
        <row r="306">
          <cell r="L306">
            <v>12</v>
          </cell>
        </row>
        <row r="307">
          <cell r="L307">
            <v>9</v>
          </cell>
        </row>
        <row r="308">
          <cell r="L308">
            <v>8</v>
          </cell>
        </row>
        <row r="320">
          <cell r="L320">
            <v>56</v>
          </cell>
        </row>
        <row r="321">
          <cell r="L321">
            <v>2</v>
          </cell>
        </row>
        <row r="322">
          <cell r="L322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148"/>
  <sheetViews>
    <sheetView tabSelected="1" showWhiteSpace="0" view="pageBreakPreview" zoomScale="50" zoomScaleNormal="20" zoomScaleSheetLayoutView="50" zoomScalePageLayoutView="68" workbookViewId="0">
      <selection activeCell="D7" sqref="D7"/>
    </sheetView>
  </sheetViews>
  <sheetFormatPr defaultColWidth="12.28515625" defaultRowHeight="78" customHeight="1" x14ac:dyDescent="0.2"/>
  <cols>
    <col min="1" max="1" width="6.5703125" style="1" customWidth="1"/>
    <col min="2" max="2" width="9.28515625" style="1" bestFit="1" customWidth="1"/>
    <col min="3" max="4" width="59.7109375" style="1" customWidth="1"/>
    <col min="5" max="5" width="11" style="1" bestFit="1" customWidth="1"/>
    <col min="6" max="7" width="59.7109375" style="1" customWidth="1"/>
    <col min="8" max="8" width="9.28515625" style="1" bestFit="1" customWidth="1"/>
    <col min="9" max="10" width="59.7109375" style="1" customWidth="1"/>
    <col min="11" max="11" width="9.28515625" style="1" bestFit="1" customWidth="1"/>
    <col min="12" max="13" width="59.7109375" style="1" customWidth="1"/>
    <col min="14" max="14" width="9.28515625" style="1" bestFit="1" customWidth="1"/>
    <col min="15" max="16" width="59.7109375" style="1" customWidth="1"/>
    <col min="17" max="17" width="12.7109375" style="1" bestFit="1" customWidth="1"/>
    <col min="18" max="21" width="12.28515625" style="1"/>
    <col min="22" max="22" width="5.28515625" style="1" bestFit="1" customWidth="1"/>
    <col min="23" max="16384" width="12.28515625" style="1"/>
  </cols>
  <sheetData>
    <row r="1" spans="1:17" ht="66" thickBot="1" x14ac:dyDescent="0.25">
      <c r="C1" s="2" t="str">
        <f>'[1]MIS Passenger Analysis 21.09.24'!H3</f>
        <v>28.11.2024</v>
      </c>
      <c r="D1" s="110" t="s">
        <v>0</v>
      </c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2"/>
    </row>
    <row r="2" spans="1:17" ht="83.25" customHeight="1" x14ac:dyDescent="0.2">
      <c r="B2" s="3" t="s">
        <v>1</v>
      </c>
      <c r="C2" s="4" t="s">
        <v>2</v>
      </c>
      <c r="D2" s="5" t="s">
        <v>3</v>
      </c>
      <c r="E2" s="6"/>
      <c r="F2" s="4" t="s">
        <v>2</v>
      </c>
      <c r="G2" s="5" t="s">
        <v>4</v>
      </c>
      <c r="H2" s="6"/>
      <c r="I2" s="4" t="s">
        <v>2</v>
      </c>
      <c r="J2" s="5" t="s">
        <v>5</v>
      </c>
      <c r="K2" s="6"/>
      <c r="L2" s="4" t="s">
        <v>2</v>
      </c>
      <c r="M2" s="5" t="s">
        <v>6</v>
      </c>
      <c r="N2" s="6"/>
      <c r="O2" s="4" t="s">
        <v>2</v>
      </c>
      <c r="P2" s="5" t="s">
        <v>7</v>
      </c>
    </row>
    <row r="3" spans="1:17" ht="46.5" x14ac:dyDescent="0.2">
      <c r="A3" s="7"/>
      <c r="B3" s="8">
        <v>56</v>
      </c>
      <c r="C3" s="9" t="s">
        <v>8</v>
      </c>
      <c r="D3" s="10" t="s">
        <v>9</v>
      </c>
      <c r="E3" s="8">
        <v>56</v>
      </c>
      <c r="F3" s="9" t="s">
        <v>10</v>
      </c>
      <c r="G3" s="10" t="s">
        <v>11</v>
      </c>
      <c r="H3" s="8">
        <v>56</v>
      </c>
      <c r="I3" s="9" t="s">
        <v>12</v>
      </c>
      <c r="J3" s="10" t="s">
        <v>13</v>
      </c>
      <c r="K3" s="8">
        <v>56</v>
      </c>
      <c r="L3" s="9" t="s">
        <v>14</v>
      </c>
      <c r="M3" s="10" t="s">
        <v>15</v>
      </c>
      <c r="N3" s="8">
        <v>56</v>
      </c>
      <c r="O3" s="9" t="s">
        <v>16</v>
      </c>
      <c r="P3" s="10" t="s">
        <v>17</v>
      </c>
    </row>
    <row r="4" spans="1:17" s="15" customFormat="1" ht="78" customHeight="1" x14ac:dyDescent="0.2">
      <c r="A4" s="11"/>
      <c r="B4" s="12">
        <f>'[1]ADM Staff &amp; MBBS - 2024-25 '!L43</f>
        <v>35</v>
      </c>
      <c r="C4" s="13" t="s">
        <v>18</v>
      </c>
      <c r="D4" s="14" t="s">
        <v>19</v>
      </c>
      <c r="E4" s="12">
        <f>'[1]ADM Staff &amp; MBBS - 2024-25 '!L35</f>
        <v>3</v>
      </c>
      <c r="F4" s="13" t="s">
        <v>20</v>
      </c>
      <c r="G4" s="14" t="s">
        <v>21</v>
      </c>
      <c r="H4" s="12">
        <f>'[1]ADM Staff &amp; MBBS - 2024-25 '!L53</f>
        <v>32</v>
      </c>
      <c r="I4" s="13" t="s">
        <v>22</v>
      </c>
      <c r="J4" s="14" t="s">
        <v>23</v>
      </c>
      <c r="K4" s="12">
        <f>'[1]ADM Staff &amp; MBBS - 2024-25 '!L55</f>
        <v>16</v>
      </c>
      <c r="L4" s="13" t="s">
        <v>24</v>
      </c>
      <c r="M4" s="14" t="s">
        <v>25</v>
      </c>
      <c r="N4" s="12">
        <f>'[1]ADM Staff &amp; MBBS - 2024-25 '!L86</f>
        <v>39</v>
      </c>
      <c r="O4" s="13" t="s">
        <v>26</v>
      </c>
      <c r="P4" s="14" t="s">
        <v>27</v>
      </c>
    </row>
    <row r="5" spans="1:17" s="15" customFormat="1" ht="90" customHeight="1" x14ac:dyDescent="0.2">
      <c r="A5" s="11"/>
      <c r="B5" s="12">
        <f>'[1]ADM Staff &amp; MBBS - 2024-25 '!L45</f>
        <v>18</v>
      </c>
      <c r="C5" s="13" t="s">
        <v>28</v>
      </c>
      <c r="D5" s="14" t="s">
        <v>29</v>
      </c>
      <c r="E5" s="12">
        <f>'[1]ADM Staff &amp; MBBS - 2024-25 '!L42</f>
        <v>0</v>
      </c>
      <c r="F5" s="13" t="s">
        <v>30</v>
      </c>
      <c r="G5" s="14" t="s">
        <v>31</v>
      </c>
      <c r="H5" s="12">
        <f>'[1]ADM Staff &amp; MBBS - 2024-25 '!L51</f>
        <v>25</v>
      </c>
      <c r="I5" s="13" t="s">
        <v>32</v>
      </c>
      <c r="J5" s="14" t="s">
        <v>33</v>
      </c>
      <c r="K5" s="12">
        <f>'[1]ADM Staff &amp; MBBS - 2024-25 '!L47</f>
        <v>24</v>
      </c>
      <c r="L5" s="13" t="s">
        <v>34</v>
      </c>
      <c r="M5" s="14" t="s">
        <v>35</v>
      </c>
      <c r="N5" s="12">
        <f>'[1]ADM Staff &amp; MBBS - 2024-25 '!L108</f>
        <v>19</v>
      </c>
      <c r="O5" s="13" t="s">
        <v>36</v>
      </c>
      <c r="P5" s="14" t="s">
        <v>37</v>
      </c>
    </row>
    <row r="6" spans="1:17" s="15" customFormat="1" ht="78" customHeight="1" x14ac:dyDescent="0.2">
      <c r="A6" s="11"/>
      <c r="B6" s="16"/>
      <c r="C6" s="16"/>
      <c r="D6" s="16"/>
      <c r="E6" s="12">
        <f>'[1]ADM Staff &amp; MBBS - 2024-25 '!L44</f>
        <v>4</v>
      </c>
      <c r="F6" s="13" t="s">
        <v>38</v>
      </c>
      <c r="G6" s="14" t="s">
        <v>39</v>
      </c>
      <c r="H6" s="16"/>
      <c r="I6" s="16"/>
      <c r="J6" s="16"/>
      <c r="K6" s="12">
        <f>'[1]ADM Staff &amp; MBBS - 2024-25 '!L41</f>
        <v>16</v>
      </c>
      <c r="L6" s="13" t="s">
        <v>40</v>
      </c>
      <c r="M6" s="14" t="s">
        <v>41</v>
      </c>
      <c r="N6" s="12">
        <f>'[1]ADM Staff &amp; MBBS - 2024-25 '!L49</f>
        <v>7</v>
      </c>
      <c r="O6" s="13" t="s">
        <v>42</v>
      </c>
      <c r="P6" s="14" t="s">
        <v>43</v>
      </c>
    </row>
    <row r="7" spans="1:17" s="15" customFormat="1" ht="78" customHeight="1" x14ac:dyDescent="0.2">
      <c r="A7" s="11"/>
      <c r="B7" s="17"/>
      <c r="C7" s="17"/>
      <c r="D7" s="17"/>
      <c r="E7" s="12">
        <f>'[1]ADM Staff &amp; MBBS - 2024-25 '!L40</f>
        <v>26</v>
      </c>
      <c r="F7" s="13" t="s">
        <v>44</v>
      </c>
      <c r="G7" s="14" t="s">
        <v>45</v>
      </c>
      <c r="H7" s="17"/>
      <c r="I7" s="17"/>
      <c r="J7" s="17"/>
      <c r="K7" s="16"/>
      <c r="L7" s="16"/>
      <c r="M7" s="16"/>
      <c r="N7" s="16"/>
      <c r="O7" s="16"/>
      <c r="P7" s="16"/>
    </row>
    <row r="8" spans="1:17" s="15" customFormat="1" ht="78" customHeight="1" x14ac:dyDescent="0.2">
      <c r="A8" s="11"/>
      <c r="B8" s="17"/>
      <c r="C8" s="17"/>
      <c r="D8" s="17"/>
      <c r="E8" s="12">
        <f>'[1]ADM Staff &amp; MBBS - 2024-25 '!L50</f>
        <v>19</v>
      </c>
      <c r="F8" s="13" t="s">
        <v>46</v>
      </c>
      <c r="G8" s="14" t="s">
        <v>47</v>
      </c>
      <c r="H8" s="17"/>
      <c r="I8" s="17"/>
      <c r="J8" s="17"/>
      <c r="K8" s="16"/>
      <c r="L8" s="16"/>
      <c r="M8" s="16"/>
      <c r="N8" s="16"/>
      <c r="O8" s="16"/>
      <c r="P8" s="16"/>
    </row>
    <row r="9" spans="1:17" s="15" customFormat="1" ht="78" customHeight="1" x14ac:dyDescent="0.2">
      <c r="A9" s="11"/>
      <c r="B9" s="16"/>
      <c r="C9" s="16"/>
      <c r="D9" s="16"/>
      <c r="E9" s="12">
        <f>'[1]ADM Staff &amp; MBBS - 2024-25 '!L12</f>
        <v>1</v>
      </c>
      <c r="F9" s="13" t="s">
        <v>48</v>
      </c>
      <c r="G9" s="14" t="s">
        <v>49</v>
      </c>
      <c r="H9" s="17"/>
      <c r="I9" s="17"/>
      <c r="J9" s="17"/>
      <c r="K9" s="16"/>
      <c r="L9" s="16"/>
      <c r="M9" s="16"/>
      <c r="N9" s="16"/>
      <c r="O9" s="16"/>
      <c r="P9" s="16"/>
    </row>
    <row r="10" spans="1:17" s="15" customFormat="1" ht="78" customHeight="1" x14ac:dyDescent="0.2">
      <c r="A10" s="11"/>
      <c r="B10" s="17"/>
      <c r="C10" s="17"/>
      <c r="D10" s="17"/>
      <c r="E10" s="16"/>
      <c r="F10" s="16"/>
      <c r="G10" s="16"/>
      <c r="H10" s="17"/>
      <c r="I10" s="17"/>
      <c r="J10" s="17"/>
      <c r="K10" s="17"/>
      <c r="L10" s="17"/>
      <c r="M10" s="17"/>
      <c r="N10" s="17"/>
      <c r="O10" s="17"/>
      <c r="P10" s="17"/>
    </row>
    <row r="11" spans="1:17" ht="59.25" hidden="1" customHeight="1" x14ac:dyDescent="0.2">
      <c r="A11" s="7"/>
      <c r="B11" s="18">
        <f>SUM(B4:B10)</f>
        <v>53</v>
      </c>
      <c r="C11" s="106">
        <f>B11-B3</f>
        <v>-3</v>
      </c>
      <c r="D11" s="106"/>
      <c r="E11" s="18">
        <f>SUM(E4:E10)</f>
        <v>53</v>
      </c>
      <c r="F11" s="106">
        <f>E11-E3</f>
        <v>-3</v>
      </c>
      <c r="G11" s="106"/>
      <c r="H11" s="18">
        <f>SUM(H4:H10)</f>
        <v>57</v>
      </c>
      <c r="I11" s="106">
        <f>H11-H3</f>
        <v>1</v>
      </c>
      <c r="J11" s="106"/>
      <c r="K11" s="18">
        <f>SUM(K4:K10)</f>
        <v>56</v>
      </c>
      <c r="L11" s="106">
        <f>K11-K3</f>
        <v>0</v>
      </c>
      <c r="M11" s="106"/>
      <c r="N11" s="18">
        <f>SUM(N4:N10)</f>
        <v>65</v>
      </c>
      <c r="O11" s="106">
        <f>N11-N3</f>
        <v>9</v>
      </c>
      <c r="P11" s="106"/>
      <c r="Q11" s="19">
        <f>N11+K11+H11+E11+B11</f>
        <v>284</v>
      </c>
    </row>
    <row r="12" spans="1:17" ht="21.75" customHeight="1" x14ac:dyDescent="0.2">
      <c r="A12" s="7"/>
      <c r="B12" s="20"/>
      <c r="C12" s="21"/>
      <c r="D12" s="21"/>
      <c r="E12" s="22"/>
      <c r="F12" s="21"/>
      <c r="G12" s="21"/>
      <c r="H12" s="22"/>
      <c r="I12" s="21"/>
      <c r="J12" s="21"/>
      <c r="K12" s="22"/>
      <c r="L12" s="21"/>
      <c r="M12" s="21"/>
      <c r="N12" s="22"/>
      <c r="O12" s="21"/>
      <c r="P12" s="21"/>
    </row>
    <row r="13" spans="1:17" ht="78" customHeight="1" x14ac:dyDescent="0.2">
      <c r="A13" s="7"/>
      <c r="B13" s="23"/>
      <c r="C13" s="4" t="s">
        <v>2</v>
      </c>
      <c r="D13" s="5" t="s">
        <v>50</v>
      </c>
      <c r="E13" s="6"/>
      <c r="F13" s="4" t="s">
        <v>2</v>
      </c>
      <c r="G13" s="5" t="s">
        <v>51</v>
      </c>
      <c r="H13" s="6"/>
      <c r="I13" s="4" t="s">
        <v>2</v>
      </c>
      <c r="J13" s="5" t="s">
        <v>52</v>
      </c>
      <c r="K13" s="6"/>
      <c r="L13" s="4" t="s">
        <v>2</v>
      </c>
      <c r="M13" s="5" t="s">
        <v>53</v>
      </c>
      <c r="N13" s="6"/>
      <c r="O13" s="4" t="s">
        <v>2</v>
      </c>
      <c r="P13" s="5" t="s">
        <v>54</v>
      </c>
    </row>
    <row r="14" spans="1:17" ht="46.5" x14ac:dyDescent="0.2">
      <c r="A14" s="7"/>
      <c r="B14" s="8">
        <v>56</v>
      </c>
      <c r="C14" s="9" t="s">
        <v>55</v>
      </c>
      <c r="D14" s="10" t="s">
        <v>56</v>
      </c>
      <c r="E14" s="8">
        <v>56</v>
      </c>
      <c r="F14" s="9" t="s">
        <v>57</v>
      </c>
      <c r="G14" s="10" t="s">
        <v>58</v>
      </c>
      <c r="H14" s="8">
        <v>56</v>
      </c>
      <c r="I14" s="9" t="s">
        <v>59</v>
      </c>
      <c r="J14" s="10" t="s">
        <v>60</v>
      </c>
      <c r="K14" s="8">
        <v>56</v>
      </c>
      <c r="L14" s="9" t="s">
        <v>61</v>
      </c>
      <c r="M14" s="10" t="s">
        <v>62</v>
      </c>
      <c r="N14" s="8">
        <v>56</v>
      </c>
      <c r="O14" s="9" t="s">
        <v>63</v>
      </c>
      <c r="P14" s="10" t="s">
        <v>64</v>
      </c>
    </row>
    <row r="15" spans="1:17" s="15" customFormat="1" ht="78" customHeight="1" x14ac:dyDescent="0.2">
      <c r="A15" s="11"/>
      <c r="B15" s="12">
        <f>'[1]ADM Staff &amp; MBBS - 2024-25 '!L46</f>
        <v>51</v>
      </c>
      <c r="C15" s="13" t="s">
        <v>65</v>
      </c>
      <c r="D15" s="14" t="s">
        <v>66</v>
      </c>
      <c r="E15" s="12">
        <f>'[1]ADM Staff &amp; MBBS - 2024-25 '!L320</f>
        <v>56</v>
      </c>
      <c r="F15" s="24" t="s">
        <v>67</v>
      </c>
      <c r="G15" s="13" t="s">
        <v>68</v>
      </c>
      <c r="H15" s="12">
        <f>'[1]ADM Staff &amp; MBBS - 2024-25 '!L104</f>
        <v>6</v>
      </c>
      <c r="I15" s="25" t="s">
        <v>69</v>
      </c>
      <c r="J15" s="26" t="s">
        <v>70</v>
      </c>
      <c r="K15" s="12">
        <f>'[1]ADM Staff &amp; MBBS - 2024-25 '!L39</f>
        <v>14</v>
      </c>
      <c r="L15" s="13" t="s">
        <v>71</v>
      </c>
      <c r="M15" s="14" t="s">
        <v>72</v>
      </c>
      <c r="N15" s="12">
        <f>'[1]ADM Staff &amp; MBBS - 2024-25 '!L36</f>
        <v>48</v>
      </c>
      <c r="O15" s="13" t="s">
        <v>73</v>
      </c>
      <c r="P15" s="14" t="s">
        <v>74</v>
      </c>
    </row>
    <row r="16" spans="1:17" s="15" customFormat="1" ht="78" customHeight="1" x14ac:dyDescent="0.2">
      <c r="A16" s="11"/>
      <c r="B16" s="12">
        <f>'[1]ADM Staff &amp; MBBS - 2024-25 '!L54</f>
        <v>12</v>
      </c>
      <c r="C16" s="13" t="s">
        <v>75</v>
      </c>
      <c r="D16" s="14" t="s">
        <v>76</v>
      </c>
      <c r="E16" s="12">
        <f>'[1]ADM Staff &amp; MBBS - 2024-25 '!L322</f>
        <v>0</v>
      </c>
      <c r="F16" s="24" t="s">
        <v>77</v>
      </c>
      <c r="G16" s="13" t="s">
        <v>78</v>
      </c>
      <c r="H16" s="12">
        <f>'[1]ADM Staff &amp; MBBS - 2024-25 '!L112</f>
        <v>2</v>
      </c>
      <c r="I16" s="25" t="s">
        <v>79</v>
      </c>
      <c r="J16" s="26" t="s">
        <v>80</v>
      </c>
      <c r="K16" s="12">
        <f>'[1]ADM Staff &amp; MBBS - 2024-25 '!L52</f>
        <v>35</v>
      </c>
      <c r="L16" s="13" t="s">
        <v>81</v>
      </c>
      <c r="M16" s="14" t="s">
        <v>82</v>
      </c>
      <c r="N16" s="12">
        <f>'[1]ADM Staff &amp; MBBS - 2024-25 '!L9</f>
        <v>13</v>
      </c>
      <c r="O16" s="27" t="s">
        <v>83</v>
      </c>
      <c r="P16" s="28" t="s">
        <v>84</v>
      </c>
    </row>
    <row r="17" spans="1:17" s="15" customFormat="1" ht="78" customHeight="1" x14ac:dyDescent="0.2">
      <c r="A17" s="11"/>
      <c r="B17" s="16"/>
      <c r="C17" s="16"/>
      <c r="D17" s="16"/>
      <c r="E17" s="12">
        <f>'[1]ADM Staff &amp; MBBS - 2024-25 '!L321</f>
        <v>2</v>
      </c>
      <c r="F17" s="24" t="s">
        <v>85</v>
      </c>
      <c r="G17" s="13" t="s">
        <v>86</v>
      </c>
      <c r="H17" s="12">
        <f>'[1]ADM Staff &amp; MBBS - 2024-25 '!L113</f>
        <v>0</v>
      </c>
      <c r="I17" s="25" t="s">
        <v>87</v>
      </c>
      <c r="J17" s="26" t="s">
        <v>88</v>
      </c>
      <c r="K17" s="16"/>
      <c r="L17" s="16"/>
      <c r="M17" s="16"/>
      <c r="N17" s="16"/>
      <c r="O17" s="16"/>
      <c r="P17" s="16"/>
    </row>
    <row r="18" spans="1:17" s="15" customFormat="1" ht="78" customHeight="1" x14ac:dyDescent="0.2">
      <c r="A18" s="11"/>
      <c r="B18" s="16"/>
      <c r="C18" s="16"/>
      <c r="D18" s="16"/>
      <c r="E18" s="16"/>
      <c r="F18" s="16"/>
      <c r="G18" s="16"/>
      <c r="H18" s="12">
        <f>'[1]ADM Staff &amp; MBBS - 2024-25 '!L82</f>
        <v>0</v>
      </c>
      <c r="I18" s="29" t="s">
        <v>89</v>
      </c>
      <c r="J18" s="26" t="s">
        <v>90</v>
      </c>
      <c r="K18" s="16"/>
      <c r="L18" s="16"/>
      <c r="M18" s="16"/>
      <c r="N18" s="16"/>
      <c r="O18" s="16"/>
      <c r="P18" s="16"/>
    </row>
    <row r="19" spans="1:17" s="15" customFormat="1" ht="78" customHeight="1" x14ac:dyDescent="0.2">
      <c r="A19" s="11"/>
      <c r="B19" s="16"/>
      <c r="C19" s="16"/>
      <c r="D19" s="16"/>
      <c r="E19" s="16"/>
      <c r="F19" s="16"/>
      <c r="G19" s="16"/>
      <c r="H19" s="12">
        <f>'[1]ADM Staff &amp; MBBS - 2024-25 '!L85</f>
        <v>40</v>
      </c>
      <c r="I19" s="29" t="s">
        <v>91</v>
      </c>
      <c r="J19" s="26" t="s">
        <v>92</v>
      </c>
      <c r="K19" s="16"/>
      <c r="L19" s="16"/>
      <c r="M19" s="16"/>
      <c r="N19" s="17"/>
      <c r="O19" s="17"/>
      <c r="P19" s="17"/>
    </row>
    <row r="20" spans="1:17" s="15" customFormat="1" ht="78" customHeight="1" x14ac:dyDescent="0.2">
      <c r="A20" s="11"/>
      <c r="B20" s="16"/>
      <c r="C20" s="16"/>
      <c r="D20" s="16"/>
      <c r="E20" s="16"/>
      <c r="F20" s="16"/>
      <c r="G20" s="16"/>
      <c r="H20" s="12">
        <f>'[1]ADM Staff &amp; MBBS - 2024-25 '!L38</f>
        <v>5</v>
      </c>
      <c r="I20" s="13" t="s">
        <v>93</v>
      </c>
      <c r="J20" s="14" t="s">
        <v>94</v>
      </c>
      <c r="K20" s="16"/>
      <c r="L20" s="16"/>
      <c r="M20" s="16"/>
      <c r="N20" s="17"/>
      <c r="O20" s="17"/>
      <c r="P20" s="17"/>
    </row>
    <row r="21" spans="1:17" s="31" customFormat="1" ht="63" hidden="1" customHeight="1" thickBot="1" x14ac:dyDescent="0.25">
      <c r="A21" s="30"/>
      <c r="B21" s="18">
        <f>SUM(B15:B20)</f>
        <v>63</v>
      </c>
      <c r="C21" s="106">
        <f>B21-B14</f>
        <v>7</v>
      </c>
      <c r="D21" s="106"/>
      <c r="E21" s="18">
        <f>SUM(E15:E20)</f>
        <v>58</v>
      </c>
      <c r="F21" s="106">
        <f>E21-E14</f>
        <v>2</v>
      </c>
      <c r="G21" s="106"/>
      <c r="H21" s="18">
        <f>SUM(H15:H20)</f>
        <v>53</v>
      </c>
      <c r="I21" s="106">
        <f>H21-H14</f>
        <v>-3</v>
      </c>
      <c r="J21" s="106"/>
      <c r="K21" s="18">
        <f>SUM(K15:K20)</f>
        <v>49</v>
      </c>
      <c r="L21" s="106">
        <f>K21-K14</f>
        <v>-7</v>
      </c>
      <c r="M21" s="106"/>
      <c r="N21" s="18">
        <f>SUM(N15:N20)</f>
        <v>61</v>
      </c>
      <c r="O21" s="106">
        <f>N21-N14</f>
        <v>5</v>
      </c>
      <c r="P21" s="106"/>
      <c r="Q21" s="19">
        <f>N21+K21+H21+E21+B21</f>
        <v>284</v>
      </c>
    </row>
    <row r="22" spans="1:17" s="31" customFormat="1" ht="14.25" customHeight="1" thickBot="1" x14ac:dyDescent="0.25">
      <c r="B22" s="32"/>
      <c r="C22" s="32"/>
      <c r="D22" s="32"/>
      <c r="E22" s="33"/>
      <c r="F22" s="34"/>
      <c r="G22" s="35"/>
      <c r="H22" s="33"/>
      <c r="I22" s="34"/>
      <c r="J22" s="35"/>
      <c r="K22" s="36"/>
      <c r="L22" s="36"/>
      <c r="M22" s="36"/>
      <c r="N22" s="36"/>
      <c r="O22" s="36"/>
      <c r="P22" s="36"/>
    </row>
    <row r="23" spans="1:17" s="31" customFormat="1" ht="78" customHeight="1" x14ac:dyDescent="0.2">
      <c r="B23" s="3"/>
      <c r="C23" s="4" t="s">
        <v>2</v>
      </c>
      <c r="D23" s="5" t="s">
        <v>725</v>
      </c>
      <c r="E23" s="6"/>
      <c r="F23" s="4" t="s">
        <v>2</v>
      </c>
      <c r="G23" s="5" t="s">
        <v>96</v>
      </c>
      <c r="H23" s="6"/>
      <c r="I23" s="4" t="s">
        <v>2</v>
      </c>
      <c r="J23" s="5" t="s">
        <v>97</v>
      </c>
      <c r="K23" s="6"/>
      <c r="L23" s="4" t="s">
        <v>2</v>
      </c>
      <c r="M23" s="5" t="s">
        <v>98</v>
      </c>
      <c r="N23" s="6"/>
      <c r="O23" s="4" t="s">
        <v>2</v>
      </c>
      <c r="P23" s="5" t="s">
        <v>99</v>
      </c>
    </row>
    <row r="24" spans="1:17" ht="46.5" x14ac:dyDescent="0.2">
      <c r="B24" s="8">
        <v>56</v>
      </c>
      <c r="C24" s="9" t="s">
        <v>731</v>
      </c>
      <c r="D24" s="10" t="s">
        <v>732</v>
      </c>
      <c r="E24" s="8">
        <v>56</v>
      </c>
      <c r="F24" s="9" t="s">
        <v>102</v>
      </c>
      <c r="G24" s="10" t="s">
        <v>103</v>
      </c>
      <c r="H24" s="8">
        <v>56</v>
      </c>
      <c r="I24" s="9" t="s">
        <v>104</v>
      </c>
      <c r="J24" s="10" t="s">
        <v>105</v>
      </c>
      <c r="K24" s="8">
        <v>56</v>
      </c>
      <c r="L24" s="9" t="s">
        <v>106</v>
      </c>
      <c r="M24" s="10" t="s">
        <v>107</v>
      </c>
      <c r="N24" s="8">
        <v>56</v>
      </c>
      <c r="O24" s="9" t="s">
        <v>108</v>
      </c>
      <c r="P24" s="10" t="s">
        <v>109</v>
      </c>
    </row>
    <row r="25" spans="1:17" s="15" customFormat="1" ht="78" customHeight="1" x14ac:dyDescent="0.2">
      <c r="B25" s="12">
        <f>'[1]ADM Staff &amp; MBBS - 2024-25 '!L83</f>
        <v>43</v>
      </c>
      <c r="C25" s="13" t="s">
        <v>110</v>
      </c>
      <c r="D25" s="14" t="s">
        <v>111</v>
      </c>
      <c r="E25" s="12">
        <f>'[1]ADM Staff &amp; MBBS - 2024-25 '!L58</f>
        <v>15</v>
      </c>
      <c r="F25" s="13" t="s">
        <v>112</v>
      </c>
      <c r="G25" s="14" t="s">
        <v>113</v>
      </c>
      <c r="H25" s="12">
        <f>'[1]ADM Staff &amp; MBBS - 2024-25 '!L66</f>
        <v>7</v>
      </c>
      <c r="I25" s="13" t="s">
        <v>114</v>
      </c>
      <c r="J25" s="14" t="s">
        <v>115</v>
      </c>
      <c r="K25" s="12">
        <f>'[1]ADM Staff &amp; MBBS - 2024-25 '!L69</f>
        <v>48</v>
      </c>
      <c r="L25" s="13" t="s">
        <v>116</v>
      </c>
      <c r="M25" s="14" t="s">
        <v>117</v>
      </c>
      <c r="N25" s="12">
        <f>'[1]ADM Staff &amp; MBBS - 2024-25 '!L63</f>
        <v>22</v>
      </c>
      <c r="O25" s="13" t="s">
        <v>118</v>
      </c>
      <c r="P25" s="14" t="s">
        <v>119</v>
      </c>
    </row>
    <row r="26" spans="1:17" s="15" customFormat="1" ht="78" customHeight="1" x14ac:dyDescent="0.2">
      <c r="B26" s="12">
        <f>'[1]ADM Staff &amp; MBBS - 2024-25 '!L81</f>
        <v>3</v>
      </c>
      <c r="C26" s="13" t="s">
        <v>120</v>
      </c>
      <c r="D26" s="14" t="s">
        <v>121</v>
      </c>
      <c r="E26" s="12">
        <f>'[1]ADM Staff &amp; MBBS - 2024-25 '!L73</f>
        <v>27</v>
      </c>
      <c r="F26" s="13" t="s">
        <v>122</v>
      </c>
      <c r="G26" s="14" t="s">
        <v>123</v>
      </c>
      <c r="H26" s="12">
        <f>'[1]ADM Staff &amp; MBBS - 2024-25 '!L61</f>
        <v>29</v>
      </c>
      <c r="I26" s="13" t="s">
        <v>124</v>
      </c>
      <c r="J26" s="14" t="s">
        <v>125</v>
      </c>
      <c r="K26" s="12">
        <f>'[1]ADM Staff &amp; MBBS - 2024-25 '!L67</f>
        <v>5</v>
      </c>
      <c r="L26" s="13" t="s">
        <v>126</v>
      </c>
      <c r="M26" s="14" t="s">
        <v>127</v>
      </c>
      <c r="N26" s="12">
        <f>'[1]ADM Staff &amp; MBBS - 2024-25 '!L74</f>
        <v>17</v>
      </c>
      <c r="O26" s="13" t="s">
        <v>128</v>
      </c>
      <c r="P26" s="14" t="s">
        <v>129</v>
      </c>
    </row>
    <row r="27" spans="1:17" s="15" customFormat="1" ht="78" customHeight="1" x14ac:dyDescent="0.2">
      <c r="B27" s="12">
        <f>'[1]ADM Staff &amp; MBBS - 2024-25 '!L110</f>
        <v>2</v>
      </c>
      <c r="C27" s="29" t="s">
        <v>130</v>
      </c>
      <c r="D27" s="26" t="s">
        <v>131</v>
      </c>
      <c r="E27" s="12">
        <f>'[1]ADM Staff &amp; MBBS - 2024-25 '!L65</f>
        <v>24</v>
      </c>
      <c r="F27" s="25" t="s">
        <v>132</v>
      </c>
      <c r="G27" s="26" t="s">
        <v>133</v>
      </c>
      <c r="H27" s="12">
        <f>'[1]ADM Staff &amp; MBBS - 2024-25 '!L68</f>
        <v>18</v>
      </c>
      <c r="I27" s="13" t="s">
        <v>134</v>
      </c>
      <c r="J27" s="14" t="s">
        <v>135</v>
      </c>
      <c r="K27" s="12">
        <f>'[1]ADM Staff &amp; MBBS - 2024-25 '!L62</f>
        <v>3</v>
      </c>
      <c r="L27" s="13" t="s">
        <v>136</v>
      </c>
      <c r="M27" s="14" t="s">
        <v>137</v>
      </c>
      <c r="N27" s="12">
        <f>'[1]ADM Staff &amp; MBBS - 2024-25 '!L76</f>
        <v>20</v>
      </c>
      <c r="O27" s="13" t="s">
        <v>138</v>
      </c>
      <c r="P27" s="14" t="s">
        <v>139</v>
      </c>
    </row>
    <row r="28" spans="1:17" s="15" customFormat="1" ht="78" customHeight="1" x14ac:dyDescent="0.2">
      <c r="B28" s="12">
        <f>'[1]ADM Staff &amp; MBBS - 2024-25 '!L18</f>
        <v>6</v>
      </c>
      <c r="C28" s="13" t="s">
        <v>140</v>
      </c>
      <c r="D28" s="14" t="s">
        <v>141</v>
      </c>
      <c r="E28" s="12">
        <f>'[1]ADM Staff &amp; MBBS - 2024-25 '!L60</f>
        <v>0</v>
      </c>
      <c r="F28" s="13" t="s">
        <v>142</v>
      </c>
      <c r="G28" s="14" t="s">
        <v>143</v>
      </c>
      <c r="H28" s="12">
        <f>'[1]ADM Staff &amp; MBBS - 2024-25 '!L2</f>
        <v>5</v>
      </c>
      <c r="I28" s="13" t="s">
        <v>144</v>
      </c>
      <c r="J28" s="14" t="s">
        <v>145</v>
      </c>
      <c r="K28" s="16"/>
      <c r="L28" s="16"/>
      <c r="M28" s="16"/>
      <c r="N28" s="16"/>
      <c r="O28" s="16"/>
      <c r="P28" s="16"/>
    </row>
    <row r="29" spans="1:17" s="15" customFormat="1" ht="78" customHeight="1" x14ac:dyDescent="0.2">
      <c r="B29" s="16"/>
      <c r="C29" s="16"/>
      <c r="D29" s="16"/>
      <c r="E29" s="12"/>
      <c r="F29" s="13"/>
      <c r="G29" s="14"/>
      <c r="H29" s="12">
        <f>'[1]ADM Staff &amp; MBBS - 2024-25 '!L23</f>
        <v>5</v>
      </c>
      <c r="I29" s="13" t="s">
        <v>146</v>
      </c>
      <c r="J29" s="14" t="s">
        <v>147</v>
      </c>
      <c r="K29" s="16"/>
      <c r="L29" s="16"/>
      <c r="M29" s="16"/>
      <c r="N29" s="16"/>
      <c r="O29" s="16"/>
      <c r="P29" s="16"/>
    </row>
    <row r="30" spans="1:17" s="15" customFormat="1" ht="78" customHeight="1" x14ac:dyDescent="0.2">
      <c r="B30" s="17"/>
      <c r="C30" s="17"/>
      <c r="D30" s="17"/>
      <c r="E30" s="17"/>
      <c r="F30" s="17"/>
      <c r="G30" s="17"/>
      <c r="H30" s="16"/>
      <c r="I30" s="16"/>
      <c r="J30" s="16"/>
      <c r="K30" s="16"/>
      <c r="L30" s="16"/>
      <c r="M30" s="16"/>
      <c r="N30" s="16"/>
      <c r="O30" s="16"/>
      <c r="P30" s="16"/>
    </row>
    <row r="31" spans="1:17" ht="59.25" hidden="1" customHeight="1" x14ac:dyDescent="0.2">
      <c r="B31" s="37">
        <f>SUM(B25:B30)</f>
        <v>54</v>
      </c>
      <c r="C31" s="106">
        <f>B31-B24</f>
        <v>-2</v>
      </c>
      <c r="D31" s="106"/>
      <c r="E31" s="37">
        <f>SUM(E25:E30)</f>
        <v>66</v>
      </c>
      <c r="F31" s="106">
        <f>E31-E24</f>
        <v>10</v>
      </c>
      <c r="G31" s="106"/>
      <c r="H31" s="37">
        <f>SUM(H25:H30)</f>
        <v>64</v>
      </c>
      <c r="I31" s="106">
        <f>H31-H24</f>
        <v>8</v>
      </c>
      <c r="J31" s="106"/>
      <c r="K31" s="37">
        <f>SUM(K25:K30)</f>
        <v>56</v>
      </c>
      <c r="L31" s="106">
        <f>K31-K24</f>
        <v>0</v>
      </c>
      <c r="M31" s="106"/>
      <c r="N31" s="37">
        <f>SUM(N25:N30)</f>
        <v>59</v>
      </c>
      <c r="O31" s="106">
        <f>N31-N24</f>
        <v>3</v>
      </c>
      <c r="P31" s="106"/>
      <c r="Q31" s="19">
        <f>N31+K31+H31+E31+B31</f>
        <v>299</v>
      </c>
    </row>
    <row r="32" spans="1:17" ht="14.25" customHeight="1" thickBot="1" x14ac:dyDescent="0.25">
      <c r="B32" s="38"/>
      <c r="C32" s="39"/>
      <c r="D32" s="40"/>
      <c r="E32" s="38"/>
      <c r="F32" s="39"/>
      <c r="G32" s="40"/>
      <c r="H32" s="22"/>
      <c r="I32" s="21"/>
      <c r="J32" s="21"/>
      <c r="K32" s="38"/>
      <c r="L32" s="39"/>
      <c r="M32" s="40"/>
      <c r="N32" s="38"/>
      <c r="O32" s="39"/>
      <c r="P32" s="40"/>
    </row>
    <row r="33" spans="2:17" ht="78" customHeight="1" x14ac:dyDescent="0.2">
      <c r="B33" s="3" t="s">
        <v>148</v>
      </c>
      <c r="C33" s="4" t="s">
        <v>2</v>
      </c>
      <c r="D33" s="5" t="s">
        <v>149</v>
      </c>
      <c r="E33" s="6"/>
      <c r="F33" s="4" t="s">
        <v>2</v>
      </c>
      <c r="G33" s="5" t="s">
        <v>150</v>
      </c>
      <c r="H33" s="6"/>
      <c r="I33" s="4" t="s">
        <v>2</v>
      </c>
      <c r="J33" s="5" t="s">
        <v>151</v>
      </c>
      <c r="K33" s="6"/>
      <c r="L33" s="4" t="s">
        <v>2</v>
      </c>
      <c r="M33" s="5" t="s">
        <v>152</v>
      </c>
      <c r="N33" s="6"/>
      <c r="O33" s="4" t="s">
        <v>2</v>
      </c>
      <c r="P33" s="5" t="s">
        <v>153</v>
      </c>
    </row>
    <row r="34" spans="2:17" ht="46.5" x14ac:dyDescent="0.2">
      <c r="B34" s="8">
        <v>56</v>
      </c>
      <c r="C34" s="9" t="s">
        <v>154</v>
      </c>
      <c r="D34" s="10" t="s">
        <v>155</v>
      </c>
      <c r="E34" s="8">
        <v>56</v>
      </c>
      <c r="F34" s="9" t="s">
        <v>156</v>
      </c>
      <c r="G34" s="10" t="s">
        <v>157</v>
      </c>
      <c r="H34" s="8">
        <v>56</v>
      </c>
      <c r="I34" s="9" t="s">
        <v>158</v>
      </c>
      <c r="J34" s="10" t="s">
        <v>159</v>
      </c>
      <c r="K34" s="8">
        <v>56</v>
      </c>
      <c r="L34" s="9" t="s">
        <v>160</v>
      </c>
      <c r="M34" s="10" t="s">
        <v>161</v>
      </c>
      <c r="N34" s="8">
        <v>56</v>
      </c>
      <c r="O34" s="9" t="s">
        <v>162</v>
      </c>
      <c r="P34" s="10" t="s">
        <v>163</v>
      </c>
    </row>
    <row r="35" spans="2:17" s="15" customFormat="1" ht="78" customHeight="1" x14ac:dyDescent="0.2">
      <c r="B35" s="12">
        <f>'[1]ADM Staff &amp; MBBS - 2024-25 '!L57</f>
        <v>6</v>
      </c>
      <c r="C35" s="13" t="s">
        <v>164</v>
      </c>
      <c r="D35" s="14" t="s">
        <v>165</v>
      </c>
      <c r="E35" s="12">
        <f>'[1]ADM Staff &amp; MBBS - 2024-25 '!L71</f>
        <v>12</v>
      </c>
      <c r="F35" s="14" t="s">
        <v>166</v>
      </c>
      <c r="G35" s="14" t="s">
        <v>167</v>
      </c>
      <c r="H35" s="12">
        <f>'[1]ADM Staff &amp; MBBS - 2024-25 '!L100</f>
        <v>0</v>
      </c>
      <c r="I35" s="13" t="s">
        <v>168</v>
      </c>
      <c r="J35" s="14" t="s">
        <v>169</v>
      </c>
      <c r="K35" s="12">
        <f>'[1]ADM Staff &amp; MBBS - 2024-25 '!L89</f>
        <v>10</v>
      </c>
      <c r="L35" s="13" t="s">
        <v>170</v>
      </c>
      <c r="M35" s="14" t="s">
        <v>171</v>
      </c>
      <c r="N35" s="12">
        <f>'[1]ADM Staff &amp; MBBS - 2024-25 '!L80</f>
        <v>7</v>
      </c>
      <c r="O35" s="13" t="s">
        <v>172</v>
      </c>
      <c r="P35" s="14" t="s">
        <v>173</v>
      </c>
    </row>
    <row r="36" spans="2:17" s="15" customFormat="1" ht="78" customHeight="1" x14ac:dyDescent="0.2">
      <c r="B36" s="12">
        <f>'[1]ADM Staff &amp; MBBS - 2024-25 '!L48</f>
        <v>19</v>
      </c>
      <c r="C36" s="13" t="s">
        <v>174</v>
      </c>
      <c r="D36" s="14" t="s">
        <v>175</v>
      </c>
      <c r="E36" s="12">
        <f>'[1]ADM Staff &amp; MBBS - 2024-25 '!L70</f>
        <v>21</v>
      </c>
      <c r="F36" s="13" t="s">
        <v>176</v>
      </c>
      <c r="G36" s="14" t="s">
        <v>177</v>
      </c>
      <c r="H36" s="12">
        <f>'[1]ADM Staff &amp; MBBS - 2024-25 '!L97</f>
        <v>0</v>
      </c>
      <c r="I36" s="13" t="s">
        <v>178</v>
      </c>
      <c r="J36" s="14" t="s">
        <v>179</v>
      </c>
      <c r="K36" s="12">
        <f>'[1]ADM Staff &amp; MBBS - 2024-25 '!L94</f>
        <v>10</v>
      </c>
      <c r="L36" s="13" t="s">
        <v>180</v>
      </c>
      <c r="M36" s="14" t="s">
        <v>181</v>
      </c>
      <c r="N36" s="12">
        <f>'[1]ADM Staff &amp; MBBS - 2024-25 '!L106</f>
        <v>10</v>
      </c>
      <c r="O36" s="13" t="s">
        <v>182</v>
      </c>
      <c r="P36" s="14" t="s">
        <v>183</v>
      </c>
    </row>
    <row r="37" spans="2:17" s="15" customFormat="1" ht="78" customHeight="1" x14ac:dyDescent="0.2">
      <c r="B37" s="12">
        <f>'[1]ADM Staff &amp; MBBS - 2024-25 '!L37</f>
        <v>7</v>
      </c>
      <c r="C37" s="13" t="s">
        <v>184</v>
      </c>
      <c r="D37" s="14" t="s">
        <v>185</v>
      </c>
      <c r="E37" s="12">
        <f>'[1]ADM Staff &amp; MBBS - 2024-25 '!L75</f>
        <v>17</v>
      </c>
      <c r="F37" s="13" t="s">
        <v>186</v>
      </c>
      <c r="G37" s="14" t="s">
        <v>187</v>
      </c>
      <c r="H37" s="12">
        <f>'[1]ADM Staff &amp; MBBS - 2024-25 '!L101</f>
        <v>6</v>
      </c>
      <c r="I37" s="13" t="s">
        <v>188</v>
      </c>
      <c r="J37" s="14" t="s">
        <v>189</v>
      </c>
      <c r="K37" s="12">
        <f>'[1]ADM Staff &amp; MBBS - 2024-25 '!L111</f>
        <v>7</v>
      </c>
      <c r="L37" s="13" t="s">
        <v>190</v>
      </c>
      <c r="M37" s="14" t="s">
        <v>191</v>
      </c>
      <c r="N37" s="12">
        <f>'[1]ADM Staff &amp; MBBS - 2024-25 '!L99</f>
        <v>11</v>
      </c>
      <c r="O37" s="13" t="s">
        <v>192</v>
      </c>
      <c r="P37" s="14" t="s">
        <v>193</v>
      </c>
    </row>
    <row r="38" spans="2:17" s="15" customFormat="1" ht="78" customHeight="1" x14ac:dyDescent="0.2">
      <c r="B38" s="12">
        <f>'[1]ADM Staff &amp; MBBS - 2024-25 '!L34</f>
        <v>19</v>
      </c>
      <c r="C38" s="13" t="s">
        <v>194</v>
      </c>
      <c r="D38" s="14" t="s">
        <v>195</v>
      </c>
      <c r="E38" s="12">
        <f>'[1]ADM Staff &amp; MBBS - 2024-25 '!L14</f>
        <v>3</v>
      </c>
      <c r="F38" s="13" t="s">
        <v>196</v>
      </c>
      <c r="G38" s="14" t="s">
        <v>197</v>
      </c>
      <c r="H38" s="12">
        <f>'[1]ADM Staff &amp; MBBS - 2024-25 '!L95</f>
        <v>6</v>
      </c>
      <c r="I38" s="13" t="s">
        <v>198</v>
      </c>
      <c r="J38" s="14" t="s">
        <v>199</v>
      </c>
      <c r="K38" s="12">
        <f>'[1]ADM Staff &amp; MBBS - 2024-25 '!L91</f>
        <v>12</v>
      </c>
      <c r="L38" s="13" t="s">
        <v>200</v>
      </c>
      <c r="M38" s="14" t="s">
        <v>201</v>
      </c>
      <c r="N38" s="12">
        <f>'[1]ADM Staff &amp; MBBS - 2024-25 '!L129</f>
        <v>10</v>
      </c>
      <c r="O38" s="13" t="s">
        <v>202</v>
      </c>
      <c r="P38" s="14" t="s">
        <v>203</v>
      </c>
    </row>
    <row r="39" spans="2:17" s="15" customFormat="1" ht="78" customHeight="1" x14ac:dyDescent="0.2">
      <c r="B39" s="16"/>
      <c r="C39" s="16"/>
      <c r="D39" s="16"/>
      <c r="E39" s="16"/>
      <c r="F39" s="16"/>
      <c r="G39" s="16"/>
      <c r="H39" s="12">
        <f>'[1]ADM Staff &amp; MBBS - 2024-25 '!L84</f>
        <v>7</v>
      </c>
      <c r="I39" s="13" t="s">
        <v>204</v>
      </c>
      <c r="J39" s="14" t="s">
        <v>205</v>
      </c>
      <c r="K39" s="12">
        <f>'[1]ADM Staff &amp; MBBS - 2024-25 '!L79</f>
        <v>3</v>
      </c>
      <c r="L39" s="13" t="s">
        <v>206</v>
      </c>
      <c r="M39" s="14" t="s">
        <v>207</v>
      </c>
      <c r="N39" s="12">
        <f>'[1]ADM Staff &amp; MBBS - 2024-25 '!L122</f>
        <v>10</v>
      </c>
      <c r="O39" s="13" t="s">
        <v>208</v>
      </c>
      <c r="P39" s="14" t="s">
        <v>209</v>
      </c>
    </row>
    <row r="40" spans="2:17" s="15" customFormat="1" ht="78" customHeight="1" x14ac:dyDescent="0.2">
      <c r="B40" s="16"/>
      <c r="C40" s="16"/>
      <c r="D40" s="16"/>
      <c r="E40" s="16"/>
      <c r="F40" s="16"/>
      <c r="G40" s="16"/>
      <c r="H40" s="12">
        <f>'[1]ADM Staff &amp; MBBS - 2024-25 '!L96</f>
        <v>10</v>
      </c>
      <c r="I40" s="13" t="s">
        <v>210</v>
      </c>
      <c r="J40" s="14" t="s">
        <v>211</v>
      </c>
      <c r="K40" s="12">
        <f>'[1]ADM Staff &amp; MBBS - 2024-25 '!L78</f>
        <v>3</v>
      </c>
      <c r="L40" s="13" t="s">
        <v>212</v>
      </c>
      <c r="M40" s="14" t="s">
        <v>213</v>
      </c>
      <c r="N40" s="12">
        <f>'[1]ADM Staff &amp; MBBS - 2024-25 '!L93</f>
        <v>9</v>
      </c>
      <c r="O40" s="25" t="s">
        <v>214</v>
      </c>
      <c r="P40" s="26" t="s">
        <v>215</v>
      </c>
    </row>
    <row r="41" spans="2:17" s="15" customFormat="1" ht="78" customHeight="1" x14ac:dyDescent="0.2">
      <c r="B41" s="16"/>
      <c r="C41" s="16"/>
      <c r="D41" s="16"/>
      <c r="E41" s="16"/>
      <c r="F41" s="16"/>
      <c r="G41" s="16"/>
      <c r="H41" s="12">
        <f>'[1]ADM Staff &amp; MBBS - 2024-25 '!L105</f>
        <v>0</v>
      </c>
      <c r="I41" s="13" t="s">
        <v>216</v>
      </c>
      <c r="J41" s="14" t="s">
        <v>217</v>
      </c>
      <c r="K41" s="12">
        <f>'[1]ADM Staff &amp; MBBS - 2024-25 '!L109</f>
        <v>5</v>
      </c>
      <c r="L41" s="13" t="s">
        <v>218</v>
      </c>
      <c r="M41" s="14" t="s">
        <v>219</v>
      </c>
      <c r="N41" s="12"/>
      <c r="O41" s="13"/>
      <c r="P41" s="14"/>
    </row>
    <row r="42" spans="2:17" s="15" customFormat="1" ht="78" customHeight="1" x14ac:dyDescent="0.2">
      <c r="B42" s="16"/>
      <c r="C42" s="16"/>
      <c r="D42" s="16"/>
      <c r="E42" s="16"/>
      <c r="F42" s="16"/>
      <c r="G42" s="16"/>
      <c r="H42" s="12">
        <f>'[1]ADM Staff &amp; MBBS - 2024-25 '!L107</f>
        <v>1</v>
      </c>
      <c r="I42" s="13" t="s">
        <v>220</v>
      </c>
      <c r="J42" s="14" t="s">
        <v>221</v>
      </c>
      <c r="K42" s="12">
        <f>'[1]ADM Staff &amp; MBBS - 2024-25 '!L92</f>
        <v>7</v>
      </c>
      <c r="L42" s="13" t="s">
        <v>222</v>
      </c>
      <c r="M42" s="14" t="s">
        <v>223</v>
      </c>
      <c r="N42" s="12"/>
      <c r="O42" s="13"/>
      <c r="P42" s="14"/>
    </row>
    <row r="43" spans="2:17" s="15" customFormat="1" ht="78" customHeight="1" x14ac:dyDescent="0.2">
      <c r="B43" s="16"/>
      <c r="C43" s="16"/>
      <c r="D43" s="16"/>
      <c r="E43" s="16"/>
      <c r="F43" s="16"/>
      <c r="G43" s="16"/>
      <c r="H43" s="12">
        <f>'[1]ADM Staff &amp; MBBS - 2024-25 '!L103</f>
        <v>4</v>
      </c>
      <c r="I43" s="13" t="s">
        <v>224</v>
      </c>
      <c r="J43" s="14" t="s">
        <v>225</v>
      </c>
      <c r="K43" s="16"/>
      <c r="L43" s="16"/>
      <c r="M43" s="16"/>
      <c r="N43" s="12"/>
      <c r="O43" s="13"/>
      <c r="P43" s="14"/>
    </row>
    <row r="44" spans="2:17" s="15" customFormat="1" ht="78" customHeight="1" x14ac:dyDescent="0.2">
      <c r="B44" s="16"/>
      <c r="C44" s="16"/>
      <c r="D44" s="16"/>
      <c r="E44" s="16"/>
      <c r="F44" s="16"/>
      <c r="G44" s="16"/>
      <c r="H44" s="12">
        <f>'[1]ADM Staff &amp; MBBS - 2024-25 '!L87</f>
        <v>12</v>
      </c>
      <c r="I44" s="13" t="s">
        <v>226</v>
      </c>
      <c r="J44" s="14" t="s">
        <v>227</v>
      </c>
      <c r="K44" s="16"/>
      <c r="L44" s="16"/>
      <c r="M44" s="16"/>
      <c r="N44" s="16"/>
      <c r="O44" s="16"/>
      <c r="P44" s="16"/>
    </row>
    <row r="45" spans="2:17" s="15" customFormat="1" ht="78" customHeight="1" x14ac:dyDescent="0.2">
      <c r="B45" s="16"/>
      <c r="C45" s="16"/>
      <c r="D45" s="16"/>
      <c r="E45" s="16"/>
      <c r="F45" s="16"/>
      <c r="G45" s="16"/>
      <c r="H45" s="12">
        <f>'[1]ADM Staff &amp; MBBS - 2024-25 '!L21</f>
        <v>6</v>
      </c>
      <c r="I45" s="13" t="s">
        <v>228</v>
      </c>
      <c r="J45" s="14" t="s">
        <v>229</v>
      </c>
      <c r="K45" s="16"/>
      <c r="L45" s="16"/>
      <c r="M45" s="16"/>
      <c r="N45" s="16"/>
      <c r="O45" s="16"/>
      <c r="P45" s="16"/>
    </row>
    <row r="46" spans="2:17" ht="60.75" hidden="1" customHeight="1" x14ac:dyDescent="0.2">
      <c r="B46" s="37">
        <f>SUM(B35:B45)</f>
        <v>51</v>
      </c>
      <c r="C46" s="106">
        <f>B46-B34</f>
        <v>-5</v>
      </c>
      <c r="D46" s="106"/>
      <c r="E46" s="37">
        <f>SUM(E35:E45)</f>
        <v>53</v>
      </c>
      <c r="F46" s="106">
        <f>E46-E34</f>
        <v>-3</v>
      </c>
      <c r="G46" s="106"/>
      <c r="H46" s="37">
        <f>SUM(H35:H45)</f>
        <v>52</v>
      </c>
      <c r="I46" s="106">
        <f>H46-H34</f>
        <v>-4</v>
      </c>
      <c r="J46" s="106"/>
      <c r="K46" s="37">
        <f>SUM(K35:K45)</f>
        <v>57</v>
      </c>
      <c r="L46" s="106">
        <f>K46-K34</f>
        <v>1</v>
      </c>
      <c r="M46" s="106"/>
      <c r="N46" s="37">
        <f>SUM(N35:N45)</f>
        <v>57</v>
      </c>
      <c r="O46" s="106">
        <f>N46-N34</f>
        <v>1</v>
      </c>
      <c r="P46" s="106"/>
      <c r="Q46" s="19">
        <f>N46+K46+H46+E46+B46</f>
        <v>270</v>
      </c>
    </row>
    <row r="47" spans="2:17" ht="28.5" customHeight="1" thickBot="1" x14ac:dyDescent="0.25">
      <c r="B47" s="22"/>
      <c r="C47" s="21"/>
      <c r="D47" s="21"/>
      <c r="E47" s="22"/>
      <c r="F47" s="21"/>
      <c r="G47" s="21"/>
      <c r="H47" s="22"/>
      <c r="I47" s="21"/>
      <c r="J47" s="21"/>
      <c r="K47" s="41"/>
      <c r="L47" s="41"/>
      <c r="M47" s="41"/>
      <c r="N47" s="41"/>
      <c r="O47" s="41"/>
      <c r="P47" s="41"/>
    </row>
    <row r="48" spans="2:17" ht="78" customHeight="1" x14ac:dyDescent="0.2">
      <c r="B48" s="3"/>
      <c r="C48" s="4" t="s">
        <v>2</v>
      </c>
      <c r="D48" s="5" t="s">
        <v>230</v>
      </c>
      <c r="E48" s="6"/>
      <c r="F48" s="4" t="s">
        <v>2</v>
      </c>
      <c r="G48" s="5" t="s">
        <v>231</v>
      </c>
      <c r="H48" s="6"/>
      <c r="I48" s="4" t="s">
        <v>2</v>
      </c>
      <c r="J48" s="5" t="s">
        <v>232</v>
      </c>
      <c r="K48" s="6"/>
      <c r="L48" s="4" t="s">
        <v>2</v>
      </c>
      <c r="M48" s="5" t="s">
        <v>233</v>
      </c>
      <c r="N48" s="6"/>
      <c r="O48" s="4" t="s">
        <v>2</v>
      </c>
      <c r="P48" s="5" t="s">
        <v>234</v>
      </c>
    </row>
    <row r="49" spans="2:17" ht="46.5" x14ac:dyDescent="0.2">
      <c r="B49" s="8">
        <v>56</v>
      </c>
      <c r="C49" s="9" t="s">
        <v>235</v>
      </c>
      <c r="D49" s="10" t="s">
        <v>236</v>
      </c>
      <c r="E49" s="8">
        <v>56</v>
      </c>
      <c r="F49" s="9" t="s">
        <v>237</v>
      </c>
      <c r="G49" s="10" t="s">
        <v>238</v>
      </c>
      <c r="H49" s="8">
        <v>56</v>
      </c>
      <c r="I49" s="9" t="s">
        <v>239</v>
      </c>
      <c r="J49" s="10" t="s">
        <v>240</v>
      </c>
      <c r="K49" s="8">
        <v>56</v>
      </c>
      <c r="L49" s="9" t="s">
        <v>241</v>
      </c>
      <c r="M49" s="10" t="s">
        <v>242</v>
      </c>
      <c r="N49" s="8">
        <v>56</v>
      </c>
      <c r="O49" s="9" t="s">
        <v>243</v>
      </c>
      <c r="P49" s="10" t="s">
        <v>244</v>
      </c>
    </row>
    <row r="50" spans="2:17" s="15" customFormat="1" ht="78" customHeight="1" x14ac:dyDescent="0.2">
      <c r="B50" s="12">
        <f>'[1]ADM Staff &amp; MBBS - 2024-25 '!L133</f>
        <v>19</v>
      </c>
      <c r="C50" s="13" t="s">
        <v>245</v>
      </c>
      <c r="D50" s="14" t="s">
        <v>246</v>
      </c>
      <c r="E50" s="12">
        <f>'[1]ADM Staff &amp; MBBS - 2024-25 '!L126</f>
        <v>13</v>
      </c>
      <c r="F50" s="13" t="s">
        <v>247</v>
      </c>
      <c r="G50" s="14" t="s">
        <v>248</v>
      </c>
      <c r="H50" s="12">
        <f>'[1]ADM Staff &amp; MBBS - 2024-25 '!L123</f>
        <v>53</v>
      </c>
      <c r="I50" s="13" t="s">
        <v>249</v>
      </c>
      <c r="J50" s="14" t="s">
        <v>250</v>
      </c>
      <c r="K50" s="12">
        <f>'[1]ADM Staff &amp; MBBS - 2024-25 '!L120</f>
        <v>15</v>
      </c>
      <c r="L50" s="13" t="s">
        <v>251</v>
      </c>
      <c r="M50" s="14" t="s">
        <v>252</v>
      </c>
      <c r="N50" s="12">
        <f>'[1]ADM Staff &amp; MBBS - 2024-25 '!L118</f>
        <v>14</v>
      </c>
      <c r="O50" s="13" t="s">
        <v>253</v>
      </c>
      <c r="P50" s="14" t="s">
        <v>254</v>
      </c>
    </row>
    <row r="51" spans="2:17" s="15" customFormat="1" ht="78" customHeight="1" x14ac:dyDescent="0.2">
      <c r="B51" s="12">
        <f>'[1]ADM Staff &amp; MBBS - 2024-25 '!L134</f>
        <v>7</v>
      </c>
      <c r="C51" s="42" t="s">
        <v>255</v>
      </c>
      <c r="D51" s="43" t="s">
        <v>256</v>
      </c>
      <c r="E51" s="12">
        <f>'[1]ADM Staff &amp; MBBS - 2024-25 '!L124</f>
        <v>11</v>
      </c>
      <c r="F51" s="13" t="s">
        <v>257</v>
      </c>
      <c r="G51" s="14" t="s">
        <v>258</v>
      </c>
      <c r="H51" s="12">
        <f>'[1]ADM Staff &amp; MBBS - 2024-25 '!L115</f>
        <v>9</v>
      </c>
      <c r="I51" s="44" t="s">
        <v>259</v>
      </c>
      <c r="J51" s="45" t="s">
        <v>260</v>
      </c>
      <c r="K51" s="12">
        <f>'[1]ADM Staff &amp; MBBS - 2024-25 '!L131</f>
        <v>19</v>
      </c>
      <c r="L51" s="13" t="s">
        <v>261</v>
      </c>
      <c r="M51" s="14" t="s">
        <v>262</v>
      </c>
      <c r="N51" s="12">
        <f>'[1]ADM Staff &amp; MBBS - 2024-25 '!L132</f>
        <v>2</v>
      </c>
      <c r="O51" s="13" t="s">
        <v>263</v>
      </c>
      <c r="P51" s="14" t="s">
        <v>264</v>
      </c>
    </row>
    <row r="52" spans="2:17" s="15" customFormat="1" ht="78" customHeight="1" x14ac:dyDescent="0.2">
      <c r="B52" s="12">
        <f>'[1]ADM Staff &amp; MBBS - 2024-25 '!L130</f>
        <v>26</v>
      </c>
      <c r="C52" s="13" t="s">
        <v>265</v>
      </c>
      <c r="D52" s="14" t="s">
        <v>266</v>
      </c>
      <c r="E52" s="12">
        <f>'[1]ADM Staff &amp; MBBS - 2024-25 '!L119</f>
        <v>4</v>
      </c>
      <c r="F52" s="13" t="s">
        <v>267</v>
      </c>
      <c r="G52" s="14" t="s">
        <v>268</v>
      </c>
      <c r="H52" s="12">
        <f>'[1]ADM Staff &amp; MBBS - 2024-25 '!L117</f>
        <v>6</v>
      </c>
      <c r="I52" s="44" t="s">
        <v>269</v>
      </c>
      <c r="J52" s="45" t="s">
        <v>270</v>
      </c>
      <c r="K52" s="12">
        <f>'[1]ADM Staff &amp; MBBS - 2024-25 '!L141</f>
        <v>17</v>
      </c>
      <c r="L52" s="13" t="s">
        <v>271</v>
      </c>
      <c r="M52" s="14" t="s">
        <v>272</v>
      </c>
      <c r="N52" s="12">
        <f>'[1]ADM Staff &amp; MBBS - 2024-25 '!L136</f>
        <v>10</v>
      </c>
      <c r="O52" s="13" t="s">
        <v>273</v>
      </c>
      <c r="P52" s="14" t="s">
        <v>274</v>
      </c>
    </row>
    <row r="53" spans="2:17" s="15" customFormat="1" ht="78" customHeight="1" x14ac:dyDescent="0.2">
      <c r="B53" s="12">
        <f>'[1]ADM Staff &amp; MBBS - 2024-25 '!L7</f>
        <v>2</v>
      </c>
      <c r="C53" s="13" t="s">
        <v>275</v>
      </c>
      <c r="D53" s="14" t="s">
        <v>276</v>
      </c>
      <c r="E53" s="12">
        <f>'[1]ADM Staff &amp; MBBS - 2024-25 '!L64</f>
        <v>13</v>
      </c>
      <c r="F53" s="13" t="s">
        <v>277</v>
      </c>
      <c r="G53" s="14" t="s">
        <v>278</v>
      </c>
      <c r="H53" s="12"/>
      <c r="I53" s="13"/>
      <c r="J53" s="14"/>
      <c r="K53" s="12">
        <f>'[1]ADM Staff &amp; MBBS - 2024-25 '!L116</f>
        <v>2</v>
      </c>
      <c r="L53" s="13" t="s">
        <v>279</v>
      </c>
      <c r="M53" s="14" t="s">
        <v>280</v>
      </c>
      <c r="N53" s="12">
        <f>'[1]ADM Staff &amp; MBBS - 2024-25 '!L121</f>
        <v>15</v>
      </c>
      <c r="O53" s="13" t="s">
        <v>281</v>
      </c>
      <c r="P53" s="14" t="s">
        <v>282</v>
      </c>
    </row>
    <row r="54" spans="2:17" s="15" customFormat="1" ht="78" customHeight="1" x14ac:dyDescent="0.2">
      <c r="B54" s="16"/>
      <c r="C54" s="16"/>
      <c r="D54" s="16"/>
      <c r="E54" s="12">
        <f>'[1]ADM Staff &amp; MBBS - 2024-25 '!L72</f>
        <v>11</v>
      </c>
      <c r="F54" s="45" t="s">
        <v>283</v>
      </c>
      <c r="G54" s="44" t="s">
        <v>284</v>
      </c>
      <c r="H54" s="12"/>
      <c r="I54" s="13"/>
      <c r="J54" s="14"/>
      <c r="K54" s="12">
        <f>'[1]ADM Staff &amp; MBBS - 2024-25 '!L140</f>
        <v>1</v>
      </c>
      <c r="L54" s="13" t="s">
        <v>285</v>
      </c>
      <c r="M54" s="14" t="s">
        <v>286</v>
      </c>
      <c r="N54" s="12">
        <f>'[1]ADM Staff &amp; MBBS - 2024-25 '!L142</f>
        <v>1</v>
      </c>
      <c r="O54" s="13" t="s">
        <v>287</v>
      </c>
      <c r="P54" s="14" t="s">
        <v>288</v>
      </c>
    </row>
    <row r="55" spans="2:17" s="15" customFormat="1" ht="78" customHeight="1" x14ac:dyDescent="0.2">
      <c r="B55" s="16"/>
      <c r="C55" s="16"/>
      <c r="D55" s="16"/>
      <c r="E55" s="12">
        <f>'[1]ADM Staff &amp; MBBS - 2024-25 '!L59</f>
        <v>11</v>
      </c>
      <c r="F55" s="13" t="s">
        <v>289</v>
      </c>
      <c r="G55" s="14" t="s">
        <v>290</v>
      </c>
      <c r="H55" s="12"/>
      <c r="I55" s="13"/>
      <c r="J55" s="14"/>
      <c r="K55" s="12">
        <f>'[1]ADM Staff &amp; MBBS - 2024-25 '!L225</f>
        <v>5</v>
      </c>
      <c r="L55" s="13" t="s">
        <v>291</v>
      </c>
      <c r="M55" s="14" t="s">
        <v>292</v>
      </c>
      <c r="N55" s="12">
        <f>'[1]ADM Staff &amp; MBBS - 2024-25 '!L137</f>
        <v>1</v>
      </c>
      <c r="O55" s="13" t="s">
        <v>293</v>
      </c>
      <c r="P55" s="14" t="s">
        <v>294</v>
      </c>
    </row>
    <row r="56" spans="2:17" s="15" customFormat="1" ht="78" customHeight="1" x14ac:dyDescent="0.2">
      <c r="B56" s="16"/>
      <c r="C56" s="16"/>
      <c r="D56" s="16"/>
      <c r="E56" s="16"/>
      <c r="F56" s="16"/>
      <c r="G56" s="16"/>
      <c r="H56" s="46"/>
      <c r="I56" s="13"/>
      <c r="J56" s="14"/>
      <c r="K56" s="16"/>
      <c r="L56" s="16"/>
      <c r="M56" s="16"/>
      <c r="N56" s="46">
        <f>'[1]ADM Staff &amp; MBBS - 2024-25 '!L90</f>
        <v>8</v>
      </c>
      <c r="O56" s="13" t="s">
        <v>295</v>
      </c>
      <c r="P56" s="14" t="s">
        <v>296</v>
      </c>
    </row>
    <row r="57" spans="2:17" s="15" customFormat="1" ht="78" customHeight="1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2">
        <f>'[1]ADM Staff &amp; MBBS - 2024-25 '!L102</f>
        <v>3</v>
      </c>
      <c r="O57" s="13" t="s">
        <v>297</v>
      </c>
      <c r="P57" s="14" t="s">
        <v>298</v>
      </c>
    </row>
    <row r="58" spans="2:17" ht="55.5" hidden="1" customHeight="1" x14ac:dyDescent="0.2">
      <c r="B58" s="37">
        <f>SUM(B50:B57)</f>
        <v>54</v>
      </c>
      <c r="C58" s="85">
        <f>B58-B49</f>
        <v>-2</v>
      </c>
      <c r="D58" s="86"/>
      <c r="E58" s="37">
        <f>SUM(E50:E57)</f>
        <v>63</v>
      </c>
      <c r="F58" s="85">
        <f>E58-E49</f>
        <v>7</v>
      </c>
      <c r="G58" s="86"/>
      <c r="H58" s="37">
        <f>SUM(H50:H57)</f>
        <v>68</v>
      </c>
      <c r="I58" s="85">
        <f>H58-H49</f>
        <v>12</v>
      </c>
      <c r="J58" s="86"/>
      <c r="K58" s="37">
        <f>SUM(K50:K57)</f>
        <v>59</v>
      </c>
      <c r="L58" s="85">
        <f>K58-K49</f>
        <v>3</v>
      </c>
      <c r="M58" s="86"/>
      <c r="N58" s="37">
        <f>SUM(N50:N57)</f>
        <v>54</v>
      </c>
      <c r="O58" s="85">
        <f>N58-N49</f>
        <v>-2</v>
      </c>
      <c r="P58" s="86"/>
      <c r="Q58" s="19">
        <f>N58+K58+H58+E58+B58</f>
        <v>298</v>
      </c>
    </row>
    <row r="59" spans="2:17" ht="14.25" customHeight="1" x14ac:dyDescent="0.2">
      <c r="B59" s="107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9"/>
    </row>
    <row r="60" spans="2:17" ht="78" customHeight="1" x14ac:dyDescent="0.2">
      <c r="B60" s="6"/>
      <c r="C60" s="4" t="s">
        <v>2</v>
      </c>
      <c r="D60" s="5" t="s">
        <v>299</v>
      </c>
      <c r="E60" s="6"/>
      <c r="F60" s="4" t="s">
        <v>2</v>
      </c>
      <c r="G60" s="5" t="s">
        <v>300</v>
      </c>
      <c r="H60" s="6"/>
      <c r="I60" s="4" t="s">
        <v>2</v>
      </c>
      <c r="J60" s="5" t="s">
        <v>301</v>
      </c>
      <c r="K60" s="6"/>
      <c r="L60" s="4" t="s">
        <v>2</v>
      </c>
      <c r="M60" s="5" t="s">
        <v>302</v>
      </c>
      <c r="N60" s="6"/>
      <c r="O60" s="4" t="s">
        <v>2</v>
      </c>
      <c r="P60" s="5" t="s">
        <v>303</v>
      </c>
    </row>
    <row r="61" spans="2:17" ht="46.5" x14ac:dyDescent="0.2">
      <c r="B61" s="8">
        <v>56</v>
      </c>
      <c r="C61" s="9" t="s">
        <v>304</v>
      </c>
      <c r="D61" s="10" t="s">
        <v>305</v>
      </c>
      <c r="E61" s="8">
        <v>56</v>
      </c>
      <c r="F61" s="9" t="s">
        <v>306</v>
      </c>
      <c r="G61" s="10" t="s">
        <v>307</v>
      </c>
      <c r="H61" s="8">
        <v>56</v>
      </c>
      <c r="I61" s="9" t="s">
        <v>308</v>
      </c>
      <c r="J61" s="10" t="s">
        <v>309</v>
      </c>
      <c r="K61" s="8">
        <v>56</v>
      </c>
      <c r="L61" s="9" t="s">
        <v>310</v>
      </c>
      <c r="M61" s="10" t="s">
        <v>311</v>
      </c>
      <c r="N61" s="8">
        <v>56</v>
      </c>
      <c r="O61" s="9" t="s">
        <v>312</v>
      </c>
      <c r="P61" s="10" t="s">
        <v>313</v>
      </c>
    </row>
    <row r="62" spans="2:17" s="15" customFormat="1" ht="78" customHeight="1" x14ac:dyDescent="0.2">
      <c r="B62" s="12">
        <f>'[1]ADM Staff &amp; MBBS - 2024-25 '!L128</f>
        <v>23</v>
      </c>
      <c r="C62" s="13" t="s">
        <v>314</v>
      </c>
      <c r="D62" s="14" t="s">
        <v>315</v>
      </c>
      <c r="E62" s="12">
        <f>'[1]ADM Staff &amp; MBBS - 2024-25 '!L174</f>
        <v>11</v>
      </c>
      <c r="F62" s="13" t="s">
        <v>316</v>
      </c>
      <c r="G62" s="14" t="s">
        <v>317</v>
      </c>
      <c r="H62" s="12">
        <f>'[1]ADM Staff &amp; MBBS - 2024-25 '!L152</f>
        <v>4</v>
      </c>
      <c r="I62" s="13" t="s">
        <v>318</v>
      </c>
      <c r="J62" s="14" t="s">
        <v>319</v>
      </c>
      <c r="K62" s="12">
        <f>'[1]ADM Staff &amp; MBBS - 2024-25 '!L127</f>
        <v>12</v>
      </c>
      <c r="L62" s="13" t="s">
        <v>320</v>
      </c>
      <c r="M62" s="14" t="s">
        <v>321</v>
      </c>
      <c r="N62" s="12">
        <f>'[1]ADM Staff &amp; MBBS - 2024-25 '!L157</f>
        <v>11</v>
      </c>
      <c r="O62" s="13" t="s">
        <v>322</v>
      </c>
      <c r="P62" s="14" t="s">
        <v>323</v>
      </c>
    </row>
    <row r="63" spans="2:17" s="15" customFormat="1" ht="78" customHeight="1" x14ac:dyDescent="0.2">
      <c r="B63" s="12">
        <f>'[1]ADM Staff &amp; MBBS - 2024-25 '!L139</f>
        <v>8</v>
      </c>
      <c r="C63" s="13" t="s">
        <v>324</v>
      </c>
      <c r="D63" s="14" t="s">
        <v>325</v>
      </c>
      <c r="E63" s="12">
        <f>'[1]ADM Staff &amp; MBBS - 2024-25 '!L173</f>
        <v>13</v>
      </c>
      <c r="F63" s="13" t="s">
        <v>326</v>
      </c>
      <c r="G63" s="14" t="s">
        <v>327</v>
      </c>
      <c r="H63" s="12">
        <f>'[1]ADM Staff &amp; MBBS - 2024-25 '!L144</f>
        <v>9</v>
      </c>
      <c r="I63" s="13" t="s">
        <v>328</v>
      </c>
      <c r="J63" s="14" t="s">
        <v>329</v>
      </c>
      <c r="K63" s="12">
        <f>'[1]ADM Staff &amp; MBBS - 2024-25 '!L125</f>
        <v>13</v>
      </c>
      <c r="L63" s="13" t="s">
        <v>330</v>
      </c>
      <c r="M63" s="14" t="s">
        <v>331</v>
      </c>
      <c r="N63" s="12">
        <f>'[1]ADM Staff &amp; MBBS - 2024-25 '!L155</f>
        <v>9</v>
      </c>
      <c r="O63" s="13" t="s">
        <v>332</v>
      </c>
      <c r="P63" s="14" t="s">
        <v>333</v>
      </c>
    </row>
    <row r="64" spans="2:17" s="15" customFormat="1" ht="78" customHeight="1" x14ac:dyDescent="0.2">
      <c r="B64" s="12">
        <f>'[1]ADM Staff &amp; MBBS - 2024-25 '!L135</f>
        <v>13</v>
      </c>
      <c r="C64" s="13" t="s">
        <v>334</v>
      </c>
      <c r="D64" s="14" t="s">
        <v>335</v>
      </c>
      <c r="E64" s="12">
        <f>'[1]ADM Staff &amp; MBBS - 2024-25 '!L154</f>
        <v>16</v>
      </c>
      <c r="F64" s="13" t="s">
        <v>336</v>
      </c>
      <c r="G64" s="14" t="s">
        <v>337</v>
      </c>
      <c r="H64" s="12">
        <f>'[1]ADM Staff &amp; MBBS - 2024-25 '!L168</f>
        <v>12</v>
      </c>
      <c r="I64" s="13" t="s">
        <v>338</v>
      </c>
      <c r="J64" s="14" t="s">
        <v>339</v>
      </c>
      <c r="K64" s="12">
        <f>'[1]ADM Staff &amp; MBBS - 2024-25 '!L208</f>
        <v>7</v>
      </c>
      <c r="L64" s="13" t="s">
        <v>340</v>
      </c>
      <c r="M64" s="14" t="s">
        <v>341</v>
      </c>
      <c r="N64" s="12">
        <f>'[1]ADM Staff &amp; MBBS - 2024-25 '!L164</f>
        <v>8</v>
      </c>
      <c r="O64" s="13" t="s">
        <v>342</v>
      </c>
      <c r="P64" s="14" t="s">
        <v>343</v>
      </c>
    </row>
    <row r="65" spans="2:17" s="15" customFormat="1" ht="78" customHeight="1" x14ac:dyDescent="0.2">
      <c r="B65" s="12">
        <f>'[1]ADM Staff &amp; MBBS - 2024-25 '!L98</f>
        <v>7</v>
      </c>
      <c r="C65" s="13" t="s">
        <v>344</v>
      </c>
      <c r="D65" s="14" t="s">
        <v>345</v>
      </c>
      <c r="E65" s="12">
        <f>'[1]ADM Staff &amp; MBBS - 2024-25 '!L153</f>
        <v>1</v>
      </c>
      <c r="F65" s="13" t="s">
        <v>346</v>
      </c>
      <c r="G65" s="14" t="s">
        <v>347</v>
      </c>
      <c r="H65" s="12">
        <f>'[1]ADM Staff &amp; MBBS - 2024-25 '!L170</f>
        <v>10</v>
      </c>
      <c r="I65" s="13" t="s">
        <v>348</v>
      </c>
      <c r="J65" s="14" t="s">
        <v>349</v>
      </c>
      <c r="K65" s="12">
        <f>'[1]ADM Staff &amp; MBBS - 2024-25 '!L305</f>
        <v>20</v>
      </c>
      <c r="L65" s="13" t="s">
        <v>350</v>
      </c>
      <c r="M65" s="14" t="s">
        <v>351</v>
      </c>
      <c r="N65" s="12">
        <f>'[1]ADM Staff &amp; MBBS - 2024-25 '!L219</f>
        <v>11</v>
      </c>
      <c r="O65" s="13" t="s">
        <v>352</v>
      </c>
      <c r="P65" s="14" t="s">
        <v>353</v>
      </c>
    </row>
    <row r="66" spans="2:17" s="15" customFormat="1" ht="78" customHeight="1" x14ac:dyDescent="0.2">
      <c r="B66" s="12">
        <f>'[1]ADM Staff &amp; MBBS - 2024-25 '!L88</f>
        <v>4</v>
      </c>
      <c r="C66" s="13" t="s">
        <v>354</v>
      </c>
      <c r="D66" s="14" t="s">
        <v>355</v>
      </c>
      <c r="E66" s="12">
        <f>'[1]ADM Staff &amp; MBBS - 2024-25 '!L176</f>
        <v>15</v>
      </c>
      <c r="F66" s="13" t="s">
        <v>356</v>
      </c>
      <c r="G66" s="14" t="s">
        <v>357</v>
      </c>
      <c r="H66" s="12">
        <f>'[1]ADM Staff &amp; MBBS - 2024-25 '!L166</f>
        <v>16</v>
      </c>
      <c r="I66" s="13" t="s">
        <v>358</v>
      </c>
      <c r="J66" s="14" t="s">
        <v>359</v>
      </c>
      <c r="K66" s="16"/>
      <c r="L66" s="16"/>
      <c r="M66" s="16"/>
      <c r="N66" s="12">
        <f>'[1]ADM Staff &amp; MBBS - 2024-25 '!L306</f>
        <v>12</v>
      </c>
      <c r="O66" s="13" t="s">
        <v>360</v>
      </c>
      <c r="P66" s="14" t="s">
        <v>361</v>
      </c>
    </row>
    <row r="67" spans="2:17" s="15" customFormat="1" ht="78" customHeight="1" x14ac:dyDescent="0.2">
      <c r="B67" s="16"/>
      <c r="C67" s="16"/>
      <c r="D67" s="16"/>
      <c r="E67" s="16"/>
      <c r="F67" s="16"/>
      <c r="G67" s="16"/>
      <c r="H67" s="12">
        <f>'[1]ADM Staff &amp; MBBS - 2024-25 '!L138</f>
        <v>7</v>
      </c>
      <c r="I67" s="13" t="s">
        <v>362</v>
      </c>
      <c r="J67" s="14" t="s">
        <v>363</v>
      </c>
      <c r="K67" s="16"/>
      <c r="L67" s="16"/>
      <c r="M67" s="16"/>
      <c r="N67" s="16"/>
      <c r="O67" s="16"/>
      <c r="P67" s="16"/>
    </row>
    <row r="68" spans="2:17" s="15" customFormat="1" ht="78" customHeight="1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</row>
    <row r="69" spans="2:17" ht="64.5" hidden="1" customHeight="1" x14ac:dyDescent="0.2">
      <c r="B69" s="37">
        <f>SUM(B62:B68)</f>
        <v>55</v>
      </c>
      <c r="C69" s="85">
        <f>B69-B61</f>
        <v>-1</v>
      </c>
      <c r="D69" s="86"/>
      <c r="E69" s="37">
        <f>SUM(E62:E68)</f>
        <v>56</v>
      </c>
      <c r="F69" s="85">
        <f>E69-E61</f>
        <v>0</v>
      </c>
      <c r="G69" s="86"/>
      <c r="H69" s="37">
        <f>SUM(H62:H68)</f>
        <v>58</v>
      </c>
      <c r="I69" s="85">
        <f>H69-H61</f>
        <v>2</v>
      </c>
      <c r="J69" s="86"/>
      <c r="K69" s="37">
        <f>SUM(K62:K68)</f>
        <v>52</v>
      </c>
      <c r="L69" s="85">
        <f>K69-K61</f>
        <v>-4</v>
      </c>
      <c r="M69" s="86"/>
      <c r="N69" s="37">
        <f>SUM(N62:N68)</f>
        <v>51</v>
      </c>
      <c r="O69" s="85">
        <f>N69-N61</f>
        <v>-5</v>
      </c>
      <c r="P69" s="86"/>
      <c r="Q69" s="19">
        <f>N69+K69+H69+E69+B69</f>
        <v>272</v>
      </c>
    </row>
    <row r="70" spans="2:17" ht="14.25" customHeight="1" thickBot="1" x14ac:dyDescent="0.25">
      <c r="B70" s="22"/>
      <c r="C70" s="21"/>
      <c r="D70" s="21"/>
      <c r="E70" s="22"/>
      <c r="F70" s="21"/>
      <c r="G70" s="21"/>
      <c r="H70" s="22"/>
      <c r="I70" s="21"/>
      <c r="J70" s="21"/>
      <c r="K70" s="22"/>
      <c r="L70" s="21"/>
      <c r="M70" s="21"/>
      <c r="N70" s="22"/>
      <c r="O70" s="21"/>
      <c r="P70" s="21"/>
    </row>
    <row r="71" spans="2:17" ht="78" customHeight="1" x14ac:dyDescent="0.2">
      <c r="B71" s="3" t="s">
        <v>364</v>
      </c>
      <c r="C71" s="4" t="s">
        <v>2</v>
      </c>
      <c r="D71" s="5" t="s">
        <v>365</v>
      </c>
      <c r="E71" s="6"/>
      <c r="F71" s="4" t="s">
        <v>2</v>
      </c>
      <c r="G71" s="5" t="s">
        <v>366</v>
      </c>
      <c r="H71" s="6"/>
      <c r="I71" s="4" t="s">
        <v>2</v>
      </c>
      <c r="J71" s="5" t="s">
        <v>367</v>
      </c>
      <c r="K71" s="6"/>
      <c r="L71" s="4" t="s">
        <v>2</v>
      </c>
      <c r="M71" s="5" t="s">
        <v>368</v>
      </c>
      <c r="N71" s="6"/>
      <c r="O71" s="4" t="s">
        <v>2</v>
      </c>
      <c r="P71" s="5" t="s">
        <v>369</v>
      </c>
    </row>
    <row r="72" spans="2:17" ht="46.5" x14ac:dyDescent="0.2">
      <c r="B72" s="8">
        <v>56</v>
      </c>
      <c r="C72" s="9" t="s">
        <v>370</v>
      </c>
      <c r="D72" s="10" t="s">
        <v>371</v>
      </c>
      <c r="E72" s="8">
        <v>56</v>
      </c>
      <c r="F72" s="9" t="s">
        <v>372</v>
      </c>
      <c r="G72" s="10" t="s">
        <v>373</v>
      </c>
      <c r="H72" s="8">
        <v>56</v>
      </c>
      <c r="I72" s="9" t="s">
        <v>374</v>
      </c>
      <c r="J72" s="10" t="s">
        <v>375</v>
      </c>
      <c r="K72" s="8">
        <v>56</v>
      </c>
      <c r="L72" s="9" t="s">
        <v>376</v>
      </c>
      <c r="M72" s="10" t="s">
        <v>377</v>
      </c>
      <c r="N72" s="8">
        <v>56</v>
      </c>
      <c r="O72" s="9" t="s">
        <v>378</v>
      </c>
      <c r="P72" s="10" t="s">
        <v>379</v>
      </c>
    </row>
    <row r="73" spans="2:17" s="15" customFormat="1" ht="78" customHeight="1" x14ac:dyDescent="0.2">
      <c r="B73" s="12">
        <f>'[1]ADM Staff &amp; MBBS - 2024-25 '!L172</f>
        <v>0</v>
      </c>
      <c r="C73" s="29" t="s">
        <v>380</v>
      </c>
      <c r="D73" s="47" t="s">
        <v>381</v>
      </c>
      <c r="E73" s="12">
        <f>'[1]ADM Staff &amp; MBBS - 2024-25 '!L163</f>
        <v>24</v>
      </c>
      <c r="F73" s="13" t="s">
        <v>382</v>
      </c>
      <c r="G73" s="14" t="s">
        <v>383</v>
      </c>
      <c r="H73" s="12">
        <f>'[1]ADM Staff &amp; MBBS - 2024-25 '!L181</f>
        <v>10</v>
      </c>
      <c r="I73" s="13" t="s">
        <v>384</v>
      </c>
      <c r="J73" s="14" t="s">
        <v>385</v>
      </c>
      <c r="K73" s="12">
        <f>'[1]ADM Staff &amp; MBBS - 2024-25 '!L169</f>
        <v>13</v>
      </c>
      <c r="L73" s="13" t="s">
        <v>386</v>
      </c>
      <c r="M73" s="14" t="s">
        <v>387</v>
      </c>
      <c r="N73" s="12">
        <f>'[1]ADM Staff &amp; MBBS - 2024-25 '!L178</f>
        <v>8</v>
      </c>
      <c r="O73" s="13" t="s">
        <v>388</v>
      </c>
      <c r="P73" s="14" t="s">
        <v>389</v>
      </c>
    </row>
    <row r="74" spans="2:17" s="15" customFormat="1" ht="78" customHeight="1" x14ac:dyDescent="0.2">
      <c r="B74" s="12">
        <f>'[1]ADM Staff &amp; MBBS - 2024-25 '!L171</f>
        <v>0</v>
      </c>
      <c r="C74" s="29" t="s">
        <v>390</v>
      </c>
      <c r="D74" s="47" t="s">
        <v>391</v>
      </c>
      <c r="E74" s="12">
        <f>'[1]ADM Staff &amp; MBBS - 2024-25 '!L161</f>
        <v>11</v>
      </c>
      <c r="F74" s="13" t="s">
        <v>392</v>
      </c>
      <c r="G74" s="14" t="s">
        <v>393</v>
      </c>
      <c r="H74" s="12">
        <f>'[1]ADM Staff &amp; MBBS - 2024-25 '!L186</f>
        <v>15</v>
      </c>
      <c r="I74" s="13" t="s">
        <v>394</v>
      </c>
      <c r="J74" s="14" t="s">
        <v>395</v>
      </c>
      <c r="K74" s="12">
        <f>'[1]ADM Staff &amp; MBBS - 2024-25 '!L147</f>
        <v>6</v>
      </c>
      <c r="L74" s="13" t="s">
        <v>396</v>
      </c>
      <c r="M74" s="14" t="s">
        <v>397</v>
      </c>
      <c r="N74" s="12">
        <f>'[1]ADM Staff &amp; MBBS - 2024-25 '!L202</f>
        <v>28</v>
      </c>
      <c r="O74" s="13" t="s">
        <v>398</v>
      </c>
      <c r="P74" s="14" t="s">
        <v>399</v>
      </c>
    </row>
    <row r="75" spans="2:17" s="15" customFormat="1" ht="78" customHeight="1" x14ac:dyDescent="0.2">
      <c r="B75" s="12">
        <f>'[1]ADM Staff &amp; MBBS - 2024-25 '!L145</f>
        <v>3</v>
      </c>
      <c r="C75" s="29" t="s">
        <v>400</v>
      </c>
      <c r="D75" s="47" t="s">
        <v>401</v>
      </c>
      <c r="E75" s="12">
        <f>'[1]ADM Staff &amp; MBBS - 2024-25 '!L162</f>
        <v>0</v>
      </c>
      <c r="F75" s="13" t="s">
        <v>402</v>
      </c>
      <c r="G75" s="14" t="s">
        <v>403</v>
      </c>
      <c r="H75" s="12">
        <f>'[1]ADM Staff &amp; MBBS - 2024-25 '!L195</f>
        <v>6</v>
      </c>
      <c r="I75" s="13" t="s">
        <v>404</v>
      </c>
      <c r="J75" s="14" t="s">
        <v>405</v>
      </c>
      <c r="K75" s="12">
        <f>'[1]ADM Staff &amp; MBBS - 2024-25 '!L167</f>
        <v>22</v>
      </c>
      <c r="L75" s="13" t="s">
        <v>406</v>
      </c>
      <c r="M75" s="14" t="s">
        <v>407</v>
      </c>
      <c r="N75" s="12">
        <f>'[1]ADM Staff &amp; MBBS - 2024-25 '!L189</f>
        <v>11</v>
      </c>
      <c r="O75" s="13" t="s">
        <v>408</v>
      </c>
      <c r="P75" s="14" t="s">
        <v>409</v>
      </c>
    </row>
    <row r="76" spans="2:17" s="15" customFormat="1" ht="78" customHeight="1" x14ac:dyDescent="0.2">
      <c r="B76" s="12">
        <f>'[1]ADM Staff &amp; MBBS - 2024-25 '!L160</f>
        <v>3</v>
      </c>
      <c r="C76" s="29" t="s">
        <v>410</v>
      </c>
      <c r="D76" s="47" t="s">
        <v>411</v>
      </c>
      <c r="E76" s="12">
        <f>'[1]ADM Staff &amp; MBBS - 2024-25 '!L159</f>
        <v>6</v>
      </c>
      <c r="F76" s="13" t="s">
        <v>412</v>
      </c>
      <c r="G76" s="14" t="s">
        <v>413</v>
      </c>
      <c r="H76" s="12">
        <f>'[1]ADM Staff &amp; MBBS - 2024-25 '!L180</f>
        <v>5</v>
      </c>
      <c r="I76" s="13" t="s">
        <v>414</v>
      </c>
      <c r="J76" s="14" t="s">
        <v>415</v>
      </c>
      <c r="K76" s="12">
        <f>'[1]ADM Staff &amp; MBBS - 2024-25 '!L146</f>
        <v>8</v>
      </c>
      <c r="L76" s="13" t="s">
        <v>416</v>
      </c>
      <c r="M76" s="14" t="s">
        <v>417</v>
      </c>
      <c r="N76" s="16"/>
      <c r="O76" s="16"/>
      <c r="P76" s="16"/>
    </row>
    <row r="77" spans="2:17" s="15" customFormat="1" ht="78" customHeight="1" x14ac:dyDescent="0.2">
      <c r="B77" s="48">
        <f>'[1]ADM Staff &amp; MBBS - 2024-25 '!L148</f>
        <v>2</v>
      </c>
      <c r="C77" s="29" t="s">
        <v>418</v>
      </c>
      <c r="D77" s="47" t="s">
        <v>419</v>
      </c>
      <c r="E77" s="12">
        <f>'[1]ADM Staff &amp; MBBS - 2024-25 '!L192</f>
        <v>9</v>
      </c>
      <c r="F77" s="13" t="s">
        <v>420</v>
      </c>
      <c r="G77" s="14" t="s">
        <v>421</v>
      </c>
      <c r="H77" s="49">
        <f>'[1]ADM Staff &amp; MBBS - 2024-25 '!L150</f>
        <v>18</v>
      </c>
      <c r="I77" s="13" t="s">
        <v>422</v>
      </c>
      <c r="J77" s="14" t="s">
        <v>423</v>
      </c>
      <c r="K77" s="12">
        <f>'[1]ADM Staff &amp; MBBS - 2024-25 '!L156</f>
        <v>10</v>
      </c>
      <c r="L77" s="13" t="s">
        <v>424</v>
      </c>
      <c r="M77" s="14" t="s">
        <v>425</v>
      </c>
      <c r="N77" s="16"/>
      <c r="O77" s="16"/>
      <c r="P77" s="16"/>
    </row>
    <row r="78" spans="2:17" s="15" customFormat="1" ht="78" customHeight="1" x14ac:dyDescent="0.2">
      <c r="B78" s="12">
        <f>'[1]ADM Staff &amp; MBBS - 2024-25 '!L151</f>
        <v>15</v>
      </c>
      <c r="C78" s="13" t="s">
        <v>426</v>
      </c>
      <c r="D78" s="14" t="s">
        <v>427</v>
      </c>
      <c r="E78" s="12">
        <f>'[1]ADM Staff &amp; MBBS - 2024-25 '!L175</f>
        <v>6</v>
      </c>
      <c r="F78" s="13" t="s">
        <v>428</v>
      </c>
      <c r="G78" s="14" t="s">
        <v>429</v>
      </c>
      <c r="H78" s="16"/>
      <c r="I78" s="16"/>
      <c r="J78" s="16"/>
      <c r="K78" s="16"/>
      <c r="L78" s="16"/>
      <c r="M78" s="16"/>
      <c r="N78" s="16"/>
      <c r="O78" s="16"/>
      <c r="P78" s="16"/>
    </row>
    <row r="79" spans="2:17" s="15" customFormat="1" ht="78" customHeight="1" x14ac:dyDescent="0.2">
      <c r="B79" s="12">
        <f>'[1]ADM Staff &amp; MBBS - 2024-25 '!L158</f>
        <v>9</v>
      </c>
      <c r="C79" s="13" t="s">
        <v>430</v>
      </c>
      <c r="D79" s="14" t="s">
        <v>431</v>
      </c>
      <c r="E79" s="12">
        <f>'[1]ADM Staff &amp; MBBS - 2024-25 '!L149</f>
        <v>3</v>
      </c>
      <c r="F79" s="13" t="s">
        <v>432</v>
      </c>
      <c r="G79" s="14" t="s">
        <v>433</v>
      </c>
      <c r="H79" s="16"/>
      <c r="I79" s="16"/>
      <c r="J79" s="16"/>
      <c r="K79" s="16"/>
      <c r="L79" s="16"/>
      <c r="M79" s="16"/>
      <c r="N79" s="16"/>
      <c r="O79" s="16"/>
      <c r="P79" s="16"/>
    </row>
    <row r="80" spans="2:17" s="15" customFormat="1" ht="78" customHeight="1" x14ac:dyDescent="0.2">
      <c r="B80" s="12">
        <f>'[1]ADM Staff &amp; MBBS - 2024-25 '!L297</f>
        <v>6</v>
      </c>
      <c r="C80" s="13" t="s">
        <v>434</v>
      </c>
      <c r="D80" s="14" t="s">
        <v>435</v>
      </c>
      <c r="E80" s="12"/>
      <c r="F80" s="13"/>
      <c r="G80" s="14"/>
      <c r="H80" s="12"/>
      <c r="I80" s="13"/>
      <c r="J80" s="14"/>
      <c r="K80" s="16"/>
      <c r="L80" s="16"/>
      <c r="M80" s="16"/>
      <c r="N80" s="16"/>
      <c r="O80" s="16"/>
      <c r="P80" s="16"/>
    </row>
    <row r="81" spans="2:17" s="15" customFormat="1" ht="78" customHeight="1" x14ac:dyDescent="0.2">
      <c r="B81" s="12">
        <f>'[1]ADM Staff &amp; MBBS - 2024-25 '!L17</f>
        <v>18</v>
      </c>
      <c r="C81" s="13" t="s">
        <v>436</v>
      </c>
      <c r="D81" s="14" t="s">
        <v>437</v>
      </c>
      <c r="E81" s="12"/>
      <c r="F81" s="13"/>
      <c r="G81" s="14"/>
      <c r="H81" s="12"/>
      <c r="I81" s="13"/>
      <c r="J81" s="14"/>
      <c r="K81" s="16"/>
      <c r="L81" s="16"/>
      <c r="M81" s="16"/>
      <c r="N81" s="16"/>
      <c r="O81" s="16"/>
      <c r="P81" s="16"/>
    </row>
    <row r="82" spans="2:17" ht="61.5" hidden="1" x14ac:dyDescent="0.2">
      <c r="B82" s="37">
        <f>SUM(B73:B81)</f>
        <v>56</v>
      </c>
      <c r="C82" s="106">
        <f>B82-B72</f>
        <v>0</v>
      </c>
      <c r="D82" s="106"/>
      <c r="E82" s="37">
        <f>SUM(E73:E81)</f>
        <v>59</v>
      </c>
      <c r="F82" s="106">
        <f>E82-E72</f>
        <v>3</v>
      </c>
      <c r="G82" s="106"/>
      <c r="H82" s="37">
        <f>SUM(H73:H81)</f>
        <v>54</v>
      </c>
      <c r="I82" s="106">
        <f>H82-H72</f>
        <v>-2</v>
      </c>
      <c r="J82" s="106"/>
      <c r="K82" s="37">
        <f>SUM(K73:K81)</f>
        <v>59</v>
      </c>
      <c r="L82" s="106">
        <f>K82-K72</f>
        <v>3</v>
      </c>
      <c r="M82" s="106"/>
      <c r="N82" s="37">
        <f>SUM(N73:N81)</f>
        <v>47</v>
      </c>
      <c r="O82" s="106">
        <f>N82-N72</f>
        <v>-9</v>
      </c>
      <c r="P82" s="106"/>
      <c r="Q82" s="19">
        <f>N82+K82+H82+E82+B82</f>
        <v>275</v>
      </c>
    </row>
    <row r="83" spans="2:17" ht="21" customHeight="1" x14ac:dyDescent="0.2">
      <c r="B83" s="22"/>
      <c r="C83" s="50"/>
      <c r="D83" s="50"/>
      <c r="E83" s="22"/>
      <c r="F83" s="50"/>
      <c r="G83" s="50"/>
      <c r="H83" s="22"/>
      <c r="I83" s="50"/>
      <c r="J83" s="50"/>
      <c r="K83" s="22"/>
      <c r="L83" s="50"/>
      <c r="M83" s="50"/>
      <c r="N83" s="22"/>
      <c r="O83" s="50"/>
      <c r="P83" s="50"/>
      <c r="Q83" s="51"/>
    </row>
    <row r="84" spans="2:17" ht="78" customHeight="1" x14ac:dyDescent="0.2">
      <c r="B84" s="6"/>
      <c r="C84" s="4" t="s">
        <v>2</v>
      </c>
      <c r="D84" s="5" t="s">
        <v>438</v>
      </c>
      <c r="E84" s="6"/>
      <c r="F84" s="4" t="s">
        <v>2</v>
      </c>
      <c r="G84" s="5" t="s">
        <v>439</v>
      </c>
      <c r="H84" s="6"/>
      <c r="I84" s="4" t="s">
        <v>2</v>
      </c>
      <c r="J84" s="5" t="s">
        <v>440</v>
      </c>
      <c r="K84" s="6"/>
      <c r="L84" s="4" t="s">
        <v>2</v>
      </c>
      <c r="M84" s="5" t="s">
        <v>441</v>
      </c>
      <c r="N84" s="6"/>
      <c r="O84" s="4" t="s">
        <v>2</v>
      </c>
      <c r="P84" s="5" t="s">
        <v>442</v>
      </c>
    </row>
    <row r="85" spans="2:17" ht="46.5" x14ac:dyDescent="0.2">
      <c r="B85" s="8">
        <v>56</v>
      </c>
      <c r="C85" s="9" t="s">
        <v>443</v>
      </c>
      <c r="D85" s="10" t="s">
        <v>444</v>
      </c>
      <c r="E85" s="8">
        <v>56</v>
      </c>
      <c r="F85" s="9" t="s">
        <v>445</v>
      </c>
      <c r="G85" s="10" t="s">
        <v>446</v>
      </c>
      <c r="H85" s="8">
        <v>56</v>
      </c>
      <c r="I85" s="9" t="s">
        <v>447</v>
      </c>
      <c r="J85" s="10" t="s">
        <v>448</v>
      </c>
      <c r="K85" s="8">
        <v>56</v>
      </c>
      <c r="L85" s="9" t="s">
        <v>449</v>
      </c>
      <c r="M85" s="10" t="s">
        <v>450</v>
      </c>
      <c r="N85" s="8">
        <v>56</v>
      </c>
      <c r="O85" s="9" t="s">
        <v>451</v>
      </c>
      <c r="P85" s="10" t="s">
        <v>452</v>
      </c>
    </row>
    <row r="86" spans="2:17" s="15" customFormat="1" ht="78" customHeight="1" x14ac:dyDescent="0.2">
      <c r="B86" s="12">
        <f>'[1]ADM Staff &amp; MBBS - 2024-25 '!L198</f>
        <v>11</v>
      </c>
      <c r="C86" s="13" t="s">
        <v>453</v>
      </c>
      <c r="D86" s="14" t="s">
        <v>454</v>
      </c>
      <c r="E86" s="12">
        <f>'[1]ADM Staff &amp; MBBS - 2024-25 '!L197</f>
        <v>18</v>
      </c>
      <c r="F86" s="13" t="s">
        <v>455</v>
      </c>
      <c r="G86" s="14" t="s">
        <v>456</v>
      </c>
      <c r="H86" s="12">
        <f>'[1]ADM Staff &amp; MBBS - 2024-25 '!L183</f>
        <v>7</v>
      </c>
      <c r="I86" s="13" t="s">
        <v>457</v>
      </c>
      <c r="J86" s="14" t="s">
        <v>458</v>
      </c>
      <c r="K86" s="12">
        <f>'[1]ADM Staff &amp; MBBS - 2024-25 '!L196</f>
        <v>22</v>
      </c>
      <c r="L86" s="13" t="s">
        <v>459</v>
      </c>
      <c r="M86" s="14" t="s">
        <v>460</v>
      </c>
      <c r="N86" s="12">
        <f>'[1]ADM Staff &amp; MBBS - 2024-25 '!L215</f>
        <v>5</v>
      </c>
      <c r="O86" s="13" t="s">
        <v>461</v>
      </c>
      <c r="P86" s="14" t="s">
        <v>462</v>
      </c>
    </row>
    <row r="87" spans="2:17" s="15" customFormat="1" ht="78" customHeight="1" x14ac:dyDescent="0.2">
      <c r="B87" s="12">
        <f>'[1]ADM Staff &amp; MBBS - 2024-25 '!L199</f>
        <v>1</v>
      </c>
      <c r="C87" s="13" t="s">
        <v>463</v>
      </c>
      <c r="D87" s="14" t="s">
        <v>464</v>
      </c>
      <c r="E87" s="12">
        <f>'[1]ADM Staff &amp; MBBS - 2024-25 '!L187</f>
        <v>29</v>
      </c>
      <c r="F87" s="13" t="s">
        <v>465</v>
      </c>
      <c r="G87" s="14" t="s">
        <v>466</v>
      </c>
      <c r="H87" s="12">
        <f>'[1]ADM Staff &amp; MBBS - 2024-25 '!L200</f>
        <v>15</v>
      </c>
      <c r="I87" s="13" t="s">
        <v>467</v>
      </c>
      <c r="J87" s="14" t="s">
        <v>468</v>
      </c>
      <c r="K87" s="12">
        <f>'[1]ADM Staff &amp; MBBS - 2024-25 '!L193</f>
        <v>34</v>
      </c>
      <c r="L87" s="13" t="s">
        <v>469</v>
      </c>
      <c r="M87" s="14" t="s">
        <v>470</v>
      </c>
      <c r="N87" s="12">
        <f>'[1]ADM Staff &amp; MBBS - 2024-25 '!L222</f>
        <v>6</v>
      </c>
      <c r="O87" s="13" t="s">
        <v>471</v>
      </c>
      <c r="P87" s="14" t="s">
        <v>472</v>
      </c>
    </row>
    <row r="88" spans="2:17" s="15" customFormat="1" ht="78" customHeight="1" x14ac:dyDescent="0.2">
      <c r="B88" s="12">
        <f>'[1]ADM Staff &amp; MBBS - 2024-25 '!L191</f>
        <v>17</v>
      </c>
      <c r="C88" s="13" t="s">
        <v>473</v>
      </c>
      <c r="D88" s="14" t="s">
        <v>474</v>
      </c>
      <c r="E88" s="12">
        <f>'[1]ADM Staff &amp; MBBS - 2024-25 '!L190</f>
        <v>11</v>
      </c>
      <c r="F88" s="13" t="s">
        <v>475</v>
      </c>
      <c r="G88" s="14" t="s">
        <v>476</v>
      </c>
      <c r="H88" s="12">
        <f>'[1]ADM Staff &amp; MBBS - 2024-25 '!L201</f>
        <v>9</v>
      </c>
      <c r="I88" s="13" t="s">
        <v>477</v>
      </c>
      <c r="J88" s="14" t="s">
        <v>478</v>
      </c>
      <c r="K88" s="16"/>
      <c r="L88" s="16"/>
      <c r="M88" s="16"/>
      <c r="N88" s="12">
        <f>'[1]ADM Staff &amp; MBBS - 2024-25 '!L217</f>
        <v>5</v>
      </c>
      <c r="O88" s="13" t="s">
        <v>479</v>
      </c>
      <c r="P88" s="14" t="s">
        <v>480</v>
      </c>
    </row>
    <row r="89" spans="2:17" s="15" customFormat="1" ht="78" customHeight="1" x14ac:dyDescent="0.2">
      <c r="B89" s="12">
        <f>'[1]ADM Staff &amp; MBBS - 2024-25 '!L194</f>
        <v>4</v>
      </c>
      <c r="C89" s="13" t="s">
        <v>481</v>
      </c>
      <c r="D89" s="14" t="s">
        <v>482</v>
      </c>
      <c r="E89" s="16"/>
      <c r="F89" s="16"/>
      <c r="G89" s="16"/>
      <c r="H89" s="12">
        <f>'[1]ADM Staff &amp; MBBS - 2024-25 '!L182</f>
        <v>7</v>
      </c>
      <c r="I89" s="13" t="s">
        <v>483</v>
      </c>
      <c r="J89" s="14" t="s">
        <v>484</v>
      </c>
      <c r="K89" s="16"/>
      <c r="L89" s="16"/>
      <c r="M89" s="16"/>
      <c r="N89" s="12">
        <f>'[1]ADM Staff &amp; MBBS - 2024-25 '!L214</f>
        <v>8</v>
      </c>
      <c r="O89" s="13" t="s">
        <v>485</v>
      </c>
      <c r="P89" s="14" t="s">
        <v>486</v>
      </c>
    </row>
    <row r="90" spans="2:17" s="15" customFormat="1" ht="78" customHeight="1" x14ac:dyDescent="0.2">
      <c r="B90" s="12">
        <f>'[1]ADM Staff &amp; MBBS - 2024-25 '!L203</f>
        <v>20</v>
      </c>
      <c r="C90" s="13" t="s">
        <v>487</v>
      </c>
      <c r="D90" s="14" t="s">
        <v>488</v>
      </c>
      <c r="E90" s="16"/>
      <c r="F90" s="16"/>
      <c r="G90" s="16"/>
      <c r="H90" s="12">
        <f>'[1]ADM Staff &amp; MBBS - 2024-25 '!L188</f>
        <v>3</v>
      </c>
      <c r="I90" s="13" t="s">
        <v>489</v>
      </c>
      <c r="J90" s="14" t="s">
        <v>490</v>
      </c>
      <c r="K90" s="16"/>
      <c r="L90" s="16"/>
      <c r="M90" s="16"/>
      <c r="N90" s="12">
        <f>'[1]ADM Staff &amp; MBBS - 2024-25 '!L220</f>
        <v>8</v>
      </c>
      <c r="O90" s="13" t="s">
        <v>491</v>
      </c>
      <c r="P90" s="14" t="s">
        <v>492</v>
      </c>
    </row>
    <row r="91" spans="2:17" s="15" customFormat="1" ht="78" customHeight="1" x14ac:dyDescent="0.2">
      <c r="B91" s="16"/>
      <c r="C91" s="16"/>
      <c r="D91" s="16"/>
      <c r="E91" s="16"/>
      <c r="F91" s="16"/>
      <c r="G91" s="16"/>
      <c r="H91" s="12">
        <f>'[1]ADM Staff &amp; MBBS - 2024-25 '!L179</f>
        <v>2</v>
      </c>
      <c r="I91" s="13" t="s">
        <v>493</v>
      </c>
      <c r="J91" s="14" t="s">
        <v>494</v>
      </c>
      <c r="K91" s="16"/>
      <c r="L91" s="16"/>
      <c r="M91" s="16"/>
      <c r="N91" s="12">
        <f>'[1]ADM Staff &amp; MBBS - 2024-25 '!L209</f>
        <v>12</v>
      </c>
      <c r="O91" s="13" t="s">
        <v>495</v>
      </c>
      <c r="P91" s="14" t="s">
        <v>496</v>
      </c>
    </row>
    <row r="92" spans="2:17" s="15" customFormat="1" ht="78" customHeight="1" x14ac:dyDescent="0.2">
      <c r="B92" s="16"/>
      <c r="C92" s="16"/>
      <c r="D92" s="16"/>
      <c r="E92" s="16"/>
      <c r="F92" s="16"/>
      <c r="G92" s="16"/>
      <c r="H92" s="12">
        <f>'[1]ADM Staff &amp; MBBS - 2024-25 '!L185</f>
        <v>6</v>
      </c>
      <c r="I92" s="13" t="s">
        <v>497</v>
      </c>
      <c r="J92" s="14" t="s">
        <v>498</v>
      </c>
      <c r="K92" s="16"/>
      <c r="L92" s="16"/>
      <c r="M92" s="16"/>
      <c r="N92" s="12">
        <f>'[1]ADM Staff &amp; MBBS - 2024-25 '!L205</f>
        <v>11</v>
      </c>
      <c r="O92" s="13" t="s">
        <v>499</v>
      </c>
      <c r="P92" s="14" t="s">
        <v>500</v>
      </c>
    </row>
    <row r="93" spans="2:17" s="15" customFormat="1" ht="78" customHeight="1" x14ac:dyDescent="0.2">
      <c r="B93" s="16"/>
      <c r="C93" s="16"/>
      <c r="D93" s="16"/>
      <c r="E93" s="16"/>
      <c r="F93" s="16"/>
      <c r="G93" s="16"/>
      <c r="H93" s="12">
        <f>'[1]ADM Staff &amp; MBBS - 2024-25 '!L213</f>
        <v>2</v>
      </c>
      <c r="I93" s="13" t="s">
        <v>501</v>
      </c>
      <c r="J93" s="14" t="s">
        <v>502</v>
      </c>
      <c r="K93" s="16"/>
      <c r="L93" s="16"/>
      <c r="M93" s="16"/>
      <c r="N93" s="12">
        <f>'[1]ADM Staff &amp; MBBS - 2024-25 '!L218</f>
        <v>5</v>
      </c>
      <c r="O93" s="13" t="s">
        <v>503</v>
      </c>
      <c r="P93" s="14" t="s">
        <v>504</v>
      </c>
    </row>
    <row r="94" spans="2:17" ht="61.5" hidden="1" x14ac:dyDescent="0.2">
      <c r="B94" s="37">
        <f>SUM(B86:B93)</f>
        <v>53</v>
      </c>
      <c r="C94" s="106">
        <f>B94-B85</f>
        <v>-3</v>
      </c>
      <c r="D94" s="106"/>
      <c r="E94" s="37">
        <f>SUM(E86:E93)</f>
        <v>58</v>
      </c>
      <c r="F94" s="106">
        <f>E94-E85</f>
        <v>2</v>
      </c>
      <c r="G94" s="106"/>
      <c r="H94" s="37">
        <f>SUM(H86:H93)</f>
        <v>51</v>
      </c>
      <c r="I94" s="106">
        <f>H94-H85</f>
        <v>-5</v>
      </c>
      <c r="J94" s="106"/>
      <c r="K94" s="37">
        <f>SUM(K86:K93)</f>
        <v>56</v>
      </c>
      <c r="L94" s="106">
        <f>K94-K85</f>
        <v>0</v>
      </c>
      <c r="M94" s="106"/>
      <c r="N94" s="37">
        <f>SUM(N86:N93)</f>
        <v>60</v>
      </c>
      <c r="O94" s="106">
        <f>N94-N85</f>
        <v>4</v>
      </c>
      <c r="P94" s="106"/>
      <c r="Q94" s="19">
        <f>N94+K94+H94+E94+B94</f>
        <v>278</v>
      </c>
    </row>
    <row r="95" spans="2:17" ht="21" customHeight="1" thickBot="1" x14ac:dyDescent="0.25">
      <c r="B95" s="22"/>
      <c r="C95" s="50"/>
      <c r="D95" s="50"/>
      <c r="E95" s="22"/>
      <c r="F95" s="50"/>
      <c r="G95" s="50"/>
      <c r="H95" s="22"/>
      <c r="I95" s="50"/>
      <c r="J95" s="50"/>
      <c r="K95" s="22"/>
      <c r="L95" s="50"/>
      <c r="M95" s="50"/>
      <c r="N95" s="22"/>
      <c r="O95" s="50"/>
      <c r="P95" s="50"/>
      <c r="Q95" s="51"/>
    </row>
    <row r="96" spans="2:17" ht="78" customHeight="1" x14ac:dyDescent="0.2">
      <c r="B96" s="3" t="s">
        <v>505</v>
      </c>
      <c r="C96" s="4" t="s">
        <v>2</v>
      </c>
      <c r="D96" s="5" t="s">
        <v>506</v>
      </c>
      <c r="E96" s="6"/>
      <c r="F96" s="4" t="s">
        <v>2</v>
      </c>
      <c r="G96" s="5" t="s">
        <v>507</v>
      </c>
      <c r="H96" s="6"/>
      <c r="I96" s="4" t="s">
        <v>2</v>
      </c>
      <c r="J96" s="5" t="s">
        <v>508</v>
      </c>
      <c r="K96" s="6"/>
      <c r="L96" s="4" t="s">
        <v>2</v>
      </c>
      <c r="M96" s="5" t="s">
        <v>509</v>
      </c>
      <c r="N96" s="6"/>
      <c r="O96" s="4" t="s">
        <v>2</v>
      </c>
      <c r="P96" s="5" t="s">
        <v>510</v>
      </c>
    </row>
    <row r="97" spans="2:17" ht="46.5" x14ac:dyDescent="0.2">
      <c r="B97" s="8">
        <v>56</v>
      </c>
      <c r="C97" s="9" t="s">
        <v>511</v>
      </c>
      <c r="D97" s="10" t="s">
        <v>512</v>
      </c>
      <c r="E97" s="8">
        <v>56</v>
      </c>
      <c r="F97" s="9" t="s">
        <v>513</v>
      </c>
      <c r="G97" s="10" t="s">
        <v>514</v>
      </c>
      <c r="H97" s="8">
        <v>56</v>
      </c>
      <c r="I97" s="9" t="s">
        <v>515</v>
      </c>
      <c r="J97" s="10" t="s">
        <v>516</v>
      </c>
      <c r="K97" s="8">
        <v>56</v>
      </c>
      <c r="L97" s="9" t="s">
        <v>517</v>
      </c>
      <c r="M97" s="10" t="s">
        <v>518</v>
      </c>
      <c r="N97" s="8">
        <v>56</v>
      </c>
      <c r="O97" s="9" t="s">
        <v>519</v>
      </c>
      <c r="P97" s="10" t="s">
        <v>520</v>
      </c>
    </row>
    <row r="98" spans="2:17" s="15" customFormat="1" ht="78" customHeight="1" x14ac:dyDescent="0.2">
      <c r="B98" s="12">
        <f>'[1]ADM Staff &amp; MBBS - 2024-25 '!L184</f>
        <v>10</v>
      </c>
      <c r="C98" s="13" t="s">
        <v>521</v>
      </c>
      <c r="D98" s="14" t="s">
        <v>522</v>
      </c>
      <c r="E98" s="12">
        <f>'[1]ADM Staff &amp; MBBS - 2024-25 '!L207</f>
        <v>9</v>
      </c>
      <c r="F98" s="13" t="s">
        <v>523</v>
      </c>
      <c r="G98" s="14" t="s">
        <v>524</v>
      </c>
      <c r="H98" s="12">
        <f>'[1]ADM Staff &amp; MBBS - 2024-25 '!L216</f>
        <v>15</v>
      </c>
      <c r="I98" s="13" t="s">
        <v>525</v>
      </c>
      <c r="J98" s="14" t="s">
        <v>526</v>
      </c>
      <c r="K98" s="12">
        <f>'[1]ADM Staff &amp; MBBS - 2024-25 '!L223</f>
        <v>15</v>
      </c>
      <c r="L98" s="13" t="s">
        <v>527</v>
      </c>
      <c r="M98" s="14" t="s">
        <v>528</v>
      </c>
      <c r="N98" s="12">
        <f>'[1]ADM Staff &amp; MBBS - 2024-25 '!L234</f>
        <v>1</v>
      </c>
      <c r="O98" s="13" t="s">
        <v>529</v>
      </c>
      <c r="P98" s="14" t="s">
        <v>530</v>
      </c>
    </row>
    <row r="99" spans="2:17" s="15" customFormat="1" ht="78" customHeight="1" x14ac:dyDescent="0.2">
      <c r="B99" s="12">
        <f>'[1]ADM Staff &amp; MBBS - 2024-25 '!L212</f>
        <v>12</v>
      </c>
      <c r="C99" s="13" t="s">
        <v>531</v>
      </c>
      <c r="D99" s="14" t="s">
        <v>532</v>
      </c>
      <c r="E99" s="12">
        <f>'[1]ADM Staff &amp; MBBS - 2024-25 '!L224</f>
        <v>22</v>
      </c>
      <c r="F99" s="13" t="s">
        <v>533</v>
      </c>
      <c r="G99" s="14" t="s">
        <v>534</v>
      </c>
      <c r="H99" s="12">
        <f>'[1]ADM Staff &amp; MBBS - 2024-25 '!L210</f>
        <v>3</v>
      </c>
      <c r="I99" s="13" t="s">
        <v>535</v>
      </c>
      <c r="J99" s="14" t="s">
        <v>536</v>
      </c>
      <c r="K99" s="12">
        <f>'[1]ADM Staff &amp; MBBS - 2024-25 '!L279</f>
        <v>7</v>
      </c>
      <c r="L99" s="13" t="s">
        <v>537</v>
      </c>
      <c r="M99" s="14" t="s">
        <v>538</v>
      </c>
      <c r="N99" s="12">
        <f>'[1]ADM Staff &amp; MBBS - 2024-25 '!L235</f>
        <v>20</v>
      </c>
      <c r="O99" s="13" t="s">
        <v>539</v>
      </c>
      <c r="P99" s="14" t="s">
        <v>540</v>
      </c>
    </row>
    <row r="100" spans="2:17" s="15" customFormat="1" ht="78" customHeight="1" x14ac:dyDescent="0.2">
      <c r="B100" s="12">
        <f>'[1]ADM Staff &amp; MBBS - 2024-25 '!L206</f>
        <v>14</v>
      </c>
      <c r="C100" s="13" t="s">
        <v>541</v>
      </c>
      <c r="D100" s="14" t="s">
        <v>542</v>
      </c>
      <c r="E100" s="12">
        <f>'[1]ADM Staff &amp; MBBS - 2024-25 '!L5</f>
        <v>34</v>
      </c>
      <c r="F100" s="13" t="s">
        <v>543</v>
      </c>
      <c r="G100" s="14" t="s">
        <v>544</v>
      </c>
      <c r="H100" s="12">
        <f>'[1]ADM Staff &amp; MBBS - 2024-25 '!L30</f>
        <v>25</v>
      </c>
      <c r="I100" s="13" t="s">
        <v>545</v>
      </c>
      <c r="J100" s="14" t="s">
        <v>546</v>
      </c>
      <c r="K100" s="12">
        <f>'[1]ADM Staff &amp; MBBS - 2024-25 '!L287</f>
        <v>12</v>
      </c>
      <c r="L100" s="13" t="s">
        <v>547</v>
      </c>
      <c r="M100" s="14" t="s">
        <v>548</v>
      </c>
      <c r="N100" s="12">
        <f>'[1]ADM Staff &amp; MBBS - 2024-25 '!L227</f>
        <v>13</v>
      </c>
      <c r="O100" s="13" t="s">
        <v>549</v>
      </c>
      <c r="P100" s="14" t="s">
        <v>550</v>
      </c>
    </row>
    <row r="101" spans="2:17" s="15" customFormat="1" ht="78" customHeight="1" x14ac:dyDescent="0.2">
      <c r="B101" s="12">
        <f>'[1]ADM Staff &amp; MBBS - 2024-25 '!L307</f>
        <v>9</v>
      </c>
      <c r="C101" s="13" t="s">
        <v>551</v>
      </c>
      <c r="D101" s="14" t="s">
        <v>552</v>
      </c>
      <c r="E101" s="16"/>
      <c r="F101" s="16"/>
      <c r="G101" s="16"/>
      <c r="H101" s="12">
        <f>'[1]ADM Staff &amp; MBBS - 2024-25 '!L221</f>
        <v>12</v>
      </c>
      <c r="I101" s="13" t="s">
        <v>553</v>
      </c>
      <c r="J101" s="14" t="s">
        <v>554</v>
      </c>
      <c r="K101" s="12">
        <f>'[1]ADM Staff &amp; MBBS - 2024-25 '!L293</f>
        <v>16</v>
      </c>
      <c r="L101" s="13" t="s">
        <v>555</v>
      </c>
      <c r="M101" s="14" t="s">
        <v>556</v>
      </c>
      <c r="N101" s="12">
        <f>'[1]ADM Staff &amp; MBBS - 2024-25 '!L228</f>
        <v>3</v>
      </c>
      <c r="O101" s="13" t="s">
        <v>557</v>
      </c>
      <c r="P101" s="14" t="s">
        <v>558</v>
      </c>
    </row>
    <row r="102" spans="2:17" s="15" customFormat="1" ht="78" customHeight="1" x14ac:dyDescent="0.2">
      <c r="B102" s="12">
        <f>'[1]ADM Staff &amp; MBBS - 2024-25 '!L294</f>
        <v>12</v>
      </c>
      <c r="C102" s="13" t="s">
        <v>559</v>
      </c>
      <c r="D102" s="14" t="s">
        <v>560</v>
      </c>
      <c r="E102" s="16"/>
      <c r="F102" s="16"/>
      <c r="G102" s="16"/>
      <c r="H102" s="16"/>
      <c r="I102" s="16"/>
      <c r="J102" s="16"/>
      <c r="K102" s="12">
        <f>'[1]ADM Staff &amp; MBBS - 2024-25 '!L16</f>
        <v>6</v>
      </c>
      <c r="L102" s="13" t="s">
        <v>561</v>
      </c>
      <c r="M102" s="14" t="s">
        <v>562</v>
      </c>
      <c r="N102" s="12">
        <f>'[1]ADM Staff &amp; MBBS - 2024-25 '!L243</f>
        <v>18</v>
      </c>
      <c r="O102" s="13" t="s">
        <v>563</v>
      </c>
      <c r="P102" s="14" t="s">
        <v>564</v>
      </c>
    </row>
    <row r="103" spans="2:17" s="15" customFormat="1" ht="78" customHeight="1" x14ac:dyDescent="0.2">
      <c r="B103" s="52"/>
      <c r="C103" s="52"/>
      <c r="D103" s="52"/>
      <c r="E103" s="16"/>
      <c r="H103" s="16"/>
      <c r="I103" s="16"/>
      <c r="J103" s="16"/>
      <c r="K103" s="52"/>
      <c r="L103" s="52"/>
      <c r="M103" s="52"/>
      <c r="N103" s="52"/>
      <c r="O103" s="52"/>
      <c r="P103" s="52"/>
    </row>
    <row r="104" spans="2:17" ht="61.5" hidden="1" x14ac:dyDescent="0.2">
      <c r="B104" s="37">
        <f>SUM(B98:B103)</f>
        <v>57</v>
      </c>
      <c r="C104" s="106">
        <f>B104-B97</f>
        <v>1</v>
      </c>
      <c r="D104" s="106"/>
      <c r="E104" s="37">
        <f>SUM(E98:E103)</f>
        <v>65</v>
      </c>
      <c r="F104" s="106">
        <f>E104-E97</f>
        <v>9</v>
      </c>
      <c r="G104" s="106"/>
      <c r="H104" s="37">
        <f>SUM(H98:H103)</f>
        <v>55</v>
      </c>
      <c r="I104" s="106">
        <f>H104-H97</f>
        <v>-1</v>
      </c>
      <c r="J104" s="106"/>
      <c r="K104" s="37">
        <f>SUM(K98:K103)</f>
        <v>56</v>
      </c>
      <c r="L104" s="106">
        <f>K104-K97</f>
        <v>0</v>
      </c>
      <c r="M104" s="106"/>
      <c r="N104" s="37">
        <f>SUM(N98:N103)</f>
        <v>55</v>
      </c>
      <c r="O104" s="106">
        <f>N104-N97</f>
        <v>-1</v>
      </c>
      <c r="P104" s="106"/>
      <c r="Q104" s="19">
        <f>N104+K104+H104+E104+B104</f>
        <v>288</v>
      </c>
    </row>
    <row r="105" spans="2:17" ht="21" customHeight="1" x14ac:dyDescent="0.2">
      <c r="B105" s="22"/>
      <c r="C105" s="50"/>
      <c r="D105" s="50"/>
      <c r="E105" s="22"/>
      <c r="F105" s="50"/>
      <c r="G105" s="50"/>
      <c r="H105" s="22"/>
      <c r="I105" s="50"/>
      <c r="J105" s="50"/>
      <c r="K105" s="22"/>
      <c r="L105" s="50"/>
      <c r="M105" s="50"/>
      <c r="N105" s="22"/>
      <c r="O105" s="50"/>
      <c r="P105" s="50"/>
      <c r="Q105" s="51"/>
    </row>
    <row r="106" spans="2:17" ht="78" customHeight="1" x14ac:dyDescent="0.2">
      <c r="B106" s="6"/>
      <c r="C106" s="4" t="s">
        <v>2</v>
      </c>
      <c r="D106" s="5" t="s">
        <v>565</v>
      </c>
      <c r="E106" s="6"/>
      <c r="F106" s="4" t="s">
        <v>2</v>
      </c>
      <c r="G106" s="5" t="s">
        <v>566</v>
      </c>
      <c r="H106" s="6"/>
      <c r="I106" s="4" t="s">
        <v>2</v>
      </c>
      <c r="J106" s="5" t="s">
        <v>567</v>
      </c>
      <c r="K106" s="6"/>
      <c r="L106" s="4" t="s">
        <v>2</v>
      </c>
      <c r="M106" s="5" t="s">
        <v>568</v>
      </c>
      <c r="N106" s="6"/>
      <c r="O106" s="4" t="s">
        <v>2</v>
      </c>
      <c r="P106" s="5" t="s">
        <v>569</v>
      </c>
    </row>
    <row r="107" spans="2:17" ht="46.5" x14ac:dyDescent="0.2">
      <c r="B107" s="8">
        <v>56</v>
      </c>
      <c r="C107" s="9" t="s">
        <v>570</v>
      </c>
      <c r="D107" s="10" t="s">
        <v>571</v>
      </c>
      <c r="E107" s="8">
        <v>56</v>
      </c>
      <c r="F107" s="9" t="s">
        <v>572</v>
      </c>
      <c r="G107" s="10" t="s">
        <v>573</v>
      </c>
      <c r="H107" s="8">
        <v>56</v>
      </c>
      <c r="I107" s="9" t="s">
        <v>574</v>
      </c>
      <c r="J107" s="10" t="s">
        <v>575</v>
      </c>
      <c r="K107" s="8">
        <v>56</v>
      </c>
      <c r="L107" s="9" t="s">
        <v>576</v>
      </c>
      <c r="M107" s="10" t="s">
        <v>577</v>
      </c>
      <c r="N107" s="8">
        <v>56</v>
      </c>
      <c r="O107" s="9" t="s">
        <v>578</v>
      </c>
      <c r="P107" s="10" t="s">
        <v>579</v>
      </c>
    </row>
    <row r="108" spans="2:17" s="15" customFormat="1" ht="78" customHeight="1" x14ac:dyDescent="0.2">
      <c r="B108" s="12">
        <f>'[1]ADM Staff &amp; MBBS - 2024-25 '!L250</f>
        <v>11</v>
      </c>
      <c r="C108" s="13" t="s">
        <v>580</v>
      </c>
      <c r="D108" s="14" t="s">
        <v>581</v>
      </c>
      <c r="E108" s="12">
        <f>'[1]ADM Staff &amp; MBBS - 2024-25 '!L237</f>
        <v>3</v>
      </c>
      <c r="F108" s="13" t="s">
        <v>582</v>
      </c>
      <c r="G108" s="14" t="s">
        <v>583</v>
      </c>
      <c r="H108" s="12">
        <f>'[1]ADM Staff &amp; MBBS - 2024-25 '!L230</f>
        <v>34</v>
      </c>
      <c r="I108" s="13" t="s">
        <v>584</v>
      </c>
      <c r="J108" s="14" t="s">
        <v>585</v>
      </c>
      <c r="K108" s="12">
        <f>'[1]ADM Staff &amp; MBBS - 2024-25 '!L231</f>
        <v>7</v>
      </c>
      <c r="L108" s="13" t="s">
        <v>586</v>
      </c>
      <c r="M108" s="14" t="s">
        <v>587</v>
      </c>
      <c r="N108" s="12">
        <f>'[1]ADM Staff &amp; MBBS - 2024-25 '!L229</f>
        <v>6</v>
      </c>
      <c r="O108" s="13" t="s">
        <v>588</v>
      </c>
      <c r="P108" s="14" t="s">
        <v>589</v>
      </c>
    </row>
    <row r="109" spans="2:17" s="15" customFormat="1" ht="78" customHeight="1" x14ac:dyDescent="0.2">
      <c r="B109" s="12">
        <f>'[1]ADM Staff &amp; MBBS - 2024-25 '!L249</f>
        <v>1</v>
      </c>
      <c r="C109" s="13" t="s">
        <v>590</v>
      </c>
      <c r="D109" s="14" t="s">
        <v>591</v>
      </c>
      <c r="E109" s="12">
        <f>'[1]ADM Staff &amp; MBBS - 2024-25 '!L246</f>
        <v>11</v>
      </c>
      <c r="F109" s="13" t="s">
        <v>592</v>
      </c>
      <c r="G109" s="14" t="s">
        <v>593</v>
      </c>
      <c r="H109" s="12">
        <f>'[1]ADM Staff &amp; MBBS - 2024-25 '!L244</f>
        <v>17</v>
      </c>
      <c r="I109" s="13" t="s">
        <v>594</v>
      </c>
      <c r="J109" s="14" t="s">
        <v>595</v>
      </c>
      <c r="K109" s="12">
        <f>'[1]ADM Staff &amp; MBBS - 2024-25 '!L238</f>
        <v>5</v>
      </c>
      <c r="L109" s="13" t="s">
        <v>596</v>
      </c>
      <c r="M109" s="14" t="s">
        <v>597</v>
      </c>
      <c r="N109" s="12">
        <f>'[1]ADM Staff &amp; MBBS - 2024-25 '!L247</f>
        <v>6</v>
      </c>
      <c r="O109" s="13" t="s">
        <v>598</v>
      </c>
      <c r="P109" s="14" t="s">
        <v>599</v>
      </c>
    </row>
    <row r="110" spans="2:17" s="15" customFormat="1" ht="78" customHeight="1" x14ac:dyDescent="0.2">
      <c r="B110" s="12">
        <f>'[1]ADM Staff &amp; MBBS - 2024-25 '!L270</f>
        <v>1</v>
      </c>
      <c r="C110" s="13" t="s">
        <v>600</v>
      </c>
      <c r="D110" s="14" t="s">
        <v>601</v>
      </c>
      <c r="E110" s="12">
        <f>'[1]ADM Staff &amp; MBBS - 2024-25 '!L245</f>
        <v>12</v>
      </c>
      <c r="F110" s="13" t="s">
        <v>602</v>
      </c>
      <c r="G110" s="14" t="s">
        <v>603</v>
      </c>
      <c r="H110" s="12">
        <f>'[1]ADM Staff &amp; MBBS - 2024-25 '!L283</f>
        <v>0</v>
      </c>
      <c r="I110" s="13" t="s">
        <v>604</v>
      </c>
      <c r="J110" s="14" t="s">
        <v>605</v>
      </c>
      <c r="K110" s="12">
        <f>'[1]ADM Staff &amp; MBBS - 2024-25 '!L263</f>
        <v>4</v>
      </c>
      <c r="L110" s="13" t="s">
        <v>606</v>
      </c>
      <c r="M110" s="14" t="s">
        <v>607</v>
      </c>
      <c r="N110" s="12">
        <f>'[1]ADM Staff &amp; MBBS - 2024-25 '!L276</f>
        <v>2</v>
      </c>
      <c r="O110" s="13" t="s">
        <v>608</v>
      </c>
      <c r="P110" s="14" t="s">
        <v>609</v>
      </c>
    </row>
    <row r="111" spans="2:17" s="15" customFormat="1" ht="78" customHeight="1" x14ac:dyDescent="0.2">
      <c r="B111" s="12">
        <f>'[1]ADM Staff &amp; MBBS - 2024-25 '!L255</f>
        <v>8</v>
      </c>
      <c r="C111" s="13" t="s">
        <v>610</v>
      </c>
      <c r="D111" s="14" t="s">
        <v>611</v>
      </c>
      <c r="E111" s="12">
        <f>'[1]ADM Staff &amp; MBBS - 2024-25 '!L232</f>
        <v>15</v>
      </c>
      <c r="F111" s="13" t="s">
        <v>612</v>
      </c>
      <c r="G111" s="14" t="s">
        <v>613</v>
      </c>
      <c r="H111" s="16"/>
      <c r="I111" s="16"/>
      <c r="J111" s="16"/>
      <c r="K111" s="12">
        <f>'[1]ADM Staff &amp; MBBS - 2024-25 '!L261</f>
        <v>11</v>
      </c>
      <c r="L111" s="13" t="s">
        <v>614</v>
      </c>
      <c r="M111" s="14" t="s">
        <v>615</v>
      </c>
      <c r="N111" s="12">
        <f>'[1]ADM Staff &amp; MBBS - 2024-25 '!L269</f>
        <v>0</v>
      </c>
      <c r="O111" s="13" t="s">
        <v>616</v>
      </c>
      <c r="P111" s="14" t="s">
        <v>617</v>
      </c>
    </row>
    <row r="112" spans="2:17" s="15" customFormat="1" ht="78" customHeight="1" x14ac:dyDescent="0.2">
      <c r="B112" s="12">
        <f>'[1]ADM Staff &amp; MBBS - 2024-25 '!L253</f>
        <v>12</v>
      </c>
      <c r="C112" s="13" t="s">
        <v>618</v>
      </c>
      <c r="D112" s="14" t="s">
        <v>619</v>
      </c>
      <c r="E112" s="12">
        <f>'[1]ADM Staff &amp; MBBS - 2024-25 '!L257</f>
        <v>5</v>
      </c>
      <c r="F112" s="13" t="s">
        <v>620</v>
      </c>
      <c r="G112" s="14" t="s">
        <v>621</v>
      </c>
      <c r="H112" s="16"/>
      <c r="I112" s="16"/>
      <c r="J112" s="16"/>
      <c r="K112" s="12">
        <f>'[1]ADM Staff &amp; MBBS - 2024-25 '!L271</f>
        <v>4</v>
      </c>
      <c r="L112" s="13" t="s">
        <v>622</v>
      </c>
      <c r="M112" s="14" t="s">
        <v>623</v>
      </c>
      <c r="N112" s="12">
        <f>'[1]ADM Staff &amp; MBBS - 2024-25 '!L273</f>
        <v>13</v>
      </c>
      <c r="O112" s="13" t="s">
        <v>624</v>
      </c>
      <c r="P112" s="14" t="s">
        <v>625</v>
      </c>
    </row>
    <row r="113" spans="2:17" s="15" customFormat="1" ht="78" customHeight="1" x14ac:dyDescent="0.2">
      <c r="B113" s="12">
        <f>'[1]ADM Staff &amp; MBBS - 2024-25 '!L284</f>
        <v>4</v>
      </c>
      <c r="C113" s="13" t="s">
        <v>626</v>
      </c>
      <c r="D113" s="14" t="s">
        <v>627</v>
      </c>
      <c r="E113" s="12">
        <f>'[1]ADM Staff &amp; MBBS - 2024-25 '!L274</f>
        <v>1</v>
      </c>
      <c r="F113" s="13" t="s">
        <v>628</v>
      </c>
      <c r="G113" s="14" t="s">
        <v>629</v>
      </c>
      <c r="H113" s="16"/>
      <c r="I113" s="16"/>
      <c r="J113" s="16"/>
      <c r="K113" s="12">
        <f>'[1]ADM Staff &amp; MBBS - 2024-25 '!L290</f>
        <v>10</v>
      </c>
      <c r="L113" s="13" t="s">
        <v>630</v>
      </c>
      <c r="M113" s="14" t="s">
        <v>631</v>
      </c>
      <c r="N113" s="12">
        <f>'[1]ADM Staff &amp; MBBS - 2024-25 '!L259</f>
        <v>19</v>
      </c>
      <c r="O113" s="13" t="s">
        <v>632</v>
      </c>
      <c r="P113" s="14" t="s">
        <v>633</v>
      </c>
    </row>
    <row r="114" spans="2:17" s="15" customFormat="1" ht="78" customHeight="1" x14ac:dyDescent="0.2">
      <c r="B114" s="12">
        <f>'[1]ADM Staff &amp; MBBS - 2024-25 '!L285</f>
        <v>1</v>
      </c>
      <c r="C114" s="13" t="s">
        <v>634</v>
      </c>
      <c r="D114" s="14" t="s">
        <v>635</v>
      </c>
      <c r="E114" s="12">
        <f>'[1]ADM Staff &amp; MBBS - 2024-25 '!L281</f>
        <v>1</v>
      </c>
      <c r="F114" s="53" t="s">
        <v>636</v>
      </c>
      <c r="G114" s="53" t="s">
        <v>637</v>
      </c>
      <c r="H114" s="16"/>
      <c r="I114" s="16"/>
      <c r="J114" s="16"/>
      <c r="K114" s="12">
        <f>'[1]ADM Staff &amp; MBBS - 2024-25 '!L300</f>
        <v>10</v>
      </c>
      <c r="L114" s="13" t="s">
        <v>638</v>
      </c>
      <c r="M114" s="14" t="s">
        <v>639</v>
      </c>
      <c r="N114" s="12">
        <f>'[1]ADM Staff &amp; MBBS - 2024-25 '!L262</f>
        <v>19</v>
      </c>
      <c r="O114" s="13" t="s">
        <v>640</v>
      </c>
      <c r="P114" s="14" t="s">
        <v>641</v>
      </c>
    </row>
    <row r="115" spans="2:17" s="15" customFormat="1" ht="78" customHeight="1" x14ac:dyDescent="0.2">
      <c r="B115" s="12">
        <f>'[1]ADM Staff &amp; MBBS - 2024-25 '!L289</f>
        <v>22</v>
      </c>
      <c r="C115" s="13" t="s">
        <v>642</v>
      </c>
      <c r="D115" s="14" t="s">
        <v>643</v>
      </c>
      <c r="E115" s="12">
        <f>'[1]ADM Staff &amp; MBBS - 2024-25 '!L288</f>
        <v>9</v>
      </c>
      <c r="F115" s="13" t="s">
        <v>644</v>
      </c>
      <c r="G115" s="14" t="s">
        <v>645</v>
      </c>
      <c r="H115" s="16"/>
      <c r="I115" s="16"/>
      <c r="J115" s="16"/>
      <c r="K115" s="12">
        <f>'[1]ADM Staff &amp; MBBS - 2024-25 '!L296</f>
        <v>5</v>
      </c>
      <c r="L115" s="13" t="s">
        <v>646</v>
      </c>
      <c r="M115" s="14" t="s">
        <v>647</v>
      </c>
      <c r="N115" s="16"/>
      <c r="O115" s="16"/>
      <c r="P115" s="16"/>
    </row>
    <row r="116" spans="2:17" s="15" customFormat="1" ht="78" customHeight="1" x14ac:dyDescent="0.2">
      <c r="B116" s="16"/>
      <c r="C116" s="16"/>
      <c r="D116" s="16"/>
      <c r="E116" s="12">
        <f>'[1]ADM Staff &amp; MBBS - 2024-25 '!L278</f>
        <v>3</v>
      </c>
      <c r="F116" s="13" t="s">
        <v>648</v>
      </c>
      <c r="G116" s="14" t="s">
        <v>649</v>
      </c>
      <c r="H116" s="12"/>
      <c r="I116" s="13"/>
      <c r="J116" s="14"/>
      <c r="K116" s="16"/>
      <c r="L116" s="16"/>
      <c r="M116" s="16"/>
      <c r="N116" s="16"/>
      <c r="O116" s="16"/>
      <c r="P116" s="16"/>
    </row>
    <row r="117" spans="2:17" ht="61.5" hidden="1" x14ac:dyDescent="0.2">
      <c r="B117" s="37">
        <f>SUM(B108:B116)</f>
        <v>60</v>
      </c>
      <c r="C117" s="86">
        <f>B117-B107</f>
        <v>4</v>
      </c>
      <c r="D117" s="106"/>
      <c r="E117" s="37">
        <f>SUM(E108:E116)</f>
        <v>60</v>
      </c>
      <c r="F117" s="106">
        <f>E117-E107</f>
        <v>4</v>
      </c>
      <c r="G117" s="106"/>
      <c r="H117" s="37">
        <f>SUM(H108:H116)</f>
        <v>51</v>
      </c>
      <c r="I117" s="106">
        <f>H117-H107</f>
        <v>-5</v>
      </c>
      <c r="J117" s="106"/>
      <c r="K117" s="37">
        <f>SUM(K108:K116)</f>
        <v>56</v>
      </c>
      <c r="L117" s="106">
        <f>K117-K107</f>
        <v>0</v>
      </c>
      <c r="M117" s="106"/>
      <c r="N117" s="37">
        <f>SUM(N108:N116)</f>
        <v>65</v>
      </c>
      <c r="O117" s="106">
        <f>N117-N107</f>
        <v>9</v>
      </c>
      <c r="P117" s="106"/>
      <c r="Q117" s="19">
        <f>N117+K117+H117+E117+B117</f>
        <v>292</v>
      </c>
    </row>
    <row r="118" spans="2:17" ht="14.25" customHeight="1" thickBot="1" x14ac:dyDescent="0.25"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</row>
    <row r="119" spans="2:17" ht="78" customHeight="1" x14ac:dyDescent="0.2">
      <c r="B119" s="3"/>
      <c r="C119" s="4" t="s">
        <v>2</v>
      </c>
      <c r="D119" s="5" t="s">
        <v>650</v>
      </c>
      <c r="E119" s="6"/>
      <c r="F119" s="4" t="s">
        <v>2</v>
      </c>
      <c r="G119" s="5" t="s">
        <v>651</v>
      </c>
      <c r="H119" s="6"/>
      <c r="I119" s="4" t="s">
        <v>2</v>
      </c>
      <c r="J119" s="5" t="s">
        <v>652</v>
      </c>
      <c r="K119" s="6"/>
      <c r="L119" s="4" t="s">
        <v>2</v>
      </c>
      <c r="M119" s="5" t="s">
        <v>653</v>
      </c>
      <c r="N119" s="6"/>
      <c r="O119" s="4" t="s">
        <v>2</v>
      </c>
      <c r="P119" s="5" t="s">
        <v>654</v>
      </c>
    </row>
    <row r="120" spans="2:17" ht="46.5" x14ac:dyDescent="0.2">
      <c r="B120" s="8">
        <v>56</v>
      </c>
      <c r="C120" s="9" t="s">
        <v>655</v>
      </c>
      <c r="D120" s="10" t="s">
        <v>656</v>
      </c>
      <c r="E120" s="8">
        <v>56</v>
      </c>
      <c r="F120" s="9" t="s">
        <v>657</v>
      </c>
      <c r="G120" s="10" t="s">
        <v>658</v>
      </c>
      <c r="H120" s="8">
        <v>56</v>
      </c>
      <c r="I120" s="9" t="s">
        <v>659</v>
      </c>
      <c r="J120" s="10" t="s">
        <v>660</v>
      </c>
      <c r="K120" s="8">
        <v>56</v>
      </c>
      <c r="L120" s="9" t="s">
        <v>661</v>
      </c>
      <c r="M120" s="10" t="s">
        <v>662</v>
      </c>
      <c r="N120" s="8">
        <v>56</v>
      </c>
      <c r="O120" s="9" t="s">
        <v>663</v>
      </c>
      <c r="P120" s="10" t="s">
        <v>664</v>
      </c>
    </row>
    <row r="121" spans="2:17" s="15" customFormat="1" ht="78" customHeight="1" x14ac:dyDescent="0.2">
      <c r="B121" s="12">
        <f>'[1]ADM Staff &amp; MBBS - 2024-25 '!L265</f>
        <v>11</v>
      </c>
      <c r="C121" s="13" t="s">
        <v>665</v>
      </c>
      <c r="D121" s="14" t="s">
        <v>666</v>
      </c>
      <c r="E121" s="12">
        <f>'[1]ADM Staff &amp; MBBS - 2024-25 '!L239</f>
        <v>5</v>
      </c>
      <c r="F121" s="13" t="s">
        <v>667</v>
      </c>
      <c r="G121" s="14" t="s">
        <v>668</v>
      </c>
      <c r="H121" s="12">
        <f>'[1]ADM Staff &amp; MBBS - 2024-25 '!L241</f>
        <v>6</v>
      </c>
      <c r="I121" s="13" t="s">
        <v>669</v>
      </c>
      <c r="J121" s="14" t="s">
        <v>670</v>
      </c>
      <c r="K121" s="12">
        <f>'[1]ADM Staff &amp; MBBS - 2024-25 '!L211</f>
        <v>8</v>
      </c>
      <c r="L121" s="13" t="s">
        <v>671</v>
      </c>
      <c r="M121" s="14" t="s">
        <v>672</v>
      </c>
      <c r="N121" s="12">
        <f>'[1]ADM Staff &amp; MBBS - 2024-25 '!L291</f>
        <v>14</v>
      </c>
      <c r="O121" s="13" t="s">
        <v>673</v>
      </c>
      <c r="P121" s="14" t="s">
        <v>674</v>
      </c>
    </row>
    <row r="122" spans="2:17" s="15" customFormat="1" ht="78" customHeight="1" x14ac:dyDescent="0.2">
      <c r="B122" s="12">
        <f>'[1]ADM Staff &amp; MBBS - 2024-25 '!L275</f>
        <v>9</v>
      </c>
      <c r="C122" s="13" t="s">
        <v>675</v>
      </c>
      <c r="D122" s="14" t="s">
        <v>676</v>
      </c>
      <c r="E122" s="12">
        <f>'[1]ADM Staff &amp; MBBS - 2024-25 '!L248</f>
        <v>13</v>
      </c>
      <c r="F122" s="13" t="s">
        <v>677</v>
      </c>
      <c r="G122" s="14" t="s">
        <v>678</v>
      </c>
      <c r="H122" s="12">
        <f>'[1]ADM Staff &amp; MBBS - 2024-25 '!L236</f>
        <v>14</v>
      </c>
      <c r="I122" s="13" t="s">
        <v>679</v>
      </c>
      <c r="J122" s="14" t="s">
        <v>680</v>
      </c>
      <c r="K122" s="12">
        <f>'[1]ADM Staff &amp; MBBS - 2024-25 '!L298</f>
        <v>9</v>
      </c>
      <c r="L122" s="13" t="s">
        <v>681</v>
      </c>
      <c r="M122" s="14" t="s">
        <v>682</v>
      </c>
      <c r="N122" s="12">
        <f>'[1]ADM Staff &amp; MBBS - 2024-25 '!L302</f>
        <v>16</v>
      </c>
      <c r="O122" s="13" t="s">
        <v>683</v>
      </c>
      <c r="P122" s="14" t="s">
        <v>684</v>
      </c>
    </row>
    <row r="123" spans="2:17" s="15" customFormat="1" ht="78" customHeight="1" x14ac:dyDescent="0.2">
      <c r="B123" s="12">
        <f>'[1]ADM Staff &amp; MBBS - 2024-25 '!L256</f>
        <v>24</v>
      </c>
      <c r="C123" s="13" t="s">
        <v>685</v>
      </c>
      <c r="D123" s="14" t="s">
        <v>686</v>
      </c>
      <c r="E123" s="12">
        <f>'[1]ADM Staff &amp; MBBS - 2024-25 '!L242</f>
        <v>4</v>
      </c>
      <c r="F123" s="13" t="s">
        <v>687</v>
      </c>
      <c r="G123" s="14" t="s">
        <v>688</v>
      </c>
      <c r="H123" s="12">
        <f>'[1]ADM Staff &amp; MBBS - 2024-25 '!L233</f>
        <v>8</v>
      </c>
      <c r="I123" s="13" t="s">
        <v>689</v>
      </c>
      <c r="J123" s="14" t="s">
        <v>690</v>
      </c>
      <c r="K123" s="12">
        <f>'[1]ADM Staff &amp; MBBS - 2024-25 '!L286</f>
        <v>36</v>
      </c>
      <c r="L123" s="13" t="s">
        <v>691</v>
      </c>
      <c r="M123" s="14" t="s">
        <v>692</v>
      </c>
      <c r="N123" s="12">
        <f>'[1]ADM Staff &amp; MBBS - 2024-25 '!L304</f>
        <v>12</v>
      </c>
      <c r="O123" s="13" t="s">
        <v>693</v>
      </c>
      <c r="P123" s="14" t="s">
        <v>694</v>
      </c>
    </row>
    <row r="124" spans="2:17" s="15" customFormat="1" ht="78" customHeight="1" x14ac:dyDescent="0.2">
      <c r="B124" s="12">
        <f>'[1]ADM Staff &amp; MBBS - 2024-25 '!L266</f>
        <v>9</v>
      </c>
      <c r="C124" s="13" t="s">
        <v>695</v>
      </c>
      <c r="D124" s="14" t="s">
        <v>696</v>
      </c>
      <c r="E124" s="12">
        <f>'[1]ADM Staff &amp; MBBS - 2024-25 '!L260</f>
        <v>10</v>
      </c>
      <c r="F124" s="13" t="s">
        <v>697</v>
      </c>
      <c r="G124" s="14" t="s">
        <v>698</v>
      </c>
      <c r="H124" s="12">
        <f>'[1]ADM Staff &amp; MBBS - 2024-25 '!L240</f>
        <v>4</v>
      </c>
      <c r="I124" s="13" t="s">
        <v>699</v>
      </c>
      <c r="J124" s="14" t="s">
        <v>700</v>
      </c>
      <c r="K124" s="12">
        <f>'[1]ADM Staff &amp; MBBS - 2024-25 '!L308</f>
        <v>8</v>
      </c>
      <c r="L124" s="13" t="s">
        <v>701</v>
      </c>
      <c r="M124" s="14" t="s">
        <v>702</v>
      </c>
      <c r="N124" s="12">
        <f>'[1]ADM Staff &amp; MBBS - 2024-25 '!L301</f>
        <v>12</v>
      </c>
      <c r="O124" s="13" t="s">
        <v>703</v>
      </c>
      <c r="P124" s="14" t="s">
        <v>704</v>
      </c>
    </row>
    <row r="125" spans="2:17" s="15" customFormat="1" ht="78" customHeight="1" x14ac:dyDescent="0.2">
      <c r="B125" s="12">
        <f>'[1]ADM Staff &amp; MBBS - 2024-25 '!L267</f>
        <v>18</v>
      </c>
      <c r="C125" s="13" t="s">
        <v>705</v>
      </c>
      <c r="D125" s="14" t="s">
        <v>706</v>
      </c>
      <c r="E125" s="12">
        <f>'[1]ADM Staff &amp; MBBS - 2024-25 '!L252</f>
        <v>22</v>
      </c>
      <c r="F125" s="13" t="s">
        <v>707</v>
      </c>
      <c r="G125" s="14" t="s">
        <v>708</v>
      </c>
      <c r="H125" s="12">
        <f>'[1]ADM Staff &amp; MBBS - 2024-25 '!L264</f>
        <v>7</v>
      </c>
      <c r="I125" s="13" t="s">
        <v>709</v>
      </c>
      <c r="J125" s="14" t="s">
        <v>710</v>
      </c>
      <c r="K125" s="16"/>
      <c r="L125" s="16"/>
      <c r="M125" s="16"/>
      <c r="N125" s="12"/>
      <c r="O125" s="13"/>
      <c r="P125" s="14"/>
    </row>
    <row r="126" spans="2:17" s="15" customFormat="1" ht="78" customHeight="1" x14ac:dyDescent="0.2">
      <c r="B126" s="16"/>
      <c r="C126" s="16"/>
      <c r="E126" s="12">
        <f>'[1]ADM Staff &amp; MBBS - 2024-25 '!L292</f>
        <v>1</v>
      </c>
      <c r="F126" s="13" t="s">
        <v>711</v>
      </c>
      <c r="G126" s="14" t="s">
        <v>712</v>
      </c>
      <c r="H126" s="12">
        <f>'[1]ADM Staff &amp; MBBS - 2024-25 '!L268</f>
        <v>5</v>
      </c>
      <c r="I126" s="13" t="s">
        <v>713</v>
      </c>
      <c r="J126" s="14" t="s">
        <v>714</v>
      </c>
      <c r="K126" s="16"/>
      <c r="L126" s="16"/>
      <c r="M126" s="16"/>
      <c r="N126" s="12"/>
      <c r="O126" s="13"/>
      <c r="P126" s="14"/>
    </row>
    <row r="127" spans="2:17" s="15" customFormat="1" ht="78" customHeight="1" x14ac:dyDescent="0.2">
      <c r="B127" s="16"/>
      <c r="C127" s="16"/>
      <c r="D127" s="16"/>
      <c r="E127" s="12">
        <f>'[1]ADM Staff &amp; MBBS - 2024-25 '!L282</f>
        <v>3</v>
      </c>
      <c r="F127" s="13" t="s">
        <v>715</v>
      </c>
      <c r="G127" s="14" t="s">
        <v>716</v>
      </c>
      <c r="H127" s="12">
        <f>'[1]ADM Staff &amp; MBBS - 2024-25 '!L272</f>
        <v>3</v>
      </c>
      <c r="I127" s="25" t="s">
        <v>717</v>
      </c>
      <c r="J127" s="26" t="s">
        <v>718</v>
      </c>
      <c r="K127" s="12"/>
      <c r="L127" s="13"/>
      <c r="M127" s="14"/>
      <c r="N127" s="12"/>
      <c r="O127" s="13"/>
      <c r="P127" s="14"/>
    </row>
    <row r="128" spans="2:17" s="15" customFormat="1" ht="78" customHeight="1" x14ac:dyDescent="0.2">
      <c r="B128" s="16"/>
      <c r="C128" s="16"/>
      <c r="D128" s="16"/>
      <c r="E128" s="12">
        <f>'[1]ADM Staff &amp; MBBS - 2024-25 '!L303</f>
        <v>6</v>
      </c>
      <c r="F128" s="13" t="s">
        <v>719</v>
      </c>
      <c r="G128" s="14" t="s">
        <v>720</v>
      </c>
      <c r="H128" s="12">
        <f>'[1]ADM Staff &amp; MBBS - 2024-25 '!L258</f>
        <v>10</v>
      </c>
      <c r="I128" s="13" t="s">
        <v>721</v>
      </c>
      <c r="J128" s="14" t="s">
        <v>722</v>
      </c>
      <c r="K128" s="12"/>
      <c r="L128" s="13"/>
      <c r="M128" s="14"/>
      <c r="N128" s="12"/>
      <c r="O128" s="13"/>
      <c r="P128" s="14"/>
    </row>
    <row r="129" spans="2:17" s="15" customFormat="1" ht="78" customHeight="1" x14ac:dyDescent="0.2">
      <c r="B129" s="16"/>
      <c r="C129" s="16"/>
      <c r="D129" s="16"/>
      <c r="E129" s="16"/>
      <c r="F129" s="16"/>
      <c r="G129" s="16"/>
      <c r="H129" s="12"/>
      <c r="I129" s="13"/>
      <c r="J129" s="14"/>
      <c r="K129" s="12"/>
      <c r="L129" s="13"/>
      <c r="M129" s="14"/>
      <c r="N129" s="12"/>
      <c r="O129" s="13"/>
      <c r="P129" s="14"/>
    </row>
    <row r="130" spans="2:17" ht="61.5" hidden="1" x14ac:dyDescent="0.2">
      <c r="B130" s="37">
        <f>SUM(B121:B129)</f>
        <v>71</v>
      </c>
      <c r="C130" s="106">
        <f>B130-B120</f>
        <v>15</v>
      </c>
      <c r="D130" s="106"/>
      <c r="E130" s="37">
        <f>SUM(E121:E129)</f>
        <v>64</v>
      </c>
      <c r="F130" s="106">
        <f>E130-E120</f>
        <v>8</v>
      </c>
      <c r="G130" s="106"/>
      <c r="H130" s="37">
        <f>SUM(H121:H129)</f>
        <v>57</v>
      </c>
      <c r="I130" s="106">
        <f>H130-H120</f>
        <v>1</v>
      </c>
      <c r="J130" s="106"/>
      <c r="K130" s="37">
        <f>SUM(K121:K129)</f>
        <v>61</v>
      </c>
      <c r="L130" s="106">
        <f>K130-K120</f>
        <v>5</v>
      </c>
      <c r="M130" s="106"/>
      <c r="N130" s="37">
        <f>SUM(N121:N129)</f>
        <v>54</v>
      </c>
      <c r="O130" s="106">
        <f>N130-N120</f>
        <v>-2</v>
      </c>
      <c r="P130" s="106"/>
      <c r="Q130" s="19">
        <f>N130+K130+H130+E130+B130</f>
        <v>307</v>
      </c>
    </row>
    <row r="131" spans="2:17" ht="14.25" customHeight="1" thickBot="1" x14ac:dyDescent="0.25">
      <c r="B131" s="6"/>
      <c r="C131" s="41"/>
      <c r="D131" s="41"/>
      <c r="E131" s="55"/>
      <c r="F131" s="55"/>
      <c r="G131" s="55"/>
      <c r="H131" s="56"/>
      <c r="I131" s="41"/>
      <c r="J131" s="41"/>
      <c r="K131" s="56"/>
      <c r="L131" s="41"/>
      <c r="M131" s="41"/>
      <c r="N131" s="56"/>
      <c r="O131" s="41"/>
      <c r="P131" s="41"/>
    </row>
    <row r="132" spans="2:17" ht="78" customHeight="1" x14ac:dyDescent="0.2">
      <c r="B132" s="3" t="s">
        <v>723</v>
      </c>
      <c r="C132" s="4" t="s">
        <v>2</v>
      </c>
      <c r="D132" s="5" t="s">
        <v>724</v>
      </c>
      <c r="E132" s="6"/>
      <c r="F132" s="4" t="s">
        <v>2</v>
      </c>
      <c r="G132" s="5" t="s">
        <v>95</v>
      </c>
      <c r="H132" s="6"/>
      <c r="I132" s="4" t="s">
        <v>2</v>
      </c>
      <c r="J132" s="5" t="s">
        <v>726</v>
      </c>
      <c r="K132" s="6"/>
      <c r="L132" s="4" t="s">
        <v>2</v>
      </c>
      <c r="M132" s="5" t="s">
        <v>727</v>
      </c>
      <c r="N132" s="6"/>
      <c r="O132" s="4" t="s">
        <v>2</v>
      </c>
      <c r="P132" s="5" t="s">
        <v>728</v>
      </c>
      <c r="Q132" s="57"/>
    </row>
    <row r="133" spans="2:17" ht="46.5" x14ac:dyDescent="0.2">
      <c r="B133" s="8">
        <v>56</v>
      </c>
      <c r="C133" s="9" t="s">
        <v>729</v>
      </c>
      <c r="D133" s="10" t="s">
        <v>730</v>
      </c>
      <c r="E133" s="8">
        <v>56</v>
      </c>
      <c r="F133" s="9" t="s">
        <v>100</v>
      </c>
      <c r="G133" s="10" t="s">
        <v>101</v>
      </c>
      <c r="H133" s="8">
        <v>56</v>
      </c>
      <c r="I133" s="9" t="s">
        <v>733</v>
      </c>
      <c r="J133" s="10" t="s">
        <v>734</v>
      </c>
      <c r="K133" s="8">
        <v>56</v>
      </c>
      <c r="L133" s="9" t="s">
        <v>735</v>
      </c>
      <c r="M133" s="10" t="s">
        <v>736</v>
      </c>
      <c r="N133" s="8">
        <v>56</v>
      </c>
      <c r="O133" s="9" t="s">
        <v>737</v>
      </c>
      <c r="P133" s="10" t="s">
        <v>738</v>
      </c>
    </row>
    <row r="134" spans="2:17" s="15" customFormat="1" ht="88.5" customHeight="1" x14ac:dyDescent="0.2">
      <c r="B134" s="12">
        <f>'[1]ADM Staff &amp; MBBS - 2024-25 '!L299</f>
        <v>12</v>
      </c>
      <c r="C134" s="13" t="s">
        <v>739</v>
      </c>
      <c r="D134" s="14" t="s">
        <v>740</v>
      </c>
      <c r="E134" s="12">
        <f>'[1]ADM Staff &amp; MBBS - 2024-25 '!L10</f>
        <v>16</v>
      </c>
      <c r="F134" s="13" t="s">
        <v>741</v>
      </c>
      <c r="G134" s="14" t="s">
        <v>742</v>
      </c>
      <c r="H134" s="58">
        <f>'[1]ADM Staff &amp; MBBS - 2024-25 '!L20</f>
        <v>13</v>
      </c>
      <c r="I134" s="13" t="s">
        <v>743</v>
      </c>
      <c r="J134" s="14" t="s">
        <v>744</v>
      </c>
      <c r="K134" s="12">
        <f>'[1]ADM Staff &amp; MBBS - 2024-25 '!L4</f>
        <v>20</v>
      </c>
      <c r="L134" s="13" t="s">
        <v>745</v>
      </c>
      <c r="M134" s="14" t="s">
        <v>746</v>
      </c>
      <c r="N134" s="12">
        <f>'[1]ADM Staff &amp; MBBS - 2024-25 '!L28</f>
        <v>3</v>
      </c>
      <c r="O134" s="13" t="s">
        <v>747</v>
      </c>
      <c r="P134" s="14" t="s">
        <v>748</v>
      </c>
    </row>
    <row r="135" spans="2:17" s="15" customFormat="1" ht="88.5" customHeight="1" x14ac:dyDescent="0.2">
      <c r="B135" s="12">
        <f>'[1]ADM Staff &amp; MBBS - 2024-25 '!L295</f>
        <v>16</v>
      </c>
      <c r="C135" s="13" t="s">
        <v>749</v>
      </c>
      <c r="D135" s="14" t="s">
        <v>750</v>
      </c>
      <c r="E135" s="12">
        <f>'[1]ADM Staff &amp; MBBS - 2024-25 '!L22</f>
        <v>24</v>
      </c>
      <c r="F135" s="13" t="s">
        <v>751</v>
      </c>
      <c r="G135" s="14" t="s">
        <v>752</v>
      </c>
      <c r="H135" s="58">
        <f>'[1]ADM Staff &amp; MBBS - 2024-25 '!L11</f>
        <v>10</v>
      </c>
      <c r="I135" s="13" t="s">
        <v>753</v>
      </c>
      <c r="J135" s="14" t="s">
        <v>754</v>
      </c>
      <c r="K135" s="12">
        <f>'[1]ADM Staff &amp; MBBS - 2024-25 '!L13</f>
        <v>26</v>
      </c>
      <c r="L135" s="13" t="s">
        <v>755</v>
      </c>
      <c r="M135" s="14" t="s">
        <v>756</v>
      </c>
      <c r="N135" s="12">
        <f>'[1]ADM Staff &amp; MBBS - 2024-25 '!L8</f>
        <v>8</v>
      </c>
      <c r="O135" s="13" t="s">
        <v>757</v>
      </c>
      <c r="P135" s="14" t="s">
        <v>758</v>
      </c>
    </row>
    <row r="136" spans="2:17" s="15" customFormat="1" ht="88.5" customHeight="1" x14ac:dyDescent="0.2">
      <c r="B136" s="12">
        <f>'[1]ADM Staff &amp; MBBS - 2024-25 '!L280</f>
        <v>28</v>
      </c>
      <c r="C136" s="13" t="s">
        <v>759</v>
      </c>
      <c r="D136" s="14" t="s">
        <v>760</v>
      </c>
      <c r="E136" s="12">
        <f>'[1]ADM Staff &amp; MBBS - 2024-25 '!L25</f>
        <v>7</v>
      </c>
      <c r="F136" s="13" t="s">
        <v>761</v>
      </c>
      <c r="G136" s="14" t="s">
        <v>762</v>
      </c>
      <c r="H136" s="58">
        <f>'[1]ADM Staff &amp; MBBS - 2024-25 '!L29</f>
        <v>19</v>
      </c>
      <c r="I136" s="13" t="s">
        <v>763</v>
      </c>
      <c r="J136" s="14" t="s">
        <v>764</v>
      </c>
      <c r="K136" s="12">
        <f>'[1]ADM Staff &amp; MBBS - 2024-25 '!L19</f>
        <v>10</v>
      </c>
      <c r="L136" s="13" t="s">
        <v>765</v>
      </c>
      <c r="M136" s="14" t="s">
        <v>766</v>
      </c>
      <c r="N136" s="12">
        <f>'[1]ADM Staff &amp; MBBS - 2024-25 '!L31</f>
        <v>40</v>
      </c>
      <c r="O136" s="13" t="s">
        <v>767</v>
      </c>
      <c r="P136" s="14" t="s">
        <v>768</v>
      </c>
    </row>
    <row r="137" spans="2:17" s="15" customFormat="1" ht="88.5" customHeight="1" x14ac:dyDescent="0.2">
      <c r="B137" s="16"/>
      <c r="C137" s="16"/>
      <c r="D137" s="16"/>
      <c r="E137" s="12">
        <f>'[1]ADM Staff &amp; MBBS - 2024-25 '!L6</f>
        <v>6</v>
      </c>
      <c r="F137" s="13" t="s">
        <v>769</v>
      </c>
      <c r="G137" s="14" t="s">
        <v>770</v>
      </c>
      <c r="H137" s="58">
        <f>'[1]ADM Staff &amp; MBBS - 2024-25 '!L24</f>
        <v>6</v>
      </c>
      <c r="I137" s="59" t="s">
        <v>771</v>
      </c>
      <c r="J137" s="60" t="s">
        <v>772</v>
      </c>
      <c r="K137" s="16"/>
      <c r="L137" s="16"/>
      <c r="M137" s="16"/>
      <c r="N137" s="16"/>
      <c r="O137" s="16"/>
      <c r="P137" s="16"/>
    </row>
    <row r="138" spans="2:17" s="15" customFormat="1" ht="88.5" customHeight="1" x14ac:dyDescent="0.2">
      <c r="B138" s="16"/>
      <c r="C138" s="16"/>
      <c r="D138" s="16"/>
      <c r="E138" s="12">
        <f>'[1]ADM Staff &amp; MBBS - 2024-25 '!L3</f>
        <v>4</v>
      </c>
      <c r="F138" s="13" t="s">
        <v>773</v>
      </c>
      <c r="G138" s="14" t="s">
        <v>774</v>
      </c>
      <c r="H138" s="12">
        <f>'[1]ADM Staff &amp; MBBS - 2024-25 '!L27</f>
        <v>16</v>
      </c>
      <c r="I138" s="13" t="s">
        <v>775</v>
      </c>
      <c r="J138" s="14" t="s">
        <v>776</v>
      </c>
      <c r="K138" s="16"/>
      <c r="L138" s="16"/>
      <c r="M138" s="16"/>
      <c r="N138" s="16"/>
      <c r="O138" s="16"/>
      <c r="P138" s="16"/>
    </row>
    <row r="139" spans="2:17" ht="61.5" hidden="1" x14ac:dyDescent="0.2">
      <c r="B139" s="37">
        <f>SUM(B134:B138)</f>
        <v>56</v>
      </c>
      <c r="C139" s="85">
        <f>B139-B133</f>
        <v>0</v>
      </c>
      <c r="D139" s="86"/>
      <c r="E139" s="37">
        <f>SUM(E134:E138)</f>
        <v>57</v>
      </c>
      <c r="F139" s="85">
        <f>E139-E133</f>
        <v>1</v>
      </c>
      <c r="G139" s="86"/>
      <c r="H139" s="37">
        <f>SUM(H134:H138)</f>
        <v>64</v>
      </c>
      <c r="I139" s="85">
        <f>H139-H133</f>
        <v>8</v>
      </c>
      <c r="J139" s="86"/>
      <c r="K139" s="37">
        <f>SUM(K134:K138)</f>
        <v>56</v>
      </c>
      <c r="L139" s="85">
        <f>K139-K133</f>
        <v>0</v>
      </c>
      <c r="M139" s="86"/>
      <c r="N139" s="37">
        <f>SUM(N134:N138)</f>
        <v>51</v>
      </c>
      <c r="O139" s="85">
        <f>N139-N133</f>
        <v>-5</v>
      </c>
      <c r="P139" s="86"/>
      <c r="Q139" s="19">
        <f>N139+K139+H139+E139+B139</f>
        <v>284</v>
      </c>
    </row>
    <row r="140" spans="2:17" ht="20.25" customHeight="1" x14ac:dyDescent="0.2">
      <c r="B140" s="61"/>
      <c r="C140" s="62"/>
      <c r="D140" s="62"/>
      <c r="E140" s="61"/>
      <c r="F140" s="62"/>
      <c r="G140" s="62"/>
      <c r="H140" s="61"/>
      <c r="I140" s="62"/>
      <c r="J140" s="62"/>
      <c r="K140" s="57"/>
      <c r="L140" s="57"/>
      <c r="M140" s="57"/>
      <c r="N140" s="57"/>
      <c r="O140" s="57"/>
      <c r="P140" s="57"/>
      <c r="Q140" s="19"/>
    </row>
    <row r="141" spans="2:17" ht="91.5" customHeight="1" thickBot="1" x14ac:dyDescent="0.25">
      <c r="B141" s="63"/>
      <c r="C141" s="4" t="s">
        <v>2</v>
      </c>
      <c r="D141" s="5" t="s">
        <v>777</v>
      </c>
      <c r="E141" s="6"/>
      <c r="F141" s="4" t="s">
        <v>2</v>
      </c>
      <c r="G141" s="5" t="s">
        <v>778</v>
      </c>
      <c r="H141" s="6"/>
      <c r="I141" s="4" t="s">
        <v>2</v>
      </c>
      <c r="J141" s="5" t="s">
        <v>779</v>
      </c>
      <c r="K141" s="64"/>
      <c r="L141" s="65"/>
      <c r="M141" s="65"/>
      <c r="N141" s="89" t="s">
        <v>780</v>
      </c>
      <c r="O141" s="89"/>
      <c r="P141" s="89"/>
    </row>
    <row r="142" spans="2:17" ht="93" x14ac:dyDescent="0.2">
      <c r="B142" s="8">
        <v>56</v>
      </c>
      <c r="C142" s="9" t="s">
        <v>781</v>
      </c>
      <c r="D142" s="10" t="s">
        <v>782</v>
      </c>
      <c r="E142" s="8">
        <v>56</v>
      </c>
      <c r="F142" s="66" t="s">
        <v>783</v>
      </c>
      <c r="G142" s="67"/>
      <c r="H142" s="8">
        <v>56</v>
      </c>
      <c r="I142" s="66"/>
      <c r="J142" s="67"/>
      <c r="K142" s="68">
        <v>56</v>
      </c>
      <c r="L142" s="90" t="s">
        <v>784</v>
      </c>
      <c r="M142" s="91"/>
      <c r="N142" s="94">
        <v>43</v>
      </c>
      <c r="O142" s="96" t="s">
        <v>785</v>
      </c>
      <c r="P142" s="69" t="s">
        <v>786</v>
      </c>
    </row>
    <row r="143" spans="2:17" ht="93.75" thickBot="1" x14ac:dyDescent="0.25">
      <c r="B143" s="12">
        <f>'[1]ADM Staff &amp; MBBS - 2024-25 '!L32</f>
        <v>88</v>
      </c>
      <c r="C143" s="13" t="s">
        <v>787</v>
      </c>
      <c r="D143" s="14" t="s">
        <v>788</v>
      </c>
      <c r="E143" s="70">
        <f>'[1]ADM Staff &amp; MBBS - 2024-25 '!L26</f>
        <v>117</v>
      </c>
      <c r="F143" s="13" t="s">
        <v>789</v>
      </c>
      <c r="G143" s="14" t="s">
        <v>790</v>
      </c>
      <c r="H143" s="71"/>
      <c r="I143" s="13"/>
      <c r="J143" s="14"/>
      <c r="K143" s="72"/>
      <c r="L143" s="92"/>
      <c r="M143" s="93"/>
      <c r="N143" s="95"/>
      <c r="O143" s="97"/>
      <c r="P143" s="73" t="s">
        <v>791</v>
      </c>
    </row>
    <row r="144" spans="2:17" ht="93" x14ac:dyDescent="0.2">
      <c r="B144" s="71"/>
      <c r="C144" s="71"/>
      <c r="D144" s="71"/>
      <c r="E144" s="71"/>
      <c r="F144" s="71"/>
      <c r="G144" s="71"/>
      <c r="H144" s="71"/>
      <c r="I144" s="71"/>
      <c r="J144" s="71"/>
      <c r="K144" s="72"/>
      <c r="L144" s="98" t="s">
        <v>792</v>
      </c>
      <c r="M144" s="99"/>
      <c r="N144" s="102">
        <v>20</v>
      </c>
      <c r="O144" s="104" t="s">
        <v>793</v>
      </c>
      <c r="P144" s="69" t="s">
        <v>794</v>
      </c>
    </row>
    <row r="145" spans="2:22" ht="93.75" thickBot="1" x14ac:dyDescent="0.25">
      <c r="B145" s="71"/>
      <c r="C145" s="71"/>
      <c r="D145" s="71"/>
      <c r="E145" s="71"/>
      <c r="F145" s="71"/>
      <c r="G145" s="71"/>
      <c r="H145" s="71"/>
      <c r="I145" s="71"/>
      <c r="J145" s="71"/>
      <c r="K145" s="72"/>
      <c r="L145" s="100"/>
      <c r="M145" s="101"/>
      <c r="N145" s="103"/>
      <c r="O145" s="105"/>
      <c r="P145" s="73" t="s">
        <v>795</v>
      </c>
    </row>
    <row r="146" spans="2:22" ht="78" customHeight="1" x14ac:dyDescent="0.2">
      <c r="B146" s="71"/>
      <c r="C146" s="71"/>
      <c r="D146" s="71"/>
      <c r="E146" s="71"/>
      <c r="F146" s="71"/>
      <c r="G146" s="71"/>
      <c r="H146" s="71"/>
      <c r="I146" s="71"/>
      <c r="J146" s="71"/>
      <c r="K146" s="58">
        <f>'[1]ADM Staff &amp; MBBS - 2024-25 '!L15</f>
        <v>0</v>
      </c>
      <c r="L146" s="74" t="s">
        <v>796</v>
      </c>
      <c r="M146" s="75" t="s">
        <v>797</v>
      </c>
      <c r="N146" s="76"/>
      <c r="O146" s="77">
        <f>N144+N142</f>
        <v>63</v>
      </c>
      <c r="P146" s="78" t="s">
        <v>798</v>
      </c>
      <c r="V146" s="1" t="s">
        <v>799</v>
      </c>
    </row>
    <row r="147" spans="2:22" ht="78" customHeight="1" x14ac:dyDescent="0.2">
      <c r="B147" s="71"/>
      <c r="C147" s="71"/>
      <c r="D147" s="71"/>
      <c r="E147" s="71"/>
      <c r="F147" s="71"/>
      <c r="G147" s="71"/>
      <c r="H147" s="71"/>
      <c r="I147" s="71"/>
      <c r="J147" s="71"/>
      <c r="K147" s="58">
        <f>'[1]ADM Staff &amp; MBBS - 2024-25 '!L165</f>
        <v>0</v>
      </c>
      <c r="L147" s="79" t="s">
        <v>800</v>
      </c>
      <c r="M147" s="60" t="s">
        <v>801</v>
      </c>
      <c r="N147" s="80"/>
      <c r="O147" s="16"/>
      <c r="P147" s="81">
        <f>O148/56</f>
        <v>61.267857142857146</v>
      </c>
    </row>
    <row r="148" spans="2:22" ht="78" hidden="1" customHeight="1" x14ac:dyDescent="0.2">
      <c r="B148" s="37">
        <f>SUM(B143:B147)</f>
        <v>88</v>
      </c>
      <c r="C148" s="85">
        <f>B148-B142</f>
        <v>32</v>
      </c>
      <c r="D148" s="86"/>
      <c r="E148" s="82">
        <f>SUM(E143:E147)</f>
        <v>117</v>
      </c>
      <c r="F148" s="85">
        <f>E148-E142</f>
        <v>61</v>
      </c>
      <c r="G148" s="86"/>
      <c r="H148" s="83">
        <f>SUM(H143:H147)</f>
        <v>0</v>
      </c>
      <c r="I148" s="85">
        <f>H148-H142</f>
        <v>-56</v>
      </c>
      <c r="J148" s="86"/>
      <c r="K148" s="37">
        <f>SUM(K143:K147)</f>
        <v>0</v>
      </c>
      <c r="L148" s="85">
        <f>K148-K140</f>
        <v>0</v>
      </c>
      <c r="M148" s="86"/>
      <c r="N148" s="84"/>
      <c r="O148" s="87">
        <f>Q139+Q130+Q117+Q104+Q94+Q82+Q69+Q58+Q46+Q31+Q21+Q11</f>
        <v>3431</v>
      </c>
      <c r="P148" s="88"/>
      <c r="Q148" s="19">
        <f>N148+K148+H148+E148+B148</f>
        <v>205</v>
      </c>
    </row>
  </sheetData>
  <mergeCells count="74">
    <mergeCell ref="D1:P1"/>
    <mergeCell ref="C11:D11"/>
    <mergeCell ref="F11:G11"/>
    <mergeCell ref="I11:J11"/>
    <mergeCell ref="L11:M11"/>
    <mergeCell ref="O11:P11"/>
    <mergeCell ref="C31:D31"/>
    <mergeCell ref="F31:G31"/>
    <mergeCell ref="I31:J31"/>
    <mergeCell ref="L31:M31"/>
    <mergeCell ref="O31:P31"/>
    <mergeCell ref="C21:D21"/>
    <mergeCell ref="F21:G21"/>
    <mergeCell ref="I21:J21"/>
    <mergeCell ref="L21:M21"/>
    <mergeCell ref="O21:P21"/>
    <mergeCell ref="C58:D58"/>
    <mergeCell ref="F58:G58"/>
    <mergeCell ref="I58:J58"/>
    <mergeCell ref="L58:M58"/>
    <mergeCell ref="O58:P58"/>
    <mergeCell ref="C46:D46"/>
    <mergeCell ref="F46:G46"/>
    <mergeCell ref="I46:J46"/>
    <mergeCell ref="L46:M46"/>
    <mergeCell ref="O46:P46"/>
    <mergeCell ref="B59:P59"/>
    <mergeCell ref="C69:D69"/>
    <mergeCell ref="F69:G69"/>
    <mergeCell ref="I69:J69"/>
    <mergeCell ref="L69:M69"/>
    <mergeCell ref="O69:P69"/>
    <mergeCell ref="C94:D94"/>
    <mergeCell ref="F94:G94"/>
    <mergeCell ref="I94:J94"/>
    <mergeCell ref="L94:M94"/>
    <mergeCell ref="O94:P94"/>
    <mergeCell ref="C82:D82"/>
    <mergeCell ref="F82:G82"/>
    <mergeCell ref="I82:J82"/>
    <mergeCell ref="L82:M82"/>
    <mergeCell ref="O82:P82"/>
    <mergeCell ref="C117:D117"/>
    <mergeCell ref="F117:G117"/>
    <mergeCell ref="I117:J117"/>
    <mergeCell ref="L117:M117"/>
    <mergeCell ref="O117:P117"/>
    <mergeCell ref="C104:D104"/>
    <mergeCell ref="F104:G104"/>
    <mergeCell ref="I104:J104"/>
    <mergeCell ref="L104:M104"/>
    <mergeCell ref="O104:P104"/>
    <mergeCell ref="C139:D139"/>
    <mergeCell ref="F139:G139"/>
    <mergeCell ref="I139:J139"/>
    <mergeCell ref="L139:M139"/>
    <mergeCell ref="O139:P139"/>
    <mergeCell ref="C130:D130"/>
    <mergeCell ref="F130:G130"/>
    <mergeCell ref="I130:J130"/>
    <mergeCell ref="L130:M130"/>
    <mergeCell ref="O130:P130"/>
    <mergeCell ref="N141:P141"/>
    <mergeCell ref="L142:M143"/>
    <mergeCell ref="N142:N143"/>
    <mergeCell ref="O142:O143"/>
    <mergeCell ref="L144:M145"/>
    <mergeCell ref="N144:N145"/>
    <mergeCell ref="O144:O145"/>
    <mergeCell ref="C148:D148"/>
    <mergeCell ref="F148:G148"/>
    <mergeCell ref="I148:J148"/>
    <mergeCell ref="L148:M148"/>
    <mergeCell ref="O148:P148"/>
  </mergeCells>
  <printOptions horizontalCentered="1"/>
  <pageMargins left="0.23622047244094491" right="0.19685039370078741" top="0.11811023622047245" bottom="0.19685039370078741" header="0.11811023622047245" footer="0.11811023622047245"/>
  <pageSetup paperSize="9" scale="19" orientation="landscape" verticalDpi="300" r:id="rId1"/>
  <headerFooter>
    <oddFooter>&amp;L&amp;26&amp;A&amp;C&amp;"Arial,Bold"&amp;26 Confidential&amp;R&amp;26Page &amp;P</oddFooter>
  </headerFooter>
  <rowBreaks count="4" manualBreakCount="4">
    <brk id="31" max="15" man="1"/>
    <brk id="69" max="16383" man="1"/>
    <brk id="95" max="16383" man="1"/>
    <brk id="130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11 Nov'24 A&amp;G BUS from Pu 62</vt:lpstr>
      <vt:lpstr>'11 Nov''24 A&amp;G BUS from Pu 62'!Print_Area</vt:lpstr>
      <vt:lpstr>'11 Nov''24 A&amp;G BUS from Pu 62'!Print_Titles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Dharmesh Patel</dc:creator>
  <cp:lastModifiedBy>Mr. Dharmesh Patel</cp:lastModifiedBy>
  <cp:lastPrinted>2024-11-09T05:16:29Z</cp:lastPrinted>
  <dcterms:created xsi:type="dcterms:W3CDTF">2024-11-07T09:47:17Z</dcterms:created>
  <dcterms:modified xsi:type="dcterms:W3CDTF">2025-01-23T11:44:12Z</dcterms:modified>
</cp:coreProperties>
</file>