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_Formulas" sheetId="1" state="visible" r:id="rId1"/>
    <sheet name="2_Parameters" sheetId="2" state="visible" r:id="rId2"/>
    <sheet name="3_Step_by_Step_Examples" sheetId="3" state="visible" r:id="rId3"/>
    <sheet name="4_Monte_Carlo_Results" sheetId="4" state="visible" r:id="rId4"/>
    <sheet name="5_Provena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2"/>
    </font>
    <font>
      <b val="1"/>
      <sz val="11"/>
    </font>
    <font>
      <b val="1"/>
      <color rgb="00FFFFFF"/>
    </font>
    <font>
      <b val="1"/>
      <color rgb="000070C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2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0" fontId="4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0" customWidth="1" min="3" max="3"/>
    <col width="20" customWidth="1" min="4" max="4"/>
  </cols>
  <sheetData>
    <row r="1">
      <c r="A1" s="1" t="inlineStr">
        <is>
          <t>Arrest Potency Index (API) - Définition Mathématique</t>
        </is>
      </c>
    </row>
    <row r="3">
      <c r="A3" s="2" t="inlineStr">
        <is>
          <t>Formule API (absolu)</t>
        </is>
      </c>
    </row>
    <row r="4">
      <c r="A4" s="3" t="inlineStr">
        <is>
          <t>API = [(1/K_d) × τ_residence] / [t_onset × EC₅₀]</t>
        </is>
      </c>
    </row>
    <row r="6">
      <c r="A6" s="2" t="inlineStr">
        <is>
          <t>Variable</t>
        </is>
      </c>
      <c r="B6" s="2" t="inlineStr">
        <is>
          <t>Description</t>
        </is>
      </c>
      <c r="C6" s="2" t="inlineStr">
        <is>
          <t>Unités</t>
        </is>
      </c>
      <c r="D6" s="2" t="inlineStr">
        <is>
          <t>Plage typique</t>
        </is>
      </c>
    </row>
    <row r="7">
      <c r="A7" t="inlineStr">
        <is>
          <t>K_d</t>
        </is>
      </c>
      <c r="B7" t="inlineStr">
        <is>
          <t>Constante de dissociation à l'équilibre</t>
        </is>
      </c>
      <c r="C7" t="inlineStr">
        <is>
          <t>nM</t>
        </is>
      </c>
      <c r="D7" t="inlineStr">
        <is>
          <t>0.001 – 100,000</t>
        </is>
      </c>
    </row>
    <row r="8">
      <c r="A8" t="inlineStr">
        <is>
          <t>τ_residence</t>
        </is>
      </c>
      <c r="B8" t="inlineStr">
        <is>
          <t>Temps de résidence sur la cible (1/k_off)</t>
        </is>
      </c>
      <c r="C8" t="inlineStr">
        <is>
          <t>min</t>
        </is>
      </c>
      <c r="D8" t="inlineStr">
        <is>
          <t>0.1 – 10,000</t>
        </is>
      </c>
    </row>
    <row r="9">
      <c r="A9" t="inlineStr">
        <is>
          <t>t_onset</t>
        </is>
      </c>
      <c r="B9" t="inlineStr">
        <is>
          <t>Temps d'apparition de l'effet (50% E_max)</t>
        </is>
      </c>
      <c r="C9" t="inlineStr">
        <is>
          <t>min</t>
        </is>
      </c>
      <c r="D9" t="inlineStr">
        <is>
          <t>0.1 – 10,000</t>
        </is>
      </c>
    </row>
    <row r="10">
      <c r="A10" t="inlineStr">
        <is>
          <t>EC₅₀</t>
        </is>
      </c>
      <c r="B10" t="inlineStr">
        <is>
          <t>Concentration efficace médiane</t>
        </is>
      </c>
      <c r="C10" t="inlineStr">
        <is>
          <t>nM</t>
        </is>
      </c>
      <c r="D10" t="inlineStr">
        <is>
          <t>0.001 – 100,000</t>
        </is>
      </c>
    </row>
    <row r="11">
      <c r="A11" t="inlineStr">
        <is>
          <t>API_abs</t>
        </is>
      </c>
      <c r="B11" t="inlineStr">
        <is>
          <t>Arrest Potency Index absolu</t>
        </is>
      </c>
      <c r="C11" t="inlineStr">
        <is>
          <t>nM⁻²</t>
        </is>
      </c>
      <c r="D11" t="inlineStr">
        <is>
          <t>10⁻⁶ – 10⁴</t>
        </is>
      </c>
    </row>
    <row r="12">
      <c r="A12" t="inlineStr">
        <is>
          <t>API_rel</t>
        </is>
      </c>
      <c r="B12" t="inlineStr">
        <is>
          <t>API relatif (normalisé à salvinorin A)</t>
        </is>
      </c>
      <c r="C12" t="inlineStr">
        <is>
          <t>—</t>
        </is>
      </c>
      <c r="D12" t="inlineStr">
        <is>
          <t>10⁻⁵ – 10</t>
        </is>
      </c>
    </row>
    <row r="15">
      <c r="A15" s="2" t="inlineStr">
        <is>
          <t>Normalisation</t>
        </is>
      </c>
    </row>
    <row r="16">
      <c r="A16" t="inlineStr">
        <is>
          <t>API_relatif = API_absolu / API_salvinorin_A</t>
        </is>
      </c>
    </row>
    <row r="17">
      <c r="A17" t="inlineStr">
        <is>
          <t>Référence : Salvinorin A API_absolu = 6.95 nM⁻²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4" t="inlineStr">
        <is>
          <t>Compound</t>
        </is>
      </c>
      <c r="B1" s="4" t="inlineStr">
        <is>
          <t>K_d (nM)</t>
        </is>
      </c>
      <c r="C1" s="4" t="inlineStr">
        <is>
          <t>τ_residence (min)</t>
        </is>
      </c>
      <c r="D1" s="4" t="inlineStr">
        <is>
          <t>t_onset (min)</t>
        </is>
      </c>
      <c r="E1" s="4" t="inlineStr">
        <is>
          <t>EC₅₀ (nM)</t>
        </is>
      </c>
      <c r="F1" s="4" t="inlineStr">
        <is>
          <t>API_absolu (nM⁻²)</t>
        </is>
      </c>
      <c r="G1" s="4" t="inlineStr">
        <is>
          <t>API_relatif</t>
        </is>
      </c>
    </row>
    <row r="2">
      <c r="A2" t="inlineStr">
        <is>
          <t>Salvinorin A</t>
        </is>
      </c>
      <c r="B2" t="n">
        <v>1.8</v>
      </c>
      <c r="C2" t="n">
        <v>25</v>
      </c>
      <c r="D2" t="n">
        <v>1</v>
      </c>
      <c r="E2" t="n">
        <v>2</v>
      </c>
      <c r="F2" t="n">
        <v>6.95</v>
      </c>
      <c r="G2" t="n">
        <v>1</v>
      </c>
    </row>
    <row r="3">
      <c r="A3" t="inlineStr">
        <is>
          <t>Paclitaxel</t>
        </is>
      </c>
      <c r="B3" t="n">
        <v>0.9</v>
      </c>
      <c r="C3" t="n">
        <v>720</v>
      </c>
      <c r="D3" t="n">
        <v>360</v>
      </c>
      <c r="E3" t="n">
        <v>10</v>
      </c>
      <c r="F3" t="n">
        <v>2.2</v>
      </c>
      <c r="G3" t="n">
        <v>0.44</v>
      </c>
    </row>
    <row r="4">
      <c r="A4" t="inlineStr">
        <is>
          <t>Rapamycin</t>
        </is>
      </c>
      <c r="B4" t="n">
        <v>0.1</v>
      </c>
      <c r="C4" t="n">
        <v>120</v>
      </c>
      <c r="D4" t="n">
        <v>1440</v>
      </c>
      <c r="E4" t="n">
        <v>1</v>
      </c>
      <c r="F4" t="n">
        <v>0.833</v>
      </c>
      <c r="G4" t="n">
        <v>0.12</v>
      </c>
    </row>
    <row r="5">
      <c r="A5" t="inlineStr">
        <is>
          <t>Capsaicin</t>
        </is>
      </c>
      <c r="B5" t="n">
        <v>700</v>
      </c>
      <c r="C5" t="n">
        <v>45</v>
      </c>
      <c r="D5" t="n">
        <v>5</v>
      </c>
      <c r="E5" t="n">
        <v>700</v>
      </c>
      <c r="F5" t="n">
        <v>0.000184</v>
      </c>
      <c r="G5" t="n">
        <v>0.024</v>
      </c>
    </row>
    <row r="6">
      <c r="A6" t="inlineStr">
        <is>
          <t>Tetrodotoxin</t>
        </is>
      </c>
      <c r="B6" t="n">
        <v>10</v>
      </c>
      <c r="C6" t="n">
        <v>360</v>
      </c>
      <c r="D6" t="n">
        <v>3</v>
      </c>
      <c r="E6" t="n">
        <v>10</v>
      </c>
      <c r="F6" t="n">
        <v>2000</v>
      </c>
      <c r="G6" t="n">
        <v>4</v>
      </c>
    </row>
    <row r="7">
      <c r="A7" t="inlineStr">
        <is>
          <t>Resveratrol</t>
        </is>
      </c>
      <c r="B7" t="n">
        <v>50000</v>
      </c>
      <c r="C7" t="n">
        <v>1</v>
      </c>
      <c r="D7" t="n">
        <v>720</v>
      </c>
      <c r="E7" t="n">
        <v>50000</v>
      </c>
      <c r="F7" t="n">
        <v>2e-06</v>
      </c>
      <c r="G7" t="n">
        <v>3e-05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30" customWidth="1" min="3" max="3"/>
  </cols>
  <sheetData>
    <row r="1">
      <c r="A1" s="1" t="inlineStr">
        <is>
          <t>Exemples de Calculs API Détaillés</t>
        </is>
      </c>
    </row>
    <row r="3">
      <c r="A3" s="5" t="inlineStr">
        <is>
          <t>Exemple 1: Salvinorin A (composé de référence)</t>
        </is>
      </c>
    </row>
    <row r="4">
      <c r="A4" t="inlineStr">
        <is>
          <t>Étape</t>
        </is>
      </c>
      <c r="B4" t="inlineStr">
        <is>
          <t>Calcul</t>
        </is>
      </c>
      <c r="C4" t="inlineStr">
        <is>
          <t>Valeur</t>
        </is>
      </c>
    </row>
    <row r="5">
      <c r="A5" s="6" t="inlineStr">
        <is>
          <t>1. Paramètres d'entrée</t>
        </is>
      </c>
      <c r="B5" t="inlineStr"/>
      <c r="C5" t="inlineStr"/>
    </row>
    <row r="6">
      <c r="A6" t="inlineStr"/>
      <c r="B6" t="inlineStr">
        <is>
          <t>K_d</t>
        </is>
      </c>
      <c r="C6" t="inlineStr">
        <is>
          <t>1.8 nM</t>
        </is>
      </c>
    </row>
    <row r="7">
      <c r="A7" t="inlineStr"/>
      <c r="B7" t="inlineStr">
        <is>
          <t>τ_residence</t>
        </is>
      </c>
      <c r="C7" t="inlineStr">
        <is>
          <t>25 min</t>
        </is>
      </c>
    </row>
    <row r="8">
      <c r="A8" t="inlineStr"/>
      <c r="B8" t="inlineStr">
        <is>
          <t>t_onset</t>
        </is>
      </c>
      <c r="C8" t="inlineStr">
        <is>
          <t>1 min</t>
        </is>
      </c>
    </row>
    <row r="9">
      <c r="A9" t="inlineStr"/>
      <c r="B9" t="inlineStr">
        <is>
          <t>EC₅₀</t>
        </is>
      </c>
      <c r="C9" t="inlineStr">
        <is>
          <t>2 nM</t>
        </is>
      </c>
    </row>
    <row r="10">
      <c r="A10" s="6" t="inlineStr">
        <is>
          <t>2. Calcul numérateur</t>
        </is>
      </c>
      <c r="B10" t="inlineStr">
        <is>
          <t>(1/K_d) × τ_residence</t>
        </is>
      </c>
      <c r="C10">
        <f> (1/1.8) × 25 = 13.89</f>
        <v/>
      </c>
    </row>
    <row r="11">
      <c r="A11" s="6" t="inlineStr">
        <is>
          <t>3. Calcul dénominateur</t>
        </is>
      </c>
      <c r="B11" t="inlineStr">
        <is>
          <t>t_onset × EC₅₀</t>
        </is>
      </c>
      <c r="C11">
        <f> 1 × 2 = 2.0</f>
        <v/>
      </c>
    </row>
    <row r="12">
      <c r="A12" s="6" t="inlineStr">
        <is>
          <t>4. API absolu</t>
        </is>
      </c>
      <c r="B12" t="inlineStr">
        <is>
          <t>Numérateur / Dénominateur</t>
        </is>
      </c>
      <c r="C12">
        <f> 13.89 / 2.0 = 6.95 nM⁻²</f>
        <v/>
      </c>
    </row>
    <row r="13">
      <c r="A13" s="6" t="inlineStr">
        <is>
          <t>5. API relatif</t>
        </is>
      </c>
      <c r="B13" t="inlineStr">
        <is>
          <t>API_abs / API_salv_A</t>
        </is>
      </c>
      <c r="C13">
        <f> 6.95 / 6.95 = 1.00</f>
        <v/>
      </c>
    </row>
    <row r="16">
      <c r="A16" s="5" t="inlineStr">
        <is>
          <t>Exemple 2: Rapamycin (onset lent)</t>
        </is>
      </c>
    </row>
    <row r="17">
      <c r="A17" t="inlineStr">
        <is>
          <t>Étape</t>
        </is>
      </c>
      <c r="B17" t="inlineStr">
        <is>
          <t>Calcul</t>
        </is>
      </c>
      <c r="C17" t="inlineStr">
        <is>
          <t>Valeur</t>
        </is>
      </c>
    </row>
    <row r="18">
      <c r="A18" s="6" t="inlineStr">
        <is>
          <t>1. Paramètres d'entrée</t>
        </is>
      </c>
      <c r="B18" t="inlineStr"/>
      <c r="C18" t="inlineStr"/>
    </row>
    <row r="19">
      <c r="A19" t="inlineStr"/>
      <c r="B19" t="inlineStr">
        <is>
          <t>K_d</t>
        </is>
      </c>
      <c r="C19" t="inlineStr">
        <is>
          <t>0.1 nM</t>
        </is>
      </c>
    </row>
    <row r="20">
      <c r="A20" t="inlineStr"/>
      <c r="B20" t="inlineStr">
        <is>
          <t>τ_residence</t>
        </is>
      </c>
      <c r="C20" t="inlineStr">
        <is>
          <t>120 min</t>
        </is>
      </c>
    </row>
    <row r="21">
      <c r="A21" t="inlineStr"/>
      <c r="B21" t="inlineStr">
        <is>
          <t>t_onset</t>
        </is>
      </c>
      <c r="C21" t="inlineStr">
        <is>
          <t>1440 min (24h)</t>
        </is>
      </c>
    </row>
    <row r="22">
      <c r="A22" t="inlineStr"/>
      <c r="B22" t="inlineStr">
        <is>
          <t>EC₅₀</t>
        </is>
      </c>
      <c r="C22" t="inlineStr">
        <is>
          <t>1 nM</t>
        </is>
      </c>
    </row>
    <row r="23">
      <c r="A23" s="6" t="inlineStr">
        <is>
          <t>2. Calcul numérateur</t>
        </is>
      </c>
      <c r="B23" t="inlineStr">
        <is>
          <t>(1/K_d) × τ_residence</t>
        </is>
      </c>
      <c r="C23">
        <f> (1/0.1) × 120 = 1200</f>
        <v/>
      </c>
    </row>
    <row r="24">
      <c r="A24" s="6" t="inlineStr">
        <is>
          <t>3. Calcul dénominateur</t>
        </is>
      </c>
      <c r="B24" t="inlineStr">
        <is>
          <t>t_onset × EC₅₀</t>
        </is>
      </c>
      <c r="C24">
        <f> 1440 × 1 = 1440</f>
        <v/>
      </c>
    </row>
    <row r="25">
      <c r="A25" s="6" t="inlineStr">
        <is>
          <t>4. API absolu</t>
        </is>
      </c>
      <c r="B25" t="inlineStr">
        <is>
          <t>Numérateur / Dénominateur</t>
        </is>
      </c>
      <c r="C25">
        <f> 1200 / 1440 = 0.833 nM⁻²</f>
        <v/>
      </c>
    </row>
    <row r="26">
      <c r="A26" s="6" t="inlineStr">
        <is>
          <t>5. API relatif</t>
        </is>
      </c>
      <c r="B26" t="inlineStr">
        <is>
          <t>API_abs / API_salv_A</t>
        </is>
      </c>
      <c r="C26">
        <f> 0.833 / 6.95 = 0.12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s="1" t="inlineStr">
        <is>
          <t>Monte Carlo Uncertainty Quantification (10,000 iterations)</t>
        </is>
      </c>
    </row>
    <row r="3">
      <c r="A3" s="7" t="inlineStr">
        <is>
          <t>Compound</t>
        </is>
      </c>
      <c r="B3" s="7" t="inlineStr">
        <is>
          <t>API_median</t>
        </is>
      </c>
      <c r="C3" s="7" t="inlineStr">
        <is>
          <t>API_mean</t>
        </is>
      </c>
      <c r="D3" s="7" t="inlineStr">
        <is>
          <t>API_std</t>
        </is>
      </c>
      <c r="E3" s="7" t="inlineStr">
        <is>
          <t>CI_2.5%</t>
        </is>
      </c>
      <c r="F3" s="7" t="inlineStr">
        <is>
          <t>CI_97.5%</t>
        </is>
      </c>
      <c r="G3" s="7" t="inlineStr">
        <is>
          <t>Confidence</t>
        </is>
      </c>
    </row>
    <row r="4">
      <c r="A4" t="inlineStr">
        <is>
          <t>Salvinorin A</t>
        </is>
      </c>
      <c r="B4" t="n">
        <v>1.00258</v>
      </c>
      <c r="C4" t="n">
        <v>1.0508</v>
      </c>
      <c r="D4" t="n">
        <v>0.32487</v>
      </c>
      <c r="E4" t="n">
        <v>0.56192</v>
      </c>
      <c r="F4" t="n">
        <v>1.822</v>
      </c>
      <c r="G4" t="inlineStr">
        <is>
          <t>VERY HIGH</t>
        </is>
      </c>
    </row>
    <row r="5">
      <c r="A5" t="inlineStr">
        <is>
          <t>Paclitaxel</t>
        </is>
      </c>
      <c r="B5" t="n">
        <v>0.03203</v>
      </c>
      <c r="C5" t="n">
        <v>0.03339</v>
      </c>
      <c r="D5" t="n">
        <v>0.01029</v>
      </c>
      <c r="E5" t="n">
        <v>0.0177</v>
      </c>
      <c r="F5" t="n">
        <v>0.05694</v>
      </c>
      <c r="G5" t="inlineStr">
        <is>
          <t>HIGH</t>
        </is>
      </c>
    </row>
    <row r="6">
      <c r="A6" t="inlineStr">
        <is>
          <t>Rapamycin</t>
        </is>
      </c>
      <c r="B6" t="n">
        <v>0.11906</v>
      </c>
      <c r="C6" t="n">
        <v>0.12494</v>
      </c>
      <c r="D6" t="n">
        <v>0.03843</v>
      </c>
      <c r="E6" t="n">
        <v>0.06675</v>
      </c>
      <c r="F6" t="n">
        <v>0.21526</v>
      </c>
      <c r="G6" t="inlineStr">
        <is>
          <t>MODERATE</t>
        </is>
      </c>
    </row>
    <row r="7">
      <c r="A7" t="inlineStr">
        <is>
          <t>Capsaicin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inlineStr">
        <is>
          <t>MODERATE-HIGH</t>
        </is>
      </c>
    </row>
    <row r="8">
      <c r="A8" t="inlineStr">
        <is>
          <t>Tetrodotoxin</t>
        </is>
      </c>
      <c r="B8" t="n">
        <v>0.17316</v>
      </c>
      <c r="C8" t="n">
        <v>0.18127</v>
      </c>
      <c r="D8" t="n">
        <v>0.05496</v>
      </c>
      <c r="E8" t="n">
        <v>0.09693</v>
      </c>
      <c r="F8" t="n">
        <v>0.31252</v>
      </c>
      <c r="G8" t="inlineStr">
        <is>
          <t>HIGH</t>
        </is>
      </c>
    </row>
    <row r="9">
      <c r="A9" t="inlineStr">
        <is>
          <t>Resveratrol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inlineStr">
        <is>
          <t>LOW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</cols>
  <sheetData>
    <row r="1">
      <c r="A1" s="1" t="inlineStr">
        <is>
          <t>Métadonnées et Provenance</t>
        </is>
      </c>
    </row>
    <row r="3">
      <c r="A3" s="6" t="inlineStr">
        <is>
          <t>Champ</t>
        </is>
      </c>
      <c r="B3" t="inlineStr">
        <is>
          <t>Valeur</t>
        </is>
      </c>
    </row>
    <row r="4">
      <c r="A4" s="6" t="inlineStr">
        <is>
          <t>Titre</t>
        </is>
      </c>
      <c r="B4" t="inlineStr">
        <is>
          <t>API Calculations Full - Molecular Arrest Framework</t>
        </is>
      </c>
    </row>
    <row r="5">
      <c r="A5" s="6" t="inlineStr">
        <is>
          <t>Auteur</t>
        </is>
      </c>
      <c r="B5" t="inlineStr">
        <is>
          <t>Tommy Lepesteur</t>
        </is>
      </c>
    </row>
    <row r="6">
      <c r="A6" s="6" t="inlineStr">
        <is>
          <t>Email</t>
        </is>
      </c>
      <c r="B6" t="inlineStr">
        <is>
          <t>tommy.lepesteur@hotmail.fr</t>
        </is>
      </c>
    </row>
    <row r="7">
      <c r="A7" s="6" t="inlineStr">
        <is>
          <t>ORCID</t>
        </is>
      </c>
      <c r="B7" t="inlineStr">
        <is>
          <t>0009-0009-0577-9563</t>
        </is>
      </c>
    </row>
    <row r="8">
      <c r="A8" s="6" t="inlineStr">
        <is>
          <t>Version</t>
        </is>
      </c>
      <c r="B8" t="inlineStr">
        <is>
          <t>1.0</t>
        </is>
      </c>
    </row>
    <row r="9">
      <c r="A9" s="6" t="inlineStr">
        <is>
          <t>Date de création</t>
        </is>
      </c>
      <c r="B9" t="inlineStr">
        <is>
          <t>2025-10-21</t>
        </is>
      </c>
    </row>
    <row r="10">
      <c r="A10" s="6" t="inlineStr">
        <is>
          <t>Licence (données)</t>
        </is>
      </c>
      <c r="B10" t="inlineStr">
        <is>
          <t>CC-BY 4.0</t>
        </is>
      </c>
    </row>
    <row r="11">
      <c r="A11" s="6" t="inlineStr">
        <is>
          <t>Licence (code)</t>
        </is>
      </c>
      <c r="B11" t="inlineStr">
        <is>
          <t>MIT</t>
        </is>
      </c>
    </row>
    <row r="12">
      <c r="A12" s="6" t="inlineStr">
        <is>
          <t>Source</t>
        </is>
      </c>
      <c r="B12" t="inlineStr">
        <is>
          <t>Compound_Properties_Database.csv + Python_Code_API_Monte_Carlo.py</t>
        </is>
      </c>
    </row>
    <row r="13">
      <c r="A13" s="6" t="inlineStr">
        <is>
          <t>Manuscrit</t>
        </is>
      </c>
      <c r="B13" t="inlineStr">
        <is>
          <t>Molecular Arrest in Biological Regulation (Lepesteur 2025)</t>
        </is>
      </c>
    </row>
    <row r="14">
      <c r="A14" s="6" t="inlineStr">
        <is>
          <t>GitHub</t>
        </is>
      </c>
      <c r="B14" t="inlineStr">
        <is>
          <t>https://github.com/Mythmaker28/arrest-molecules</t>
        </is>
      </c>
    </row>
    <row r="15">
      <c r="A15" s="6" t="inlineStr">
        <is>
          <t>Seed Monte Carlo</t>
        </is>
      </c>
      <c r="B15" t="inlineStr">
        <is>
          <t>42 (reproductibilité)</t>
        </is>
      </c>
    </row>
    <row r="16">
      <c r="A16" s="6" t="inlineStr">
        <is>
          <t>Itérations MC</t>
        </is>
      </c>
      <c r="B16" t="inlineStr">
        <is>
          <t>10,000 per compound</t>
        </is>
      </c>
    </row>
    <row r="17">
      <c r="A17" s="6" t="inlineStr">
        <is>
          <t>Logiciel</t>
        </is>
      </c>
      <c r="B17" t="inlineStr">
        <is>
          <t>Python 3.8+ (numpy, pandas, openpyxl)</t>
        </is>
      </c>
    </row>
    <row r="18">
      <c r="A18" s="6" t="inlineStr">
        <is>
          <t>Notes</t>
        </is>
      </c>
      <c r="B18" t="inlineStr">
        <is>
          <t>Fichier généré automatiquement par generate_excel_workbook.py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2025-10-21T18:31:43Z</dcterms:created>
  <dcterms:modified xsi:type="dcterms:W3CDTF">2025-10-21T18:31:43Z</dcterms:modified>
</cp:coreProperties>
</file>