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ummary" sheetId="2" r:id="rId1"/>
    <sheet name="main" sheetId="1" r:id="rId2"/>
  </sheets>
  <calcPr calcId="145621"/>
</workbook>
</file>

<file path=xl/calcChain.xml><?xml version="1.0" encoding="utf-8"?>
<calcChain xmlns="http://schemas.openxmlformats.org/spreadsheetml/2006/main">
  <c r="AB18" i="1" l="1"/>
  <c r="AB17" i="1"/>
  <c r="AB16" i="1"/>
  <c r="AB15" i="1"/>
  <c r="AB13" i="1"/>
  <c r="AB12" i="1"/>
  <c r="AB11" i="1"/>
  <c r="AB10" i="1"/>
  <c r="AB9" i="1"/>
  <c r="AB8" i="1"/>
  <c r="AB7" i="1"/>
  <c r="AB6" i="1"/>
  <c r="AB5" i="1"/>
  <c r="AB4" i="1"/>
  <c r="AB3" i="1"/>
  <c r="AB2" i="1"/>
  <c r="Q17" i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10" i="2"/>
  <c r="I7" i="2"/>
  <c r="J7" i="2"/>
  <c r="K7" i="2" s="1"/>
  <c r="F7" i="2"/>
  <c r="E7" i="2"/>
  <c r="D7" i="2"/>
  <c r="C7" i="2"/>
  <c r="B7" i="2"/>
  <c r="AA40" i="1"/>
  <c r="Z40" i="1"/>
  <c r="AB40" i="1" s="1"/>
  <c r="Y40" i="1"/>
  <c r="X40" i="1"/>
  <c r="W40" i="1"/>
  <c r="V40" i="1"/>
  <c r="U40" i="1"/>
  <c r="T40" i="1"/>
  <c r="P40" i="1"/>
  <c r="O40" i="1"/>
  <c r="J41" i="1" s="1"/>
  <c r="N40" i="1"/>
  <c r="M40" i="1"/>
  <c r="L40" i="1"/>
  <c r="K40" i="1"/>
  <c r="N41" i="1" s="1"/>
  <c r="J40" i="1"/>
  <c r="I40" i="1"/>
  <c r="H40" i="1"/>
  <c r="G40" i="1"/>
  <c r="F40" i="1"/>
  <c r="E40" i="1"/>
  <c r="D40" i="1"/>
  <c r="C40" i="1"/>
  <c r="Q40" i="1" s="1"/>
  <c r="B40" i="1"/>
  <c r="Q16" i="1"/>
  <c r="Q15" i="1"/>
  <c r="AB14" i="1"/>
  <c r="Q14" i="1"/>
  <c r="Q13" i="1"/>
  <c r="Q12" i="1"/>
  <c r="Q11" i="1"/>
  <c r="Q10" i="1"/>
  <c r="Q9" i="1"/>
  <c r="Q8" i="1"/>
  <c r="Q7" i="1"/>
  <c r="Q6" i="1"/>
  <c r="Q5" i="1"/>
  <c r="Q4" i="1"/>
  <c r="Q3" i="1"/>
  <c r="N7" i="2" l="1"/>
  <c r="M7" i="2"/>
  <c r="G7" i="2"/>
</calcChain>
</file>

<file path=xl/sharedStrings.xml><?xml version="1.0" encoding="utf-8"?>
<sst xmlns="http://schemas.openxmlformats.org/spreadsheetml/2006/main" count="82" uniqueCount="53">
  <si>
    <t>аплікатор</t>
  </si>
  <si>
    <t>обладнання</t>
  </si>
  <si>
    <t>ТО аплікатора</t>
  </si>
  <si>
    <t>KOMAX</t>
  </si>
  <si>
    <t>SCHUNK</t>
  </si>
  <si>
    <t>komax</t>
  </si>
  <si>
    <t>% of time</t>
  </si>
  <si>
    <t>∑</t>
  </si>
  <si>
    <t>∑ % of time</t>
  </si>
  <si>
    <t>сумма</t>
  </si>
  <si>
    <t>проблеми з матеріалом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</si>
  <si>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</si>
  <si>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</si>
  <si>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</si>
  <si>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</si>
  <si>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</si>
  <si>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ТО обладнання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</si>
  <si>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</si>
  <si>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</si>
  <si>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</si>
  <si>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</si>
  <si>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</si>
  <si>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</si>
  <si>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</si>
  <si>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</si>
  <si>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</si>
  <si>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</si>
  <si>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налаштування втулочного модуля</t>
  </si>
  <si>
    <t>налаштування принтера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</si>
  <si>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</si>
  <si>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</si>
  <si>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</si>
  <si>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</si>
  <si>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</si>
  <si>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</si>
  <si>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</si>
  <si>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</si>
  <si>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</si>
  <si>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</si>
  <si>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</si>
  <si>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</si>
  <si>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</si>
  <si>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</si>
  <si>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</si>
  <si>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</si>
  <si>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applicator</t>
  </si>
  <si>
    <t>∑ min.</t>
  </si>
  <si>
    <t>time fund(min.)</t>
  </si>
  <si>
    <t>schunk(min.)</t>
  </si>
  <si>
    <t>maintenance(min.)</t>
  </si>
  <si>
    <t>∑ komax+apl(min.))</t>
  </si>
  <si>
    <t>apl(min.))</t>
  </si>
  <si>
    <t>komax(min.)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</si>
</sst>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  <charset val="204"/>
    </font>
    <font>
      <sz val="10"/>
      <name val="Tahoma"/>
      <family val="2"/>
    </font>
    <font>
      <b/>
      <sz val="12"/>
      <color theme="1"/>
      <name val="Calibri"/>
      <family val="2"/>
      <charset val="238"/>
    </font>
    <font>
      <b/>
      <sz val="1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0" fillId="0" borderId="1" xfId="0" applyBorder="1"/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center" vertical="center"/>
    </xf>
    <xf numFmtId="3" fontId="0" fillId="4" borderId="20" xfId="0" applyNumberForma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164" fontId="5" fillId="5" borderId="23" xfId="0" applyNumberFormat="1" applyFont="1" applyFill="1" applyBorder="1" applyAlignment="1">
      <alignment horizontal="center" vertical="center"/>
    </xf>
    <xf numFmtId="3" fontId="5" fillId="5" borderId="2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6" fillId="7" borderId="4" xfId="0" applyFont="1" applyFill="1" applyBorder="1" applyAlignment="1">
      <alignment horizontal="center" vertical="top" wrapText="1"/>
    </xf>
    <xf numFmtId="0" fontId="6" fillId="7" borderId="5" xfId="0" applyFont="1" applyFill="1" applyBorder="1" applyAlignment="1">
      <alignment horizontal="center" vertical="top" wrapText="1"/>
    </xf>
    <xf numFmtId="0" fontId="7" fillId="7" borderId="5" xfId="0" applyFont="1" applyFill="1" applyBorder="1" applyAlignment="1">
      <alignment horizontal="center" vertical="top" wrapText="1"/>
    </xf>
    <xf numFmtId="0" fontId="7" fillId="7" borderId="6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/>
    </xf>
    <xf numFmtId="0" fontId="6" fillId="6" borderId="3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top" wrapText="1"/>
    </xf>
    <xf numFmtId="0" fontId="7" fillId="7" borderId="28" xfId="0" applyFont="1" applyFill="1" applyBorder="1" applyAlignment="1">
      <alignment horizontal="center" vertical="top" wrapText="1"/>
    </xf>
    <xf numFmtId="0" fontId="7" fillId="7" borderId="2" xfId="0" applyFont="1" applyFill="1" applyBorder="1" applyAlignment="1">
      <alignment horizontal="center" vertical="top" wrapText="1"/>
    </xf>
    <xf numFmtId="0" fontId="7" fillId="8" borderId="26" xfId="0" applyFont="1" applyFill="1" applyBorder="1" applyAlignment="1">
      <alignment horizontal="center" vertical="top" wrapText="1"/>
    </xf>
    <xf numFmtId="0" fontId="7" fillId="8" borderId="29" xfId="0" applyFont="1" applyFill="1" applyBorder="1" applyAlignment="1">
      <alignment horizontal="center" vertical="top" wrapText="1"/>
    </xf>
    <xf numFmtId="0" fontId="7" fillId="3" borderId="28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29" xfId="0" applyFont="1" applyFill="1" applyBorder="1" applyAlignment="1">
      <alignment horizontal="center" vertical="top" wrapText="1"/>
    </xf>
    <xf numFmtId="0" fontId="7" fillId="0" borderId="30" xfId="0" applyFont="1" applyFill="1" applyBorder="1" applyAlignment="1">
      <alignment horizontal="center" vertical="top" wrapText="1"/>
    </xf>
    <xf numFmtId="0" fontId="7" fillId="0" borderId="26" xfId="0" applyFont="1" applyFill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/>
    </xf>
    <xf numFmtId="0" fontId="6" fillId="0" borderId="3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right"/>
    </xf>
    <xf numFmtId="0" fontId="6" fillId="0" borderId="32" xfId="0" applyFont="1" applyBorder="1"/>
    <xf numFmtId="0" fontId="7" fillId="0" borderId="3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6" fillId="0" borderId="34" xfId="0" applyFont="1" applyBorder="1"/>
    <xf numFmtId="0" fontId="7" fillId="0" borderId="1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0" fillId="0" borderId="0" xfId="0" applyBorder="1"/>
    <xf numFmtId="0" fontId="7" fillId="0" borderId="15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32" xfId="0" applyFont="1" applyFill="1" applyBorder="1"/>
    <xf numFmtId="0" fontId="0" fillId="0" borderId="34" xfId="0" applyBorder="1" applyAlignment="1">
      <alignment horizontal="center"/>
    </xf>
    <xf numFmtId="0" fontId="0" fillId="0" borderId="15" xfId="0" applyBorder="1"/>
    <xf numFmtId="0" fontId="0" fillId="0" borderId="10" xfId="0" applyBorder="1"/>
    <xf numFmtId="0" fontId="6" fillId="0" borderId="34" xfId="0" applyFont="1" applyFill="1" applyBorder="1"/>
    <xf numFmtId="0" fontId="7" fillId="0" borderId="35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0" fillId="0" borderId="11" xfId="0" applyBorder="1"/>
    <xf numFmtId="0" fontId="9" fillId="0" borderId="0" xfId="0" applyFont="1"/>
    <xf numFmtId="0" fontId="0" fillId="0" borderId="37" xfId="0" applyBorder="1"/>
    <xf numFmtId="0" fontId="0" fillId="0" borderId="38" xfId="0" applyBorder="1"/>
    <xf numFmtId="0" fontId="9" fillId="0" borderId="39" xfId="0" applyFont="1" applyFill="1" applyBorder="1" applyAlignment="1">
      <alignment horizontal="right"/>
    </xf>
    <xf numFmtId="0" fontId="6" fillId="0" borderId="35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9" fillId="0" borderId="37" xfId="0" applyFont="1" applyBorder="1"/>
    <xf numFmtId="0" fontId="9" fillId="0" borderId="0" xfId="0" applyFont="1" applyBorder="1"/>
    <xf numFmtId="0" fontId="9" fillId="0" borderId="38" xfId="0" applyFont="1" applyBorder="1"/>
    <xf numFmtId="0" fontId="9" fillId="0" borderId="0" xfId="0" applyFont="1" applyFill="1" applyBorder="1" applyAlignment="1">
      <alignment horizontal="right"/>
    </xf>
    <xf numFmtId="0" fontId="7" fillId="0" borderId="37" xfId="0" applyFont="1" applyBorder="1"/>
    <xf numFmtId="0" fontId="7" fillId="0" borderId="0" xfId="0" applyFont="1" applyBorder="1"/>
    <xf numFmtId="0" fontId="7" fillId="0" borderId="38" xfId="0" applyFont="1" applyBorder="1"/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1" fillId="0" borderId="32" xfId="0" applyFont="1" applyBorder="1"/>
    <xf numFmtId="0" fontId="11" fillId="0" borderId="10" xfId="0" applyFont="1" applyBorder="1"/>
    <xf numFmtId="0" fontId="11" fillId="0" borderId="1" xfId="0" applyFont="1" applyBorder="1"/>
    <xf numFmtId="0" fontId="11" fillId="0" borderId="11" xfId="0" applyFont="1" applyBorder="1"/>
    <xf numFmtId="0" fontId="11" fillId="0" borderId="15" xfId="0" applyFont="1" applyBorder="1"/>
    <xf numFmtId="0" fontId="11" fillId="8" borderId="17" xfId="0" applyFont="1" applyFill="1" applyBorder="1"/>
    <xf numFmtId="0" fontId="11" fillId="0" borderId="35" xfId="0" applyFont="1" applyBorder="1"/>
    <xf numFmtId="0" fontId="11" fillId="0" borderId="40" xfId="0" applyFont="1" applyBorder="1"/>
    <xf numFmtId="0" fontId="11" fillId="0" borderId="20" xfId="0" applyFont="1" applyBorder="1"/>
    <xf numFmtId="0" fontId="11" fillId="8" borderId="9" xfId="0" applyFont="1" applyFill="1" applyBorder="1"/>
    <xf numFmtId="0" fontId="0" fillId="0" borderId="41" xfId="0" applyBorder="1"/>
    <xf numFmtId="0" fontId="0" fillId="0" borderId="42" xfId="0" applyBorder="1"/>
    <xf numFmtId="0" fontId="10" fillId="0" borderId="4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3" fontId="5" fillId="0" borderId="3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43" xfId="0" applyBorder="1"/>
    <xf numFmtId="0" fontId="0" fillId="0" borderId="37" xfId="0" applyFill="1" applyBorder="1" applyAlignment="1">
      <alignment horizontal="center" vertical="center"/>
    </xf>
    <xf numFmtId="3" fontId="0" fillId="0" borderId="38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44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Звичайний" xfId="0" builtinId="0"/>
    <cellStyle name="Звичайни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komax</a:t>
            </a:r>
            <a:endParaRPr lang="uk-UA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summary!$B$10:$B$24</c:f>
              <c:strCache>
                <c:ptCount val="15"/>
                <c:pt idx="0">
                  <c:v>Gamma1</c:v>
                </c:pt>
                <c:pt idx="1">
                  <c:v>Gamma2</c:v>
                </c:pt>
                <c:pt idx="2">
                  <c:v>Alpha 0</c:v>
                </c:pt>
                <c:pt idx="3">
                  <c:v>Alpha 1</c:v>
                </c:pt>
                <c:pt idx="4">
                  <c:v>Alpha 2</c:v>
                </c:pt>
                <c:pt idx="5">
                  <c:v>Alpha 3</c:v>
                </c:pt>
                <c:pt idx="6">
                  <c:v>Alpha 4</c:v>
                </c:pt>
                <c:pt idx="7">
                  <c:v>Alpha 5</c:v>
                </c:pt>
                <c:pt idx="8">
                  <c:v>Alpha 6</c:v>
                </c:pt>
                <c:pt idx="9">
                  <c:v>Alpha 7</c:v>
                </c:pt>
                <c:pt idx="10">
                  <c:v>Alpha 8</c:v>
                </c:pt>
                <c:pt idx="11">
                  <c:v>Alpha 9</c:v>
                </c:pt>
                <c:pt idx="12">
                  <c:v>Alpha 10</c:v>
                </c:pt>
                <c:pt idx="13">
                  <c:v>Alpha 11</c:v>
                </c:pt>
                <c:pt idx="14">
                  <c:v>Alpha 12</c:v>
                </c:pt>
              </c:strCache>
            </c:strRef>
          </c:cat>
          <c:val>
            <c:numRef>
              <c:f>summary!$C$10:$C$24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11232"/>
        <c:axId val="101312768"/>
      </c:barChart>
      <c:catAx>
        <c:axId val="1013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12768"/>
        <c:crosses val="autoZero"/>
        <c:auto val="1"/>
        <c:lblAlgn val="ctr"/>
        <c:lblOffset val="100"/>
        <c:noMultiLvlLbl val="0"/>
      </c:catAx>
      <c:valAx>
        <c:axId val="1013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1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schunk</a:t>
            </a:r>
            <a:endParaRPr lang="uk-UA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summary!$J$10:$J$26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summary!$J$10:$J$26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53920"/>
        <c:axId val="79955456"/>
      </c:barChart>
      <c:catAx>
        <c:axId val="799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79955456"/>
        <c:crosses val="autoZero"/>
        <c:auto val="1"/>
        <c:lblAlgn val="ctr"/>
        <c:lblOffset val="100"/>
        <c:noMultiLvlLbl val="0"/>
      </c:catAx>
      <c:valAx>
        <c:axId val="799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5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29</xdr:row>
      <xdr:rowOff>23812</xdr:rowOff>
    </xdr:from>
    <xdr:to>
      <xdr:col>7</xdr:col>
      <xdr:colOff>600075</xdr:colOff>
      <xdr:row>43</xdr:row>
      <xdr:rowOff>100012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28</xdr:row>
      <xdr:rowOff>185737</xdr:rowOff>
    </xdr:from>
    <xdr:to>
      <xdr:col>16</xdr:col>
      <xdr:colOff>295049</xdr:colOff>
      <xdr:row>43</xdr:row>
      <xdr:rowOff>71437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6"/>
  <sheetViews>
    <sheetView tabSelected="1" workbookViewId="0">
      <selection activeCell="O16" sqref="O16"/>
    </sheetView>
  </sheetViews>
  <sheetFormatPr defaultRowHeight="15" x14ac:dyDescent="0.25"/>
  <cols>
    <col min="1" max="1" width="6.85546875" bestFit="1" customWidth="1"/>
    <col min="2" max="2" width="12.28515625" bestFit="1" customWidth="1"/>
    <col min="3" max="3" width="18.28515625" bestFit="1" customWidth="1"/>
    <col min="4" max="4" width="9.85546875" bestFit="1" customWidth="1"/>
    <col min="5" max="5" width="18.28515625" bestFit="1" customWidth="1"/>
    <col min="6" max="6" width="18.5703125" bestFit="1" customWidth="1"/>
    <col min="7" max="7" width="9.42578125" bestFit="1" customWidth="1"/>
    <col min="8" max="8" width="15.28515625" bestFit="1" customWidth="1"/>
    <col min="9" max="9" width="12.5703125" bestFit="1" customWidth="1"/>
    <col min="10" max="10" width="18.28515625" bestFit="1" customWidth="1"/>
    <col min="11" max="11" width="9.42578125" bestFit="1" customWidth="1"/>
    <col min="12" max="12" width="15.28515625" bestFit="1" customWidth="1"/>
    <col min="13" max="13" width="6.5703125" bestFit="1" customWidth="1"/>
    <col min="14" max="14" width="11" bestFit="1" customWidth="1"/>
  </cols>
  <sheetData>
    <row r="4" spans="2:18" ht="15.75" thickBot="1" x14ac:dyDescent="0.3">
      <c r="B4" s="125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7"/>
    </row>
    <row r="5" spans="2:18" ht="15.75" thickBot="1" x14ac:dyDescent="0.3">
      <c r="B5" s="131" t="s">
        <v>3</v>
      </c>
      <c r="C5" s="132"/>
      <c r="D5" s="132"/>
      <c r="E5" s="132"/>
      <c r="F5" s="132"/>
      <c r="G5" s="132"/>
      <c r="H5" s="133"/>
      <c r="I5" s="122" t="s">
        <v>4</v>
      </c>
      <c r="J5" s="123"/>
      <c r="K5" s="123"/>
      <c r="L5" s="124"/>
      <c r="M5" s="110"/>
      <c r="N5" s="110"/>
      <c r="O5" s="128"/>
    </row>
    <row r="6" spans="2:18" x14ac:dyDescent="0.25">
      <c r="B6" s="134" t="s">
        <v>52</v>
      </c>
      <c r="C6" s="135" t="s">
        <v>49</v>
      </c>
      <c r="D6" s="136" t="s">
        <v>51</v>
      </c>
      <c r="E6" s="136" t="s">
        <v>49</v>
      </c>
      <c r="F6" s="137" t="s">
        <v>50</v>
      </c>
      <c r="G6" s="138" t="s">
        <v>6</v>
      </c>
      <c r="H6" s="139" t="s">
        <v>47</v>
      </c>
      <c r="I6" s="2" t="s">
        <v>48</v>
      </c>
      <c r="J6" s="3" t="s">
        <v>49</v>
      </c>
      <c r="K6" s="3" t="s">
        <v>6</v>
      </c>
      <c r="L6" s="4" t="s">
        <v>47</v>
      </c>
      <c r="M6" s="5" t="s">
        <v>46</v>
      </c>
      <c r="N6" s="6" t="s">
        <v>8</v>
      </c>
      <c r="O6" s="128"/>
    </row>
    <row r="7" spans="2:18" ht="15.75" thickBot="1" x14ac:dyDescent="0.3">
      <c r="B7" s="9">
        <f>main!J41</f>
        <v>0</v>
      </c>
      <c r="C7" s="10">
        <f>main!I40</f>
        <v>0</v>
      </c>
      <c r="D7" s="11">
        <f>main!N41</f>
        <v>0</v>
      </c>
      <c r="E7" s="11">
        <f>main!N40</f>
        <v>0</v>
      </c>
      <c r="F7" s="12">
        <f>main!Q40</f>
        <v>0</v>
      </c>
      <c r="G7" s="13">
        <f>F7/H7</f>
        <v>0</v>
      </c>
      <c r="H7" s="14">
        <v>7200</v>
      </c>
      <c r="I7" s="15">
        <f>main!AB40</f>
        <v>0</v>
      </c>
      <c r="J7" s="16">
        <f>main!Z40</f>
        <v>0</v>
      </c>
      <c r="K7" s="17">
        <f>(J7+I7)/L7</f>
        <v>0</v>
      </c>
      <c r="L7" s="18">
        <v>7680</v>
      </c>
      <c r="M7" s="7">
        <f>I7+F7</f>
        <v>0</v>
      </c>
      <c r="N7" s="8">
        <f>(F7+I7+J7)/(L7+H7)</f>
        <v>0</v>
      </c>
      <c r="O7" s="128"/>
    </row>
    <row r="8" spans="2:18" x14ac:dyDescent="0.25">
      <c r="B8" s="120"/>
      <c r="C8" s="112"/>
      <c r="D8" s="112"/>
      <c r="E8" s="112"/>
      <c r="F8" s="112"/>
      <c r="G8" s="113"/>
      <c r="H8" s="121"/>
      <c r="I8" s="116"/>
      <c r="J8" s="114"/>
      <c r="K8" s="115"/>
      <c r="L8" s="117"/>
      <c r="M8" s="110"/>
      <c r="N8" s="111"/>
      <c r="O8" s="128"/>
    </row>
    <row r="9" spans="2:18" ht="15.75" thickBot="1" x14ac:dyDescent="0.3">
      <c r="B9" s="79"/>
      <c r="C9" s="118" t="s">
        <v>46</v>
      </c>
      <c r="D9" s="64"/>
      <c r="E9" s="64"/>
      <c r="F9" s="64"/>
      <c r="G9" s="64"/>
      <c r="H9" s="80"/>
      <c r="I9" s="79"/>
      <c r="J9" s="118" t="s">
        <v>46</v>
      </c>
      <c r="K9" s="64"/>
      <c r="L9" s="80"/>
      <c r="M9" s="64"/>
      <c r="N9" s="64"/>
      <c r="O9" s="128"/>
      <c r="R9" s="129"/>
    </row>
    <row r="10" spans="2:18" x14ac:dyDescent="0.25">
      <c r="B10" s="47" t="s">
        <v>30</v>
      </c>
      <c r="C10" s="143">
        <f>main!Q3</f>
        <v>0</v>
      </c>
      <c r="D10" s="64"/>
      <c r="E10" s="64"/>
      <c r="F10" s="64"/>
      <c r="G10" s="64"/>
      <c r="H10" s="80"/>
      <c r="I10" s="47" t="s">
        <v>29</v>
      </c>
      <c r="J10" s="56">
        <f>main!AB2</f>
        <v>0</v>
      </c>
      <c r="K10" s="64"/>
      <c r="L10" s="80"/>
      <c r="M10" s="64"/>
      <c r="N10" s="64"/>
      <c r="O10" s="128"/>
    </row>
    <row r="11" spans="2:18" x14ac:dyDescent="0.25">
      <c r="B11" s="144" t="s">
        <v>31</v>
      </c>
      <c r="C11" s="145">
        <f>main!Q4</f>
        <v>0</v>
      </c>
      <c r="D11" s="64"/>
      <c r="E11" s="64"/>
      <c r="F11" s="64"/>
      <c r="G11" s="64"/>
      <c r="H11" s="80"/>
      <c r="I11" s="140">
        <v>80001849</v>
      </c>
      <c r="J11" s="108">
        <f>main!AB3</f>
        <v>0</v>
      </c>
      <c r="K11" s="64"/>
      <c r="L11" s="80"/>
      <c r="M11" s="64"/>
      <c r="N11" s="64"/>
      <c r="O11" s="128"/>
    </row>
    <row r="12" spans="2:18" x14ac:dyDescent="0.25">
      <c r="B12" s="146" t="s">
        <v>32</v>
      </c>
      <c r="C12" s="145">
        <f>main!Q5</f>
        <v>0</v>
      </c>
      <c r="D12" s="64"/>
      <c r="E12" s="64"/>
      <c r="F12" s="64"/>
      <c r="G12" s="64"/>
      <c r="H12" s="80"/>
      <c r="I12" s="140">
        <v>80001952</v>
      </c>
      <c r="J12" s="108">
        <f>main!AB4</f>
        <v>0</v>
      </c>
      <c r="K12" s="64"/>
      <c r="L12" s="80"/>
      <c r="M12" s="64"/>
      <c r="N12" s="64"/>
      <c r="O12" s="128"/>
    </row>
    <row r="13" spans="2:18" x14ac:dyDescent="0.25">
      <c r="B13" s="146" t="s">
        <v>33</v>
      </c>
      <c r="C13" s="145">
        <f>main!Q6</f>
        <v>0</v>
      </c>
      <c r="D13" s="64"/>
      <c r="E13" s="64"/>
      <c r="F13" s="64"/>
      <c r="G13" s="64"/>
      <c r="H13" s="80"/>
      <c r="I13" s="140">
        <v>80002000</v>
      </c>
      <c r="J13" s="108">
        <f>main!AB5</f>
        <v>0</v>
      </c>
      <c r="K13" s="64"/>
      <c r="L13" s="80"/>
      <c r="M13" s="64"/>
      <c r="N13" s="64"/>
      <c r="O13" s="128"/>
    </row>
    <row r="14" spans="2:18" x14ac:dyDescent="0.25">
      <c r="B14" s="144" t="s">
        <v>34</v>
      </c>
      <c r="C14" s="145">
        <f>main!Q7</f>
        <v>0</v>
      </c>
      <c r="D14" s="64"/>
      <c r="E14" s="64"/>
      <c r="F14" s="64"/>
      <c r="G14" s="64"/>
      <c r="H14" s="80"/>
      <c r="I14" s="140">
        <v>80002073</v>
      </c>
      <c r="J14" s="108">
        <f>main!AB6</f>
        <v>0</v>
      </c>
      <c r="K14" s="64"/>
      <c r="L14" s="80"/>
      <c r="M14" s="64"/>
      <c r="N14" s="64"/>
      <c r="O14" s="128"/>
    </row>
    <row r="15" spans="2:18" x14ac:dyDescent="0.25">
      <c r="B15" s="144" t="s">
        <v>35</v>
      </c>
      <c r="C15" s="145">
        <f>main!Q8</f>
        <v>0</v>
      </c>
      <c r="D15" s="64"/>
      <c r="E15" s="64"/>
      <c r="F15" s="64"/>
      <c r="G15" s="64"/>
      <c r="H15" s="80"/>
      <c r="I15" s="140">
        <v>80002264</v>
      </c>
      <c r="J15" s="108">
        <f>main!AB7</f>
        <v>0</v>
      </c>
      <c r="K15" s="64"/>
      <c r="L15" s="80"/>
      <c r="M15" s="64"/>
      <c r="N15" s="64"/>
      <c r="O15" s="128"/>
    </row>
    <row r="16" spans="2:18" x14ac:dyDescent="0.25">
      <c r="B16" s="144" t="s">
        <v>36</v>
      </c>
      <c r="C16" s="145">
        <f>main!Q9</f>
        <v>0</v>
      </c>
      <c r="D16" s="64"/>
      <c r="E16" s="64"/>
      <c r="F16" s="64"/>
      <c r="G16" s="64"/>
      <c r="H16" s="80"/>
      <c r="I16" s="140">
        <v>80002351</v>
      </c>
      <c r="J16" s="108">
        <f>main!AB8</f>
        <v>0</v>
      </c>
      <c r="K16" s="64"/>
      <c r="L16" s="80"/>
      <c r="M16" s="64"/>
      <c r="N16" s="64"/>
      <c r="O16" s="128"/>
    </row>
    <row r="17" spans="2:15" x14ac:dyDescent="0.25">
      <c r="B17" s="144" t="s">
        <v>37</v>
      </c>
      <c r="C17" s="145">
        <f>main!Q10</f>
        <v>0</v>
      </c>
      <c r="D17" s="64"/>
      <c r="E17" s="64"/>
      <c r="F17" s="64"/>
      <c r="G17" s="64"/>
      <c r="H17" s="80"/>
      <c r="I17" s="140">
        <v>80002467</v>
      </c>
      <c r="J17" s="108">
        <f>main!AB9</f>
        <v>0</v>
      </c>
      <c r="K17" s="64"/>
      <c r="L17" s="80"/>
      <c r="M17" s="64"/>
      <c r="N17" s="64"/>
      <c r="O17" s="128"/>
    </row>
    <row r="18" spans="2:15" x14ac:dyDescent="0.25">
      <c r="B18" s="144" t="s">
        <v>38</v>
      </c>
      <c r="C18" s="145">
        <f>main!Q11</f>
        <v>0</v>
      </c>
      <c r="D18" s="64"/>
      <c r="E18" s="64"/>
      <c r="F18" s="64"/>
      <c r="G18" s="64"/>
      <c r="H18" s="80"/>
      <c r="I18" s="140">
        <v>80002492</v>
      </c>
      <c r="J18" s="108">
        <f>main!AB10</f>
        <v>0</v>
      </c>
      <c r="K18" s="64"/>
      <c r="L18" s="80"/>
      <c r="M18" s="64"/>
      <c r="N18" s="64"/>
      <c r="O18" s="128"/>
    </row>
    <row r="19" spans="2:15" x14ac:dyDescent="0.25">
      <c r="B19" s="144" t="s">
        <v>39</v>
      </c>
      <c r="C19" s="145">
        <f>main!Q12</f>
        <v>0</v>
      </c>
      <c r="D19" s="64"/>
      <c r="E19" s="64"/>
      <c r="F19" s="64"/>
      <c r="G19" s="64"/>
      <c r="H19" s="80"/>
      <c r="I19" s="140">
        <v>80002715</v>
      </c>
      <c r="J19" s="108">
        <f>main!AB11</f>
        <v>0</v>
      </c>
      <c r="K19" s="64"/>
      <c r="L19" s="80"/>
      <c r="M19" s="64"/>
      <c r="N19" s="64"/>
      <c r="O19" s="128"/>
    </row>
    <row r="20" spans="2:15" x14ac:dyDescent="0.25">
      <c r="B20" s="144" t="s">
        <v>40</v>
      </c>
      <c r="C20" s="145">
        <f>main!Q13</f>
        <v>0</v>
      </c>
      <c r="D20" s="64"/>
      <c r="E20" s="64"/>
      <c r="F20" s="64"/>
      <c r="G20" s="64"/>
      <c r="H20" s="80"/>
      <c r="I20" s="140">
        <v>80003383</v>
      </c>
      <c r="J20" s="108">
        <f>main!AB12</f>
        <v>0</v>
      </c>
      <c r="K20" s="64"/>
      <c r="L20" s="80"/>
      <c r="M20" s="64"/>
      <c r="N20" s="64"/>
      <c r="O20" s="128"/>
    </row>
    <row r="21" spans="2:15" x14ac:dyDescent="0.25">
      <c r="B21" s="146" t="s">
        <v>41</v>
      </c>
      <c r="C21" s="145">
        <f>main!Q14</f>
        <v>0</v>
      </c>
      <c r="D21" s="64"/>
      <c r="E21" s="64"/>
      <c r="F21" s="64"/>
      <c r="G21" s="64"/>
      <c r="H21" s="80"/>
      <c r="I21" s="140">
        <v>80003473</v>
      </c>
      <c r="J21" s="108">
        <f>main!AB13</f>
        <v>0</v>
      </c>
      <c r="K21" s="64"/>
      <c r="L21" s="80"/>
      <c r="M21" s="64"/>
      <c r="N21" s="64"/>
      <c r="O21" s="128"/>
    </row>
    <row r="22" spans="2:15" x14ac:dyDescent="0.25">
      <c r="B22" s="146" t="s">
        <v>42</v>
      </c>
      <c r="C22" s="145">
        <f>main!Q15</f>
        <v>0</v>
      </c>
      <c r="D22" s="64"/>
      <c r="E22" s="64"/>
      <c r="F22" s="64"/>
      <c r="G22" s="64"/>
      <c r="H22" s="80"/>
      <c r="I22" s="140">
        <v>80003986</v>
      </c>
      <c r="J22" s="108">
        <f>main!AB14</f>
        <v>0</v>
      </c>
      <c r="K22" s="64"/>
      <c r="L22" s="80"/>
      <c r="M22" s="64"/>
      <c r="N22" s="64"/>
      <c r="O22" s="128"/>
    </row>
    <row r="23" spans="2:15" x14ac:dyDescent="0.25">
      <c r="B23" s="146" t="s">
        <v>43</v>
      </c>
      <c r="C23" s="145">
        <f>main!Q16</f>
        <v>0</v>
      </c>
      <c r="D23" s="64"/>
      <c r="E23" s="64"/>
      <c r="F23" s="64"/>
      <c r="G23" s="64"/>
      <c r="H23" s="80"/>
      <c r="I23" s="140">
        <v>80003987</v>
      </c>
      <c r="J23" s="108">
        <f>main!AB15</f>
        <v>0</v>
      </c>
      <c r="K23" s="64"/>
      <c r="L23" s="80"/>
      <c r="M23" s="64"/>
      <c r="N23" s="64"/>
      <c r="O23" s="128"/>
    </row>
    <row r="24" spans="2:15" ht="15.75" thickBot="1" x14ac:dyDescent="0.3">
      <c r="B24" s="147" t="s">
        <v>44</v>
      </c>
      <c r="C24" s="148">
        <f>main!Q17</f>
        <v>0</v>
      </c>
      <c r="D24" s="64"/>
      <c r="E24" s="64"/>
      <c r="F24" s="64"/>
      <c r="G24" s="64"/>
      <c r="H24" s="80"/>
      <c r="I24" s="141">
        <v>80004384</v>
      </c>
      <c r="J24" s="108">
        <f>main!AB16</f>
        <v>0</v>
      </c>
      <c r="K24" s="64"/>
      <c r="L24" s="80"/>
      <c r="M24" s="64"/>
      <c r="N24" s="64"/>
      <c r="O24" s="128"/>
    </row>
    <row r="25" spans="2:15" x14ac:dyDescent="0.25">
      <c r="B25" s="79"/>
      <c r="C25" s="64"/>
      <c r="D25" s="64"/>
      <c r="E25" s="64"/>
      <c r="F25" s="64"/>
      <c r="G25" s="64"/>
      <c r="H25" s="80"/>
      <c r="I25" s="141">
        <v>80004563</v>
      </c>
      <c r="J25" s="108">
        <f>main!AB17</f>
        <v>0</v>
      </c>
      <c r="K25" s="64"/>
      <c r="L25" s="80"/>
      <c r="M25" s="64"/>
      <c r="N25" s="64"/>
      <c r="O25" s="128"/>
    </row>
    <row r="26" spans="2:15" ht="15.75" thickBot="1" x14ac:dyDescent="0.3">
      <c r="B26" s="105"/>
      <c r="C26" s="106"/>
      <c r="D26" s="106"/>
      <c r="E26" s="106"/>
      <c r="F26" s="106"/>
      <c r="G26" s="106"/>
      <c r="H26" s="119"/>
      <c r="I26" s="142">
        <v>80004564</v>
      </c>
      <c r="J26" s="109">
        <f>main!AB18</f>
        <v>0</v>
      </c>
      <c r="K26" s="106"/>
      <c r="L26" s="119"/>
      <c r="M26" s="129"/>
      <c r="N26" s="129"/>
      <c r="O26" s="130"/>
    </row>
  </sheetData>
  <mergeCells count="3">
    <mergeCell ref="B5:H5"/>
    <mergeCell ref="I5:L5"/>
    <mergeCell ref="B4:O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J30" sqref="J30"/>
    </sheetView>
  </sheetViews>
  <sheetFormatPr defaultRowHeight="15" x14ac:dyDescent="0.25"/>
  <cols>
    <col min="1" max="1" width="10.140625" customWidth="1"/>
    <col min="2" max="2" width="10.7109375" customWidth="1"/>
    <col min="3" max="3" width="9.28515625" customWidth="1"/>
    <col min="4" max="4" width="8.7109375" bestFit="1" customWidth="1"/>
    <col min="5" max="5" width="10.5703125" customWidth="1"/>
    <col min="6" max="6" width="3.140625" bestFit="1" customWidth="1"/>
    <col min="7" max="7" width="8.85546875" bestFit="1" customWidth="1"/>
    <col min="8" max="8" width="6.42578125" bestFit="1" customWidth="1"/>
    <col min="9" max="9" width="9" customWidth="1"/>
    <col min="10" max="10" width="8.140625" bestFit="1" customWidth="1"/>
    <col min="12" max="12" width="8.5703125" bestFit="1" customWidth="1"/>
    <col min="13" max="13" width="13.42578125" customWidth="1"/>
    <col min="17" max="17" width="6" bestFit="1" customWidth="1"/>
    <col min="18" max="18" width="4" customWidth="1"/>
    <col min="19" max="19" width="10.140625" bestFit="1" customWidth="1"/>
    <col min="20" max="20" width="11" customWidth="1"/>
    <col min="21" max="21" width="9.85546875" customWidth="1"/>
    <col min="22" max="22" width="12.5703125" customWidth="1"/>
    <col min="23" max="23" width="9.85546875" customWidth="1"/>
    <col min="24" max="24" width="9" bestFit="1" customWidth="1"/>
    <col min="26" max="26" width="10.7109375" customWidth="1"/>
    <col min="27" max="27" width="10.28515625" customWidth="1"/>
    <col min="28" max="28" width="6" bestFit="1" customWidth="1"/>
  </cols>
  <sheetData>
    <row r="1" spans="1:28" ht="39" thickBot="1" x14ac:dyDescent="0.3">
      <c r="A1" s="19"/>
      <c r="B1" s="20"/>
      <c r="C1" s="21" t="s">
        <v>1</v>
      </c>
      <c r="D1" s="22"/>
      <c r="E1" s="22"/>
      <c r="F1" s="23"/>
      <c r="G1" s="23"/>
      <c r="H1" s="23"/>
      <c r="I1" s="23"/>
      <c r="J1" s="24"/>
      <c r="K1" s="25" t="s">
        <v>0</v>
      </c>
      <c r="L1" s="26"/>
      <c r="M1" s="26"/>
      <c r="N1" s="27"/>
      <c r="O1" s="20"/>
      <c r="P1" s="20"/>
      <c r="Q1" s="28" t="s">
        <v>9</v>
      </c>
      <c r="S1" s="29"/>
      <c r="T1" s="30" t="s">
        <v>10</v>
      </c>
      <c r="U1" s="31" t="s">
        <v>11</v>
      </c>
      <c r="V1" s="32" t="s">
        <v>12</v>
      </c>
      <c r="W1" s="33" t="s">
        <v>13</v>
      </c>
      <c r="X1" s="32" t="s">
        <v>14</v>
      </c>
      <c r="Y1" s="32" t="s">
        <v>15</v>
      </c>
      <c r="Z1" s="32" t="s">
        <v>16</v>
      </c>
      <c r="AA1" s="40" t="s">
        <v>23</v>
      </c>
      <c r="AB1" s="34" t="s">
        <v>9</v>
      </c>
    </row>
    <row r="2" spans="1:28" ht="52.5" customHeight="1" thickBot="1" x14ac:dyDescent="0.3">
      <c r="A2" s="35"/>
      <c r="B2" s="36" t="s">
        <v>10</v>
      </c>
      <c r="C2" s="37" t="s">
        <v>17</v>
      </c>
      <c r="D2" s="38" t="s">
        <v>18</v>
      </c>
      <c r="E2" s="39" t="s">
        <v>19</v>
      </c>
      <c r="F2" s="38" t="s">
        <v>20</v>
      </c>
      <c r="G2" s="38" t="s">
        <v>21</v>
      </c>
      <c r="H2" s="38" t="s">
        <v>22</v>
      </c>
      <c r="I2" s="38" t="s">
        <v>16</v>
      </c>
      <c r="J2" s="40" t="s">
        <v>23</v>
      </c>
      <c r="K2" s="41" t="s">
        <v>24</v>
      </c>
      <c r="L2" s="42" t="s">
        <v>25</v>
      </c>
      <c r="M2" s="42" t="s">
        <v>26</v>
      </c>
      <c r="N2" s="43" t="s">
        <v>2</v>
      </c>
      <c r="O2" s="44" t="s">
        <v>27</v>
      </c>
      <c r="P2" s="45" t="s">
        <v>28</v>
      </c>
      <c r="Q2" s="46"/>
      <c r="S2" s="47" t="s">
        <v>29</v>
      </c>
      <c r="T2" s="48"/>
      <c r="U2" s="49"/>
      <c r="V2" s="49"/>
      <c r="W2" s="50"/>
      <c r="X2" s="50"/>
      <c r="Y2" s="50"/>
      <c r="Z2" s="50"/>
      <c r="AA2" s="51"/>
      <c r="AB2" s="52">
        <f>SUM(T2:AA2)</f>
        <v>0</v>
      </c>
    </row>
    <row r="3" spans="1:28" x14ac:dyDescent="0.25">
      <c r="A3" s="53" t="s">
        <v>30</v>
      </c>
      <c r="B3" s="54"/>
      <c r="C3" s="55"/>
      <c r="D3" s="50"/>
      <c r="E3" s="50"/>
      <c r="F3" s="50"/>
      <c r="G3" s="50"/>
      <c r="H3" s="50"/>
      <c r="I3" s="50"/>
      <c r="J3" s="56"/>
      <c r="K3" s="55"/>
      <c r="L3" s="50"/>
      <c r="M3" s="50"/>
      <c r="N3" s="51"/>
      <c r="O3" s="57"/>
      <c r="P3" s="51"/>
      <c r="Q3" s="52">
        <f t="shared" ref="Q3:Q17" si="0">SUM(B3:P3)</f>
        <v>0</v>
      </c>
      <c r="S3" s="58">
        <v>80001849</v>
      </c>
      <c r="T3" s="59"/>
      <c r="U3" s="60"/>
      <c r="V3" s="60"/>
      <c r="W3" s="60"/>
      <c r="X3" s="60"/>
      <c r="Y3" s="61"/>
      <c r="Z3" s="60"/>
      <c r="AA3" s="62"/>
      <c r="AB3" s="52">
        <f>SUM(T3:AA3)</f>
        <v>0</v>
      </c>
    </row>
    <row r="4" spans="1:28" x14ac:dyDescent="0.25">
      <c r="A4" s="53" t="s">
        <v>31</v>
      </c>
      <c r="B4" s="63"/>
      <c r="C4" s="59"/>
      <c r="D4" s="1"/>
      <c r="E4" s="64"/>
      <c r="F4" s="60"/>
      <c r="G4" s="60"/>
      <c r="H4" s="60"/>
      <c r="I4" s="60"/>
      <c r="J4" s="62"/>
      <c r="K4" s="59"/>
      <c r="L4" s="60"/>
      <c r="M4" s="60"/>
      <c r="N4" s="62"/>
      <c r="O4" s="65"/>
      <c r="P4" s="62"/>
      <c r="Q4" s="52">
        <f t="shared" si="0"/>
        <v>0</v>
      </c>
      <c r="S4" s="58">
        <v>80001952</v>
      </c>
      <c r="T4" s="66"/>
      <c r="U4" s="60"/>
      <c r="V4" s="60"/>
      <c r="W4" s="60"/>
      <c r="X4" s="60"/>
      <c r="Y4" s="61"/>
      <c r="Z4" s="60"/>
      <c r="AA4" s="62"/>
      <c r="AB4" s="52">
        <f>SUM(T4:AA4)</f>
        <v>0</v>
      </c>
    </row>
    <row r="5" spans="1:28" x14ac:dyDescent="0.25">
      <c r="A5" s="67" t="s">
        <v>32</v>
      </c>
      <c r="B5" s="63"/>
      <c r="C5" s="59"/>
      <c r="D5" s="60"/>
      <c r="E5" s="60"/>
      <c r="F5" s="60"/>
      <c r="G5" s="60"/>
      <c r="H5" s="60"/>
      <c r="I5" s="60"/>
      <c r="J5" s="62"/>
      <c r="K5" s="59"/>
      <c r="L5" s="60"/>
      <c r="M5" s="60"/>
      <c r="N5" s="62"/>
      <c r="O5" s="65"/>
      <c r="P5" s="62"/>
      <c r="Q5" s="52">
        <f t="shared" si="0"/>
        <v>0</v>
      </c>
      <c r="S5" s="58">
        <v>80002000</v>
      </c>
      <c r="T5" s="59"/>
      <c r="U5" s="60"/>
      <c r="V5" s="60"/>
      <c r="W5" s="60"/>
      <c r="X5" s="60"/>
      <c r="Y5" s="61"/>
      <c r="Z5" s="60"/>
      <c r="AA5" s="62"/>
      <c r="AB5" s="52">
        <f>SUM(T5:AA5)</f>
        <v>0</v>
      </c>
    </row>
    <row r="6" spans="1:28" x14ac:dyDescent="0.25">
      <c r="A6" s="67" t="s">
        <v>33</v>
      </c>
      <c r="B6" s="63"/>
      <c r="C6" s="59"/>
      <c r="D6" s="60"/>
      <c r="E6" s="60"/>
      <c r="F6" s="60"/>
      <c r="G6" s="60"/>
      <c r="H6" s="60"/>
      <c r="I6" s="60"/>
      <c r="J6" s="62"/>
      <c r="K6" s="59"/>
      <c r="L6" s="60"/>
      <c r="M6" s="60"/>
      <c r="N6" s="62"/>
      <c r="O6" s="65"/>
      <c r="P6" s="62"/>
      <c r="Q6" s="52">
        <f t="shared" si="0"/>
        <v>0</v>
      </c>
      <c r="S6" s="58">
        <v>80002073</v>
      </c>
      <c r="T6" s="59"/>
      <c r="U6" s="60"/>
      <c r="V6" s="60"/>
      <c r="W6" s="60"/>
      <c r="X6" s="60"/>
      <c r="Y6" s="60"/>
      <c r="Z6" s="60"/>
      <c r="AA6" s="62"/>
      <c r="AB6" s="52">
        <f>SUM(T6:AA6)</f>
        <v>0</v>
      </c>
    </row>
    <row r="7" spans="1:28" x14ac:dyDescent="0.25">
      <c r="A7" s="53" t="s">
        <v>34</v>
      </c>
      <c r="B7" s="63"/>
      <c r="C7" s="59"/>
      <c r="D7" s="60"/>
      <c r="E7" s="60"/>
      <c r="F7" s="60"/>
      <c r="G7" s="60"/>
      <c r="H7" s="60"/>
      <c r="I7" s="60"/>
      <c r="J7" s="62"/>
      <c r="K7" s="59"/>
      <c r="L7" s="60"/>
      <c r="M7" s="60"/>
      <c r="N7" s="62"/>
      <c r="O7" s="65"/>
      <c r="P7" s="62"/>
      <c r="Q7" s="52">
        <f t="shared" si="0"/>
        <v>0</v>
      </c>
      <c r="S7" s="58">
        <v>80002264</v>
      </c>
      <c r="T7" s="59"/>
      <c r="U7" s="60"/>
      <c r="V7" s="60"/>
      <c r="W7" s="60"/>
      <c r="X7" s="60"/>
      <c r="Y7" s="60"/>
      <c r="Z7" s="60"/>
      <c r="AA7" s="62"/>
      <c r="AB7" s="52">
        <f>SUM(T7:AA7)</f>
        <v>0</v>
      </c>
    </row>
    <row r="8" spans="1:28" x14ac:dyDescent="0.25">
      <c r="A8" s="53" t="s">
        <v>35</v>
      </c>
      <c r="B8" s="68"/>
      <c r="C8" s="59"/>
      <c r="D8" s="60"/>
      <c r="E8" s="60"/>
      <c r="F8" s="60"/>
      <c r="G8" s="60"/>
      <c r="H8" s="60"/>
      <c r="I8" s="60"/>
      <c r="J8" s="62"/>
      <c r="K8" s="59"/>
      <c r="L8" s="60"/>
      <c r="M8" s="60"/>
      <c r="N8" s="62"/>
      <c r="O8" s="65"/>
      <c r="P8" s="62"/>
      <c r="Q8" s="52">
        <f t="shared" si="0"/>
        <v>0</v>
      </c>
      <c r="S8" s="58">
        <v>80002351</v>
      </c>
      <c r="T8" s="59"/>
      <c r="U8" s="60"/>
      <c r="V8" s="60"/>
      <c r="W8" s="60"/>
      <c r="X8" s="60"/>
      <c r="Y8" s="60"/>
      <c r="Z8" s="60"/>
      <c r="AA8" s="62"/>
      <c r="AB8" s="52">
        <f>SUM(T8:AA8)</f>
        <v>0</v>
      </c>
    </row>
    <row r="9" spans="1:28" x14ac:dyDescent="0.25">
      <c r="A9" s="53" t="s">
        <v>36</v>
      </c>
      <c r="B9" s="63"/>
      <c r="C9" s="59"/>
      <c r="D9" s="60"/>
      <c r="E9" s="60"/>
      <c r="F9" s="60"/>
      <c r="G9" s="60"/>
      <c r="H9" s="60"/>
      <c r="I9" s="60"/>
      <c r="J9" s="62"/>
      <c r="K9" s="59"/>
      <c r="L9" s="60"/>
      <c r="M9" s="60"/>
      <c r="N9" s="62"/>
      <c r="O9" s="65"/>
      <c r="P9" s="62"/>
      <c r="Q9" s="52">
        <f t="shared" si="0"/>
        <v>0</v>
      </c>
      <c r="S9" s="58">
        <v>80002467</v>
      </c>
      <c r="T9" s="59"/>
      <c r="U9" s="60"/>
      <c r="V9" s="60"/>
      <c r="W9" s="60"/>
      <c r="X9" s="60"/>
      <c r="Y9" s="60"/>
      <c r="Z9" s="60"/>
      <c r="AA9" s="62"/>
      <c r="AB9" s="52">
        <f>SUM(T9:AA9)</f>
        <v>0</v>
      </c>
    </row>
    <row r="10" spans="1:28" x14ac:dyDescent="0.25">
      <c r="A10" s="53" t="s">
        <v>37</v>
      </c>
      <c r="B10" s="63"/>
      <c r="C10" s="59"/>
      <c r="D10" s="60"/>
      <c r="E10" s="60"/>
      <c r="F10" s="60"/>
      <c r="G10" s="60"/>
      <c r="H10" s="60"/>
      <c r="I10" s="60"/>
      <c r="J10" s="62"/>
      <c r="K10" s="59"/>
      <c r="L10" s="60"/>
      <c r="M10" s="60"/>
      <c r="N10" s="62"/>
      <c r="O10" s="65"/>
      <c r="P10" s="62"/>
      <c r="Q10" s="52">
        <f t="shared" si="0"/>
        <v>0</v>
      </c>
      <c r="S10" s="58">
        <v>80002492</v>
      </c>
      <c r="T10" s="66"/>
      <c r="U10" s="60"/>
      <c r="V10" s="60"/>
      <c r="W10" s="60"/>
      <c r="X10" s="60"/>
      <c r="Y10" s="60"/>
      <c r="Z10" s="61"/>
      <c r="AA10" s="62"/>
      <c r="AB10" s="52">
        <f>SUM(T10:AA10)</f>
        <v>0</v>
      </c>
    </row>
    <row r="11" spans="1:28" x14ac:dyDescent="0.25">
      <c r="A11" s="53" t="s">
        <v>38</v>
      </c>
      <c r="B11" s="63"/>
      <c r="C11" s="59"/>
      <c r="D11" s="60"/>
      <c r="E11" s="60"/>
      <c r="F11" s="60"/>
      <c r="G11" s="60"/>
      <c r="H11" s="60"/>
      <c r="I11" s="60"/>
      <c r="J11" s="62"/>
      <c r="K11" s="59"/>
      <c r="L11" s="60"/>
      <c r="M11" s="60">
        <v>0</v>
      </c>
      <c r="N11" s="62"/>
      <c r="O11" s="65"/>
      <c r="P11" s="62"/>
      <c r="Q11" s="52">
        <f t="shared" si="0"/>
        <v>0</v>
      </c>
      <c r="S11" s="58">
        <v>80002715</v>
      </c>
      <c r="T11" s="59"/>
      <c r="U11" s="60"/>
      <c r="V11" s="60"/>
      <c r="W11" s="60"/>
      <c r="X11" s="60"/>
      <c r="Y11" s="60"/>
      <c r="Z11" s="60"/>
      <c r="AA11" s="62"/>
      <c r="AB11" s="52">
        <f>SUM(T11:AA11)</f>
        <v>0</v>
      </c>
    </row>
    <row r="12" spans="1:28" x14ac:dyDescent="0.25">
      <c r="A12" s="53" t="s">
        <v>39</v>
      </c>
      <c r="B12" s="63"/>
      <c r="C12" s="59"/>
      <c r="D12" s="60"/>
      <c r="E12" s="60"/>
      <c r="F12" s="60"/>
      <c r="G12" s="60"/>
      <c r="H12" s="60"/>
      <c r="I12" s="60"/>
      <c r="J12" s="62"/>
      <c r="K12" s="59"/>
      <c r="L12" s="60"/>
      <c r="M12" s="60"/>
      <c r="N12" s="62"/>
      <c r="O12" s="65"/>
      <c r="P12" s="62"/>
      <c r="Q12" s="52">
        <f t="shared" si="0"/>
        <v>0</v>
      </c>
      <c r="S12" s="58">
        <v>80003383</v>
      </c>
      <c r="T12" s="59"/>
      <c r="U12" s="60"/>
      <c r="V12" s="60"/>
      <c r="W12" s="60"/>
      <c r="X12" s="60"/>
      <c r="Y12" s="60"/>
      <c r="Z12" s="60"/>
      <c r="AA12" s="62"/>
      <c r="AB12" s="52">
        <f>SUM(T12:AA12)</f>
        <v>0</v>
      </c>
    </row>
    <row r="13" spans="1:28" x14ac:dyDescent="0.25">
      <c r="A13" s="53" t="s">
        <v>40</v>
      </c>
      <c r="B13" s="63"/>
      <c r="C13" s="59"/>
      <c r="D13" s="60"/>
      <c r="E13" s="60"/>
      <c r="F13" s="60"/>
      <c r="G13" s="60"/>
      <c r="H13" s="60"/>
      <c r="I13" s="60"/>
      <c r="J13" s="62"/>
      <c r="K13" s="59"/>
      <c r="L13" s="60"/>
      <c r="M13" s="60"/>
      <c r="N13" s="62"/>
      <c r="O13" s="69"/>
      <c r="P13" s="62"/>
      <c r="Q13" s="52">
        <f t="shared" si="0"/>
        <v>0</v>
      </c>
      <c r="S13" s="58">
        <v>80003473</v>
      </c>
      <c r="T13" s="59"/>
      <c r="U13" s="60"/>
      <c r="V13" s="60"/>
      <c r="W13" s="60"/>
      <c r="X13" s="60"/>
      <c r="Y13" s="60"/>
      <c r="Z13" s="60"/>
      <c r="AA13" s="62"/>
      <c r="AB13" s="52">
        <f>SUM(T13:AA13)</f>
        <v>0</v>
      </c>
    </row>
    <row r="14" spans="1:28" x14ac:dyDescent="0.25">
      <c r="A14" s="67" t="s">
        <v>41</v>
      </c>
      <c r="B14" s="63"/>
      <c r="C14" s="70"/>
      <c r="D14" s="60"/>
      <c r="E14" s="60"/>
      <c r="F14" s="60"/>
      <c r="G14" s="60"/>
      <c r="H14" s="60"/>
      <c r="I14" s="60"/>
      <c r="J14" s="62"/>
      <c r="K14" s="59"/>
      <c r="L14" s="60"/>
      <c r="M14" s="60"/>
      <c r="N14" s="62"/>
      <c r="O14" s="65"/>
      <c r="P14" s="62"/>
      <c r="Q14" s="52">
        <f t="shared" si="0"/>
        <v>0</v>
      </c>
      <c r="S14" s="58">
        <v>80003986</v>
      </c>
      <c r="T14" s="59"/>
      <c r="U14" s="60"/>
      <c r="V14" s="60"/>
      <c r="W14" s="60"/>
      <c r="X14" s="60"/>
      <c r="Y14" s="60"/>
      <c r="Z14" s="60"/>
      <c r="AA14" s="62"/>
      <c r="AB14" s="52">
        <f t="shared" ref="AB3:AB18" si="1">SUM(T14:AA14)</f>
        <v>0</v>
      </c>
    </row>
    <row r="15" spans="1:28" x14ac:dyDescent="0.25">
      <c r="A15" s="67" t="s">
        <v>42</v>
      </c>
      <c r="B15" s="63"/>
      <c r="C15" s="59"/>
      <c r="D15" s="60"/>
      <c r="E15" s="60"/>
      <c r="F15" s="60"/>
      <c r="G15" s="60"/>
      <c r="H15" s="60"/>
      <c r="I15" s="60"/>
      <c r="J15" s="62"/>
      <c r="K15" s="59"/>
      <c r="L15" s="60"/>
      <c r="M15" s="60"/>
      <c r="N15" s="62"/>
      <c r="O15" s="65"/>
      <c r="P15" s="62"/>
      <c r="Q15" s="52">
        <f t="shared" si="0"/>
        <v>0</v>
      </c>
      <c r="S15" s="58">
        <v>80003987</v>
      </c>
      <c r="T15" s="59"/>
      <c r="U15" s="60"/>
      <c r="V15" s="60"/>
      <c r="W15" s="60"/>
      <c r="X15" s="60"/>
      <c r="Y15" s="60"/>
      <c r="Z15" s="60"/>
      <c r="AA15" s="62"/>
      <c r="AB15" s="52">
        <f>SUM(T15:AA15)</f>
        <v>0</v>
      </c>
    </row>
    <row r="16" spans="1:28" x14ac:dyDescent="0.25">
      <c r="A16" s="67" t="s">
        <v>43</v>
      </c>
      <c r="B16" s="63"/>
      <c r="C16" s="59"/>
      <c r="D16" s="60"/>
      <c r="E16" s="60"/>
      <c r="F16" s="60"/>
      <c r="G16" s="60"/>
      <c r="H16" s="60"/>
      <c r="I16" s="60"/>
      <c r="J16" s="62"/>
      <c r="K16" s="59"/>
      <c r="L16" s="60"/>
      <c r="M16" s="60"/>
      <c r="N16" s="62"/>
      <c r="O16" s="65"/>
      <c r="P16" s="62"/>
      <c r="Q16" s="52">
        <f t="shared" si="0"/>
        <v>0</v>
      </c>
      <c r="S16" s="71">
        <v>80004384</v>
      </c>
      <c r="T16" s="59"/>
      <c r="U16" s="60"/>
      <c r="V16" s="60"/>
      <c r="W16" s="60"/>
      <c r="X16" s="60"/>
      <c r="Y16" s="60"/>
      <c r="Z16" s="60"/>
      <c r="AA16" s="62"/>
      <c r="AB16" s="52">
        <f>SUM(T16:AA16)</f>
        <v>0</v>
      </c>
    </row>
    <row r="17" spans="1:28" ht="15.75" thickBot="1" x14ac:dyDescent="0.3">
      <c r="A17" s="67" t="s">
        <v>44</v>
      </c>
      <c r="B17" s="72"/>
      <c r="C17" s="73"/>
      <c r="D17" s="74"/>
      <c r="E17" s="74"/>
      <c r="F17" s="74"/>
      <c r="G17" s="74"/>
      <c r="H17" s="74"/>
      <c r="I17" s="74"/>
      <c r="J17" s="75"/>
      <c r="K17" s="73"/>
      <c r="L17" s="74"/>
      <c r="M17" s="74"/>
      <c r="N17" s="75"/>
      <c r="O17" s="76"/>
      <c r="P17" s="75"/>
      <c r="Q17" s="52">
        <f>SUM(B17:P17)</f>
        <v>0</v>
      </c>
      <c r="S17" s="71">
        <v>80004563</v>
      </c>
      <c r="T17" s="70"/>
      <c r="U17" s="1"/>
      <c r="V17" s="1"/>
      <c r="W17" s="1"/>
      <c r="X17" s="1"/>
      <c r="Y17" s="1"/>
      <c r="Z17" s="1"/>
      <c r="AA17" s="77"/>
      <c r="AB17" s="52">
        <f>SUM(T17:AA17)</f>
        <v>0</v>
      </c>
    </row>
    <row r="18" spans="1:28" ht="15.75" thickBot="1" x14ac:dyDescent="0.3">
      <c r="A18" s="78"/>
      <c r="C18" s="79"/>
      <c r="D18" s="64"/>
      <c r="E18" s="64"/>
      <c r="F18" s="64"/>
      <c r="G18" s="64"/>
      <c r="H18" s="64"/>
      <c r="I18" s="64"/>
      <c r="J18" s="80"/>
      <c r="K18" s="79"/>
      <c r="L18" s="64"/>
      <c r="M18" s="64"/>
      <c r="N18" s="80"/>
      <c r="Q18" s="81"/>
      <c r="S18" s="82">
        <v>80004564</v>
      </c>
      <c r="T18" s="83"/>
      <c r="U18" s="84"/>
      <c r="V18" s="84"/>
      <c r="W18" s="84"/>
      <c r="X18" s="84"/>
      <c r="Y18" s="84"/>
      <c r="Z18" s="84"/>
      <c r="AA18" s="85"/>
      <c r="AB18" s="52">
        <f>SUM(T18:AA18)</f>
        <v>0</v>
      </c>
    </row>
    <row r="19" spans="1:28" x14ac:dyDescent="0.25">
      <c r="A19" s="78"/>
      <c r="B19" s="78"/>
      <c r="C19" s="86"/>
      <c r="D19" s="87"/>
      <c r="E19" s="87"/>
      <c r="F19" s="87"/>
      <c r="G19" s="87"/>
      <c r="H19" s="87"/>
      <c r="I19" s="87"/>
      <c r="J19" s="88"/>
      <c r="K19" s="86"/>
      <c r="L19" s="87"/>
      <c r="M19" s="87"/>
      <c r="N19" s="88"/>
      <c r="O19" s="78"/>
      <c r="P19" s="78"/>
      <c r="Q19" s="89"/>
      <c r="T19" s="79"/>
      <c r="U19" s="64"/>
      <c r="V19" s="64"/>
      <c r="W19" s="64"/>
      <c r="X19" s="64"/>
      <c r="Y19" s="64"/>
      <c r="Z19" s="64"/>
      <c r="AA19" s="80"/>
    </row>
    <row r="20" spans="1:28" x14ac:dyDescent="0.25">
      <c r="C20" s="79"/>
      <c r="D20" s="64"/>
      <c r="E20" s="64"/>
      <c r="F20" s="64"/>
      <c r="G20" s="64"/>
      <c r="H20" s="64"/>
      <c r="I20" s="64"/>
      <c r="J20" s="80"/>
      <c r="K20" s="90"/>
      <c r="L20" s="91"/>
      <c r="M20" s="91"/>
      <c r="N20" s="92"/>
      <c r="O20" s="93"/>
      <c r="T20" s="79"/>
      <c r="U20" s="64"/>
      <c r="V20" s="64"/>
      <c r="W20" s="64"/>
      <c r="X20" s="64"/>
      <c r="Y20" s="64"/>
      <c r="Z20" s="64"/>
      <c r="AA20" s="80"/>
    </row>
    <row r="21" spans="1:28" x14ac:dyDescent="0.25">
      <c r="C21" s="79"/>
      <c r="D21" s="64"/>
      <c r="E21" s="64"/>
      <c r="F21" s="64"/>
      <c r="G21" s="64"/>
      <c r="H21" s="64"/>
      <c r="I21" s="64"/>
      <c r="J21" s="80"/>
      <c r="K21" s="90"/>
      <c r="L21" s="91"/>
      <c r="M21" s="91"/>
      <c r="N21" s="92"/>
      <c r="O21" s="93"/>
      <c r="T21" s="79"/>
      <c r="U21" s="64"/>
      <c r="V21" s="64"/>
      <c r="W21" s="64"/>
      <c r="X21" s="64"/>
      <c r="Y21" s="64"/>
      <c r="Z21" s="64"/>
      <c r="AA21" s="80"/>
    </row>
    <row r="22" spans="1:28" x14ac:dyDescent="0.25">
      <c r="C22" s="79"/>
      <c r="D22" s="64"/>
      <c r="E22" s="64"/>
      <c r="F22" s="64"/>
      <c r="G22" s="64"/>
      <c r="H22" s="64"/>
      <c r="I22" s="64"/>
      <c r="J22" s="80"/>
      <c r="K22" s="90"/>
      <c r="L22" s="91"/>
      <c r="M22" s="91"/>
      <c r="N22" s="92"/>
      <c r="O22" s="93"/>
      <c r="T22" s="79"/>
      <c r="U22" s="64"/>
      <c r="V22" s="64"/>
      <c r="W22" s="64"/>
      <c r="X22" s="64"/>
      <c r="Y22" s="64"/>
      <c r="Z22" s="64"/>
      <c r="AA22" s="80"/>
    </row>
    <row r="23" spans="1:28" x14ac:dyDescent="0.25">
      <c r="C23" s="79"/>
      <c r="D23" s="64"/>
      <c r="E23" s="64"/>
      <c r="F23" s="64"/>
      <c r="G23" s="64"/>
      <c r="H23" s="64"/>
      <c r="I23" s="64"/>
      <c r="J23" s="80"/>
      <c r="K23" s="90"/>
      <c r="L23" s="91"/>
      <c r="M23" s="91"/>
      <c r="N23" s="92"/>
      <c r="O23" s="93"/>
      <c r="T23" s="79"/>
      <c r="U23" s="64"/>
      <c r="V23" s="64"/>
      <c r="W23" s="64"/>
      <c r="X23" s="64"/>
      <c r="Y23" s="64"/>
      <c r="Z23" s="64"/>
      <c r="AA23" s="80"/>
    </row>
    <row r="24" spans="1:28" x14ac:dyDescent="0.25">
      <c r="C24" s="79"/>
      <c r="D24" s="64"/>
      <c r="E24" s="64"/>
      <c r="F24" s="64"/>
      <c r="G24" s="64"/>
      <c r="H24" s="64"/>
      <c r="I24" s="64"/>
      <c r="J24" s="80"/>
      <c r="K24" s="90"/>
      <c r="L24" s="91"/>
      <c r="M24" s="91"/>
      <c r="N24" s="92"/>
      <c r="O24" s="93"/>
      <c r="T24" s="79"/>
      <c r="U24" s="64"/>
      <c r="V24" s="64"/>
      <c r="W24" s="64"/>
      <c r="X24" s="64"/>
      <c r="Y24" s="64"/>
      <c r="Z24" s="64"/>
      <c r="AA24" s="80"/>
    </row>
    <row r="25" spans="1:28" x14ac:dyDescent="0.25">
      <c r="C25" s="79"/>
      <c r="D25" s="64"/>
      <c r="E25" s="64"/>
      <c r="F25" s="64"/>
      <c r="G25" s="64"/>
      <c r="H25" s="64"/>
      <c r="I25" s="64"/>
      <c r="J25" s="80"/>
      <c r="K25" s="90"/>
      <c r="L25" s="91"/>
      <c r="M25" s="91"/>
      <c r="N25" s="92"/>
      <c r="O25" s="93"/>
      <c r="T25" s="79"/>
      <c r="U25" s="64"/>
      <c r="V25" s="64"/>
      <c r="W25" s="64"/>
      <c r="X25" s="64"/>
      <c r="Y25" s="64"/>
      <c r="Z25" s="64"/>
      <c r="AA25" s="80"/>
    </row>
    <row r="26" spans="1:28" x14ac:dyDescent="0.25">
      <c r="C26" s="79"/>
      <c r="D26" s="64"/>
      <c r="E26" s="64"/>
      <c r="F26" s="64"/>
      <c r="G26" s="64"/>
      <c r="H26" s="64"/>
      <c r="I26" s="64"/>
      <c r="J26" s="80"/>
      <c r="K26" s="90"/>
      <c r="L26" s="91"/>
      <c r="M26" s="91"/>
      <c r="N26" s="92"/>
      <c r="O26" s="93"/>
      <c r="T26" s="79"/>
      <c r="U26" s="64"/>
      <c r="V26" s="64"/>
      <c r="W26" s="64"/>
      <c r="X26" s="64"/>
      <c r="Y26" s="64"/>
      <c r="Z26" s="64"/>
      <c r="AA26" s="80"/>
    </row>
    <row r="27" spans="1:28" x14ac:dyDescent="0.25">
      <c r="C27" s="79"/>
      <c r="D27" s="64"/>
      <c r="E27" s="64"/>
      <c r="F27" s="64"/>
      <c r="G27" s="64"/>
      <c r="H27" s="64"/>
      <c r="I27" s="64"/>
      <c r="J27" s="80"/>
      <c r="K27" s="90"/>
      <c r="L27" s="91"/>
      <c r="M27" s="91"/>
      <c r="N27" s="92"/>
      <c r="O27" s="93"/>
      <c r="T27" s="79"/>
      <c r="U27" s="64"/>
      <c r="V27" s="64"/>
      <c r="W27" s="64"/>
      <c r="X27" s="64"/>
      <c r="Y27" s="64"/>
      <c r="Z27" s="64"/>
      <c r="AA27" s="80"/>
    </row>
    <row r="28" spans="1:28" x14ac:dyDescent="0.25">
      <c r="C28" s="79"/>
      <c r="D28" s="64"/>
      <c r="E28" s="64"/>
      <c r="F28" s="64"/>
      <c r="G28" s="64"/>
      <c r="H28" s="64"/>
      <c r="I28" s="64"/>
      <c r="J28" s="80"/>
      <c r="K28" s="90"/>
      <c r="L28" s="91"/>
      <c r="M28" s="91"/>
      <c r="N28" s="92"/>
      <c r="O28" s="93"/>
      <c r="T28" s="79"/>
      <c r="U28" s="64"/>
      <c r="V28" s="64"/>
      <c r="W28" s="64"/>
      <c r="X28" s="64"/>
      <c r="Y28" s="64"/>
      <c r="Z28" s="64"/>
      <c r="AA28" s="80"/>
    </row>
    <row r="29" spans="1:28" x14ac:dyDescent="0.25">
      <c r="C29" s="79"/>
      <c r="D29" s="64"/>
      <c r="E29" s="64"/>
      <c r="F29" s="64"/>
      <c r="G29" s="64"/>
      <c r="H29" s="64"/>
      <c r="I29" s="64"/>
      <c r="J29" s="80"/>
      <c r="K29" s="90"/>
      <c r="L29" s="91"/>
      <c r="M29" s="91"/>
      <c r="N29" s="92"/>
      <c r="O29" s="93"/>
      <c r="T29" s="79"/>
      <c r="U29" s="64"/>
      <c r="V29" s="64"/>
      <c r="W29" s="64"/>
      <c r="X29" s="64"/>
      <c r="Y29" s="64"/>
      <c r="Z29" s="64"/>
      <c r="AA29" s="80"/>
    </row>
    <row r="30" spans="1:28" x14ac:dyDescent="0.25">
      <c r="C30" s="79"/>
      <c r="D30" s="64"/>
      <c r="E30" s="64"/>
      <c r="F30" s="64"/>
      <c r="G30" s="64"/>
      <c r="H30" s="64"/>
      <c r="I30" s="64"/>
      <c r="J30" s="80"/>
      <c r="K30" s="90"/>
      <c r="L30" s="91"/>
      <c r="M30" s="91"/>
      <c r="N30" s="92"/>
      <c r="O30" s="93"/>
      <c r="T30" s="79"/>
      <c r="U30" s="64"/>
      <c r="V30" s="64"/>
      <c r="W30" s="64"/>
      <c r="X30" s="64"/>
      <c r="Y30" s="64"/>
      <c r="Z30" s="64"/>
      <c r="AA30" s="80"/>
    </row>
    <row r="31" spans="1:28" x14ac:dyDescent="0.25">
      <c r="C31" s="79"/>
      <c r="D31" s="64"/>
      <c r="E31" s="64"/>
      <c r="F31" s="64"/>
      <c r="G31" s="64"/>
      <c r="H31" s="64"/>
      <c r="I31" s="64"/>
      <c r="J31" s="80"/>
      <c r="K31" s="90"/>
      <c r="L31" s="91"/>
      <c r="M31" s="91"/>
      <c r="N31" s="92"/>
      <c r="O31" s="93"/>
      <c r="T31" s="79"/>
      <c r="U31" s="64"/>
      <c r="V31" s="64"/>
      <c r="W31" s="64"/>
      <c r="X31" s="64"/>
      <c r="Y31" s="64"/>
      <c r="Z31" s="64"/>
      <c r="AA31" s="80"/>
    </row>
    <row r="32" spans="1:28" x14ac:dyDescent="0.25">
      <c r="C32" s="79"/>
      <c r="D32" s="64"/>
      <c r="E32" s="64"/>
      <c r="F32" s="64"/>
      <c r="G32" s="64"/>
      <c r="H32" s="64"/>
      <c r="I32" s="64"/>
      <c r="J32" s="80"/>
      <c r="K32" s="90"/>
      <c r="L32" s="91"/>
      <c r="M32" s="91"/>
      <c r="N32" s="92"/>
      <c r="O32" s="93"/>
      <c r="T32" s="79"/>
      <c r="U32" s="64"/>
      <c r="V32" s="64"/>
      <c r="W32" s="64"/>
      <c r="X32" s="64"/>
      <c r="Y32" s="64"/>
      <c r="Z32" s="64"/>
      <c r="AA32" s="80"/>
    </row>
    <row r="33" spans="1:28" x14ac:dyDescent="0.25">
      <c r="C33" s="79"/>
      <c r="D33" s="64"/>
      <c r="E33" s="64"/>
      <c r="F33" s="64"/>
      <c r="G33" s="64"/>
      <c r="H33" s="64"/>
      <c r="I33" s="64"/>
      <c r="J33" s="80"/>
      <c r="K33" s="90"/>
      <c r="L33" s="91"/>
      <c r="M33" s="91"/>
      <c r="N33" s="92"/>
      <c r="O33" s="93"/>
      <c r="T33" s="79"/>
      <c r="U33" s="64"/>
      <c r="V33" s="64"/>
      <c r="W33" s="64"/>
      <c r="X33" s="64"/>
      <c r="Y33" s="64"/>
      <c r="Z33" s="64"/>
      <c r="AA33" s="80"/>
    </row>
    <row r="34" spans="1:28" x14ac:dyDescent="0.25">
      <c r="C34" s="79"/>
      <c r="D34" s="64"/>
      <c r="E34" s="64"/>
      <c r="F34" s="64"/>
      <c r="G34" s="64"/>
      <c r="H34" s="64"/>
      <c r="I34" s="64"/>
      <c r="J34" s="80"/>
      <c r="K34" s="90"/>
      <c r="L34" s="91"/>
      <c r="M34" s="91"/>
      <c r="N34" s="92"/>
      <c r="O34" s="93"/>
      <c r="T34" s="79"/>
      <c r="U34" s="64"/>
      <c r="V34" s="64"/>
      <c r="W34" s="64"/>
      <c r="X34" s="64"/>
      <c r="Y34" s="64"/>
      <c r="Z34" s="64"/>
      <c r="AA34" s="80"/>
    </row>
    <row r="35" spans="1:28" x14ac:dyDescent="0.25">
      <c r="C35" s="79"/>
      <c r="D35" s="64"/>
      <c r="E35" s="64"/>
      <c r="F35" s="64"/>
      <c r="G35" s="64"/>
      <c r="H35" s="64"/>
      <c r="I35" s="64"/>
      <c r="J35" s="80"/>
      <c r="K35" s="90"/>
      <c r="L35" s="91"/>
      <c r="M35" s="91"/>
      <c r="N35" s="92"/>
      <c r="O35" s="93"/>
      <c r="T35" s="79"/>
      <c r="U35" s="64"/>
      <c r="V35" s="64"/>
      <c r="W35" s="64"/>
      <c r="X35" s="64"/>
      <c r="Y35" s="64"/>
      <c r="Z35" s="64"/>
      <c r="AA35" s="80"/>
    </row>
    <row r="36" spans="1:28" x14ac:dyDescent="0.25">
      <c r="C36" s="79"/>
      <c r="D36" s="64"/>
      <c r="E36" s="64"/>
      <c r="F36" s="64"/>
      <c r="G36" s="64"/>
      <c r="H36" s="64"/>
      <c r="I36" s="64"/>
      <c r="J36" s="80"/>
      <c r="K36" s="90"/>
      <c r="L36" s="91"/>
      <c r="M36" s="91"/>
      <c r="N36" s="92"/>
      <c r="O36" s="93"/>
      <c r="T36" s="79"/>
      <c r="U36" s="64"/>
      <c r="V36" s="64"/>
      <c r="W36" s="64"/>
      <c r="X36" s="64"/>
      <c r="Y36" s="64"/>
      <c r="Z36" s="64"/>
      <c r="AA36" s="80"/>
    </row>
    <row r="37" spans="1:28" x14ac:dyDescent="0.25">
      <c r="C37" s="79"/>
      <c r="D37" s="64"/>
      <c r="E37" s="64"/>
      <c r="F37" s="64"/>
      <c r="G37" s="64"/>
      <c r="H37" s="64"/>
      <c r="I37" s="64"/>
      <c r="J37" s="80"/>
      <c r="K37" s="79"/>
      <c r="L37" s="64"/>
      <c r="M37" s="64"/>
      <c r="N37" s="80"/>
      <c r="T37" s="79"/>
      <c r="U37" s="64"/>
      <c r="V37" s="64"/>
      <c r="W37" s="64"/>
      <c r="X37" s="64"/>
      <c r="Y37" s="64"/>
      <c r="Z37" s="64"/>
      <c r="AA37" s="80"/>
    </row>
    <row r="38" spans="1:28" x14ac:dyDescent="0.25">
      <c r="C38" s="79"/>
      <c r="D38" s="64"/>
      <c r="E38" s="64"/>
      <c r="F38" s="64"/>
      <c r="G38" s="64"/>
      <c r="H38" s="64"/>
      <c r="I38" s="64"/>
      <c r="J38" s="80"/>
      <c r="K38" s="79"/>
      <c r="L38" s="64"/>
      <c r="M38" s="64"/>
      <c r="N38" s="80"/>
      <c r="T38" s="79"/>
      <c r="U38" s="64"/>
      <c r="V38" s="64"/>
      <c r="W38" s="64"/>
      <c r="X38" s="64"/>
      <c r="Y38" s="64"/>
      <c r="Z38" s="64"/>
      <c r="AA38" s="80"/>
    </row>
    <row r="39" spans="1:28" ht="15.75" thickBot="1" x14ac:dyDescent="0.3">
      <c r="C39" s="79"/>
      <c r="D39" s="64"/>
      <c r="E39" s="64"/>
      <c r="F39" s="64"/>
      <c r="G39" s="64"/>
      <c r="H39" s="64"/>
      <c r="I39" s="64"/>
      <c r="J39" s="80"/>
      <c r="K39" s="79"/>
      <c r="L39" s="64"/>
      <c r="M39" s="64"/>
      <c r="N39" s="80"/>
      <c r="T39" s="79"/>
      <c r="U39" s="64"/>
      <c r="V39" s="64"/>
      <c r="W39" s="64"/>
      <c r="X39" s="64"/>
      <c r="Y39" s="64"/>
      <c r="Z39" s="64"/>
      <c r="AA39" s="80"/>
    </row>
    <row r="40" spans="1:28" ht="16.5" thickBot="1" x14ac:dyDescent="0.3">
      <c r="A40" s="94" t="s">
        <v>7</v>
      </c>
      <c r="B40" s="95">
        <f t="shared" ref="B40:P40" si="2">SUM(B3:B17)</f>
        <v>0</v>
      </c>
      <c r="C40" s="96">
        <f t="shared" si="2"/>
        <v>0</v>
      </c>
      <c r="D40" s="97">
        <f t="shared" si="2"/>
        <v>0</v>
      </c>
      <c r="E40" s="97">
        <f t="shared" si="2"/>
        <v>0</v>
      </c>
      <c r="F40" s="97">
        <f t="shared" si="2"/>
        <v>0</v>
      </c>
      <c r="G40" s="97">
        <f t="shared" si="2"/>
        <v>0</v>
      </c>
      <c r="H40" s="97">
        <f t="shared" si="2"/>
        <v>0</v>
      </c>
      <c r="I40" s="97">
        <f t="shared" si="2"/>
        <v>0</v>
      </c>
      <c r="J40" s="98">
        <f t="shared" si="2"/>
        <v>0</v>
      </c>
      <c r="K40" s="96">
        <f t="shared" si="2"/>
        <v>0</v>
      </c>
      <c r="L40" s="97">
        <f t="shared" si="2"/>
        <v>0</v>
      </c>
      <c r="M40" s="97">
        <f t="shared" si="2"/>
        <v>0</v>
      </c>
      <c r="N40" s="98">
        <f t="shared" si="2"/>
        <v>0</v>
      </c>
      <c r="O40" s="99">
        <f t="shared" si="2"/>
        <v>0</v>
      </c>
      <c r="P40" s="95">
        <f t="shared" si="2"/>
        <v>0</v>
      </c>
      <c r="Q40" s="100">
        <f>SUM(B40:P40)</f>
        <v>0</v>
      </c>
      <c r="S40" s="94" t="s">
        <v>7</v>
      </c>
      <c r="T40" s="101">
        <f t="shared" ref="T40:AA40" si="3">SUM(T2:T16)</f>
        <v>0</v>
      </c>
      <c r="U40" s="102">
        <f t="shared" si="3"/>
        <v>0</v>
      </c>
      <c r="V40" s="102">
        <f t="shared" si="3"/>
        <v>0</v>
      </c>
      <c r="W40" s="102">
        <f t="shared" si="3"/>
        <v>0</v>
      </c>
      <c r="X40" s="102">
        <f t="shared" si="3"/>
        <v>0</v>
      </c>
      <c r="Y40" s="102">
        <f t="shared" si="3"/>
        <v>0</v>
      </c>
      <c r="Z40" s="102">
        <f t="shared" si="3"/>
        <v>0</v>
      </c>
      <c r="AA40" s="103">
        <f t="shared" si="3"/>
        <v>0</v>
      </c>
      <c r="AB40" s="104">
        <f>SUM(T40:AA40)-Z40</f>
        <v>0</v>
      </c>
    </row>
    <row r="41" spans="1:28" ht="16.5" thickBot="1" x14ac:dyDescent="0.3">
      <c r="C41" s="105"/>
      <c r="D41" s="106"/>
      <c r="E41" s="106"/>
      <c r="F41" s="106"/>
      <c r="G41" s="106"/>
      <c r="H41" s="107" t="s">
        <v>7</v>
      </c>
      <c r="I41" s="106" t="s">
        <v>5</v>
      </c>
      <c r="J41" s="100">
        <f>SUM(C40:J40)+O40+P40-I40</f>
        <v>0</v>
      </c>
      <c r="K41" s="105"/>
      <c r="L41" s="107" t="s">
        <v>7</v>
      </c>
      <c r="M41" s="106" t="s">
        <v>45</v>
      </c>
      <c r="N41" s="100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summary</vt:lpstr>
      <vt:lpstr>main</vt:lpstr>
    </vt:vector>
  </TitlesOfParts>
  <Company>PEKM Kabeltechnik s.r.o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Mysta, Viktor</dc:creator>
  <cp:lastModifiedBy>Mysta, Viktor</cp:lastModifiedBy>
  <dcterms:created xsi:type="dcterms:W3CDTF">2018-06-05T09:21:50Z</dcterms:created>
  <dcterms:modified xsi:type="dcterms:W3CDTF">2018-06-05T12:09:08Z</dcterms:modified>
</cp:coreProperties>
</file>