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27795" windowHeight="12585" tabRatio="775"/>
  </bookViews>
  <sheets>
    <sheet name="summary" sheetId="4" r:id="rId1"/>
    <sheet name="1" sheetId="1" r:id="rId2"/>
    <sheet name="2" sheetId="5" r:id="rId3"/>
    <sheet name="3" sheetId="6" r:id="rId4"/>
    <sheet name="4" sheetId="7" r:id="rId5"/>
    <sheet name="5" sheetId="8" r:id="rId6"/>
    <sheet name="6" sheetId="9" r:id="rId7"/>
    <sheet name="7" sheetId="10" r:id="rId8"/>
    <sheet name="8" sheetId="11" r:id="rId9"/>
    <sheet name="9" sheetId="12" r:id="rId10"/>
    <sheet name="10" sheetId="13" r:id="rId11"/>
    <sheet name="11" sheetId="14" r:id="rId12"/>
    <sheet name="12" sheetId="15" r:id="rId13"/>
    <sheet name="13" sheetId="16" r:id="rId14"/>
    <sheet name="14" sheetId="17" r:id="rId15"/>
    <sheet name="15" sheetId="18" r:id="rId16"/>
    <sheet name="16" sheetId="19" r:id="rId17"/>
    <sheet name="17" sheetId="20" r:id="rId18"/>
    <sheet name="18" sheetId="21" r:id="rId19"/>
    <sheet name="19" sheetId="22" r:id="rId20"/>
    <sheet name="20" sheetId="23" r:id="rId21"/>
    <sheet name="21" sheetId="24" r:id="rId22"/>
    <sheet name="22" sheetId="25" r:id="rId23"/>
    <sheet name="23" sheetId="26" r:id="rId24"/>
    <sheet name="24" sheetId="27" r:id="rId25"/>
    <sheet name="25" sheetId="28" r:id="rId26"/>
    <sheet name="26" sheetId="29" r:id="rId27"/>
    <sheet name="27" sheetId="30" r:id="rId28"/>
    <sheet name="28" sheetId="31" r:id="rId29"/>
    <sheet name="29" sheetId="32" r:id="rId30"/>
    <sheet name="30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3" r:id="rId41"/>
    <sheet name="41" sheetId="44" r:id="rId42"/>
    <sheet name="42" sheetId="45" r:id="rId43"/>
    <sheet name="43" sheetId="46" r:id="rId44"/>
    <sheet name="44" sheetId="47" r:id="rId45"/>
    <sheet name="45" sheetId="48" r:id="rId46"/>
    <sheet name="46" sheetId="49" r:id="rId47"/>
    <sheet name="47" sheetId="50" r:id="rId48"/>
    <sheet name="48" sheetId="51" r:id="rId49"/>
    <sheet name="49" sheetId="52" r:id="rId50"/>
    <sheet name="50" sheetId="53" r:id="rId51"/>
    <sheet name="51" sheetId="54" r:id="rId52"/>
    <sheet name="52" sheetId="55" r:id="rId53"/>
  </sheets>
  <calcPr calcId="145621"/>
</workbook>
</file>

<file path=xl/calcChain.xml><?xml version="1.0" encoding="utf-8"?>
<calcChain xmlns="http://schemas.openxmlformats.org/spreadsheetml/2006/main">
  <c r="C95" i="4"/>
  <c r="D95"/>
  <c r="E95"/>
  <c r="F95"/>
  <c r="G95"/>
  <c r="H95"/>
  <c r="I95"/>
  <c r="J95"/>
  <c r="K95"/>
  <c r="L95"/>
  <c r="M95"/>
  <c r="N95"/>
  <c r="O95"/>
  <c r="P95"/>
  <c r="B95"/>
  <c r="K30"/>
  <c r="J30"/>
  <c r="G30"/>
  <c r="F30"/>
  <c r="E30"/>
  <c r="D30"/>
  <c r="C30"/>
  <c r="C78"/>
  <c r="D78"/>
  <c r="E78"/>
  <c r="F78"/>
  <c r="G78"/>
  <c r="H78"/>
  <c r="I78"/>
  <c r="J78"/>
  <c r="K78"/>
  <c r="L78"/>
  <c r="M78"/>
  <c r="N78"/>
  <c r="O78"/>
  <c r="P78"/>
  <c r="B78"/>
  <c r="C77"/>
  <c r="D77"/>
  <c r="E77"/>
  <c r="F77"/>
  <c r="G77"/>
  <c r="H77"/>
  <c r="I77"/>
  <c r="J77"/>
  <c r="K77"/>
  <c r="L77"/>
  <c r="M77"/>
  <c r="N77"/>
  <c r="O77"/>
  <c r="P77"/>
  <c r="B77"/>
  <c r="C76"/>
  <c r="D76"/>
  <c r="E76"/>
  <c r="F76"/>
  <c r="G76"/>
  <c r="H76"/>
  <c r="I76"/>
  <c r="J76"/>
  <c r="K76"/>
  <c r="L76"/>
  <c r="M76"/>
  <c r="N76"/>
  <c r="O76"/>
  <c r="P76"/>
  <c r="B76"/>
  <c r="C75"/>
  <c r="D75"/>
  <c r="E75"/>
  <c r="F75"/>
  <c r="G75"/>
  <c r="H75"/>
  <c r="I75"/>
  <c r="J75"/>
  <c r="K75"/>
  <c r="L75"/>
  <c r="M75"/>
  <c r="N75"/>
  <c r="O75"/>
  <c r="P75"/>
  <c r="B75"/>
  <c r="C74"/>
  <c r="D74"/>
  <c r="E74"/>
  <c r="F74"/>
  <c r="G74"/>
  <c r="H74"/>
  <c r="I74"/>
  <c r="J74"/>
  <c r="K74"/>
  <c r="L74"/>
  <c r="M74"/>
  <c r="N74"/>
  <c r="O74"/>
  <c r="P74"/>
  <c r="B74"/>
  <c r="C73"/>
  <c r="D73"/>
  <c r="E73"/>
  <c r="F73"/>
  <c r="G73"/>
  <c r="H73"/>
  <c r="I73"/>
  <c r="J73"/>
  <c r="K73"/>
  <c r="L73"/>
  <c r="M73"/>
  <c r="N73"/>
  <c r="O73"/>
  <c r="P73"/>
  <c r="B73"/>
  <c r="K6"/>
  <c r="J6"/>
  <c r="G6"/>
  <c r="F6"/>
  <c r="E6"/>
  <c r="D6"/>
  <c r="C6"/>
  <c r="AA40" i="55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4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3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2"/>
  <c r="Z40"/>
  <c r="AB40" s="1"/>
  <c r="Y40"/>
  <c r="X40"/>
  <c r="W40"/>
  <c r="V40"/>
  <c r="U40"/>
  <c r="T40"/>
  <c r="P40"/>
  <c r="O40"/>
  <c r="J41" s="1"/>
  <c r="N40"/>
  <c r="M40"/>
  <c r="L40"/>
  <c r="K40"/>
  <c r="N41" s="1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1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0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9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8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7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6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5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4"/>
  <c r="Z40"/>
  <c r="AB40" s="1"/>
  <c r="Y40"/>
  <c r="X40"/>
  <c r="W40"/>
  <c r="V40"/>
  <c r="U40"/>
  <c r="T40"/>
  <c r="P40"/>
  <c r="O40"/>
  <c r="J41" s="1"/>
  <c r="N40"/>
  <c r="M40"/>
  <c r="L40"/>
  <c r="K40"/>
  <c r="N41" s="1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3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2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1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0"/>
  <c r="Z40"/>
  <c r="AB40" s="1"/>
  <c r="Y40"/>
  <c r="X40"/>
  <c r="W40"/>
  <c r="V40"/>
  <c r="U40"/>
  <c r="T40"/>
  <c r="P40"/>
  <c r="O40"/>
  <c r="J41" s="1"/>
  <c r="N40"/>
  <c r="M40"/>
  <c r="L40"/>
  <c r="K40"/>
  <c r="N41" s="1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9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8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7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6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5"/>
  <c r="Z40"/>
  <c r="AB40" s="1"/>
  <c r="Y40"/>
  <c r="X40"/>
  <c r="W40"/>
  <c r="V40"/>
  <c r="U40"/>
  <c r="T40"/>
  <c r="P40"/>
  <c r="O40"/>
  <c r="J41" s="1"/>
  <c r="N40"/>
  <c r="M40"/>
  <c r="L40"/>
  <c r="K40"/>
  <c r="N41" s="1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4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3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2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1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0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9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8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7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6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5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4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3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2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1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0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9"/>
  <c r="Z40"/>
  <c r="AB40" s="1"/>
  <c r="Y40"/>
  <c r="X40"/>
  <c r="W40"/>
  <c r="V40"/>
  <c r="U40"/>
  <c r="T40"/>
  <c r="P40"/>
  <c r="O40"/>
  <c r="J41" s="1"/>
  <c r="N40"/>
  <c r="M40"/>
  <c r="L40"/>
  <c r="K40"/>
  <c r="N41" s="1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8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7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6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5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4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3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2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1"/>
  <c r="Z40"/>
  <c r="AB40" s="1"/>
  <c r="Y40"/>
  <c r="X40"/>
  <c r="W40"/>
  <c r="V40"/>
  <c r="U40"/>
  <c r="T40"/>
  <c r="P40"/>
  <c r="O40"/>
  <c r="J41" s="1"/>
  <c r="N40"/>
  <c r="M40"/>
  <c r="L40"/>
  <c r="K40"/>
  <c r="N41" s="1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0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9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8"/>
  <c r="Z40"/>
  <c r="AB40" s="1"/>
  <c r="Y40"/>
  <c r="X40"/>
  <c r="W40"/>
  <c r="V40"/>
  <c r="U40"/>
  <c r="T40"/>
  <c r="P40"/>
  <c r="O40"/>
  <c r="J41" s="1"/>
  <c r="N40"/>
  <c r="M40"/>
  <c r="L40"/>
  <c r="K40"/>
  <c r="N41" s="1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C72" i="4" l="1"/>
  <c r="D72"/>
  <c r="E72"/>
  <c r="F72"/>
  <c r="G72"/>
  <c r="H72"/>
  <c r="I72"/>
  <c r="J72"/>
  <c r="K72"/>
  <c r="L72"/>
  <c r="M72"/>
  <c r="N72"/>
  <c r="O72"/>
  <c r="P72"/>
  <c r="B72"/>
  <c r="AA40" i="7"/>
  <c r="Z40"/>
  <c r="AB40" s="1"/>
  <c r="Y40"/>
  <c r="X40"/>
  <c r="W40"/>
  <c r="V40"/>
  <c r="U40"/>
  <c r="T40"/>
  <c r="P40"/>
  <c r="O40"/>
  <c r="J41" s="1"/>
  <c r="N40"/>
  <c r="M40"/>
  <c r="L40"/>
  <c r="K40"/>
  <c r="N41" s="1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C71" i="4"/>
  <c r="D71"/>
  <c r="E71"/>
  <c r="F71"/>
  <c r="G71"/>
  <c r="H71"/>
  <c r="I71"/>
  <c r="J71"/>
  <c r="K71"/>
  <c r="L71"/>
  <c r="M71"/>
  <c r="N71"/>
  <c r="O71"/>
  <c r="P71"/>
  <c r="B71"/>
  <c r="AA40" i="6"/>
  <c r="Z40"/>
  <c r="AB40" s="1"/>
  <c r="Y40"/>
  <c r="X40"/>
  <c r="W40"/>
  <c r="V40"/>
  <c r="U40"/>
  <c r="T40"/>
  <c r="P40"/>
  <c r="O40"/>
  <c r="J41" s="1"/>
  <c r="N40"/>
  <c r="M40"/>
  <c r="L40"/>
  <c r="N41" s="1"/>
  <c r="K40"/>
  <c r="J40"/>
  <c r="I40"/>
  <c r="H40"/>
  <c r="G40"/>
  <c r="F40"/>
  <c r="E40"/>
  <c r="D40"/>
  <c r="C40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D70" i="4"/>
  <c r="E70"/>
  <c r="F70"/>
  <c r="G70"/>
  <c r="H70"/>
  <c r="I70"/>
  <c r="J70"/>
  <c r="K70"/>
  <c r="L70"/>
  <c r="M70"/>
  <c r="N70"/>
  <c r="O70"/>
  <c r="P70"/>
  <c r="P121" s="1"/>
  <c r="C70"/>
  <c r="B70"/>
  <c r="D121"/>
  <c r="K5"/>
  <c r="K56" s="1"/>
  <c r="J5"/>
  <c r="G5"/>
  <c r="H5" s="1"/>
  <c r="F5"/>
  <c r="E5"/>
  <c r="C5"/>
  <c r="D5"/>
  <c r="AA40" i="5"/>
  <c r="Z40"/>
  <c r="AB40" s="1"/>
  <c r="Y40"/>
  <c r="X40"/>
  <c r="W40"/>
  <c r="V40"/>
  <c r="U40"/>
  <c r="T40"/>
  <c r="P40"/>
  <c r="O40"/>
  <c r="J41" s="1"/>
  <c r="N40"/>
  <c r="M40"/>
  <c r="L40"/>
  <c r="K40"/>
  <c r="N41" s="1"/>
  <c r="J40"/>
  <c r="I40"/>
  <c r="H40"/>
  <c r="G40"/>
  <c r="F40"/>
  <c r="E40"/>
  <c r="D40"/>
  <c r="C40"/>
  <c r="Q40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B121" i="4"/>
  <c r="P69"/>
  <c r="D69"/>
  <c r="C69"/>
  <c r="B69"/>
  <c r="J56"/>
  <c r="M56"/>
  <c r="I56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K4"/>
  <c r="Q3" i="1"/>
  <c r="C121" i="4" l="1"/>
  <c r="L5"/>
  <c r="O5"/>
  <c r="L56"/>
  <c r="N5"/>
  <c r="AB17" i="1"/>
  <c r="AB18"/>
  <c r="C40"/>
  <c r="D40"/>
  <c r="E40"/>
  <c r="E69" i="4" s="1"/>
  <c r="E121" s="1"/>
  <c r="F40" i="1"/>
  <c r="F69" i="4" s="1"/>
  <c r="F121" s="1"/>
  <c r="G40" i="1"/>
  <c r="G69" i="4" s="1"/>
  <c r="G121" s="1"/>
  <c r="H40" i="1"/>
  <c r="H69" i="4" s="1"/>
  <c r="H121" s="1"/>
  <c r="I40" i="1"/>
  <c r="J40"/>
  <c r="J69" i="4" s="1"/>
  <c r="J121" s="1"/>
  <c r="K40" i="1"/>
  <c r="K69" i="4" s="1"/>
  <c r="K121" s="1"/>
  <c r="L40" i="1"/>
  <c r="L69" i="4" s="1"/>
  <c r="L121" s="1"/>
  <c r="M40" i="1"/>
  <c r="M69" i="4" s="1"/>
  <c r="M121" s="1"/>
  <c r="N40" i="1"/>
  <c r="O40"/>
  <c r="O69" i="4" s="1"/>
  <c r="O121" s="1"/>
  <c r="P40" i="1"/>
  <c r="B40"/>
  <c r="Q4"/>
  <c r="Q5"/>
  <c r="Q6"/>
  <c r="Q7"/>
  <c r="Q8"/>
  <c r="Q9"/>
  <c r="Q10"/>
  <c r="Q11"/>
  <c r="Q12"/>
  <c r="Q13"/>
  <c r="Q14"/>
  <c r="Q15"/>
  <c r="Q16"/>
  <c r="Q17"/>
  <c r="AB3"/>
  <c r="AB4"/>
  <c r="AB5"/>
  <c r="AB6"/>
  <c r="AB7"/>
  <c r="AB8"/>
  <c r="AB9"/>
  <c r="AB10"/>
  <c r="AB11"/>
  <c r="AB12"/>
  <c r="AB13"/>
  <c r="AB14"/>
  <c r="AB15"/>
  <c r="AB16"/>
  <c r="AB2"/>
  <c r="AA40"/>
  <c r="Z40"/>
  <c r="Y40"/>
  <c r="X40"/>
  <c r="W40"/>
  <c r="V40"/>
  <c r="AB40" s="1"/>
  <c r="J4" i="4" s="1"/>
  <c r="L4" s="1"/>
  <c r="T40" i="1"/>
  <c r="U40"/>
  <c r="N69" i="4" l="1"/>
  <c r="N121" s="1"/>
  <c r="F4"/>
  <c r="F56" s="1"/>
  <c r="I69"/>
  <c r="I121" s="1"/>
  <c r="J41" i="1"/>
  <c r="C4" i="4" s="1"/>
  <c r="C56" s="1"/>
  <c r="D4"/>
  <c r="D56" s="1"/>
  <c r="N41" i="1"/>
  <c r="E4" i="4" s="1"/>
  <c r="E56" s="1"/>
  <c r="Q40" i="1"/>
  <c r="G4" i="4" s="1"/>
  <c r="G56" l="1"/>
  <c r="O56" s="1"/>
  <c r="O4"/>
  <c r="H4"/>
  <c r="H56" s="1"/>
  <c r="N4"/>
  <c r="N56" s="1"/>
</calcChain>
</file>

<file path=xl/sharedStrings.xml><?xml version="1.0" encoding="utf-8"?>
<sst xmlns="http://schemas.openxmlformats.org/spreadsheetml/2006/main" count="2580" uniqueCount="53">
  <si>
    <t>обладнання</t>
  </si>
  <si>
    <t>аплікатор</t>
  </si>
  <si>
    <t>сумма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</si>
  <si>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</si>
  <si>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</si>
  <si>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</si>
  <si>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</si>
  <si>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</si>
  <si>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</si>
  <si>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</si>
  <si>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ТО обладнання</t>
  </si>
  <si>
    <t>довготривалий простій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</si>
  <si>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</si>
  <si>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</si>
  <si>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</si>
  <si>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</si>
  <si>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</si>
  <si>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Gamma1</t>
  </si>
  <si>
    <t>Gamma2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</si>
  <si>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</si>
  <si>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</si>
  <si>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</si>
  <si>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</si>
  <si>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</si>
  <si>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</si>
  <si>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</si>
  <si>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</si>
  <si>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</si>
  <si>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</si>
  <si>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</si>
  <si>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0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</si>
  <si>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</si>
  <si>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</si>
  <si>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</si>
  <si>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</si>
  <si>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</si>
  <si>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stapla</t>
  </si>
  <si>
    <t>Alpha 12</t>
  </si>
  <si>
    <t>∑</t>
  </si>
  <si>
    <t>komax</t>
  </si>
  <si>
    <t>applicator</t>
  </si>
  <si>
    <t>механічне налаштування</t>
  </si>
  <si>
    <t>інший тип простою</t>
  </si>
  <si>
    <t>week</t>
  </si>
  <si>
    <t>apl</t>
  </si>
  <si>
    <t>schunk</t>
  </si>
  <si>
    <t>% of time</t>
  </si>
  <si>
    <t>∑ komax+apl</t>
  </si>
  <si>
    <t>∑ % of time</t>
  </si>
  <si>
    <t>maintenance</t>
  </si>
  <si>
    <t>KOMAX</t>
  </si>
  <si>
    <t>SCHUNK</t>
  </si>
  <si>
    <t>time fund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</si>
</sst>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  <charset val="204"/>
    </font>
    <font>
      <b/>
      <sz val="12"/>
      <color theme="1"/>
      <name val="Calibri"/>
      <family val="2"/>
      <charset val="238"/>
    </font>
    <font>
      <b/>
      <sz val="10"/>
      <name val="Tahoma"/>
      <family val="2"/>
      <charset val="238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9">
    <xf numFmtId="0" fontId="0" fillId="0" borderId="0" xfId="0"/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5" fillId="0" borderId="0" xfId="0" applyFont="1"/>
    <xf numFmtId="0" fontId="5" fillId="0" borderId="2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8" xfId="0" applyFont="1" applyBorder="1"/>
    <xf numFmtId="0" fontId="4" fillId="0" borderId="8" xfId="0" applyFont="1" applyFill="1" applyBorder="1"/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top" wrapText="1"/>
    </xf>
    <xf numFmtId="0" fontId="3" fillId="0" borderId="2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3" fillId="0" borderId="22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3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3" fillId="0" borderId="18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Fill="1" applyBorder="1"/>
    <xf numFmtId="0" fontId="4" fillId="0" borderId="5" xfId="0" applyFont="1" applyFill="1" applyBorder="1"/>
    <xf numFmtId="0" fontId="4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/>
    <xf numFmtId="0" fontId="8" fillId="0" borderId="8" xfId="0" applyFont="1" applyBorder="1"/>
    <xf numFmtId="0" fontId="8" fillId="3" borderId="24" xfId="0" applyFont="1" applyFill="1" applyBorder="1"/>
    <xf numFmtId="0" fontId="8" fillId="0" borderId="9" xfId="0" applyFont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5" fillId="0" borderId="26" xfId="0" applyFont="1" applyBorder="1"/>
    <xf numFmtId="0" fontId="5" fillId="0" borderId="0" xfId="0" applyFont="1" applyBorder="1"/>
    <xf numFmtId="0" fontId="5" fillId="0" borderId="27" xfId="0" applyFont="1" applyBorder="1"/>
    <xf numFmtId="0" fontId="3" fillId="0" borderId="26" xfId="0" applyFont="1" applyBorder="1"/>
    <xf numFmtId="0" fontId="3" fillId="0" borderId="0" xfId="0" applyFont="1" applyBorder="1"/>
    <xf numFmtId="0" fontId="3" fillId="0" borderId="27" xfId="0" applyFont="1" applyBorder="1"/>
    <xf numFmtId="0" fontId="8" fillId="0" borderId="3" xfId="0" applyFont="1" applyBorder="1"/>
    <xf numFmtId="0" fontId="8" fillId="0" borderId="4" xfId="0" applyFont="1" applyBorder="1"/>
    <xf numFmtId="0" fontId="0" fillId="0" borderId="28" xfId="0" applyBorder="1"/>
    <xf numFmtId="0" fontId="0" fillId="0" borderId="29" xfId="0" applyBorder="1"/>
    <xf numFmtId="0" fontId="3" fillId="0" borderId="30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3" xfId="0" applyBorder="1"/>
    <xf numFmtId="0" fontId="7" fillId="0" borderId="29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9" fillId="0" borderId="36" xfId="0" applyFont="1" applyBorder="1"/>
    <xf numFmtId="0" fontId="9" fillId="0" borderId="0" xfId="0" applyFont="1" applyBorder="1"/>
    <xf numFmtId="0" fontId="9" fillId="0" borderId="29" xfId="0" applyFont="1" applyBorder="1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4" fillId="8" borderId="39" xfId="0" applyFont="1" applyFill="1" applyBorder="1" applyAlignment="1">
      <alignment horizontal="center" vertical="center"/>
    </xf>
    <xf numFmtId="0" fontId="13" fillId="8" borderId="39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3" fillId="8" borderId="4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0" fillId="7" borderId="4" xfId="0" applyNumberFormat="1" applyFon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3" fontId="14" fillId="8" borderId="40" xfId="0" applyNumberFormat="1" applyFont="1" applyFill="1" applyBorder="1" applyAlignment="1">
      <alignment horizontal="center" vertical="center"/>
    </xf>
    <xf numFmtId="164" fontId="14" fillId="8" borderId="34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/>
    <xf numFmtId="0" fontId="4" fillId="0" borderId="32" xfId="0" applyFont="1" applyFill="1" applyBorder="1"/>
    <xf numFmtId="0" fontId="4" fillId="0" borderId="33" xfId="0" applyFont="1" applyFill="1" applyBorder="1"/>
    <xf numFmtId="0" fontId="8" fillId="3" borderId="38" xfId="0" applyFont="1" applyFill="1" applyBorder="1"/>
    <xf numFmtId="0" fontId="0" fillId="0" borderId="15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8" fillId="0" borderId="33" xfId="0" applyFont="1" applyBorder="1"/>
    <xf numFmtId="0" fontId="8" fillId="0" borderId="41" xfId="0" applyFont="1" applyBorder="1"/>
    <xf numFmtId="0" fontId="8" fillId="0" borderId="7" xfId="0" applyFont="1" applyBorder="1"/>
    <xf numFmtId="0" fontId="3" fillId="0" borderId="19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5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0" fontId="3" fillId="5" borderId="43" xfId="0" applyFont="1" applyFill="1" applyBorder="1" applyAlignment="1">
      <alignment horizontal="center" vertical="center" wrapText="1"/>
    </xf>
    <xf numFmtId="0" fontId="3" fillId="5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/>
    <xf numFmtId="0" fontId="3" fillId="0" borderId="12" xfId="0" applyFont="1" applyFill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3" fillId="4" borderId="16" xfId="0" applyFont="1" applyFill="1" applyBorder="1" applyAlignment="1">
      <alignment horizontal="center" vertical="top" wrapText="1"/>
    </xf>
    <xf numFmtId="0" fontId="3" fillId="4" borderId="17" xfId="0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horizontal="center" vertical="top" wrapText="1"/>
    </xf>
    <xf numFmtId="0" fontId="4" fillId="5" borderId="16" xfId="0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</cellXfs>
  <cellStyles count="3">
    <cellStyle name="Звичайний 2" xfId="1"/>
    <cellStyle name="Звичайний 4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>
        <c:manualLayout>
          <c:layoutTarget val="inner"/>
          <c:xMode val="edge"/>
          <c:yMode val="edge"/>
          <c:x val="7.02606560144894E-2"/>
          <c:y val="0.10714937304940392"/>
          <c:w val="0.7752681616552316"/>
          <c:h val="0.88676138938830784"/>
        </c:manualLayout>
      </c:layout>
      <c:pieChart>
        <c:varyColors val="1"/>
        <c:ser>
          <c:idx val="0"/>
          <c:order val="0"/>
          <c:explosion val="25"/>
          <c:dLbls>
            <c:showCatName val="1"/>
            <c:showPercent val="1"/>
            <c:showLeaderLines val="1"/>
          </c:dLbls>
          <c:cat>
            <c:strRef>
              <c:f>summary!$B$68:$P$68</c:f>
              <c:strCache>
                <c:ptCount val="15"/>
                <c:pt idx="0">
                  <c:v>проблеми з матеріалом</c:v>
                </c:pt>
                <c:pt idx="1">
                  <c:v>механічна поломка</c:v>
                </c:pt>
                <c:pt idx="2">
                  <c:v>електрична поломка</c:v>
                </c:pt>
                <c:pt idx="3">
                  <c:v>очікування тех.відділу</c:v>
                </c:pt>
                <c:pt idx="4">
                  <c:v>ПЗ</c:v>
                </c:pt>
                <c:pt idx="5">
                  <c:v>СPU 2000</c:v>
                </c:pt>
                <c:pt idx="6">
                  <c:v>scaner</c:v>
                </c:pt>
                <c:pt idx="7">
                  <c:v>ТО обладнання</c:v>
                </c:pt>
                <c:pt idx="8">
                  <c:v>інший тип простою</c:v>
                </c:pt>
                <c:pt idx="9">
                  <c:v>механічне налаштування</c:v>
                </c:pt>
                <c:pt idx="10">
                  <c:v>заміна запчастин</c:v>
                </c:pt>
                <c:pt idx="11">
                  <c:v>налаштування симетричності розрізу</c:v>
                </c:pt>
                <c:pt idx="12">
                  <c:v>ТО аплікатора</c:v>
                </c:pt>
                <c:pt idx="13">
                  <c:v>налаштування втулочного модуля</c:v>
                </c:pt>
                <c:pt idx="14">
                  <c:v>налаштування принтера</c:v>
                </c:pt>
              </c:strCache>
            </c:strRef>
          </c:cat>
          <c:val>
            <c:numRef>
              <c:f>summary!$B$121:$P$121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/>
        <c:firstSliceAng val="0"/>
      </c:pieChart>
    </c:plotArea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Komax % of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summary!$H$3</c:f>
              <c:strCache>
                <c:ptCount val="1"/>
                <c:pt idx="0">
                  <c:v>% of time</c:v>
                </c:pt>
              </c:strCache>
            </c:strRef>
          </c:tx>
          <c:marker>
            <c:symbol val="none"/>
          </c:marker>
          <c:val>
            <c:numRef>
              <c:f>summary!$H$4:$H$55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/>
        <c:marker val="1"/>
        <c:axId val="95173632"/>
        <c:axId val="95191808"/>
      </c:lineChart>
      <c:catAx>
        <c:axId val="95173632"/>
        <c:scaling>
          <c:orientation val="minMax"/>
        </c:scaling>
        <c:axPos val="b"/>
        <c:tickLblPos val="nextTo"/>
        <c:crossAx val="95191808"/>
        <c:crosses val="autoZero"/>
        <c:auto val="1"/>
        <c:lblAlgn val="ctr"/>
        <c:lblOffset val="100"/>
      </c:catAx>
      <c:valAx>
        <c:axId val="95191808"/>
        <c:scaling>
          <c:orientation val="minMax"/>
        </c:scaling>
        <c:axPos val="l"/>
        <c:majorGridlines/>
        <c:numFmt formatCode="0.0" sourceLinked="1"/>
        <c:tickLblPos val="nextTo"/>
        <c:crossAx val="9517363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Schunk % of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summary!$L$3</c:f>
              <c:strCache>
                <c:ptCount val="1"/>
                <c:pt idx="0">
                  <c:v>% of time</c:v>
                </c:pt>
              </c:strCache>
            </c:strRef>
          </c:tx>
          <c:marker>
            <c:symbol val="none"/>
          </c:marker>
          <c:val>
            <c:numRef>
              <c:f>summary!$L$4:$L$55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/>
        <c:marker val="1"/>
        <c:axId val="95371648"/>
        <c:axId val="95373184"/>
      </c:lineChart>
      <c:catAx>
        <c:axId val="95371648"/>
        <c:scaling>
          <c:orientation val="minMax"/>
        </c:scaling>
        <c:axPos val="b"/>
        <c:tickLblPos val="nextTo"/>
        <c:crossAx val="95373184"/>
        <c:crosses val="autoZero"/>
        <c:auto val="1"/>
        <c:lblAlgn val="ctr"/>
        <c:lblOffset val="100"/>
      </c:catAx>
      <c:valAx>
        <c:axId val="95373184"/>
        <c:scaling>
          <c:orientation val="minMax"/>
        </c:scaling>
        <c:axPos val="l"/>
        <c:majorGridlines/>
        <c:numFmt formatCode="0.0" sourceLinked="1"/>
        <c:tickLblPos val="nextTo"/>
        <c:crossAx val="95371648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Total % of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summary!$O$3</c:f>
              <c:strCache>
                <c:ptCount val="1"/>
                <c:pt idx="0">
                  <c:v>∑ % of time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summary!$O$4:$O$55</c:f>
              <c:numCache>
                <c:formatCode>0.0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/>
        <c:marker val="1"/>
        <c:axId val="95394048"/>
        <c:axId val="95395840"/>
      </c:lineChart>
      <c:catAx>
        <c:axId val="95394048"/>
        <c:scaling>
          <c:orientation val="minMax"/>
        </c:scaling>
        <c:axPos val="b"/>
        <c:tickLblPos val="nextTo"/>
        <c:crossAx val="95395840"/>
        <c:crosses val="autoZero"/>
        <c:auto val="1"/>
        <c:lblAlgn val="ctr"/>
        <c:lblOffset val="100"/>
      </c:catAx>
      <c:valAx>
        <c:axId val="95395840"/>
        <c:scaling>
          <c:orientation val="minMax"/>
        </c:scaling>
        <c:axPos val="l"/>
        <c:majorGridlines/>
        <c:numFmt formatCode="0.0" sourceLinked="1"/>
        <c:tickLblPos val="nextTo"/>
        <c:crossAx val="95394048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438149</xdr:colOff>
      <xdr:row>67</xdr:row>
      <xdr:rowOff>128586</xdr:rowOff>
    </xdr:from>
    <xdr:to>
      <xdr:col>30</xdr:col>
      <xdr:colOff>47624</xdr:colOff>
      <xdr:row>101</xdr:row>
      <xdr:rowOff>66675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1</xdr:row>
      <xdr:rowOff>176212</xdr:rowOff>
    </xdr:from>
    <xdr:to>
      <xdr:col>26</xdr:col>
      <xdr:colOff>9525</xdr:colOff>
      <xdr:row>20</xdr:row>
      <xdr:rowOff>133350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21</xdr:row>
      <xdr:rowOff>38100</xdr:rowOff>
    </xdr:from>
    <xdr:to>
      <xdr:col>26</xdr:col>
      <xdr:colOff>0</xdr:colOff>
      <xdr:row>40</xdr:row>
      <xdr:rowOff>4763</xdr:rowOff>
    </xdr:to>
    <xdr:graphicFrame macro="">
      <xdr:nvGraphicFramePr>
        <xdr:cNvPr id="4" name="Ді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40</xdr:row>
      <xdr:rowOff>133350</xdr:rowOff>
    </xdr:from>
    <xdr:to>
      <xdr:col>26</xdr:col>
      <xdr:colOff>0</xdr:colOff>
      <xdr:row>59</xdr:row>
      <xdr:rowOff>109538</xdr:rowOff>
    </xdr:to>
    <xdr:graphicFrame macro="">
      <xdr:nvGraphicFramePr>
        <xdr:cNvPr id="5" name="Ді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tabSelected="1" topLeftCell="A55" workbookViewId="0">
      <selection activeCell="G60" sqref="G60"/>
    </sheetView>
  </sheetViews>
  <sheetFormatPr defaultRowHeight="15"/>
  <cols>
    <col min="3" max="3" width="9.140625" style="83"/>
    <col min="4" max="4" width="12.5703125" style="83" bestFit="1" customWidth="1"/>
    <col min="5" max="5" width="9.140625" style="83"/>
    <col min="6" max="6" width="12.5703125" style="83" bestFit="1" customWidth="1"/>
    <col min="7" max="7" width="12.140625" style="83" bestFit="1" customWidth="1"/>
    <col min="8" max="8" width="9.140625" style="83"/>
    <col min="9" max="9" width="9.7109375" style="100" bestFit="1" customWidth="1"/>
    <col min="10" max="10" width="9.140625" style="83"/>
    <col min="11" max="11" width="12.5703125" style="83" bestFit="1" customWidth="1"/>
    <col min="12" max="12" width="12.5703125" style="83" customWidth="1"/>
    <col min="13" max="14" width="9.140625" style="83"/>
    <col min="15" max="15" width="11" style="83" bestFit="1" customWidth="1"/>
  </cols>
  <sheetData>
    <row r="1" spans="1:15" ht="15.75" thickBot="1"/>
    <row r="2" spans="1:15" ht="15.75" thickBot="1">
      <c r="C2" s="137" t="s">
        <v>50</v>
      </c>
      <c r="D2" s="138"/>
      <c r="E2" s="138"/>
      <c r="F2" s="138"/>
      <c r="G2" s="138"/>
      <c r="H2" s="138"/>
      <c r="I2" s="139"/>
      <c r="J2" s="134" t="s">
        <v>51</v>
      </c>
      <c r="K2" s="135"/>
      <c r="L2" s="135"/>
      <c r="M2" s="136"/>
    </row>
    <row r="3" spans="1:15" ht="15.75" thickBot="1">
      <c r="B3" t="s">
        <v>43</v>
      </c>
      <c r="C3" s="98" t="s">
        <v>39</v>
      </c>
      <c r="D3" s="84" t="s">
        <v>49</v>
      </c>
      <c r="E3" s="85" t="s">
        <v>44</v>
      </c>
      <c r="F3" s="85" t="s">
        <v>49</v>
      </c>
      <c r="G3" s="86" t="s">
        <v>47</v>
      </c>
      <c r="H3" s="87" t="s">
        <v>46</v>
      </c>
      <c r="I3" s="101" t="s">
        <v>52</v>
      </c>
      <c r="J3" s="92" t="s">
        <v>45</v>
      </c>
      <c r="K3" s="93" t="s">
        <v>49</v>
      </c>
      <c r="L3" s="93" t="s">
        <v>46</v>
      </c>
      <c r="M3" s="94" t="s">
        <v>52</v>
      </c>
      <c r="N3" s="89" t="s">
        <v>38</v>
      </c>
      <c r="O3" s="81" t="s">
        <v>48</v>
      </c>
    </row>
    <row r="4" spans="1:15">
      <c r="A4" s="131"/>
      <c r="B4" s="78">
        <v>1</v>
      </c>
      <c r="C4" s="99">
        <f>'1'!J41</f>
        <v>0</v>
      </c>
      <c r="D4" s="95">
        <f>'1'!I40</f>
        <v>0</v>
      </c>
      <c r="E4" s="96">
        <f>'1'!N41</f>
        <v>0</v>
      </c>
      <c r="F4" s="96">
        <f>'1'!N40</f>
        <v>0</v>
      </c>
      <c r="G4" s="97">
        <f>'1'!Q40</f>
        <v>0</v>
      </c>
      <c r="H4" s="103">
        <f>G4/I4</f>
        <v>0</v>
      </c>
      <c r="I4" s="102">
        <v>72000</v>
      </c>
      <c r="J4" s="91">
        <f>'1'!AB40</f>
        <v>0</v>
      </c>
      <c r="K4" s="88">
        <f>'1'!Z40</f>
        <v>0</v>
      </c>
      <c r="L4" s="105">
        <f>(K4+J4)/M4</f>
        <v>0</v>
      </c>
      <c r="M4" s="104">
        <v>76800</v>
      </c>
      <c r="N4" s="90">
        <f>J4+G4</f>
        <v>0</v>
      </c>
      <c r="O4" s="106">
        <f>(G4+J4+K4)/(M4+I4)</f>
        <v>0</v>
      </c>
    </row>
    <row r="5" spans="1:15">
      <c r="A5" s="132"/>
      <c r="B5" s="79">
        <v>2</v>
      </c>
      <c r="C5" s="99">
        <f>'2'!J41</f>
        <v>0</v>
      </c>
      <c r="D5" s="95">
        <f>'2'!I40</f>
        <v>0</v>
      </c>
      <c r="E5" s="96">
        <f>'2'!N41</f>
        <v>0</v>
      </c>
      <c r="F5" s="96">
        <f>'2'!N40</f>
        <v>0</v>
      </c>
      <c r="G5" s="97">
        <f>'2'!Q40</f>
        <v>0</v>
      </c>
      <c r="H5" s="103">
        <f>G5/I5</f>
        <v>0</v>
      </c>
      <c r="I5" s="102">
        <v>72000</v>
      </c>
      <c r="J5" s="91">
        <f>'2'!AB40</f>
        <v>0</v>
      </c>
      <c r="K5" s="88">
        <f>'2'!Z40</f>
        <v>0</v>
      </c>
      <c r="L5" s="105">
        <f>(K5+J5)/M5</f>
        <v>0</v>
      </c>
      <c r="M5" s="104">
        <v>76800</v>
      </c>
      <c r="N5" s="90">
        <f t="shared" ref="N5:N55" si="0">J5+G5</f>
        <v>0</v>
      </c>
      <c r="O5" s="106">
        <f t="shared" ref="O5:O55" si="1">(G5+J5+K5)/(M5+I5)</f>
        <v>0</v>
      </c>
    </row>
    <row r="6" spans="1:15">
      <c r="A6" s="132"/>
      <c r="B6" s="79">
        <v>3</v>
      </c>
      <c r="C6" s="99">
        <f>'3'!J41</f>
        <v>0</v>
      </c>
      <c r="D6" s="95">
        <f>'3'!I40</f>
        <v>0</v>
      </c>
      <c r="E6" s="96">
        <f>'3'!N41</f>
        <v>0</v>
      </c>
      <c r="F6" s="96">
        <f>'3'!N40</f>
        <v>0</v>
      </c>
      <c r="G6" s="97">
        <f>'3'!Q40</f>
        <v>0</v>
      </c>
      <c r="H6" s="103">
        <f t="shared" ref="H6:H55" si="2">G6/I6</f>
        <v>0</v>
      </c>
      <c r="I6" s="102">
        <v>72000</v>
      </c>
      <c r="J6" s="91">
        <f>'3'!AB40</f>
        <v>0</v>
      </c>
      <c r="K6" s="88">
        <f>'3'!Z40</f>
        <v>0</v>
      </c>
      <c r="L6" s="105">
        <f t="shared" ref="L6:L55" si="3">(K6+J6)/M6</f>
        <v>0</v>
      </c>
      <c r="M6" s="104">
        <v>76800</v>
      </c>
      <c r="N6" s="90">
        <f t="shared" si="0"/>
        <v>0</v>
      </c>
      <c r="O6" s="106">
        <f t="shared" si="1"/>
        <v>0</v>
      </c>
    </row>
    <row r="7" spans="1:15" ht="15.75" thickBot="1">
      <c r="A7" s="133"/>
      <c r="B7" s="80">
        <v>4</v>
      </c>
      <c r="C7" s="99"/>
      <c r="D7" s="95"/>
      <c r="E7" s="96"/>
      <c r="F7" s="96"/>
      <c r="G7" s="97"/>
      <c r="H7" s="103">
        <f t="shared" si="2"/>
        <v>0</v>
      </c>
      <c r="I7" s="102">
        <v>72000</v>
      </c>
      <c r="J7" s="91"/>
      <c r="K7" s="88"/>
      <c r="L7" s="105">
        <f t="shared" si="3"/>
        <v>0</v>
      </c>
      <c r="M7" s="104">
        <v>76800</v>
      </c>
      <c r="N7" s="90">
        <f t="shared" si="0"/>
        <v>0</v>
      </c>
      <c r="O7" s="106">
        <f t="shared" si="1"/>
        <v>0</v>
      </c>
    </row>
    <row r="8" spans="1:15">
      <c r="A8" s="131"/>
      <c r="B8" s="78">
        <v>5</v>
      </c>
      <c r="C8" s="99"/>
      <c r="D8" s="95"/>
      <c r="E8" s="96"/>
      <c r="F8" s="96"/>
      <c r="G8" s="97"/>
      <c r="H8" s="103">
        <f t="shared" si="2"/>
        <v>0</v>
      </c>
      <c r="I8" s="102">
        <v>72000</v>
      </c>
      <c r="J8" s="91"/>
      <c r="K8" s="88"/>
      <c r="L8" s="105">
        <f t="shared" si="3"/>
        <v>0</v>
      </c>
      <c r="M8" s="104">
        <v>76800</v>
      </c>
      <c r="N8" s="90">
        <f t="shared" si="0"/>
        <v>0</v>
      </c>
      <c r="O8" s="106">
        <f t="shared" si="1"/>
        <v>0</v>
      </c>
    </row>
    <row r="9" spans="1:15">
      <c r="A9" s="132"/>
      <c r="B9" s="79">
        <v>6</v>
      </c>
      <c r="C9" s="99"/>
      <c r="D9" s="95"/>
      <c r="E9" s="96"/>
      <c r="F9" s="96"/>
      <c r="G9" s="97"/>
      <c r="H9" s="103">
        <f t="shared" si="2"/>
        <v>0</v>
      </c>
      <c r="I9" s="102">
        <v>72000</v>
      </c>
      <c r="J9" s="91"/>
      <c r="K9" s="88"/>
      <c r="L9" s="105">
        <f t="shared" si="3"/>
        <v>0</v>
      </c>
      <c r="M9" s="104">
        <v>76800</v>
      </c>
      <c r="N9" s="90">
        <f t="shared" si="0"/>
        <v>0</v>
      </c>
      <c r="O9" s="106">
        <f t="shared" si="1"/>
        <v>0</v>
      </c>
    </row>
    <row r="10" spans="1:15">
      <c r="A10" s="132"/>
      <c r="B10" s="79">
        <v>7</v>
      </c>
      <c r="C10" s="99"/>
      <c r="D10" s="95"/>
      <c r="E10" s="96"/>
      <c r="F10" s="96"/>
      <c r="G10" s="97"/>
      <c r="H10" s="103">
        <f t="shared" si="2"/>
        <v>0</v>
      </c>
      <c r="I10" s="102">
        <v>72000</v>
      </c>
      <c r="J10" s="91"/>
      <c r="K10" s="88"/>
      <c r="L10" s="105">
        <f t="shared" si="3"/>
        <v>0</v>
      </c>
      <c r="M10" s="104">
        <v>76800</v>
      </c>
      <c r="N10" s="90">
        <f t="shared" si="0"/>
        <v>0</v>
      </c>
      <c r="O10" s="106">
        <f t="shared" si="1"/>
        <v>0</v>
      </c>
    </row>
    <row r="11" spans="1:15" ht="15.75" thickBot="1">
      <c r="A11" s="133"/>
      <c r="B11" s="80">
        <v>8</v>
      </c>
      <c r="C11" s="99"/>
      <c r="D11" s="95"/>
      <c r="E11" s="96"/>
      <c r="F11" s="96"/>
      <c r="G11" s="97"/>
      <c r="H11" s="103">
        <f t="shared" si="2"/>
        <v>0</v>
      </c>
      <c r="I11" s="102">
        <v>72000</v>
      </c>
      <c r="J11" s="91"/>
      <c r="K11" s="88"/>
      <c r="L11" s="105">
        <f t="shared" si="3"/>
        <v>0</v>
      </c>
      <c r="M11" s="104">
        <v>76800</v>
      </c>
      <c r="N11" s="90">
        <f t="shared" si="0"/>
        <v>0</v>
      </c>
      <c r="O11" s="106">
        <f t="shared" si="1"/>
        <v>0</v>
      </c>
    </row>
    <row r="12" spans="1:15">
      <c r="A12" s="131"/>
      <c r="B12" s="78">
        <v>9</v>
      </c>
      <c r="C12" s="99"/>
      <c r="D12" s="95"/>
      <c r="E12" s="96"/>
      <c r="F12" s="96"/>
      <c r="G12" s="97"/>
      <c r="H12" s="103">
        <f t="shared" si="2"/>
        <v>0</v>
      </c>
      <c r="I12" s="102">
        <v>72000</v>
      </c>
      <c r="J12" s="91"/>
      <c r="K12" s="88"/>
      <c r="L12" s="105">
        <f t="shared" si="3"/>
        <v>0</v>
      </c>
      <c r="M12" s="104">
        <v>76800</v>
      </c>
      <c r="N12" s="90">
        <f t="shared" si="0"/>
        <v>0</v>
      </c>
      <c r="O12" s="106">
        <f t="shared" si="1"/>
        <v>0</v>
      </c>
    </row>
    <row r="13" spans="1:15">
      <c r="A13" s="132"/>
      <c r="B13" s="79">
        <v>10</v>
      </c>
      <c r="C13" s="99"/>
      <c r="D13" s="95"/>
      <c r="E13" s="96"/>
      <c r="F13" s="96"/>
      <c r="G13" s="97"/>
      <c r="H13" s="103">
        <f t="shared" si="2"/>
        <v>0</v>
      </c>
      <c r="I13" s="102">
        <v>72000</v>
      </c>
      <c r="J13" s="91"/>
      <c r="K13" s="88"/>
      <c r="L13" s="105">
        <f t="shared" si="3"/>
        <v>0</v>
      </c>
      <c r="M13" s="104">
        <v>76800</v>
      </c>
      <c r="N13" s="90">
        <f t="shared" si="0"/>
        <v>0</v>
      </c>
      <c r="O13" s="106">
        <f t="shared" si="1"/>
        <v>0</v>
      </c>
    </row>
    <row r="14" spans="1:15">
      <c r="A14" s="132"/>
      <c r="B14" s="79">
        <v>11</v>
      </c>
      <c r="C14" s="99"/>
      <c r="D14" s="95"/>
      <c r="E14" s="96"/>
      <c r="F14" s="96"/>
      <c r="G14" s="97"/>
      <c r="H14" s="103">
        <f t="shared" si="2"/>
        <v>0</v>
      </c>
      <c r="I14" s="102">
        <v>72000</v>
      </c>
      <c r="J14" s="91"/>
      <c r="K14" s="88"/>
      <c r="L14" s="105">
        <f t="shared" si="3"/>
        <v>0</v>
      </c>
      <c r="M14" s="104">
        <v>76800</v>
      </c>
      <c r="N14" s="90">
        <f t="shared" si="0"/>
        <v>0</v>
      </c>
      <c r="O14" s="106">
        <f t="shared" si="1"/>
        <v>0</v>
      </c>
    </row>
    <row r="15" spans="1:15" ht="15.75" thickBot="1">
      <c r="A15" s="133"/>
      <c r="B15" s="80">
        <v>12</v>
      </c>
      <c r="C15" s="99"/>
      <c r="D15" s="95"/>
      <c r="E15" s="96"/>
      <c r="F15" s="96"/>
      <c r="G15" s="97"/>
      <c r="H15" s="103">
        <f t="shared" si="2"/>
        <v>0</v>
      </c>
      <c r="I15" s="102">
        <v>72000</v>
      </c>
      <c r="J15" s="91"/>
      <c r="K15" s="88"/>
      <c r="L15" s="105">
        <f t="shared" si="3"/>
        <v>0</v>
      </c>
      <c r="M15" s="104">
        <v>76800</v>
      </c>
      <c r="N15" s="90">
        <f t="shared" si="0"/>
        <v>0</v>
      </c>
      <c r="O15" s="106">
        <f t="shared" si="1"/>
        <v>0</v>
      </c>
    </row>
    <row r="16" spans="1:15">
      <c r="A16" s="131"/>
      <c r="B16" s="78">
        <v>13</v>
      </c>
      <c r="C16" s="99"/>
      <c r="D16" s="95"/>
      <c r="E16" s="96"/>
      <c r="F16" s="96"/>
      <c r="G16" s="97"/>
      <c r="H16" s="103">
        <f t="shared" si="2"/>
        <v>0</v>
      </c>
      <c r="I16" s="102">
        <v>72000</v>
      </c>
      <c r="J16" s="91"/>
      <c r="K16" s="88"/>
      <c r="L16" s="105">
        <f t="shared" si="3"/>
        <v>0</v>
      </c>
      <c r="M16" s="104">
        <v>76800</v>
      </c>
      <c r="N16" s="90">
        <f t="shared" si="0"/>
        <v>0</v>
      </c>
      <c r="O16" s="106">
        <f t="shared" si="1"/>
        <v>0</v>
      </c>
    </row>
    <row r="17" spans="1:15">
      <c r="A17" s="132"/>
      <c r="B17" s="79">
        <v>14</v>
      </c>
      <c r="C17" s="99"/>
      <c r="D17" s="95"/>
      <c r="E17" s="96"/>
      <c r="F17" s="96"/>
      <c r="G17" s="97"/>
      <c r="H17" s="103">
        <f t="shared" si="2"/>
        <v>0</v>
      </c>
      <c r="I17" s="102">
        <v>72000</v>
      </c>
      <c r="J17" s="91"/>
      <c r="K17" s="88"/>
      <c r="L17" s="105">
        <f t="shared" si="3"/>
        <v>0</v>
      </c>
      <c r="M17" s="104">
        <v>76800</v>
      </c>
      <c r="N17" s="90">
        <f t="shared" si="0"/>
        <v>0</v>
      </c>
      <c r="O17" s="106">
        <f t="shared" si="1"/>
        <v>0</v>
      </c>
    </row>
    <row r="18" spans="1:15">
      <c r="A18" s="132"/>
      <c r="B18" s="79">
        <v>15</v>
      </c>
      <c r="C18" s="99"/>
      <c r="D18" s="95"/>
      <c r="E18" s="96"/>
      <c r="F18" s="96"/>
      <c r="G18" s="97"/>
      <c r="H18" s="103">
        <f t="shared" si="2"/>
        <v>0</v>
      </c>
      <c r="I18" s="102">
        <v>72000</v>
      </c>
      <c r="J18" s="91"/>
      <c r="K18" s="88"/>
      <c r="L18" s="105">
        <f t="shared" si="3"/>
        <v>0</v>
      </c>
      <c r="M18" s="104">
        <v>76800</v>
      </c>
      <c r="N18" s="90">
        <f t="shared" si="0"/>
        <v>0</v>
      </c>
      <c r="O18" s="106">
        <f t="shared" si="1"/>
        <v>0</v>
      </c>
    </row>
    <row r="19" spans="1:15" ht="15.75" thickBot="1">
      <c r="A19" s="133"/>
      <c r="B19" s="80">
        <v>16</v>
      </c>
      <c r="C19" s="99"/>
      <c r="D19" s="95"/>
      <c r="E19" s="96"/>
      <c r="F19" s="96"/>
      <c r="G19" s="97"/>
      <c r="H19" s="103">
        <f t="shared" si="2"/>
        <v>0</v>
      </c>
      <c r="I19" s="102">
        <v>72000</v>
      </c>
      <c r="J19" s="91"/>
      <c r="K19" s="88"/>
      <c r="L19" s="105">
        <f t="shared" si="3"/>
        <v>0</v>
      </c>
      <c r="M19" s="104">
        <v>76800</v>
      </c>
      <c r="N19" s="90">
        <f t="shared" si="0"/>
        <v>0</v>
      </c>
      <c r="O19" s="106">
        <f t="shared" si="1"/>
        <v>0</v>
      </c>
    </row>
    <row r="20" spans="1:15">
      <c r="A20" s="131"/>
      <c r="B20" s="78">
        <v>17</v>
      </c>
      <c r="C20" s="99"/>
      <c r="D20" s="95"/>
      <c r="E20" s="96"/>
      <c r="F20" s="96"/>
      <c r="G20" s="97"/>
      <c r="H20" s="103">
        <f t="shared" si="2"/>
        <v>0</v>
      </c>
      <c r="I20" s="102">
        <v>72000</v>
      </c>
      <c r="J20" s="91"/>
      <c r="K20" s="88"/>
      <c r="L20" s="105">
        <f t="shared" si="3"/>
        <v>0</v>
      </c>
      <c r="M20" s="104">
        <v>76800</v>
      </c>
      <c r="N20" s="90">
        <f t="shared" si="0"/>
        <v>0</v>
      </c>
      <c r="O20" s="106">
        <f t="shared" si="1"/>
        <v>0</v>
      </c>
    </row>
    <row r="21" spans="1:15">
      <c r="A21" s="132"/>
      <c r="B21" s="79">
        <v>18</v>
      </c>
      <c r="C21" s="99"/>
      <c r="D21" s="95"/>
      <c r="E21" s="96"/>
      <c r="F21" s="96"/>
      <c r="G21" s="97"/>
      <c r="H21" s="103">
        <f t="shared" si="2"/>
        <v>0</v>
      </c>
      <c r="I21" s="102">
        <v>72000</v>
      </c>
      <c r="J21" s="91"/>
      <c r="K21" s="88"/>
      <c r="L21" s="105">
        <f t="shared" si="3"/>
        <v>0</v>
      </c>
      <c r="M21" s="104">
        <v>76800</v>
      </c>
      <c r="N21" s="90">
        <f t="shared" si="0"/>
        <v>0</v>
      </c>
      <c r="O21" s="106">
        <f t="shared" si="1"/>
        <v>0</v>
      </c>
    </row>
    <row r="22" spans="1:15">
      <c r="A22" s="132"/>
      <c r="B22" s="79">
        <v>19</v>
      </c>
      <c r="C22" s="99"/>
      <c r="D22" s="95"/>
      <c r="E22" s="96"/>
      <c r="F22" s="96"/>
      <c r="G22" s="97"/>
      <c r="H22" s="103">
        <f t="shared" si="2"/>
        <v>0</v>
      </c>
      <c r="I22" s="102">
        <v>72000</v>
      </c>
      <c r="J22" s="91"/>
      <c r="K22" s="88"/>
      <c r="L22" s="105">
        <f t="shared" si="3"/>
        <v>0</v>
      </c>
      <c r="M22" s="104">
        <v>76800</v>
      </c>
      <c r="N22" s="90">
        <f t="shared" si="0"/>
        <v>0</v>
      </c>
      <c r="O22" s="106">
        <f t="shared" si="1"/>
        <v>0</v>
      </c>
    </row>
    <row r="23" spans="1:15" ht="15.75" thickBot="1">
      <c r="A23" s="133"/>
      <c r="B23" s="80">
        <v>20</v>
      </c>
      <c r="C23" s="99"/>
      <c r="D23" s="95"/>
      <c r="E23" s="96"/>
      <c r="F23" s="96"/>
      <c r="G23" s="97"/>
      <c r="H23" s="103">
        <f t="shared" si="2"/>
        <v>0</v>
      </c>
      <c r="I23" s="102">
        <v>72000</v>
      </c>
      <c r="J23" s="91"/>
      <c r="K23" s="88"/>
      <c r="L23" s="105">
        <f t="shared" si="3"/>
        <v>0</v>
      </c>
      <c r="M23" s="104">
        <v>76800</v>
      </c>
      <c r="N23" s="90">
        <f t="shared" si="0"/>
        <v>0</v>
      </c>
      <c r="O23" s="106">
        <f t="shared" si="1"/>
        <v>0</v>
      </c>
    </row>
    <row r="24" spans="1:15">
      <c r="A24" s="131"/>
      <c r="B24" s="78">
        <v>21</v>
      </c>
      <c r="C24" s="99"/>
      <c r="D24" s="95"/>
      <c r="E24" s="96"/>
      <c r="F24" s="96"/>
      <c r="G24" s="97"/>
      <c r="H24" s="103">
        <f t="shared" si="2"/>
        <v>0</v>
      </c>
      <c r="I24" s="102">
        <v>72000</v>
      </c>
      <c r="J24" s="91"/>
      <c r="K24" s="88"/>
      <c r="L24" s="105">
        <f t="shared" si="3"/>
        <v>0</v>
      </c>
      <c r="M24" s="104">
        <v>76800</v>
      </c>
      <c r="N24" s="90">
        <f t="shared" si="0"/>
        <v>0</v>
      </c>
      <c r="O24" s="106">
        <f t="shared" si="1"/>
        <v>0</v>
      </c>
    </row>
    <row r="25" spans="1:15">
      <c r="A25" s="132"/>
      <c r="B25" s="79">
        <v>22</v>
      </c>
      <c r="C25" s="99"/>
      <c r="D25" s="95"/>
      <c r="E25" s="96"/>
      <c r="F25" s="96"/>
      <c r="G25" s="97"/>
      <c r="H25" s="103">
        <f t="shared" si="2"/>
        <v>0</v>
      </c>
      <c r="I25" s="102">
        <v>72000</v>
      </c>
      <c r="J25" s="91"/>
      <c r="K25" s="88"/>
      <c r="L25" s="105">
        <f t="shared" si="3"/>
        <v>0</v>
      </c>
      <c r="M25" s="104">
        <v>76800</v>
      </c>
      <c r="N25" s="90">
        <f t="shared" si="0"/>
        <v>0</v>
      </c>
      <c r="O25" s="106">
        <f t="shared" si="1"/>
        <v>0</v>
      </c>
    </row>
    <row r="26" spans="1:15">
      <c r="A26" s="132"/>
      <c r="B26" s="79">
        <v>23</v>
      </c>
      <c r="C26" s="99"/>
      <c r="D26" s="95"/>
      <c r="E26" s="96"/>
      <c r="F26" s="96"/>
      <c r="G26" s="97"/>
      <c r="H26" s="103">
        <f t="shared" si="2"/>
        <v>0</v>
      </c>
      <c r="I26" s="102">
        <v>72000</v>
      </c>
      <c r="J26" s="91"/>
      <c r="K26" s="88"/>
      <c r="L26" s="105">
        <f t="shared" si="3"/>
        <v>0</v>
      </c>
      <c r="M26" s="104">
        <v>76800</v>
      </c>
      <c r="N26" s="90">
        <f t="shared" si="0"/>
        <v>0</v>
      </c>
      <c r="O26" s="106">
        <f t="shared" si="1"/>
        <v>0</v>
      </c>
    </row>
    <row r="27" spans="1:15" ht="15.75" thickBot="1">
      <c r="A27" s="133"/>
      <c r="B27" s="80">
        <v>24</v>
      </c>
      <c r="C27" s="99"/>
      <c r="D27" s="95"/>
      <c r="E27" s="96"/>
      <c r="F27" s="96"/>
      <c r="G27" s="97"/>
      <c r="H27" s="103">
        <f t="shared" si="2"/>
        <v>0</v>
      </c>
      <c r="I27" s="102">
        <v>72000</v>
      </c>
      <c r="J27" s="91"/>
      <c r="K27" s="88"/>
      <c r="L27" s="105">
        <f t="shared" si="3"/>
        <v>0</v>
      </c>
      <c r="M27" s="104">
        <v>76800</v>
      </c>
      <c r="N27" s="90">
        <f t="shared" si="0"/>
        <v>0</v>
      </c>
      <c r="O27" s="106">
        <f t="shared" si="1"/>
        <v>0</v>
      </c>
    </row>
    <row r="28" spans="1:15">
      <c r="A28" s="131"/>
      <c r="B28" s="78">
        <v>25</v>
      </c>
      <c r="C28" s="99"/>
      <c r="D28" s="95"/>
      <c r="E28" s="96"/>
      <c r="F28" s="96"/>
      <c r="G28" s="97"/>
      <c r="H28" s="103">
        <f t="shared" si="2"/>
        <v>0</v>
      </c>
      <c r="I28" s="102">
        <v>72000</v>
      </c>
      <c r="J28" s="91"/>
      <c r="K28" s="88"/>
      <c r="L28" s="105">
        <f t="shared" si="3"/>
        <v>0</v>
      </c>
      <c r="M28" s="104">
        <v>76800</v>
      </c>
      <c r="N28" s="90">
        <f t="shared" si="0"/>
        <v>0</v>
      </c>
      <c r="O28" s="106">
        <f t="shared" si="1"/>
        <v>0</v>
      </c>
    </row>
    <row r="29" spans="1:15">
      <c r="A29" s="132"/>
      <c r="B29" s="79">
        <v>26</v>
      </c>
      <c r="C29" s="99"/>
      <c r="D29" s="95"/>
      <c r="E29" s="96"/>
      <c r="F29" s="96"/>
      <c r="G29" s="97"/>
      <c r="H29" s="103">
        <f t="shared" si="2"/>
        <v>0</v>
      </c>
      <c r="I29" s="102">
        <v>72000</v>
      </c>
      <c r="J29" s="91"/>
      <c r="K29" s="88"/>
      <c r="L29" s="105">
        <f t="shared" si="3"/>
        <v>0</v>
      </c>
      <c r="M29" s="104">
        <v>76800</v>
      </c>
      <c r="N29" s="90">
        <f t="shared" si="0"/>
        <v>0</v>
      </c>
      <c r="O29" s="106">
        <f t="shared" si="1"/>
        <v>0</v>
      </c>
    </row>
    <row r="30" spans="1:15">
      <c r="A30" s="132"/>
      <c r="B30" s="79">
        <v>27</v>
      </c>
      <c r="C30" s="99">
        <f>'27'!J41</f>
        <v>0</v>
      </c>
      <c r="D30" s="95">
        <f>'27'!I40</f>
        <v>0</v>
      </c>
      <c r="E30" s="96">
        <f>'27'!N41</f>
        <v>0</v>
      </c>
      <c r="F30" s="96">
        <f>'27'!N40</f>
        <v>0</v>
      </c>
      <c r="G30" s="97">
        <f>'27'!Q40</f>
        <v>0</v>
      </c>
      <c r="H30" s="103">
        <f t="shared" si="2"/>
        <v>0</v>
      </c>
      <c r="I30" s="102">
        <v>72000</v>
      </c>
      <c r="J30" s="91">
        <f>'27'!AB40</f>
        <v>0</v>
      </c>
      <c r="K30" s="88">
        <f>'27'!Z40</f>
        <v>0</v>
      </c>
      <c r="L30" s="105">
        <f t="shared" si="3"/>
        <v>0</v>
      </c>
      <c r="M30" s="104">
        <v>76800</v>
      </c>
      <c r="N30" s="90">
        <f t="shared" si="0"/>
        <v>0</v>
      </c>
      <c r="O30" s="106">
        <f t="shared" si="1"/>
        <v>0</v>
      </c>
    </row>
    <row r="31" spans="1:15" ht="15.75" thickBot="1">
      <c r="A31" s="133"/>
      <c r="B31" s="80">
        <v>28</v>
      </c>
      <c r="C31" s="99"/>
      <c r="D31" s="95"/>
      <c r="E31" s="96"/>
      <c r="F31" s="96"/>
      <c r="G31" s="97"/>
      <c r="H31" s="103">
        <f t="shared" si="2"/>
        <v>0</v>
      </c>
      <c r="I31" s="102">
        <v>72000</v>
      </c>
      <c r="J31" s="91"/>
      <c r="K31" s="88"/>
      <c r="L31" s="105">
        <f t="shared" si="3"/>
        <v>0</v>
      </c>
      <c r="M31" s="104">
        <v>76800</v>
      </c>
      <c r="N31" s="90">
        <f t="shared" si="0"/>
        <v>0</v>
      </c>
      <c r="O31" s="106">
        <f t="shared" si="1"/>
        <v>0</v>
      </c>
    </row>
    <row r="32" spans="1:15">
      <c r="A32" s="131"/>
      <c r="B32" s="78">
        <v>29</v>
      </c>
      <c r="C32" s="99"/>
      <c r="D32" s="95"/>
      <c r="E32" s="96"/>
      <c r="F32" s="96"/>
      <c r="G32" s="97"/>
      <c r="H32" s="103">
        <f t="shared" si="2"/>
        <v>0</v>
      </c>
      <c r="I32" s="102">
        <v>72000</v>
      </c>
      <c r="J32" s="91"/>
      <c r="K32" s="88"/>
      <c r="L32" s="105">
        <f t="shared" si="3"/>
        <v>0</v>
      </c>
      <c r="M32" s="104">
        <v>76800</v>
      </c>
      <c r="N32" s="90">
        <f t="shared" si="0"/>
        <v>0</v>
      </c>
      <c r="O32" s="106">
        <f t="shared" si="1"/>
        <v>0</v>
      </c>
    </row>
    <row r="33" spans="1:15">
      <c r="A33" s="132"/>
      <c r="B33" s="79">
        <v>30</v>
      </c>
      <c r="C33" s="99"/>
      <c r="D33" s="95"/>
      <c r="E33" s="96"/>
      <c r="F33" s="96"/>
      <c r="G33" s="97"/>
      <c r="H33" s="103">
        <f t="shared" si="2"/>
        <v>0</v>
      </c>
      <c r="I33" s="102">
        <v>72000</v>
      </c>
      <c r="J33" s="91"/>
      <c r="K33" s="88"/>
      <c r="L33" s="105">
        <f t="shared" si="3"/>
        <v>0</v>
      </c>
      <c r="M33" s="104">
        <v>76800</v>
      </c>
      <c r="N33" s="90">
        <f t="shared" si="0"/>
        <v>0</v>
      </c>
      <c r="O33" s="106">
        <f t="shared" si="1"/>
        <v>0</v>
      </c>
    </row>
    <row r="34" spans="1:15">
      <c r="A34" s="132"/>
      <c r="B34" s="79">
        <v>31</v>
      </c>
      <c r="C34" s="99"/>
      <c r="D34" s="95"/>
      <c r="E34" s="96"/>
      <c r="F34" s="96"/>
      <c r="G34" s="97"/>
      <c r="H34" s="103">
        <f t="shared" si="2"/>
        <v>0</v>
      </c>
      <c r="I34" s="102">
        <v>72000</v>
      </c>
      <c r="J34" s="91"/>
      <c r="K34" s="88"/>
      <c r="L34" s="105">
        <f t="shared" si="3"/>
        <v>0</v>
      </c>
      <c r="M34" s="104">
        <v>76800</v>
      </c>
      <c r="N34" s="90">
        <f t="shared" si="0"/>
        <v>0</v>
      </c>
      <c r="O34" s="106">
        <f t="shared" si="1"/>
        <v>0</v>
      </c>
    </row>
    <row r="35" spans="1:15" ht="15.75" thickBot="1">
      <c r="A35" s="133"/>
      <c r="B35" s="80">
        <v>32</v>
      </c>
      <c r="C35" s="99"/>
      <c r="D35" s="95"/>
      <c r="E35" s="96"/>
      <c r="F35" s="96"/>
      <c r="G35" s="97"/>
      <c r="H35" s="103">
        <f t="shared" si="2"/>
        <v>0</v>
      </c>
      <c r="I35" s="102">
        <v>72000</v>
      </c>
      <c r="J35" s="91"/>
      <c r="K35" s="88"/>
      <c r="L35" s="105">
        <f t="shared" si="3"/>
        <v>0</v>
      </c>
      <c r="M35" s="104">
        <v>76800</v>
      </c>
      <c r="N35" s="90">
        <f t="shared" si="0"/>
        <v>0</v>
      </c>
      <c r="O35" s="106">
        <f t="shared" si="1"/>
        <v>0</v>
      </c>
    </row>
    <row r="36" spans="1:15">
      <c r="A36" s="131"/>
      <c r="B36" s="78">
        <v>33</v>
      </c>
      <c r="C36" s="99"/>
      <c r="D36" s="95"/>
      <c r="E36" s="96"/>
      <c r="F36" s="96"/>
      <c r="G36" s="97"/>
      <c r="H36" s="103">
        <f t="shared" si="2"/>
        <v>0</v>
      </c>
      <c r="I36" s="102">
        <v>72000</v>
      </c>
      <c r="J36" s="91"/>
      <c r="K36" s="88"/>
      <c r="L36" s="105">
        <f t="shared" si="3"/>
        <v>0</v>
      </c>
      <c r="M36" s="104">
        <v>76800</v>
      </c>
      <c r="N36" s="90">
        <f t="shared" si="0"/>
        <v>0</v>
      </c>
      <c r="O36" s="106">
        <f t="shared" si="1"/>
        <v>0</v>
      </c>
    </row>
    <row r="37" spans="1:15">
      <c r="A37" s="132"/>
      <c r="B37" s="79">
        <v>34</v>
      </c>
      <c r="C37" s="99"/>
      <c r="D37" s="95"/>
      <c r="E37" s="96"/>
      <c r="F37" s="96"/>
      <c r="G37" s="97"/>
      <c r="H37" s="103">
        <f t="shared" si="2"/>
        <v>0</v>
      </c>
      <c r="I37" s="102">
        <v>72000</v>
      </c>
      <c r="J37" s="91"/>
      <c r="K37" s="88"/>
      <c r="L37" s="105">
        <f t="shared" si="3"/>
        <v>0</v>
      </c>
      <c r="M37" s="104">
        <v>76800</v>
      </c>
      <c r="N37" s="90">
        <f t="shared" si="0"/>
        <v>0</v>
      </c>
      <c r="O37" s="106">
        <f t="shared" si="1"/>
        <v>0</v>
      </c>
    </row>
    <row r="38" spans="1:15">
      <c r="A38" s="132"/>
      <c r="B38" s="79">
        <v>35</v>
      </c>
      <c r="C38" s="99"/>
      <c r="D38" s="95"/>
      <c r="E38" s="96"/>
      <c r="F38" s="96"/>
      <c r="G38" s="97"/>
      <c r="H38" s="103">
        <f t="shared" si="2"/>
        <v>0</v>
      </c>
      <c r="I38" s="102">
        <v>72000</v>
      </c>
      <c r="J38" s="91"/>
      <c r="K38" s="88"/>
      <c r="L38" s="105">
        <f t="shared" si="3"/>
        <v>0</v>
      </c>
      <c r="M38" s="104">
        <v>76800</v>
      </c>
      <c r="N38" s="90">
        <f t="shared" si="0"/>
        <v>0</v>
      </c>
      <c r="O38" s="106">
        <f t="shared" si="1"/>
        <v>0</v>
      </c>
    </row>
    <row r="39" spans="1:15" ht="15.75" thickBot="1">
      <c r="A39" s="133"/>
      <c r="B39" s="80">
        <v>36</v>
      </c>
      <c r="C39" s="99"/>
      <c r="D39" s="95"/>
      <c r="E39" s="96"/>
      <c r="F39" s="96"/>
      <c r="G39" s="97"/>
      <c r="H39" s="103">
        <f t="shared" si="2"/>
        <v>0</v>
      </c>
      <c r="I39" s="102">
        <v>72000</v>
      </c>
      <c r="J39" s="91"/>
      <c r="K39" s="88"/>
      <c r="L39" s="105">
        <f t="shared" si="3"/>
        <v>0</v>
      </c>
      <c r="M39" s="104">
        <v>76800</v>
      </c>
      <c r="N39" s="90">
        <f t="shared" si="0"/>
        <v>0</v>
      </c>
      <c r="O39" s="106">
        <f t="shared" si="1"/>
        <v>0</v>
      </c>
    </row>
    <row r="40" spans="1:15">
      <c r="A40" s="131"/>
      <c r="B40" s="78">
        <v>37</v>
      </c>
      <c r="C40" s="99"/>
      <c r="D40" s="95"/>
      <c r="E40" s="96"/>
      <c r="F40" s="96"/>
      <c r="G40" s="97"/>
      <c r="H40" s="103">
        <f t="shared" si="2"/>
        <v>0</v>
      </c>
      <c r="I40" s="102">
        <v>72000</v>
      </c>
      <c r="J40" s="91"/>
      <c r="K40" s="88"/>
      <c r="L40" s="105">
        <f t="shared" si="3"/>
        <v>0</v>
      </c>
      <c r="M40" s="104">
        <v>76800</v>
      </c>
      <c r="N40" s="90">
        <f t="shared" si="0"/>
        <v>0</v>
      </c>
      <c r="O40" s="106">
        <f t="shared" si="1"/>
        <v>0</v>
      </c>
    </row>
    <row r="41" spans="1:15">
      <c r="A41" s="132"/>
      <c r="B41" s="79">
        <v>38</v>
      </c>
      <c r="C41" s="99"/>
      <c r="D41" s="95"/>
      <c r="E41" s="96"/>
      <c r="F41" s="96"/>
      <c r="G41" s="97"/>
      <c r="H41" s="103">
        <f t="shared" si="2"/>
        <v>0</v>
      </c>
      <c r="I41" s="102">
        <v>72000</v>
      </c>
      <c r="J41" s="91"/>
      <c r="K41" s="88"/>
      <c r="L41" s="105">
        <f t="shared" si="3"/>
        <v>0</v>
      </c>
      <c r="M41" s="104">
        <v>76800</v>
      </c>
      <c r="N41" s="90">
        <f t="shared" si="0"/>
        <v>0</v>
      </c>
      <c r="O41" s="106">
        <f t="shared" si="1"/>
        <v>0</v>
      </c>
    </row>
    <row r="42" spans="1:15">
      <c r="A42" s="132"/>
      <c r="B42" s="79">
        <v>39</v>
      </c>
      <c r="C42" s="99"/>
      <c r="D42" s="95"/>
      <c r="E42" s="96"/>
      <c r="F42" s="96"/>
      <c r="G42" s="97"/>
      <c r="H42" s="103">
        <f t="shared" si="2"/>
        <v>0</v>
      </c>
      <c r="I42" s="102">
        <v>72000</v>
      </c>
      <c r="J42" s="91"/>
      <c r="K42" s="88"/>
      <c r="L42" s="105">
        <f t="shared" si="3"/>
        <v>0</v>
      </c>
      <c r="M42" s="104">
        <v>76800</v>
      </c>
      <c r="N42" s="90">
        <f t="shared" si="0"/>
        <v>0</v>
      </c>
      <c r="O42" s="106">
        <f t="shared" si="1"/>
        <v>0</v>
      </c>
    </row>
    <row r="43" spans="1:15" ht="15.75" thickBot="1">
      <c r="A43" s="133"/>
      <c r="B43" s="80">
        <v>40</v>
      </c>
      <c r="C43" s="99"/>
      <c r="D43" s="95"/>
      <c r="E43" s="96"/>
      <c r="F43" s="96"/>
      <c r="G43" s="97"/>
      <c r="H43" s="103">
        <f t="shared" si="2"/>
        <v>0</v>
      </c>
      <c r="I43" s="102">
        <v>72000</v>
      </c>
      <c r="J43" s="91"/>
      <c r="K43" s="88"/>
      <c r="L43" s="105">
        <f t="shared" si="3"/>
        <v>0</v>
      </c>
      <c r="M43" s="104">
        <v>76800</v>
      </c>
      <c r="N43" s="90">
        <f t="shared" si="0"/>
        <v>0</v>
      </c>
      <c r="O43" s="106">
        <f t="shared" si="1"/>
        <v>0</v>
      </c>
    </row>
    <row r="44" spans="1:15">
      <c r="A44" s="131"/>
      <c r="B44" s="78">
        <v>41</v>
      </c>
      <c r="C44" s="99"/>
      <c r="D44" s="95"/>
      <c r="E44" s="96"/>
      <c r="F44" s="96"/>
      <c r="G44" s="97"/>
      <c r="H44" s="103">
        <f t="shared" si="2"/>
        <v>0</v>
      </c>
      <c r="I44" s="102">
        <v>72000</v>
      </c>
      <c r="J44" s="91"/>
      <c r="K44" s="88"/>
      <c r="L44" s="105">
        <f t="shared" si="3"/>
        <v>0</v>
      </c>
      <c r="M44" s="104">
        <v>76800</v>
      </c>
      <c r="N44" s="90">
        <f t="shared" si="0"/>
        <v>0</v>
      </c>
      <c r="O44" s="106">
        <f t="shared" si="1"/>
        <v>0</v>
      </c>
    </row>
    <row r="45" spans="1:15">
      <c r="A45" s="132"/>
      <c r="B45" s="79">
        <v>42</v>
      </c>
      <c r="C45" s="99"/>
      <c r="D45" s="95"/>
      <c r="E45" s="96"/>
      <c r="F45" s="96"/>
      <c r="G45" s="97"/>
      <c r="H45" s="103">
        <f t="shared" si="2"/>
        <v>0</v>
      </c>
      <c r="I45" s="102">
        <v>72000</v>
      </c>
      <c r="J45" s="91"/>
      <c r="K45" s="88"/>
      <c r="L45" s="105">
        <f t="shared" si="3"/>
        <v>0</v>
      </c>
      <c r="M45" s="104">
        <v>76800</v>
      </c>
      <c r="N45" s="90">
        <f t="shared" si="0"/>
        <v>0</v>
      </c>
      <c r="O45" s="106">
        <f t="shared" si="1"/>
        <v>0</v>
      </c>
    </row>
    <row r="46" spans="1:15">
      <c r="A46" s="132"/>
      <c r="B46" s="79">
        <v>43</v>
      </c>
      <c r="C46" s="99"/>
      <c r="D46" s="95"/>
      <c r="E46" s="96"/>
      <c r="F46" s="96"/>
      <c r="G46" s="97"/>
      <c r="H46" s="103">
        <f t="shared" si="2"/>
        <v>0</v>
      </c>
      <c r="I46" s="102">
        <v>72000</v>
      </c>
      <c r="J46" s="91"/>
      <c r="K46" s="88"/>
      <c r="L46" s="105">
        <f t="shared" si="3"/>
        <v>0</v>
      </c>
      <c r="M46" s="104">
        <v>76800</v>
      </c>
      <c r="N46" s="90">
        <f t="shared" si="0"/>
        <v>0</v>
      </c>
      <c r="O46" s="106">
        <f t="shared" si="1"/>
        <v>0</v>
      </c>
    </row>
    <row r="47" spans="1:15" ht="15.75" thickBot="1">
      <c r="A47" s="133"/>
      <c r="B47" s="80">
        <v>44</v>
      </c>
      <c r="C47" s="99"/>
      <c r="D47" s="95"/>
      <c r="E47" s="96"/>
      <c r="F47" s="96"/>
      <c r="G47" s="97"/>
      <c r="H47" s="103">
        <f t="shared" si="2"/>
        <v>0</v>
      </c>
      <c r="I47" s="102">
        <v>72000</v>
      </c>
      <c r="J47" s="91"/>
      <c r="K47" s="88"/>
      <c r="L47" s="105">
        <f t="shared" si="3"/>
        <v>0</v>
      </c>
      <c r="M47" s="104">
        <v>76800</v>
      </c>
      <c r="N47" s="90">
        <f t="shared" si="0"/>
        <v>0</v>
      </c>
      <c r="O47" s="106">
        <f t="shared" si="1"/>
        <v>0</v>
      </c>
    </row>
    <row r="48" spans="1:15">
      <c r="A48" s="131"/>
      <c r="B48" s="78">
        <v>45</v>
      </c>
      <c r="C48" s="99"/>
      <c r="D48" s="95"/>
      <c r="E48" s="96"/>
      <c r="F48" s="96"/>
      <c r="G48" s="97"/>
      <c r="H48" s="103">
        <f t="shared" si="2"/>
        <v>0</v>
      </c>
      <c r="I48" s="102">
        <v>72000</v>
      </c>
      <c r="J48" s="91"/>
      <c r="K48" s="88"/>
      <c r="L48" s="105">
        <f t="shared" si="3"/>
        <v>0</v>
      </c>
      <c r="M48" s="104">
        <v>76800</v>
      </c>
      <c r="N48" s="90">
        <f t="shared" si="0"/>
        <v>0</v>
      </c>
      <c r="O48" s="106">
        <f t="shared" si="1"/>
        <v>0</v>
      </c>
    </row>
    <row r="49" spans="1:15">
      <c r="A49" s="132"/>
      <c r="B49" s="79">
        <v>46</v>
      </c>
      <c r="C49" s="99"/>
      <c r="D49" s="95"/>
      <c r="E49" s="96"/>
      <c r="F49" s="96"/>
      <c r="G49" s="97"/>
      <c r="H49" s="103">
        <f t="shared" si="2"/>
        <v>0</v>
      </c>
      <c r="I49" s="102">
        <v>72000</v>
      </c>
      <c r="J49" s="91"/>
      <c r="K49" s="88"/>
      <c r="L49" s="105">
        <f t="shared" si="3"/>
        <v>0</v>
      </c>
      <c r="M49" s="104">
        <v>76800</v>
      </c>
      <c r="N49" s="90">
        <f t="shared" si="0"/>
        <v>0</v>
      </c>
      <c r="O49" s="106">
        <f t="shared" si="1"/>
        <v>0</v>
      </c>
    </row>
    <row r="50" spans="1:15">
      <c r="A50" s="132"/>
      <c r="B50" s="79">
        <v>47</v>
      </c>
      <c r="C50" s="99"/>
      <c r="D50" s="95"/>
      <c r="E50" s="96"/>
      <c r="F50" s="96"/>
      <c r="G50" s="97"/>
      <c r="H50" s="103">
        <f t="shared" si="2"/>
        <v>0</v>
      </c>
      <c r="I50" s="102">
        <v>72000</v>
      </c>
      <c r="J50" s="91"/>
      <c r="K50" s="88"/>
      <c r="L50" s="105">
        <f t="shared" si="3"/>
        <v>0</v>
      </c>
      <c r="M50" s="104">
        <v>76800</v>
      </c>
      <c r="N50" s="90">
        <f t="shared" si="0"/>
        <v>0</v>
      </c>
      <c r="O50" s="106">
        <f t="shared" si="1"/>
        <v>0</v>
      </c>
    </row>
    <row r="51" spans="1:15" ht="15.75" thickBot="1">
      <c r="A51" s="133"/>
      <c r="B51" s="80">
        <v>48</v>
      </c>
      <c r="C51" s="99"/>
      <c r="D51" s="95"/>
      <c r="E51" s="96"/>
      <c r="F51" s="96"/>
      <c r="G51" s="97"/>
      <c r="H51" s="103">
        <f t="shared" si="2"/>
        <v>0</v>
      </c>
      <c r="I51" s="102">
        <v>72000</v>
      </c>
      <c r="J51" s="91"/>
      <c r="K51" s="88"/>
      <c r="L51" s="105">
        <f t="shared" si="3"/>
        <v>0</v>
      </c>
      <c r="M51" s="104">
        <v>76800</v>
      </c>
      <c r="N51" s="90">
        <f t="shared" si="0"/>
        <v>0</v>
      </c>
      <c r="O51" s="106">
        <f t="shared" si="1"/>
        <v>0</v>
      </c>
    </row>
    <row r="52" spans="1:15">
      <c r="A52" s="131"/>
      <c r="B52" s="78">
        <v>49</v>
      </c>
      <c r="C52" s="99"/>
      <c r="D52" s="95"/>
      <c r="E52" s="96"/>
      <c r="F52" s="96"/>
      <c r="G52" s="97"/>
      <c r="H52" s="103">
        <f t="shared" si="2"/>
        <v>0</v>
      </c>
      <c r="I52" s="102">
        <v>72000</v>
      </c>
      <c r="J52" s="91"/>
      <c r="K52" s="88"/>
      <c r="L52" s="105">
        <f t="shared" si="3"/>
        <v>0</v>
      </c>
      <c r="M52" s="104">
        <v>76800</v>
      </c>
      <c r="N52" s="90">
        <f t="shared" si="0"/>
        <v>0</v>
      </c>
      <c r="O52" s="106">
        <f t="shared" si="1"/>
        <v>0</v>
      </c>
    </row>
    <row r="53" spans="1:15">
      <c r="A53" s="132"/>
      <c r="B53" s="79">
        <v>50</v>
      </c>
      <c r="C53" s="99"/>
      <c r="D53" s="95"/>
      <c r="E53" s="96"/>
      <c r="F53" s="96"/>
      <c r="G53" s="97"/>
      <c r="H53" s="103">
        <f t="shared" si="2"/>
        <v>0</v>
      </c>
      <c r="I53" s="102">
        <v>72000</v>
      </c>
      <c r="J53" s="91"/>
      <c r="K53" s="88"/>
      <c r="L53" s="105">
        <f t="shared" si="3"/>
        <v>0</v>
      </c>
      <c r="M53" s="104">
        <v>76800</v>
      </c>
      <c r="N53" s="90">
        <f t="shared" si="0"/>
        <v>0</v>
      </c>
      <c r="O53" s="106">
        <f t="shared" si="1"/>
        <v>0</v>
      </c>
    </row>
    <row r="54" spans="1:15">
      <c r="A54" s="132"/>
      <c r="B54" s="79">
        <v>51</v>
      </c>
      <c r="C54" s="99"/>
      <c r="D54" s="95"/>
      <c r="E54" s="96"/>
      <c r="F54" s="96"/>
      <c r="G54" s="97"/>
      <c r="H54" s="103">
        <f t="shared" si="2"/>
        <v>0</v>
      </c>
      <c r="I54" s="102">
        <v>72000</v>
      </c>
      <c r="J54" s="91"/>
      <c r="K54" s="88"/>
      <c r="L54" s="105">
        <f t="shared" si="3"/>
        <v>0</v>
      </c>
      <c r="M54" s="104">
        <v>76800</v>
      </c>
      <c r="N54" s="90">
        <f t="shared" si="0"/>
        <v>0</v>
      </c>
      <c r="O54" s="106">
        <f t="shared" si="1"/>
        <v>0</v>
      </c>
    </row>
    <row r="55" spans="1:15" ht="15.75" thickBot="1">
      <c r="A55" s="133"/>
      <c r="B55" s="80">
        <v>52</v>
      </c>
      <c r="C55" s="99"/>
      <c r="D55" s="95"/>
      <c r="E55" s="96"/>
      <c r="F55" s="96"/>
      <c r="G55" s="97"/>
      <c r="H55" s="103">
        <f t="shared" si="2"/>
        <v>0</v>
      </c>
      <c r="I55" s="102">
        <v>72000</v>
      </c>
      <c r="J55" s="91"/>
      <c r="K55" s="88"/>
      <c r="L55" s="105">
        <f t="shared" si="3"/>
        <v>0</v>
      </c>
      <c r="M55" s="104">
        <v>76800</v>
      </c>
      <c r="N55" s="90">
        <f t="shared" si="0"/>
        <v>0</v>
      </c>
      <c r="O55" s="106">
        <f t="shared" si="1"/>
        <v>0</v>
      </c>
    </row>
    <row r="56" spans="1:15">
      <c r="C56" s="83">
        <f>SUM(C4:C55)</f>
        <v>0</v>
      </c>
      <c r="D56" s="83">
        <f t="shared" ref="D56:I56" si="4">SUM(D4:D55)</f>
        <v>0</v>
      </c>
      <c r="E56" s="83">
        <f t="shared" si="4"/>
        <v>0</v>
      </c>
      <c r="F56" s="83">
        <f t="shared" si="4"/>
        <v>0</v>
      </c>
      <c r="G56" s="83">
        <f t="shared" si="4"/>
        <v>0</v>
      </c>
      <c r="H56" s="83">
        <f t="shared" si="4"/>
        <v>0</v>
      </c>
      <c r="I56" s="100">
        <f t="shared" si="4"/>
        <v>3744000</v>
      </c>
      <c r="J56" s="100">
        <f t="shared" ref="J56" si="5">SUM(J4:J55)</f>
        <v>0</v>
      </c>
      <c r="K56" s="100">
        <f t="shared" ref="K56" si="6">SUM(K4:K55)</f>
        <v>0</v>
      </c>
      <c r="L56" s="100">
        <f t="shared" ref="L56" si="7">SUM(L4:L55)</f>
        <v>0</v>
      </c>
      <c r="M56" s="100">
        <f t="shared" ref="M56" si="8">SUM(M4:M55)</f>
        <v>3993600</v>
      </c>
      <c r="N56" s="100">
        <f t="shared" ref="N56" si="9">SUM(N4:N55)</f>
        <v>0</v>
      </c>
      <c r="O56" s="106">
        <f>(G56+J56+K56)/(M56+I56)</f>
        <v>0</v>
      </c>
    </row>
    <row r="67" spans="1:16" ht="15.75" thickBot="1"/>
    <row r="68" spans="1:16" ht="64.5" thickBot="1">
      <c r="A68" s="83" t="s">
        <v>43</v>
      </c>
      <c r="B68" s="121" t="s">
        <v>3</v>
      </c>
      <c r="C68" s="122" t="s">
        <v>4</v>
      </c>
      <c r="D68" s="123" t="s">
        <v>5</v>
      </c>
      <c r="E68" s="124" t="s">
        <v>6</v>
      </c>
      <c r="F68" s="123" t="s">
        <v>7</v>
      </c>
      <c r="G68" s="123" t="s">
        <v>8</v>
      </c>
      <c r="H68" s="123" t="s">
        <v>9</v>
      </c>
      <c r="I68" s="123" t="s">
        <v>10</v>
      </c>
      <c r="J68" s="125" t="s">
        <v>42</v>
      </c>
      <c r="K68" s="126" t="s">
        <v>41</v>
      </c>
      <c r="L68" s="127" t="s">
        <v>12</v>
      </c>
      <c r="M68" s="127" t="s">
        <v>13</v>
      </c>
      <c r="N68" s="128" t="s">
        <v>14</v>
      </c>
      <c r="O68" s="129" t="s">
        <v>15</v>
      </c>
      <c r="P68" s="130" t="s">
        <v>16</v>
      </c>
    </row>
    <row r="69" spans="1:16">
      <c r="A69" s="78">
        <v>1</v>
      </c>
      <c r="B69" s="119">
        <f>'1'!B40</f>
        <v>0</v>
      </c>
      <c r="C69" s="119">
        <f>'1'!C40</f>
        <v>0</v>
      </c>
      <c r="D69" s="119">
        <f>'1'!D40</f>
        <v>0</v>
      </c>
      <c r="E69" s="119">
        <f>'1'!E40</f>
        <v>0</v>
      </c>
      <c r="F69" s="119">
        <f>'1'!F40</f>
        <v>0</v>
      </c>
      <c r="G69" s="119">
        <f>'1'!G40</f>
        <v>0</v>
      </c>
      <c r="H69" s="119">
        <f>'1'!H40</f>
        <v>0</v>
      </c>
      <c r="I69" s="119">
        <f>'1'!I40</f>
        <v>0</v>
      </c>
      <c r="J69" s="120">
        <f>'1'!J40</f>
        <v>0</v>
      </c>
      <c r="K69" s="119">
        <f>'1'!K40</f>
        <v>0</v>
      </c>
      <c r="L69" s="119">
        <f>'1'!L40</f>
        <v>0</v>
      </c>
      <c r="M69" s="119">
        <f>'1'!M40</f>
        <v>0</v>
      </c>
      <c r="N69" s="119">
        <f>'1'!N40</f>
        <v>0</v>
      </c>
      <c r="O69" s="119">
        <f>'1'!O40</f>
        <v>0</v>
      </c>
      <c r="P69" s="119">
        <f>'1'!P40</f>
        <v>0</v>
      </c>
    </row>
    <row r="70" spans="1:16">
      <c r="A70" s="79">
        <v>2</v>
      </c>
      <c r="B70" s="9">
        <f>'2'!B40</f>
        <v>0</v>
      </c>
      <c r="C70" s="9">
        <f>'2'!C40</f>
        <v>0</v>
      </c>
      <c r="D70" s="9">
        <f>'2'!D40</f>
        <v>0</v>
      </c>
      <c r="E70" s="9">
        <f>'2'!E40</f>
        <v>0</v>
      </c>
      <c r="F70" s="9">
        <f>'2'!F40</f>
        <v>0</v>
      </c>
      <c r="G70" s="9">
        <f>'2'!G40</f>
        <v>0</v>
      </c>
      <c r="H70" s="9">
        <f>'2'!H40</f>
        <v>0</v>
      </c>
      <c r="I70" s="9">
        <f>'2'!I40</f>
        <v>0</v>
      </c>
      <c r="J70" s="9">
        <f>'2'!J40</f>
        <v>0</v>
      </c>
      <c r="K70" s="9">
        <f>'2'!K40</f>
        <v>0</v>
      </c>
      <c r="L70" s="9">
        <f>'2'!L40</f>
        <v>0</v>
      </c>
      <c r="M70" s="9">
        <f>'2'!M40</f>
        <v>0</v>
      </c>
      <c r="N70" s="9">
        <f>'2'!N40</f>
        <v>0</v>
      </c>
      <c r="O70" s="9">
        <f>'2'!O40</f>
        <v>0</v>
      </c>
      <c r="P70" s="9">
        <f>'2'!P40</f>
        <v>0</v>
      </c>
    </row>
    <row r="71" spans="1:16">
      <c r="A71" s="79">
        <v>3</v>
      </c>
      <c r="B71" s="9">
        <f>'3'!B40</f>
        <v>0</v>
      </c>
      <c r="C71" s="9">
        <f>'3'!C40</f>
        <v>0</v>
      </c>
      <c r="D71" s="9">
        <f>'3'!D40</f>
        <v>0</v>
      </c>
      <c r="E71" s="9">
        <f>'3'!E40</f>
        <v>0</v>
      </c>
      <c r="F71" s="9">
        <f>'3'!F40</f>
        <v>0</v>
      </c>
      <c r="G71" s="9">
        <f>'3'!G40</f>
        <v>0</v>
      </c>
      <c r="H71" s="9">
        <f>'3'!H40</f>
        <v>0</v>
      </c>
      <c r="I71" s="9">
        <f>'3'!I40</f>
        <v>0</v>
      </c>
      <c r="J71" s="9">
        <f>'3'!J40</f>
        <v>0</v>
      </c>
      <c r="K71" s="9">
        <f>'3'!K40</f>
        <v>0</v>
      </c>
      <c r="L71" s="9">
        <f>'3'!L40</f>
        <v>0</v>
      </c>
      <c r="M71" s="9">
        <f>'3'!M40</f>
        <v>0</v>
      </c>
      <c r="N71" s="9">
        <f>'3'!N40</f>
        <v>0</v>
      </c>
      <c r="O71" s="9">
        <f>'3'!O40</f>
        <v>0</v>
      </c>
      <c r="P71" s="9">
        <f>'3'!P40</f>
        <v>0</v>
      </c>
    </row>
    <row r="72" spans="1:16" ht="15.75" thickBot="1">
      <c r="A72" s="80">
        <v>4</v>
      </c>
      <c r="B72" s="9">
        <f>'4'!B40</f>
        <v>0</v>
      </c>
      <c r="C72" s="9">
        <f>'4'!C40</f>
        <v>0</v>
      </c>
      <c r="D72" s="9">
        <f>'4'!D40</f>
        <v>0</v>
      </c>
      <c r="E72" s="9">
        <f>'4'!E40</f>
        <v>0</v>
      </c>
      <c r="F72" s="9">
        <f>'4'!F40</f>
        <v>0</v>
      </c>
      <c r="G72" s="9">
        <f>'4'!G40</f>
        <v>0</v>
      </c>
      <c r="H72" s="9">
        <f>'4'!H40</f>
        <v>0</v>
      </c>
      <c r="I72" s="9">
        <f>'4'!I40</f>
        <v>0</v>
      </c>
      <c r="J72" s="9">
        <f>'4'!J40</f>
        <v>0</v>
      </c>
      <c r="K72" s="9">
        <f>'4'!K40</f>
        <v>0</v>
      </c>
      <c r="L72" s="9">
        <f>'4'!L40</f>
        <v>0</v>
      </c>
      <c r="M72" s="9">
        <f>'4'!M40</f>
        <v>0</v>
      </c>
      <c r="N72" s="9">
        <f>'4'!N40</f>
        <v>0</v>
      </c>
      <c r="O72" s="9">
        <f>'4'!O40</f>
        <v>0</v>
      </c>
      <c r="P72" s="9">
        <f>'4'!P40</f>
        <v>0</v>
      </c>
    </row>
    <row r="73" spans="1:16">
      <c r="A73" s="78">
        <v>5</v>
      </c>
      <c r="B73" s="9">
        <f>'5'!B40</f>
        <v>0</v>
      </c>
      <c r="C73" s="9">
        <f>'5'!C40</f>
        <v>0</v>
      </c>
      <c r="D73" s="9">
        <f>'5'!D40</f>
        <v>0</v>
      </c>
      <c r="E73" s="9">
        <f>'5'!E40</f>
        <v>0</v>
      </c>
      <c r="F73" s="9">
        <f>'5'!F40</f>
        <v>0</v>
      </c>
      <c r="G73" s="9">
        <f>'5'!G40</f>
        <v>0</v>
      </c>
      <c r="H73" s="9">
        <f>'5'!H40</f>
        <v>0</v>
      </c>
      <c r="I73" s="9">
        <f>'5'!I40</f>
        <v>0</v>
      </c>
      <c r="J73" s="9">
        <f>'5'!J40</f>
        <v>0</v>
      </c>
      <c r="K73" s="9">
        <f>'5'!K40</f>
        <v>0</v>
      </c>
      <c r="L73" s="9">
        <f>'5'!L40</f>
        <v>0</v>
      </c>
      <c r="M73" s="9">
        <f>'5'!M40</f>
        <v>0</v>
      </c>
      <c r="N73" s="9">
        <f>'5'!N40</f>
        <v>0</v>
      </c>
      <c r="O73" s="9">
        <f>'5'!O40</f>
        <v>0</v>
      </c>
      <c r="P73" s="9">
        <f>'5'!P40</f>
        <v>0</v>
      </c>
    </row>
    <row r="74" spans="1:16">
      <c r="A74" s="79">
        <v>6</v>
      </c>
      <c r="B74" s="9">
        <f>'6'!B40</f>
        <v>0</v>
      </c>
      <c r="C74" s="9">
        <f>'6'!C40</f>
        <v>0</v>
      </c>
      <c r="D74" s="9">
        <f>'6'!D40</f>
        <v>0</v>
      </c>
      <c r="E74" s="9">
        <f>'6'!E40</f>
        <v>0</v>
      </c>
      <c r="F74" s="9">
        <f>'6'!F40</f>
        <v>0</v>
      </c>
      <c r="G74" s="9">
        <f>'6'!G40</f>
        <v>0</v>
      </c>
      <c r="H74" s="9">
        <f>'6'!H40</f>
        <v>0</v>
      </c>
      <c r="I74" s="9">
        <f>'6'!I40</f>
        <v>0</v>
      </c>
      <c r="J74" s="9">
        <f>'6'!J40</f>
        <v>0</v>
      </c>
      <c r="K74" s="9">
        <f>'6'!K40</f>
        <v>0</v>
      </c>
      <c r="L74" s="9">
        <f>'6'!L40</f>
        <v>0</v>
      </c>
      <c r="M74" s="9">
        <f>'6'!M40</f>
        <v>0</v>
      </c>
      <c r="N74" s="9">
        <f>'6'!N40</f>
        <v>0</v>
      </c>
      <c r="O74" s="9">
        <f>'6'!O40</f>
        <v>0</v>
      </c>
      <c r="P74" s="9">
        <f>'6'!P40</f>
        <v>0</v>
      </c>
    </row>
    <row r="75" spans="1:16">
      <c r="A75" s="79">
        <v>7</v>
      </c>
      <c r="B75" s="9">
        <f>'7'!B40</f>
        <v>0</v>
      </c>
      <c r="C75" s="9">
        <f>'7'!C40</f>
        <v>0</v>
      </c>
      <c r="D75" s="9">
        <f>'7'!D40</f>
        <v>0</v>
      </c>
      <c r="E75" s="9">
        <f>'7'!E40</f>
        <v>0</v>
      </c>
      <c r="F75" s="9">
        <f>'7'!F40</f>
        <v>0</v>
      </c>
      <c r="G75" s="9">
        <f>'7'!G40</f>
        <v>0</v>
      </c>
      <c r="H75" s="9">
        <f>'7'!H40</f>
        <v>0</v>
      </c>
      <c r="I75" s="9">
        <f>'7'!I40</f>
        <v>0</v>
      </c>
      <c r="J75" s="9">
        <f>'7'!J40</f>
        <v>0</v>
      </c>
      <c r="K75" s="9">
        <f>'7'!K40</f>
        <v>0</v>
      </c>
      <c r="L75" s="9">
        <f>'7'!L40</f>
        <v>0</v>
      </c>
      <c r="M75" s="9">
        <f>'7'!M40</f>
        <v>0</v>
      </c>
      <c r="N75" s="9">
        <f>'7'!N40</f>
        <v>0</v>
      </c>
      <c r="O75" s="9">
        <f>'7'!O40</f>
        <v>0</v>
      </c>
      <c r="P75" s="9">
        <f>'7'!P40</f>
        <v>0</v>
      </c>
    </row>
    <row r="76" spans="1:16" ht="15.75" thickBot="1">
      <c r="A76" s="80">
        <v>8</v>
      </c>
      <c r="B76" s="9">
        <f>'8'!B40</f>
        <v>0</v>
      </c>
      <c r="C76" s="9">
        <f>'8'!C40</f>
        <v>0</v>
      </c>
      <c r="D76" s="9">
        <f>'8'!D40</f>
        <v>0</v>
      </c>
      <c r="E76" s="9">
        <f>'8'!E40</f>
        <v>0</v>
      </c>
      <c r="F76" s="9">
        <f>'8'!F40</f>
        <v>0</v>
      </c>
      <c r="G76" s="9">
        <f>'8'!G40</f>
        <v>0</v>
      </c>
      <c r="H76" s="9">
        <f>'8'!H40</f>
        <v>0</v>
      </c>
      <c r="I76" s="9">
        <f>'8'!I40</f>
        <v>0</v>
      </c>
      <c r="J76" s="9">
        <f>'8'!J40</f>
        <v>0</v>
      </c>
      <c r="K76" s="9">
        <f>'8'!K40</f>
        <v>0</v>
      </c>
      <c r="L76" s="9">
        <f>'8'!L40</f>
        <v>0</v>
      </c>
      <c r="M76" s="9">
        <f>'8'!M40</f>
        <v>0</v>
      </c>
      <c r="N76" s="9">
        <f>'8'!N40</f>
        <v>0</v>
      </c>
      <c r="O76" s="9">
        <f>'8'!O40</f>
        <v>0</v>
      </c>
      <c r="P76" s="9">
        <f>'8'!P40</f>
        <v>0</v>
      </c>
    </row>
    <row r="77" spans="1:16">
      <c r="A77" s="78">
        <v>9</v>
      </c>
      <c r="B77" s="9">
        <f>'9'!B40</f>
        <v>0</v>
      </c>
      <c r="C77" s="9">
        <f>'9'!C40</f>
        <v>0</v>
      </c>
      <c r="D77" s="9">
        <f>'9'!D40</f>
        <v>0</v>
      </c>
      <c r="E77" s="9">
        <f>'9'!E40</f>
        <v>0</v>
      </c>
      <c r="F77" s="9">
        <f>'9'!F40</f>
        <v>0</v>
      </c>
      <c r="G77" s="9">
        <f>'9'!G40</f>
        <v>0</v>
      </c>
      <c r="H77" s="9">
        <f>'9'!H40</f>
        <v>0</v>
      </c>
      <c r="I77" s="9">
        <f>'9'!I40</f>
        <v>0</v>
      </c>
      <c r="J77" s="9">
        <f>'9'!J40</f>
        <v>0</v>
      </c>
      <c r="K77" s="9">
        <f>'9'!K40</f>
        <v>0</v>
      </c>
      <c r="L77" s="9">
        <f>'9'!L40</f>
        <v>0</v>
      </c>
      <c r="M77" s="9">
        <f>'9'!M40</f>
        <v>0</v>
      </c>
      <c r="N77" s="9">
        <f>'9'!N40</f>
        <v>0</v>
      </c>
      <c r="O77" s="9">
        <f>'9'!O40</f>
        <v>0</v>
      </c>
      <c r="P77" s="9">
        <f>'9'!P40</f>
        <v>0</v>
      </c>
    </row>
    <row r="78" spans="1:16">
      <c r="A78" s="79">
        <v>10</v>
      </c>
      <c r="B78" s="9">
        <f>'10'!B40</f>
        <v>0</v>
      </c>
      <c r="C78" s="9">
        <f>'10'!C40</f>
        <v>0</v>
      </c>
      <c r="D78" s="9">
        <f>'10'!D40</f>
        <v>0</v>
      </c>
      <c r="E78" s="9">
        <f>'10'!E40</f>
        <v>0</v>
      </c>
      <c r="F78" s="9">
        <f>'10'!F40</f>
        <v>0</v>
      </c>
      <c r="G78" s="9">
        <f>'10'!G40</f>
        <v>0</v>
      </c>
      <c r="H78" s="9">
        <f>'10'!H40</f>
        <v>0</v>
      </c>
      <c r="I78" s="9">
        <f>'10'!I40</f>
        <v>0</v>
      </c>
      <c r="J78" s="9">
        <f>'10'!J40</f>
        <v>0</v>
      </c>
      <c r="K78" s="9">
        <f>'10'!K40</f>
        <v>0</v>
      </c>
      <c r="L78" s="9">
        <f>'10'!L40</f>
        <v>0</v>
      </c>
      <c r="M78" s="9">
        <f>'10'!M40</f>
        <v>0</v>
      </c>
      <c r="N78" s="9">
        <f>'10'!N40</f>
        <v>0</v>
      </c>
      <c r="O78" s="9">
        <f>'10'!O40</f>
        <v>0</v>
      </c>
      <c r="P78" s="9">
        <f>'10'!P40</f>
        <v>0</v>
      </c>
    </row>
    <row r="79" spans="1:16">
      <c r="A79" s="79">
        <v>11</v>
      </c>
      <c r="B79" s="2"/>
      <c r="C79" s="82"/>
      <c r="D79" s="82"/>
      <c r="E79" s="82"/>
      <c r="F79" s="82"/>
      <c r="G79" s="82"/>
      <c r="H79" s="82"/>
      <c r="I79" s="107"/>
      <c r="J79" s="82"/>
      <c r="K79" s="82"/>
      <c r="L79" s="82"/>
      <c r="M79" s="82"/>
      <c r="N79" s="82"/>
      <c r="O79" s="82"/>
      <c r="P79" s="2"/>
    </row>
    <row r="80" spans="1:16" ht="15.75" thickBot="1">
      <c r="A80" s="80">
        <v>12</v>
      </c>
      <c r="B80" s="2"/>
      <c r="C80" s="82"/>
      <c r="D80" s="82"/>
      <c r="E80" s="82"/>
      <c r="F80" s="82"/>
      <c r="G80" s="82"/>
      <c r="H80" s="82"/>
      <c r="I80" s="107"/>
      <c r="J80" s="82"/>
      <c r="K80" s="82"/>
      <c r="L80" s="82"/>
      <c r="M80" s="82"/>
      <c r="N80" s="82"/>
      <c r="O80" s="82"/>
      <c r="P80" s="2"/>
    </row>
    <row r="81" spans="1:16">
      <c r="A81" s="78">
        <v>13</v>
      </c>
      <c r="B81" s="2"/>
      <c r="C81" s="82"/>
      <c r="D81" s="82"/>
      <c r="E81" s="82"/>
      <c r="F81" s="82"/>
      <c r="G81" s="82"/>
      <c r="H81" s="82"/>
      <c r="I81" s="107"/>
      <c r="J81" s="82"/>
      <c r="K81" s="82"/>
      <c r="L81" s="82"/>
      <c r="M81" s="82"/>
      <c r="N81" s="82"/>
      <c r="O81" s="82"/>
      <c r="P81" s="2"/>
    </row>
    <row r="82" spans="1:16">
      <c r="A82" s="79">
        <v>14</v>
      </c>
      <c r="B82" s="2"/>
      <c r="C82" s="82"/>
      <c r="D82" s="82"/>
      <c r="E82" s="82"/>
      <c r="F82" s="82"/>
      <c r="G82" s="82"/>
      <c r="H82" s="82"/>
      <c r="I82" s="107"/>
      <c r="J82" s="82"/>
      <c r="K82" s="82"/>
      <c r="L82" s="82"/>
      <c r="M82" s="82"/>
      <c r="N82" s="82"/>
      <c r="O82" s="82"/>
      <c r="P82" s="2"/>
    </row>
    <row r="83" spans="1:16">
      <c r="A83" s="79">
        <v>15</v>
      </c>
      <c r="B83" s="2"/>
      <c r="C83" s="82"/>
      <c r="D83" s="82"/>
      <c r="E83" s="82"/>
      <c r="F83" s="82"/>
      <c r="G83" s="82"/>
      <c r="H83" s="82"/>
      <c r="I83" s="107"/>
      <c r="J83" s="82"/>
      <c r="K83" s="82"/>
      <c r="L83" s="82"/>
      <c r="M83" s="82"/>
      <c r="N83" s="82"/>
      <c r="O83" s="82"/>
      <c r="P83" s="2"/>
    </row>
    <row r="84" spans="1:16" ht="15.75" thickBot="1">
      <c r="A84" s="80">
        <v>16</v>
      </c>
      <c r="B84" s="2"/>
      <c r="C84" s="82"/>
      <c r="D84" s="82"/>
      <c r="E84" s="82"/>
      <c r="F84" s="82"/>
      <c r="G84" s="82"/>
      <c r="H84" s="82"/>
      <c r="I84" s="107"/>
      <c r="J84" s="82"/>
      <c r="K84" s="82"/>
      <c r="L84" s="82"/>
      <c r="M84" s="82"/>
      <c r="N84" s="82"/>
      <c r="O84" s="82"/>
      <c r="P84" s="2"/>
    </row>
    <row r="85" spans="1:16">
      <c r="A85" s="78">
        <v>17</v>
      </c>
      <c r="B85" s="2"/>
      <c r="C85" s="82"/>
      <c r="D85" s="82"/>
      <c r="E85" s="82"/>
      <c r="F85" s="82"/>
      <c r="G85" s="82"/>
      <c r="H85" s="82"/>
      <c r="I85" s="107"/>
      <c r="J85" s="82"/>
      <c r="K85" s="82"/>
      <c r="L85" s="82"/>
      <c r="M85" s="82"/>
      <c r="N85" s="82"/>
      <c r="O85" s="82"/>
      <c r="P85" s="2"/>
    </row>
    <row r="86" spans="1:16">
      <c r="A86" s="79">
        <v>18</v>
      </c>
      <c r="B86" s="2"/>
      <c r="C86" s="82"/>
      <c r="D86" s="82"/>
      <c r="E86" s="82"/>
      <c r="F86" s="82"/>
      <c r="G86" s="82"/>
      <c r="H86" s="82"/>
      <c r="I86" s="107"/>
      <c r="J86" s="82"/>
      <c r="K86" s="82"/>
      <c r="L86" s="82"/>
      <c r="M86" s="82"/>
      <c r="N86" s="82"/>
      <c r="O86" s="82"/>
      <c r="P86" s="2"/>
    </row>
    <row r="87" spans="1:16">
      <c r="A87" s="79">
        <v>19</v>
      </c>
      <c r="B87" s="2"/>
      <c r="C87" s="82"/>
      <c r="D87" s="82"/>
      <c r="E87" s="82"/>
      <c r="F87" s="82"/>
      <c r="G87" s="82"/>
      <c r="H87" s="82"/>
      <c r="I87" s="107"/>
      <c r="J87" s="82"/>
      <c r="K87" s="82"/>
      <c r="L87" s="82"/>
      <c r="M87" s="82"/>
      <c r="N87" s="82"/>
      <c r="O87" s="82"/>
      <c r="P87" s="2"/>
    </row>
    <row r="88" spans="1:16" ht="15.75" thickBot="1">
      <c r="A88" s="80">
        <v>20</v>
      </c>
      <c r="B88" s="2"/>
      <c r="C88" s="82"/>
      <c r="D88" s="82"/>
      <c r="E88" s="82"/>
      <c r="F88" s="82"/>
      <c r="G88" s="82"/>
      <c r="H88" s="82"/>
      <c r="I88" s="107"/>
      <c r="J88" s="82"/>
      <c r="K88" s="82"/>
      <c r="L88" s="82"/>
      <c r="M88" s="82"/>
      <c r="N88" s="82"/>
      <c r="O88" s="82"/>
      <c r="P88" s="2"/>
    </row>
    <row r="89" spans="1:16">
      <c r="A89" s="78">
        <v>21</v>
      </c>
      <c r="B89" s="2"/>
      <c r="C89" s="82"/>
      <c r="D89" s="82"/>
      <c r="E89" s="82"/>
      <c r="F89" s="82"/>
      <c r="G89" s="82"/>
      <c r="H89" s="82"/>
      <c r="I89" s="107"/>
      <c r="J89" s="82"/>
      <c r="K89" s="82"/>
      <c r="L89" s="82"/>
      <c r="M89" s="82"/>
      <c r="N89" s="82"/>
      <c r="O89" s="82"/>
      <c r="P89" s="2"/>
    </row>
    <row r="90" spans="1:16">
      <c r="A90" s="79">
        <v>22</v>
      </c>
      <c r="B90" s="2"/>
      <c r="C90" s="82"/>
      <c r="D90" s="82"/>
      <c r="E90" s="82"/>
      <c r="F90" s="82"/>
      <c r="G90" s="82"/>
      <c r="H90" s="82"/>
      <c r="I90" s="107"/>
      <c r="J90" s="82"/>
      <c r="K90" s="82"/>
      <c r="L90" s="82"/>
      <c r="M90" s="82"/>
      <c r="N90" s="82"/>
      <c r="O90" s="82"/>
      <c r="P90" s="2"/>
    </row>
    <row r="91" spans="1:16">
      <c r="A91" s="79">
        <v>23</v>
      </c>
      <c r="B91" s="2"/>
      <c r="C91" s="82"/>
      <c r="D91" s="82"/>
      <c r="E91" s="82"/>
      <c r="F91" s="82"/>
      <c r="G91" s="82"/>
      <c r="H91" s="82"/>
      <c r="I91" s="107"/>
      <c r="J91" s="82"/>
      <c r="K91" s="82"/>
      <c r="L91" s="82"/>
      <c r="M91" s="82"/>
      <c r="N91" s="82"/>
      <c r="O91" s="82"/>
      <c r="P91" s="2"/>
    </row>
    <row r="92" spans="1:16" ht="15.75" thickBot="1">
      <c r="A92" s="80">
        <v>24</v>
      </c>
      <c r="B92" s="2"/>
      <c r="C92" s="82"/>
      <c r="D92" s="82"/>
      <c r="E92" s="82"/>
      <c r="F92" s="82"/>
      <c r="G92" s="82"/>
      <c r="H92" s="82"/>
      <c r="I92" s="107"/>
      <c r="J92" s="82"/>
      <c r="K92" s="82"/>
      <c r="L92" s="82"/>
      <c r="M92" s="82"/>
      <c r="N92" s="82"/>
      <c r="O92" s="82"/>
      <c r="P92" s="2"/>
    </row>
    <row r="93" spans="1:16">
      <c r="A93" s="78">
        <v>25</v>
      </c>
      <c r="B93" s="2"/>
      <c r="C93" s="82"/>
      <c r="D93" s="82"/>
      <c r="E93" s="82"/>
      <c r="F93" s="82"/>
      <c r="G93" s="82"/>
      <c r="H93" s="82"/>
      <c r="I93" s="107"/>
      <c r="J93" s="82"/>
      <c r="K93" s="82"/>
      <c r="L93" s="82"/>
      <c r="M93" s="82"/>
      <c r="N93" s="82"/>
      <c r="O93" s="82"/>
      <c r="P93" s="2"/>
    </row>
    <row r="94" spans="1:16">
      <c r="A94" s="79">
        <v>26</v>
      </c>
      <c r="B94" s="2"/>
      <c r="C94" s="82"/>
      <c r="D94" s="82"/>
      <c r="E94" s="82"/>
      <c r="F94" s="82"/>
      <c r="G94" s="82"/>
      <c r="H94" s="82"/>
      <c r="I94" s="107"/>
      <c r="J94" s="82"/>
      <c r="K94" s="82"/>
      <c r="L94" s="82"/>
      <c r="M94" s="82"/>
      <c r="N94" s="82"/>
      <c r="O94" s="82"/>
      <c r="P94" s="2"/>
    </row>
    <row r="95" spans="1:16">
      <c r="A95" s="79">
        <v>27</v>
      </c>
      <c r="B95" s="9">
        <f>'27'!B40</f>
        <v>0</v>
      </c>
      <c r="C95" s="9">
        <f>'27'!C40</f>
        <v>0</v>
      </c>
      <c r="D95" s="9">
        <f>'27'!D40</f>
        <v>0</v>
      </c>
      <c r="E95" s="9">
        <f>'27'!E40</f>
        <v>0</v>
      </c>
      <c r="F95" s="9">
        <f>'27'!F40</f>
        <v>0</v>
      </c>
      <c r="G95" s="9">
        <f>'27'!G40</f>
        <v>0</v>
      </c>
      <c r="H95" s="9">
        <f>'27'!H40</f>
        <v>0</v>
      </c>
      <c r="I95" s="9">
        <f>'27'!I40</f>
        <v>0</v>
      </c>
      <c r="J95" s="9">
        <f>'27'!J40</f>
        <v>0</v>
      </c>
      <c r="K95" s="9">
        <f>'27'!K40</f>
        <v>0</v>
      </c>
      <c r="L95" s="9">
        <f>'27'!L40</f>
        <v>0</v>
      </c>
      <c r="M95" s="9">
        <f>'27'!M40</f>
        <v>0</v>
      </c>
      <c r="N95" s="9">
        <f>'27'!N40</f>
        <v>0</v>
      </c>
      <c r="O95" s="9">
        <f>'27'!O40</f>
        <v>0</v>
      </c>
      <c r="P95" s="9">
        <f>'27'!P40</f>
        <v>0</v>
      </c>
    </row>
    <row r="96" spans="1:16" ht="15.75" thickBot="1">
      <c r="A96" s="80">
        <v>28</v>
      </c>
      <c r="B96" s="2"/>
      <c r="C96" s="82"/>
      <c r="D96" s="82"/>
      <c r="E96" s="82"/>
      <c r="F96" s="82"/>
      <c r="G96" s="82"/>
      <c r="H96" s="82"/>
      <c r="I96" s="107"/>
      <c r="J96" s="82"/>
      <c r="K96" s="82"/>
      <c r="L96" s="82"/>
      <c r="M96" s="82"/>
      <c r="N96" s="82"/>
      <c r="O96" s="82"/>
      <c r="P96" s="2"/>
    </row>
    <row r="97" spans="1:16">
      <c r="A97" s="78">
        <v>29</v>
      </c>
      <c r="B97" s="2"/>
      <c r="C97" s="82"/>
      <c r="D97" s="82"/>
      <c r="E97" s="82"/>
      <c r="F97" s="82"/>
      <c r="G97" s="82"/>
      <c r="H97" s="82"/>
      <c r="I97" s="107"/>
      <c r="J97" s="82"/>
      <c r="K97" s="82"/>
      <c r="L97" s="82"/>
      <c r="M97" s="82"/>
      <c r="N97" s="82"/>
      <c r="O97" s="82"/>
      <c r="P97" s="2"/>
    </row>
    <row r="98" spans="1:16">
      <c r="A98" s="79">
        <v>30</v>
      </c>
      <c r="B98" s="2"/>
      <c r="C98" s="82"/>
      <c r="D98" s="82"/>
      <c r="E98" s="82"/>
      <c r="F98" s="82"/>
      <c r="G98" s="82"/>
      <c r="H98" s="82"/>
      <c r="I98" s="107"/>
      <c r="J98" s="82"/>
      <c r="K98" s="82"/>
      <c r="L98" s="82"/>
      <c r="M98" s="82"/>
      <c r="N98" s="82"/>
      <c r="O98" s="82"/>
      <c r="P98" s="2"/>
    </row>
    <row r="99" spans="1:16">
      <c r="A99" s="79">
        <v>31</v>
      </c>
      <c r="B99" s="2"/>
      <c r="C99" s="82"/>
      <c r="D99" s="82"/>
      <c r="E99" s="82"/>
      <c r="F99" s="82"/>
      <c r="G99" s="82"/>
      <c r="H99" s="82"/>
      <c r="I99" s="107"/>
      <c r="J99" s="82"/>
      <c r="K99" s="82"/>
      <c r="L99" s="82"/>
      <c r="M99" s="82"/>
      <c r="N99" s="82"/>
      <c r="O99" s="82"/>
      <c r="P99" s="2"/>
    </row>
    <row r="100" spans="1:16" ht="15.75" thickBot="1">
      <c r="A100" s="80">
        <v>32</v>
      </c>
      <c r="B100" s="2"/>
      <c r="C100" s="82"/>
      <c r="D100" s="82"/>
      <c r="E100" s="82"/>
      <c r="F100" s="82"/>
      <c r="G100" s="82"/>
      <c r="H100" s="82"/>
      <c r="I100" s="107"/>
      <c r="J100" s="82"/>
      <c r="K100" s="82"/>
      <c r="L100" s="82"/>
      <c r="M100" s="82"/>
      <c r="N100" s="82"/>
      <c r="O100" s="82"/>
      <c r="P100" s="2"/>
    </row>
    <row r="101" spans="1:16">
      <c r="A101" s="78">
        <v>33</v>
      </c>
      <c r="B101" s="2"/>
      <c r="C101" s="82"/>
      <c r="D101" s="82"/>
      <c r="E101" s="82"/>
      <c r="F101" s="82"/>
      <c r="G101" s="82"/>
      <c r="H101" s="82"/>
      <c r="I101" s="107"/>
      <c r="J101" s="82"/>
      <c r="K101" s="82"/>
      <c r="L101" s="82"/>
      <c r="M101" s="82"/>
      <c r="N101" s="82"/>
      <c r="O101" s="82"/>
      <c r="P101" s="2"/>
    </row>
    <row r="102" spans="1:16">
      <c r="A102" s="79">
        <v>34</v>
      </c>
      <c r="B102" s="2"/>
      <c r="C102" s="82"/>
      <c r="D102" s="82"/>
      <c r="E102" s="82"/>
      <c r="F102" s="82"/>
      <c r="G102" s="82"/>
      <c r="H102" s="82"/>
      <c r="I102" s="107"/>
      <c r="J102" s="82"/>
      <c r="K102" s="82"/>
      <c r="L102" s="82"/>
      <c r="M102" s="82"/>
      <c r="N102" s="82"/>
      <c r="O102" s="82"/>
      <c r="P102" s="2"/>
    </row>
    <row r="103" spans="1:16">
      <c r="A103" s="79">
        <v>35</v>
      </c>
      <c r="B103" s="2"/>
      <c r="C103" s="82"/>
      <c r="D103" s="82"/>
      <c r="E103" s="82"/>
      <c r="F103" s="82"/>
      <c r="G103" s="82"/>
      <c r="H103" s="82"/>
      <c r="I103" s="107"/>
      <c r="J103" s="82"/>
      <c r="K103" s="82"/>
      <c r="L103" s="82"/>
      <c r="M103" s="82"/>
      <c r="N103" s="82"/>
      <c r="O103" s="82"/>
      <c r="P103" s="2"/>
    </row>
    <row r="104" spans="1:16" ht="15.75" thickBot="1">
      <c r="A104" s="80">
        <v>36</v>
      </c>
      <c r="B104" s="2"/>
      <c r="C104" s="82"/>
      <c r="D104" s="82"/>
      <c r="E104" s="82"/>
      <c r="F104" s="82"/>
      <c r="G104" s="82"/>
      <c r="H104" s="82"/>
      <c r="I104" s="107"/>
      <c r="J104" s="82"/>
      <c r="K104" s="82"/>
      <c r="L104" s="82"/>
      <c r="M104" s="82"/>
      <c r="N104" s="82"/>
      <c r="O104" s="82"/>
      <c r="P104" s="2"/>
    </row>
    <row r="105" spans="1:16">
      <c r="A105" s="78">
        <v>37</v>
      </c>
      <c r="B105" s="2"/>
      <c r="C105" s="82"/>
      <c r="D105" s="82"/>
      <c r="E105" s="82"/>
      <c r="F105" s="82"/>
      <c r="G105" s="82"/>
      <c r="H105" s="82"/>
      <c r="I105" s="107"/>
      <c r="J105" s="82"/>
      <c r="K105" s="82"/>
      <c r="L105" s="82"/>
      <c r="M105" s="82"/>
      <c r="N105" s="82"/>
      <c r="O105" s="82"/>
      <c r="P105" s="2"/>
    </row>
    <row r="106" spans="1:16">
      <c r="A106" s="79">
        <v>38</v>
      </c>
      <c r="B106" s="2"/>
      <c r="C106" s="82"/>
      <c r="D106" s="82"/>
      <c r="E106" s="82"/>
      <c r="F106" s="82"/>
      <c r="G106" s="82"/>
      <c r="H106" s="82"/>
      <c r="I106" s="107"/>
      <c r="J106" s="82"/>
      <c r="K106" s="82"/>
      <c r="L106" s="82"/>
      <c r="M106" s="82"/>
      <c r="N106" s="82"/>
      <c r="O106" s="82"/>
      <c r="P106" s="2"/>
    </row>
    <row r="107" spans="1:16">
      <c r="A107" s="79">
        <v>39</v>
      </c>
      <c r="B107" s="2"/>
      <c r="C107" s="82"/>
      <c r="D107" s="82"/>
      <c r="E107" s="82"/>
      <c r="F107" s="82"/>
      <c r="G107" s="82"/>
      <c r="H107" s="82"/>
      <c r="I107" s="107"/>
      <c r="J107" s="82"/>
      <c r="K107" s="82"/>
      <c r="L107" s="82"/>
      <c r="M107" s="82"/>
      <c r="N107" s="82"/>
      <c r="O107" s="82"/>
      <c r="P107" s="2"/>
    </row>
    <row r="108" spans="1:16" ht="15.75" thickBot="1">
      <c r="A108" s="80">
        <v>40</v>
      </c>
      <c r="B108" s="2"/>
      <c r="C108" s="82"/>
      <c r="D108" s="82"/>
      <c r="E108" s="82"/>
      <c r="F108" s="82"/>
      <c r="G108" s="82"/>
      <c r="H108" s="82"/>
      <c r="I108" s="107"/>
      <c r="J108" s="82"/>
      <c r="K108" s="82"/>
      <c r="L108" s="82"/>
      <c r="M108" s="82"/>
      <c r="N108" s="82"/>
      <c r="O108" s="82"/>
      <c r="P108" s="2"/>
    </row>
    <row r="109" spans="1:16">
      <c r="A109" s="78">
        <v>41</v>
      </c>
      <c r="B109" s="2"/>
      <c r="C109" s="82"/>
      <c r="D109" s="82"/>
      <c r="E109" s="82"/>
      <c r="F109" s="82"/>
      <c r="G109" s="82"/>
      <c r="H109" s="82"/>
      <c r="I109" s="107"/>
      <c r="J109" s="82"/>
      <c r="K109" s="82"/>
      <c r="L109" s="82"/>
      <c r="M109" s="82"/>
      <c r="N109" s="82"/>
      <c r="O109" s="82"/>
      <c r="P109" s="2"/>
    </row>
    <row r="110" spans="1:16">
      <c r="A110" s="79">
        <v>42</v>
      </c>
      <c r="B110" s="2"/>
      <c r="C110" s="82"/>
      <c r="D110" s="82"/>
      <c r="E110" s="82"/>
      <c r="F110" s="82"/>
      <c r="G110" s="82"/>
      <c r="H110" s="82"/>
      <c r="I110" s="107"/>
      <c r="J110" s="82"/>
      <c r="K110" s="82"/>
      <c r="L110" s="82"/>
      <c r="M110" s="82"/>
      <c r="N110" s="82"/>
      <c r="O110" s="82"/>
      <c r="P110" s="2"/>
    </row>
    <row r="111" spans="1:16">
      <c r="A111" s="79">
        <v>43</v>
      </c>
      <c r="B111" s="2"/>
      <c r="C111" s="82"/>
      <c r="D111" s="82"/>
      <c r="E111" s="82"/>
      <c r="F111" s="82"/>
      <c r="G111" s="82"/>
      <c r="H111" s="82"/>
      <c r="I111" s="107"/>
      <c r="J111" s="82"/>
      <c r="K111" s="82"/>
      <c r="L111" s="82"/>
      <c r="M111" s="82"/>
      <c r="N111" s="82"/>
      <c r="O111" s="82"/>
      <c r="P111" s="2"/>
    </row>
    <row r="112" spans="1:16" ht="15.75" thickBot="1">
      <c r="A112" s="80">
        <v>44</v>
      </c>
      <c r="B112" s="2"/>
      <c r="C112" s="82"/>
      <c r="D112" s="82"/>
      <c r="E112" s="82"/>
      <c r="F112" s="82"/>
      <c r="G112" s="82"/>
      <c r="H112" s="82"/>
      <c r="I112" s="107"/>
      <c r="J112" s="82"/>
      <c r="K112" s="82"/>
      <c r="L112" s="82"/>
      <c r="M112" s="82"/>
      <c r="N112" s="82"/>
      <c r="O112" s="82"/>
      <c r="P112" s="2"/>
    </row>
    <row r="113" spans="1:16">
      <c r="A113" s="78">
        <v>45</v>
      </c>
      <c r="B113" s="2"/>
      <c r="C113" s="82"/>
      <c r="D113" s="82"/>
      <c r="E113" s="82"/>
      <c r="F113" s="82"/>
      <c r="G113" s="82"/>
      <c r="H113" s="82"/>
      <c r="I113" s="107"/>
      <c r="J113" s="82"/>
      <c r="K113" s="82"/>
      <c r="L113" s="82"/>
      <c r="M113" s="82"/>
      <c r="N113" s="82"/>
      <c r="O113" s="82"/>
      <c r="P113" s="2"/>
    </row>
    <row r="114" spans="1:16">
      <c r="A114" s="79">
        <v>46</v>
      </c>
      <c r="B114" s="2"/>
      <c r="C114" s="82"/>
      <c r="D114" s="82"/>
      <c r="E114" s="82"/>
      <c r="F114" s="82"/>
      <c r="G114" s="82"/>
      <c r="H114" s="82"/>
      <c r="I114" s="107"/>
      <c r="J114" s="82"/>
      <c r="K114" s="82"/>
      <c r="L114" s="82"/>
      <c r="M114" s="82"/>
      <c r="N114" s="82"/>
      <c r="O114" s="82"/>
      <c r="P114" s="2"/>
    </row>
    <row r="115" spans="1:16">
      <c r="A115" s="79">
        <v>47</v>
      </c>
      <c r="B115" s="2"/>
      <c r="C115" s="82"/>
      <c r="D115" s="82"/>
      <c r="E115" s="82"/>
      <c r="F115" s="82"/>
      <c r="G115" s="82"/>
      <c r="H115" s="82"/>
      <c r="I115" s="107"/>
      <c r="J115" s="82"/>
      <c r="K115" s="82"/>
      <c r="L115" s="82"/>
      <c r="M115" s="82"/>
      <c r="N115" s="82"/>
      <c r="O115" s="82"/>
      <c r="P115" s="2"/>
    </row>
    <row r="116" spans="1:16" ht="15.75" thickBot="1">
      <c r="A116" s="80">
        <v>48</v>
      </c>
      <c r="B116" s="2"/>
      <c r="C116" s="82"/>
      <c r="D116" s="82"/>
      <c r="E116" s="82"/>
      <c r="F116" s="82"/>
      <c r="G116" s="82"/>
      <c r="H116" s="82"/>
      <c r="I116" s="107"/>
      <c r="J116" s="82"/>
      <c r="K116" s="82"/>
      <c r="L116" s="82"/>
      <c r="M116" s="82"/>
      <c r="N116" s="82"/>
      <c r="O116" s="82"/>
      <c r="P116" s="2"/>
    </row>
    <row r="117" spans="1:16">
      <c r="A117" s="78">
        <v>49</v>
      </c>
      <c r="B117" s="2"/>
      <c r="C117" s="82"/>
      <c r="D117" s="82"/>
      <c r="E117" s="82"/>
      <c r="F117" s="82"/>
      <c r="G117" s="82"/>
      <c r="H117" s="82"/>
      <c r="I117" s="107"/>
      <c r="J117" s="82"/>
      <c r="K117" s="82"/>
      <c r="L117" s="82"/>
      <c r="M117" s="82"/>
      <c r="N117" s="82"/>
      <c r="O117" s="82"/>
      <c r="P117" s="2"/>
    </row>
    <row r="118" spans="1:16">
      <c r="A118" s="79">
        <v>50</v>
      </c>
      <c r="B118" s="2"/>
      <c r="C118" s="82"/>
      <c r="D118" s="82"/>
      <c r="E118" s="82"/>
      <c r="F118" s="82"/>
      <c r="G118" s="82"/>
      <c r="H118" s="82"/>
      <c r="I118" s="107"/>
      <c r="J118" s="82"/>
      <c r="K118" s="82"/>
      <c r="L118" s="82"/>
      <c r="M118" s="82"/>
      <c r="N118" s="82"/>
      <c r="O118" s="82"/>
      <c r="P118" s="2"/>
    </row>
    <row r="119" spans="1:16">
      <c r="A119" s="79">
        <v>51</v>
      </c>
      <c r="B119" s="2"/>
      <c r="C119" s="82"/>
      <c r="D119" s="82"/>
      <c r="E119" s="82"/>
      <c r="F119" s="82"/>
      <c r="G119" s="82"/>
      <c r="H119" s="82"/>
      <c r="I119" s="107"/>
      <c r="J119" s="82"/>
      <c r="K119" s="82"/>
      <c r="L119" s="82"/>
      <c r="M119" s="82"/>
      <c r="N119" s="82"/>
      <c r="O119" s="82"/>
      <c r="P119" s="2"/>
    </row>
    <row r="120" spans="1:16" ht="15.75" thickBot="1">
      <c r="A120" s="80">
        <v>52</v>
      </c>
      <c r="B120" s="2"/>
      <c r="C120" s="82"/>
      <c r="D120" s="82"/>
      <c r="E120" s="82"/>
      <c r="F120" s="82"/>
      <c r="G120" s="82"/>
      <c r="H120" s="82"/>
      <c r="I120" s="107"/>
      <c r="J120" s="82"/>
      <c r="K120" s="82"/>
      <c r="L120" s="82"/>
      <c r="M120" s="82"/>
      <c r="N120" s="82"/>
      <c r="O120" s="82"/>
      <c r="P120" s="2"/>
    </row>
    <row r="121" spans="1:16">
      <c r="B121">
        <f>SUM(B69:B120)</f>
        <v>0</v>
      </c>
      <c r="C121" s="1">
        <f t="shared" ref="C121:O121" si="10">SUM(C69:C120)</f>
        <v>0</v>
      </c>
      <c r="D121" s="1">
        <f t="shared" si="10"/>
        <v>0</v>
      </c>
      <c r="E121" s="1">
        <f t="shared" si="10"/>
        <v>0</v>
      </c>
      <c r="F121" s="1">
        <f t="shared" si="10"/>
        <v>0</v>
      </c>
      <c r="G121" s="1">
        <f t="shared" si="10"/>
        <v>0</v>
      </c>
      <c r="H121" s="1">
        <f t="shared" si="10"/>
        <v>0</v>
      </c>
      <c r="I121" s="1">
        <f t="shared" si="10"/>
        <v>0</v>
      </c>
      <c r="J121" s="1">
        <f t="shared" si="10"/>
        <v>0</v>
      </c>
      <c r="K121" s="1">
        <f t="shared" si="10"/>
        <v>0</v>
      </c>
      <c r="L121" s="1">
        <f t="shared" si="10"/>
        <v>0</v>
      </c>
      <c r="M121" s="1">
        <f t="shared" si="10"/>
        <v>0</v>
      </c>
      <c r="N121" s="1">
        <f t="shared" si="10"/>
        <v>0</v>
      </c>
      <c r="O121" s="1">
        <f t="shared" si="10"/>
        <v>0</v>
      </c>
      <c r="P121" s="1">
        <f>SUM(P69:P120)</f>
        <v>0</v>
      </c>
    </row>
  </sheetData>
  <mergeCells count="15">
    <mergeCell ref="A52:A55"/>
    <mergeCell ref="J2:M2"/>
    <mergeCell ref="C2:I2"/>
    <mergeCell ref="A28:A31"/>
    <mergeCell ref="A32:A35"/>
    <mergeCell ref="A36:A39"/>
    <mergeCell ref="A40:A43"/>
    <mergeCell ref="A44:A47"/>
    <mergeCell ref="A48:A51"/>
    <mergeCell ref="A4:A7"/>
    <mergeCell ref="A8:A11"/>
    <mergeCell ref="A12:A15"/>
    <mergeCell ref="A16:A19"/>
    <mergeCell ref="A20:A23"/>
    <mergeCell ref="A24:A2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1"/>
  <sheetViews>
    <sheetView topLeftCell="K3" workbookViewId="0">
      <selection sqref="A1:AB41"/>
    </sheetView>
  </sheetViews>
  <sheetFormatPr defaultRowHeight="15"/>
  <cols>
    <col min="1" max="1" width="9.140625" bestFit="1" customWidth="1"/>
    <col min="2" max="2" width="11" customWidth="1"/>
    <col min="3" max="3" width="11.28515625" customWidth="1"/>
    <col min="4" max="4" width="10.42578125" customWidth="1"/>
    <col min="5" max="5" width="10.28515625" customWidth="1"/>
    <col min="6" max="6" width="4" bestFit="1" customWidth="1"/>
    <col min="7" max="7" width="8.85546875" bestFit="1" customWidth="1"/>
    <col min="8" max="8" width="6.42578125" bestFit="1" customWidth="1"/>
    <col min="9" max="9" width="10.85546875" customWidth="1"/>
    <col min="10" max="10" width="8.5703125" bestFit="1" customWidth="1"/>
    <col min="11" max="11" width="13.28515625" customWidth="1"/>
    <col min="12" max="12" width="9.28515625" customWidth="1"/>
    <col min="13" max="13" width="13" customWidth="1"/>
    <col min="14" max="14" width="9.85546875" customWidth="1"/>
    <col min="15" max="15" width="13.42578125" customWidth="1"/>
    <col min="16" max="16" width="13.140625" customWidth="1"/>
    <col min="17" max="17" width="6" bestFit="1" customWidth="1"/>
    <col min="19" max="19" width="10.140625" bestFit="1" customWidth="1"/>
    <col min="20" max="20" width="21" bestFit="1" customWidth="1"/>
    <col min="21" max="21" width="14.28515625" bestFit="1" customWidth="1"/>
    <col min="22" max="22" width="26.5703125" bestFit="1" customWidth="1"/>
    <col min="23" max="23" width="16.28515625" bestFit="1" customWidth="1"/>
    <col min="24" max="24" width="17.42578125" bestFit="1" customWidth="1"/>
    <col min="25" max="25" width="23.7109375" bestFit="1" customWidth="1"/>
    <col min="26" max="26" width="14.140625" bestFit="1" customWidth="1"/>
    <col min="27" max="27" width="20.5703125" bestFit="1" customWidth="1"/>
    <col min="28" max="28" width="6" bestFit="1" customWidth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P20" s="1"/>
      <c r="Q20" s="1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P21" s="1"/>
      <c r="Q21" s="1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P22" s="1"/>
      <c r="Q22" s="1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P23" s="1"/>
      <c r="Q23" s="1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P24" s="1"/>
      <c r="Q24" s="1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P25" s="1"/>
      <c r="Q25" s="1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P26" s="1"/>
      <c r="Q26" s="1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P27" s="1"/>
      <c r="Q27" s="1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P28" s="1"/>
      <c r="Q28" s="1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P29" s="1"/>
      <c r="Q29" s="1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P30" s="1"/>
      <c r="Q30" s="1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P31" s="1"/>
      <c r="Q31" s="1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P32" s="1"/>
      <c r="Q32" s="1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Q1:Q2"/>
    <mergeCell ref="C1:J1"/>
    <mergeCell ref="K1:N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activeCell="L39" sqref="L39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47" t="s">
        <v>36</v>
      </c>
      <c r="T2" s="7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44">
        <v>80001849</v>
      </c>
      <c r="T3" s="9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44">
        <v>80001952</v>
      </c>
      <c r="T4" s="18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44">
        <v>80002000</v>
      </c>
      <c r="T5" s="9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44">
        <v>80002073</v>
      </c>
      <c r="T6" s="9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44">
        <v>80002264</v>
      </c>
      <c r="T7" s="9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44">
        <v>80002351</v>
      </c>
      <c r="T8" s="9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44">
        <v>80002467</v>
      </c>
      <c r="T9" s="9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44">
        <v>80002492</v>
      </c>
      <c r="T10" s="18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44">
        <v>80002715</v>
      </c>
      <c r="T11" s="9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44">
        <v>80003383</v>
      </c>
      <c r="T12" s="9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44">
        <v>80003473</v>
      </c>
      <c r="T13" s="9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44">
        <v>80003986</v>
      </c>
      <c r="T14" s="9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44">
        <v>80003987</v>
      </c>
      <c r="T15" s="9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45">
        <v>80004384</v>
      </c>
      <c r="T16" s="9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45">
        <v>80004563</v>
      </c>
      <c r="T17" s="2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46">
        <v>80004564</v>
      </c>
      <c r="T18" s="4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50">
        <f t="shared" ref="T40:AA40" si="3">SUM(T2:T16)</f>
        <v>0</v>
      </c>
      <c r="U40" s="50">
        <f t="shared" si="3"/>
        <v>0</v>
      </c>
      <c r="V40" s="50">
        <f t="shared" si="3"/>
        <v>0</v>
      </c>
      <c r="W40" s="50">
        <f t="shared" si="3"/>
        <v>0</v>
      </c>
      <c r="X40" s="50">
        <f t="shared" si="3"/>
        <v>0</v>
      </c>
      <c r="Y40" s="50">
        <f t="shared" si="3"/>
        <v>0</v>
      </c>
      <c r="Z40" s="50">
        <f t="shared" si="3"/>
        <v>0</v>
      </c>
      <c r="AA40" s="50">
        <f t="shared" si="3"/>
        <v>0</v>
      </c>
      <c r="AB40" s="51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47" t="s">
        <v>36</v>
      </c>
      <c r="T2" s="7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44">
        <v>80001849</v>
      </c>
      <c r="T3" s="9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44">
        <v>80001952</v>
      </c>
      <c r="T4" s="18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44">
        <v>80002000</v>
      </c>
      <c r="T5" s="9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44">
        <v>80002073</v>
      </c>
      <c r="T6" s="9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44">
        <v>80002264</v>
      </c>
      <c r="T7" s="9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44">
        <v>80002351</v>
      </c>
      <c r="T8" s="9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44">
        <v>80002467</v>
      </c>
      <c r="T9" s="9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44">
        <v>80002492</v>
      </c>
      <c r="T10" s="18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44">
        <v>80002715</v>
      </c>
      <c r="T11" s="9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44">
        <v>80003383</v>
      </c>
      <c r="T12" s="9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44">
        <v>80003473</v>
      </c>
      <c r="T13" s="9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44">
        <v>80003986</v>
      </c>
      <c r="T14" s="9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44">
        <v>80003987</v>
      </c>
      <c r="T15" s="9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45">
        <v>80004384</v>
      </c>
      <c r="T16" s="9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45">
        <v>80004563</v>
      </c>
      <c r="T17" s="2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46">
        <v>80004564</v>
      </c>
      <c r="T18" s="4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50">
        <f t="shared" ref="T40:AA40" si="3">SUM(T2:T16)</f>
        <v>0</v>
      </c>
      <c r="U40" s="50">
        <f t="shared" si="3"/>
        <v>0</v>
      </c>
      <c r="V40" s="50">
        <f t="shared" si="3"/>
        <v>0</v>
      </c>
      <c r="W40" s="50">
        <f t="shared" si="3"/>
        <v>0</v>
      </c>
      <c r="X40" s="50">
        <f t="shared" si="3"/>
        <v>0</v>
      </c>
      <c r="Y40" s="50">
        <f t="shared" si="3"/>
        <v>0</v>
      </c>
      <c r="Z40" s="50">
        <f t="shared" si="3"/>
        <v>0</v>
      </c>
      <c r="AA40" s="50">
        <f t="shared" si="3"/>
        <v>0</v>
      </c>
      <c r="AB40" s="51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activeCell="T39" sqref="T39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activeCell="T39" sqref="T39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47" t="s">
        <v>36</v>
      </c>
      <c r="T2" s="7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44">
        <v>80001849</v>
      </c>
      <c r="T3" s="9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44">
        <v>80001952</v>
      </c>
      <c r="T4" s="18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44">
        <v>80002000</v>
      </c>
      <c r="T5" s="9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44">
        <v>80002073</v>
      </c>
      <c r="T6" s="9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44">
        <v>80002264</v>
      </c>
      <c r="T7" s="9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44">
        <v>80002351</v>
      </c>
      <c r="T8" s="9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44">
        <v>80002467</v>
      </c>
      <c r="T9" s="9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44">
        <v>80002492</v>
      </c>
      <c r="T10" s="18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44">
        <v>80002715</v>
      </c>
      <c r="T11" s="9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44">
        <v>80003383</v>
      </c>
      <c r="T12" s="9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44">
        <v>80003473</v>
      </c>
      <c r="T13" s="9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44">
        <v>80003986</v>
      </c>
      <c r="T14" s="9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44">
        <v>80003987</v>
      </c>
      <c r="T15" s="9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45">
        <v>80004384</v>
      </c>
      <c r="T16" s="9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45">
        <v>80004563</v>
      </c>
      <c r="T17" s="2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46">
        <v>80004564</v>
      </c>
      <c r="T18" s="4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50">
        <f t="shared" ref="T40:AA40" si="3">SUM(T2:T16)</f>
        <v>0</v>
      </c>
      <c r="U40" s="50">
        <f t="shared" si="3"/>
        <v>0</v>
      </c>
      <c r="V40" s="50">
        <f t="shared" si="3"/>
        <v>0</v>
      </c>
      <c r="W40" s="50">
        <f t="shared" si="3"/>
        <v>0</v>
      </c>
      <c r="X40" s="50">
        <f t="shared" si="3"/>
        <v>0</v>
      </c>
      <c r="Y40" s="50">
        <f t="shared" si="3"/>
        <v>0</v>
      </c>
      <c r="Z40" s="50">
        <f t="shared" si="3"/>
        <v>0</v>
      </c>
      <c r="AA40" s="50">
        <f t="shared" si="3"/>
        <v>0</v>
      </c>
      <c r="AB40" s="51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9.140625" style="1" bestFit="1" customWidth="1"/>
    <col min="2" max="2" width="11" style="1" customWidth="1"/>
    <col min="3" max="3" width="11.28515625" style="1" customWidth="1"/>
    <col min="4" max="4" width="10.42578125" style="1" customWidth="1"/>
    <col min="5" max="5" width="10.28515625" style="1" customWidth="1"/>
    <col min="6" max="6" width="4" style="1" bestFit="1" customWidth="1"/>
    <col min="7" max="7" width="8.85546875" style="1" bestFit="1" customWidth="1"/>
    <col min="8" max="8" width="6.42578125" style="1" bestFit="1" customWidth="1"/>
    <col min="9" max="9" width="10.85546875" style="1" customWidth="1"/>
    <col min="10" max="10" width="8.5703125" style="1" bestFit="1" customWidth="1"/>
    <col min="11" max="11" width="13.28515625" style="1" customWidth="1"/>
    <col min="12" max="12" width="9.28515625" style="1" customWidth="1"/>
    <col min="13" max="13" width="13" style="1" customWidth="1"/>
    <col min="14" max="14" width="9.85546875" style="1" customWidth="1"/>
    <col min="15" max="15" width="13.42578125" style="1" customWidth="1"/>
    <col min="16" max="16" width="13.140625" style="1" customWidth="1"/>
    <col min="17" max="17" width="6" style="1" bestFit="1" customWidth="1"/>
    <col min="18" max="18" width="9.140625" style="1"/>
    <col min="19" max="19" width="10.140625" style="1" bestFit="1" customWidth="1"/>
    <col min="20" max="20" width="21" style="1" bestFit="1" customWidth="1"/>
    <col min="21" max="21" width="14.28515625" style="1" bestFit="1" customWidth="1"/>
    <col min="22" max="22" width="26.5703125" style="1" bestFit="1" customWidth="1"/>
    <col min="23" max="23" width="16.28515625" style="1" bestFit="1" customWidth="1"/>
    <col min="24" max="24" width="17.42578125" style="1" bestFit="1" customWidth="1"/>
    <col min="25" max="25" width="23.7109375" style="1" bestFit="1" customWidth="1"/>
    <col min="26" max="26" width="14.140625" style="1" bestFit="1" customWidth="1"/>
    <col min="27" max="27" width="20.5703125" style="1" bestFit="1" customWidth="1"/>
    <col min="28" max="28" width="6" style="1" bestFit="1" customWidth="1"/>
    <col min="29" max="16384" width="9.140625" style="1"/>
  </cols>
  <sheetData>
    <row r="1" spans="1:28" ht="22.5" customHeight="1" thickBot="1">
      <c r="A1" s="43"/>
      <c r="B1" s="35"/>
      <c r="C1" s="142" t="s">
        <v>0</v>
      </c>
      <c r="D1" s="143"/>
      <c r="E1" s="143"/>
      <c r="F1" s="144"/>
      <c r="G1" s="144"/>
      <c r="H1" s="144"/>
      <c r="I1" s="144"/>
      <c r="J1" s="145"/>
      <c r="K1" s="146" t="s">
        <v>1</v>
      </c>
      <c r="L1" s="147"/>
      <c r="M1" s="147"/>
      <c r="N1" s="148"/>
      <c r="O1" s="35"/>
      <c r="P1" s="35"/>
      <c r="Q1" s="140" t="s">
        <v>2</v>
      </c>
      <c r="S1" s="25"/>
      <c r="T1" s="75" t="s">
        <v>3</v>
      </c>
      <c r="U1" s="76" t="s">
        <v>31</v>
      </c>
      <c r="V1" s="33" t="s">
        <v>32</v>
      </c>
      <c r="W1" s="77" t="s">
        <v>33</v>
      </c>
      <c r="X1" s="33" t="s">
        <v>34</v>
      </c>
      <c r="Y1" s="33" t="s">
        <v>35</v>
      </c>
      <c r="Z1" s="33" t="s">
        <v>10</v>
      </c>
      <c r="AA1" s="28" t="s">
        <v>11</v>
      </c>
      <c r="AB1" s="26" t="s">
        <v>2</v>
      </c>
    </row>
    <row r="2" spans="1:28" ht="41.25" customHeight="1" thickBot="1">
      <c r="A2" s="40"/>
      <c r="B2" s="66" t="s">
        <v>3</v>
      </c>
      <c r="C2" s="31" t="s">
        <v>4</v>
      </c>
      <c r="D2" s="32" t="s">
        <v>5</v>
      </c>
      <c r="E2" s="34" t="s">
        <v>6</v>
      </c>
      <c r="F2" s="32" t="s">
        <v>7</v>
      </c>
      <c r="G2" s="32" t="s">
        <v>8</v>
      </c>
      <c r="H2" s="32" t="s">
        <v>9</v>
      </c>
      <c r="I2" s="32" t="s">
        <v>10</v>
      </c>
      <c r="J2" s="71" t="s">
        <v>42</v>
      </c>
      <c r="K2" s="37" t="s">
        <v>41</v>
      </c>
      <c r="L2" s="38" t="s">
        <v>12</v>
      </c>
      <c r="M2" s="38" t="s">
        <v>13</v>
      </c>
      <c r="N2" s="39" t="s">
        <v>14</v>
      </c>
      <c r="O2" s="36" t="s">
        <v>15</v>
      </c>
      <c r="P2" s="27" t="s">
        <v>16</v>
      </c>
      <c r="Q2" s="141"/>
      <c r="S2" s="108" t="s">
        <v>36</v>
      </c>
      <c r="T2" s="113"/>
      <c r="U2" s="29"/>
      <c r="V2" s="29"/>
      <c r="W2" s="22"/>
      <c r="X2" s="22"/>
      <c r="Y2" s="22"/>
      <c r="Z2" s="22"/>
      <c r="AA2" s="23"/>
      <c r="AB2" s="24">
        <f>SUM(T2:AA2)</f>
        <v>0</v>
      </c>
    </row>
    <row r="3" spans="1:28">
      <c r="A3" s="19" t="s">
        <v>17</v>
      </c>
      <c r="B3" s="67"/>
      <c r="C3" s="21"/>
      <c r="D3" s="22"/>
      <c r="E3" s="22"/>
      <c r="F3" s="22"/>
      <c r="G3" s="22"/>
      <c r="H3" s="22"/>
      <c r="I3" s="22"/>
      <c r="J3" s="72"/>
      <c r="K3" s="21"/>
      <c r="L3" s="22"/>
      <c r="M3" s="22"/>
      <c r="N3" s="23"/>
      <c r="O3" s="42"/>
      <c r="P3" s="23"/>
      <c r="Q3" s="24">
        <f t="shared" ref="Q3:Q17" si="0">SUM(B3:P3)</f>
        <v>0</v>
      </c>
      <c r="S3" s="109">
        <v>80001849</v>
      </c>
      <c r="T3" s="13"/>
      <c r="U3" s="9"/>
      <c r="V3" s="9"/>
      <c r="W3" s="9"/>
      <c r="X3" s="9"/>
      <c r="Y3" s="18"/>
      <c r="Z3" s="9"/>
      <c r="AA3" s="14"/>
      <c r="AB3" s="24">
        <f t="shared" ref="AB3:AB18" si="1">SUM(T3:AA3)</f>
        <v>0</v>
      </c>
    </row>
    <row r="4" spans="1:28">
      <c r="A4" s="19" t="s">
        <v>18</v>
      </c>
      <c r="B4" s="68"/>
      <c r="C4" s="13"/>
      <c r="D4" s="2"/>
      <c r="E4" s="54"/>
      <c r="F4" s="9"/>
      <c r="G4" s="9"/>
      <c r="H4" s="9"/>
      <c r="I4" s="9"/>
      <c r="J4" s="14"/>
      <c r="K4" s="13"/>
      <c r="L4" s="9"/>
      <c r="M4" s="9"/>
      <c r="N4" s="14"/>
      <c r="O4" s="12"/>
      <c r="P4" s="14"/>
      <c r="Q4" s="24">
        <f t="shared" si="0"/>
        <v>0</v>
      </c>
      <c r="S4" s="109">
        <v>80001952</v>
      </c>
      <c r="T4" s="114"/>
      <c r="U4" s="9"/>
      <c r="V4" s="9"/>
      <c r="W4" s="9"/>
      <c r="X4" s="9"/>
      <c r="Y4" s="18"/>
      <c r="Z4" s="9"/>
      <c r="AA4" s="14"/>
      <c r="AB4" s="24">
        <f t="shared" si="1"/>
        <v>0</v>
      </c>
    </row>
    <row r="5" spans="1:28">
      <c r="A5" s="20" t="s">
        <v>30</v>
      </c>
      <c r="B5" s="68"/>
      <c r="C5" s="13"/>
      <c r="D5" s="9"/>
      <c r="E5" s="9"/>
      <c r="F5" s="9"/>
      <c r="G5" s="9"/>
      <c r="H5" s="9"/>
      <c r="I5" s="9"/>
      <c r="J5" s="14"/>
      <c r="K5" s="13"/>
      <c r="L5" s="9"/>
      <c r="M5" s="9"/>
      <c r="N5" s="14"/>
      <c r="O5" s="12"/>
      <c r="P5" s="14"/>
      <c r="Q5" s="24">
        <f t="shared" si="0"/>
        <v>0</v>
      </c>
      <c r="S5" s="109">
        <v>80002000</v>
      </c>
      <c r="T5" s="13"/>
      <c r="U5" s="9"/>
      <c r="V5" s="9"/>
      <c r="W5" s="9"/>
      <c r="X5" s="9"/>
      <c r="Y5" s="18"/>
      <c r="Z5" s="9"/>
      <c r="AA5" s="14"/>
      <c r="AB5" s="24">
        <f t="shared" si="1"/>
        <v>0</v>
      </c>
    </row>
    <row r="6" spans="1:28">
      <c r="A6" s="20" t="s">
        <v>19</v>
      </c>
      <c r="B6" s="68"/>
      <c r="C6" s="13"/>
      <c r="D6" s="9"/>
      <c r="E6" s="9"/>
      <c r="F6" s="9"/>
      <c r="G6" s="9"/>
      <c r="H6" s="9"/>
      <c r="I6" s="9"/>
      <c r="J6" s="14"/>
      <c r="K6" s="13"/>
      <c r="L6" s="9"/>
      <c r="M6" s="9"/>
      <c r="N6" s="14"/>
      <c r="O6" s="12"/>
      <c r="P6" s="14"/>
      <c r="Q6" s="24">
        <f t="shared" si="0"/>
        <v>0</v>
      </c>
      <c r="S6" s="109">
        <v>80002073</v>
      </c>
      <c r="T6" s="13"/>
      <c r="U6" s="9"/>
      <c r="V6" s="9"/>
      <c r="W6" s="9"/>
      <c r="X6" s="9"/>
      <c r="Y6" s="9"/>
      <c r="Z6" s="9"/>
      <c r="AA6" s="14"/>
      <c r="AB6" s="24">
        <f t="shared" si="1"/>
        <v>0</v>
      </c>
    </row>
    <row r="7" spans="1:28">
      <c r="A7" s="19" t="s">
        <v>20</v>
      </c>
      <c r="B7" s="68"/>
      <c r="C7" s="13"/>
      <c r="D7" s="9"/>
      <c r="E7" s="9"/>
      <c r="F7" s="9"/>
      <c r="G7" s="9"/>
      <c r="H7" s="9"/>
      <c r="I7" s="9"/>
      <c r="J7" s="14"/>
      <c r="K7" s="13"/>
      <c r="L7" s="9"/>
      <c r="M7" s="9"/>
      <c r="N7" s="14"/>
      <c r="O7" s="12"/>
      <c r="P7" s="14"/>
      <c r="Q7" s="24">
        <f t="shared" si="0"/>
        <v>0</v>
      </c>
      <c r="S7" s="109">
        <v>80002264</v>
      </c>
      <c r="T7" s="13"/>
      <c r="U7" s="9"/>
      <c r="V7" s="9"/>
      <c r="W7" s="9"/>
      <c r="X7" s="9"/>
      <c r="Y7" s="9"/>
      <c r="Z7" s="9"/>
      <c r="AA7" s="14"/>
      <c r="AB7" s="24">
        <f t="shared" si="1"/>
        <v>0</v>
      </c>
    </row>
    <row r="8" spans="1:28">
      <c r="A8" s="19" t="s">
        <v>21</v>
      </c>
      <c r="B8" s="69"/>
      <c r="C8" s="13"/>
      <c r="D8" s="9"/>
      <c r="E8" s="9"/>
      <c r="F8" s="9"/>
      <c r="G8" s="9"/>
      <c r="H8" s="9"/>
      <c r="I8" s="9"/>
      <c r="J8" s="14"/>
      <c r="K8" s="13"/>
      <c r="L8" s="9"/>
      <c r="M8" s="9"/>
      <c r="N8" s="14"/>
      <c r="O8" s="12"/>
      <c r="P8" s="14"/>
      <c r="Q8" s="24">
        <f t="shared" si="0"/>
        <v>0</v>
      </c>
      <c r="S8" s="109">
        <v>80002351</v>
      </c>
      <c r="T8" s="13"/>
      <c r="U8" s="9"/>
      <c r="V8" s="9"/>
      <c r="W8" s="9"/>
      <c r="X8" s="9"/>
      <c r="Y8" s="9"/>
      <c r="Z8" s="9"/>
      <c r="AA8" s="14"/>
      <c r="AB8" s="24">
        <f t="shared" si="1"/>
        <v>0</v>
      </c>
    </row>
    <row r="9" spans="1:28">
      <c r="A9" s="19" t="s">
        <v>22</v>
      </c>
      <c r="B9" s="68"/>
      <c r="C9" s="13"/>
      <c r="D9" s="9"/>
      <c r="E9" s="9"/>
      <c r="F9" s="9"/>
      <c r="G9" s="9"/>
      <c r="H9" s="9"/>
      <c r="I9" s="9"/>
      <c r="J9" s="14"/>
      <c r="K9" s="13"/>
      <c r="L9" s="9"/>
      <c r="M9" s="9"/>
      <c r="N9" s="14"/>
      <c r="O9" s="12"/>
      <c r="P9" s="14"/>
      <c r="Q9" s="24">
        <f t="shared" si="0"/>
        <v>0</v>
      </c>
      <c r="S9" s="109">
        <v>80002467</v>
      </c>
      <c r="T9" s="13"/>
      <c r="U9" s="9"/>
      <c r="V9" s="9"/>
      <c r="W9" s="9"/>
      <c r="X9" s="9"/>
      <c r="Y9" s="9"/>
      <c r="Z9" s="9"/>
      <c r="AA9" s="14"/>
      <c r="AB9" s="24">
        <f t="shared" si="1"/>
        <v>0</v>
      </c>
    </row>
    <row r="10" spans="1:28">
      <c r="A10" s="19" t="s">
        <v>23</v>
      </c>
      <c r="B10" s="68"/>
      <c r="C10" s="13"/>
      <c r="D10" s="9"/>
      <c r="E10" s="9"/>
      <c r="F10" s="9"/>
      <c r="G10" s="9"/>
      <c r="H10" s="9"/>
      <c r="I10" s="9"/>
      <c r="J10" s="14"/>
      <c r="K10" s="13"/>
      <c r="L10" s="9"/>
      <c r="M10" s="9"/>
      <c r="N10" s="14"/>
      <c r="O10" s="12"/>
      <c r="P10" s="14"/>
      <c r="Q10" s="24">
        <f t="shared" si="0"/>
        <v>0</v>
      </c>
      <c r="S10" s="109">
        <v>80002492</v>
      </c>
      <c r="T10" s="114"/>
      <c r="U10" s="9"/>
      <c r="V10" s="9"/>
      <c r="W10" s="9"/>
      <c r="X10" s="9"/>
      <c r="Y10" s="9"/>
      <c r="Z10" s="18"/>
      <c r="AA10" s="14"/>
      <c r="AB10" s="24">
        <f t="shared" si="1"/>
        <v>0</v>
      </c>
    </row>
    <row r="11" spans="1:28">
      <c r="A11" s="19" t="s">
        <v>24</v>
      </c>
      <c r="B11" s="68"/>
      <c r="C11" s="13"/>
      <c r="D11" s="9"/>
      <c r="E11" s="9"/>
      <c r="F11" s="9"/>
      <c r="G11" s="9"/>
      <c r="H11" s="9"/>
      <c r="I11" s="9"/>
      <c r="J11" s="14"/>
      <c r="K11" s="13"/>
      <c r="L11" s="9"/>
      <c r="M11" s="9">
        <v>0</v>
      </c>
      <c r="N11" s="14"/>
      <c r="O11" s="12"/>
      <c r="P11" s="14"/>
      <c r="Q11" s="24">
        <f t="shared" si="0"/>
        <v>0</v>
      </c>
      <c r="S11" s="109">
        <v>80002715</v>
      </c>
      <c r="T11" s="13"/>
      <c r="U11" s="9"/>
      <c r="V11" s="9"/>
      <c r="W11" s="9"/>
      <c r="X11" s="9"/>
      <c r="Y11" s="9"/>
      <c r="Z11" s="9"/>
      <c r="AA11" s="14"/>
      <c r="AB11" s="24">
        <f t="shared" si="1"/>
        <v>0</v>
      </c>
    </row>
    <row r="12" spans="1:28">
      <c r="A12" s="19" t="s">
        <v>25</v>
      </c>
      <c r="B12" s="68"/>
      <c r="C12" s="13"/>
      <c r="D12" s="9"/>
      <c r="E12" s="9"/>
      <c r="F12" s="9"/>
      <c r="G12" s="9"/>
      <c r="H12" s="9"/>
      <c r="I12" s="9"/>
      <c r="J12" s="14"/>
      <c r="K12" s="13"/>
      <c r="L12" s="9"/>
      <c r="M12" s="9"/>
      <c r="N12" s="14"/>
      <c r="O12" s="12"/>
      <c r="P12" s="14"/>
      <c r="Q12" s="24">
        <f t="shared" si="0"/>
        <v>0</v>
      </c>
      <c r="S12" s="109">
        <v>80003383</v>
      </c>
      <c r="T12" s="13"/>
      <c r="U12" s="9"/>
      <c r="V12" s="9"/>
      <c r="W12" s="9"/>
      <c r="X12" s="9"/>
      <c r="Y12" s="9"/>
      <c r="Z12" s="9"/>
      <c r="AA12" s="14"/>
      <c r="AB12" s="24">
        <f t="shared" si="1"/>
        <v>0</v>
      </c>
    </row>
    <row r="13" spans="1:28">
      <c r="A13" s="19" t="s">
        <v>26</v>
      </c>
      <c r="B13" s="68"/>
      <c r="C13" s="13"/>
      <c r="D13" s="9"/>
      <c r="E13" s="9"/>
      <c r="F13" s="9"/>
      <c r="G13" s="9"/>
      <c r="H13" s="9"/>
      <c r="I13" s="9"/>
      <c r="J13" s="14"/>
      <c r="K13" s="13"/>
      <c r="L13" s="9"/>
      <c r="M13" s="9"/>
      <c r="N13" s="14"/>
      <c r="O13" s="6"/>
      <c r="P13" s="14"/>
      <c r="Q13" s="24">
        <f t="shared" si="0"/>
        <v>0</v>
      </c>
      <c r="S13" s="109">
        <v>80003473</v>
      </c>
      <c r="T13" s="13"/>
      <c r="U13" s="9"/>
      <c r="V13" s="9"/>
      <c r="W13" s="9"/>
      <c r="X13" s="9"/>
      <c r="Y13" s="9"/>
      <c r="Z13" s="9"/>
      <c r="AA13" s="14"/>
      <c r="AB13" s="24">
        <f t="shared" si="1"/>
        <v>0</v>
      </c>
    </row>
    <row r="14" spans="1:28">
      <c r="A14" s="20" t="s">
        <v>27</v>
      </c>
      <c r="B14" s="68"/>
      <c r="C14" s="73"/>
      <c r="D14" s="9"/>
      <c r="E14" s="9"/>
      <c r="F14" s="9"/>
      <c r="G14" s="9"/>
      <c r="H14" s="9"/>
      <c r="I14" s="9"/>
      <c r="J14" s="14"/>
      <c r="K14" s="13"/>
      <c r="L14" s="9"/>
      <c r="M14" s="9"/>
      <c r="N14" s="14"/>
      <c r="O14" s="12"/>
      <c r="P14" s="14"/>
      <c r="Q14" s="24">
        <f t="shared" si="0"/>
        <v>0</v>
      </c>
      <c r="S14" s="109">
        <v>80003986</v>
      </c>
      <c r="T14" s="13"/>
      <c r="U14" s="9"/>
      <c r="V14" s="9"/>
      <c r="W14" s="9"/>
      <c r="X14" s="9"/>
      <c r="Y14" s="9"/>
      <c r="Z14" s="9"/>
      <c r="AA14" s="14"/>
      <c r="AB14" s="24">
        <f t="shared" si="1"/>
        <v>0</v>
      </c>
    </row>
    <row r="15" spans="1:28">
      <c r="A15" s="20" t="s">
        <v>28</v>
      </c>
      <c r="B15" s="68"/>
      <c r="C15" s="13"/>
      <c r="D15" s="9"/>
      <c r="E15" s="9"/>
      <c r="F15" s="9"/>
      <c r="G15" s="9"/>
      <c r="H15" s="9"/>
      <c r="I15" s="9"/>
      <c r="J15" s="14"/>
      <c r="K15" s="13"/>
      <c r="L15" s="9"/>
      <c r="M15" s="9"/>
      <c r="N15" s="14"/>
      <c r="O15" s="12"/>
      <c r="P15" s="14"/>
      <c r="Q15" s="24">
        <f t="shared" si="0"/>
        <v>0</v>
      </c>
      <c r="S15" s="109">
        <v>80003987</v>
      </c>
      <c r="T15" s="13"/>
      <c r="U15" s="9"/>
      <c r="V15" s="9"/>
      <c r="W15" s="9"/>
      <c r="X15" s="9"/>
      <c r="Y15" s="9"/>
      <c r="Z15" s="9"/>
      <c r="AA15" s="14"/>
      <c r="AB15" s="24">
        <f t="shared" si="1"/>
        <v>0</v>
      </c>
    </row>
    <row r="16" spans="1:28">
      <c r="A16" s="20" t="s">
        <v>29</v>
      </c>
      <c r="B16" s="68"/>
      <c r="C16" s="13"/>
      <c r="D16" s="9"/>
      <c r="E16" s="9"/>
      <c r="F16" s="9"/>
      <c r="G16" s="9"/>
      <c r="H16" s="9"/>
      <c r="I16" s="9"/>
      <c r="J16" s="14"/>
      <c r="K16" s="13"/>
      <c r="L16" s="9"/>
      <c r="M16" s="9"/>
      <c r="N16" s="14"/>
      <c r="O16" s="12"/>
      <c r="P16" s="14"/>
      <c r="Q16" s="24">
        <f t="shared" si="0"/>
        <v>0</v>
      </c>
      <c r="S16" s="110">
        <v>80004384</v>
      </c>
      <c r="T16" s="13"/>
      <c r="U16" s="9"/>
      <c r="V16" s="9"/>
      <c r="W16" s="9"/>
      <c r="X16" s="9"/>
      <c r="Y16" s="9"/>
      <c r="Z16" s="9"/>
      <c r="AA16" s="14"/>
      <c r="AB16" s="24">
        <f t="shared" si="1"/>
        <v>0</v>
      </c>
    </row>
    <row r="17" spans="1:28" ht="15.75" thickBot="1">
      <c r="A17" s="20" t="s">
        <v>37</v>
      </c>
      <c r="B17" s="70"/>
      <c r="C17" s="15"/>
      <c r="D17" s="16"/>
      <c r="E17" s="16"/>
      <c r="F17" s="16"/>
      <c r="G17" s="16"/>
      <c r="H17" s="16"/>
      <c r="I17" s="16"/>
      <c r="J17" s="17"/>
      <c r="K17" s="15"/>
      <c r="L17" s="16"/>
      <c r="M17" s="16"/>
      <c r="N17" s="17"/>
      <c r="O17" s="30"/>
      <c r="P17" s="17"/>
      <c r="Q17" s="24">
        <f t="shared" si="0"/>
        <v>0</v>
      </c>
      <c r="S17" s="110">
        <v>80004563</v>
      </c>
      <c r="T17" s="73"/>
      <c r="U17" s="2"/>
      <c r="V17" s="2"/>
      <c r="W17" s="2"/>
      <c r="X17" s="2"/>
      <c r="Y17" s="2"/>
      <c r="Z17" s="2"/>
      <c r="AA17" s="3"/>
      <c r="AB17" s="24">
        <f t="shared" si="1"/>
        <v>0</v>
      </c>
    </row>
    <row r="18" spans="1:28" ht="15.75" thickBot="1">
      <c r="A18" s="10"/>
      <c r="C18" s="53"/>
      <c r="D18" s="54"/>
      <c r="E18" s="54"/>
      <c r="F18" s="54"/>
      <c r="G18" s="54"/>
      <c r="H18" s="54"/>
      <c r="I18" s="54"/>
      <c r="J18" s="55"/>
      <c r="K18" s="53"/>
      <c r="L18" s="54"/>
      <c r="M18" s="54"/>
      <c r="N18" s="55"/>
      <c r="Q18" s="11"/>
      <c r="S18" s="111">
        <v>80004564</v>
      </c>
      <c r="T18" s="115"/>
      <c r="U18" s="4"/>
      <c r="V18" s="4"/>
      <c r="W18" s="4"/>
      <c r="X18" s="4"/>
      <c r="Y18" s="4"/>
      <c r="Z18" s="4"/>
      <c r="AA18" s="5"/>
      <c r="AB18" s="24">
        <f t="shared" si="1"/>
        <v>0</v>
      </c>
    </row>
    <row r="19" spans="1:28">
      <c r="A19" s="10"/>
      <c r="B19" s="10"/>
      <c r="C19" s="56"/>
      <c r="D19" s="57"/>
      <c r="E19" s="57"/>
      <c r="F19" s="57"/>
      <c r="G19" s="57"/>
      <c r="H19" s="57"/>
      <c r="I19" s="57"/>
      <c r="J19" s="58"/>
      <c r="K19" s="56"/>
      <c r="L19" s="57"/>
      <c r="M19" s="57"/>
      <c r="N19" s="58"/>
      <c r="O19" s="10"/>
      <c r="P19" s="10"/>
      <c r="Q19" s="41"/>
      <c r="T19" s="53"/>
      <c r="U19" s="54"/>
      <c r="V19" s="54"/>
      <c r="W19" s="54"/>
      <c r="X19" s="54"/>
      <c r="Y19" s="54"/>
      <c r="Z19" s="54"/>
      <c r="AA19" s="55"/>
    </row>
    <row r="20" spans="1:28">
      <c r="C20" s="53"/>
      <c r="D20" s="54"/>
      <c r="E20" s="54"/>
      <c r="F20" s="54"/>
      <c r="G20" s="54"/>
      <c r="H20" s="54"/>
      <c r="I20" s="54"/>
      <c r="J20" s="55"/>
      <c r="K20" s="59"/>
      <c r="L20" s="60"/>
      <c r="M20" s="60"/>
      <c r="N20" s="61"/>
      <c r="O20" s="8"/>
      <c r="T20" s="53"/>
      <c r="U20" s="54"/>
      <c r="V20" s="54"/>
      <c r="W20" s="54"/>
      <c r="X20" s="54"/>
      <c r="Y20" s="54"/>
      <c r="Z20" s="54"/>
      <c r="AA20" s="55"/>
    </row>
    <row r="21" spans="1:28">
      <c r="C21" s="53"/>
      <c r="D21" s="54"/>
      <c r="E21" s="54"/>
      <c r="F21" s="54"/>
      <c r="G21" s="54"/>
      <c r="H21" s="54"/>
      <c r="I21" s="54"/>
      <c r="J21" s="55"/>
      <c r="K21" s="59"/>
      <c r="L21" s="60"/>
      <c r="M21" s="60"/>
      <c r="N21" s="61"/>
      <c r="O21" s="8"/>
      <c r="T21" s="53"/>
      <c r="U21" s="54"/>
      <c r="V21" s="54"/>
      <c r="W21" s="54"/>
      <c r="X21" s="54"/>
      <c r="Y21" s="54"/>
      <c r="Z21" s="54"/>
      <c r="AA21" s="55"/>
    </row>
    <row r="22" spans="1:28">
      <c r="C22" s="53"/>
      <c r="D22" s="54"/>
      <c r="E22" s="54"/>
      <c r="F22" s="54"/>
      <c r="G22" s="54"/>
      <c r="H22" s="54"/>
      <c r="I22" s="54"/>
      <c r="J22" s="55"/>
      <c r="K22" s="59"/>
      <c r="L22" s="60"/>
      <c r="M22" s="60"/>
      <c r="N22" s="61"/>
      <c r="O22" s="8"/>
      <c r="T22" s="53"/>
      <c r="U22" s="54"/>
      <c r="V22" s="54"/>
      <c r="W22" s="54"/>
      <c r="X22" s="54"/>
      <c r="Y22" s="54"/>
      <c r="Z22" s="54"/>
      <c r="AA22" s="55"/>
    </row>
    <row r="23" spans="1:28">
      <c r="C23" s="53"/>
      <c r="D23" s="54"/>
      <c r="E23" s="54"/>
      <c r="F23" s="54"/>
      <c r="G23" s="54"/>
      <c r="H23" s="54"/>
      <c r="I23" s="54"/>
      <c r="J23" s="55"/>
      <c r="K23" s="59"/>
      <c r="L23" s="60"/>
      <c r="M23" s="60"/>
      <c r="N23" s="61"/>
      <c r="O23" s="8"/>
      <c r="T23" s="53"/>
      <c r="U23" s="54"/>
      <c r="V23" s="54"/>
      <c r="W23" s="54"/>
      <c r="X23" s="54"/>
      <c r="Y23" s="54"/>
      <c r="Z23" s="54"/>
      <c r="AA23" s="55"/>
    </row>
    <row r="24" spans="1:28">
      <c r="C24" s="53"/>
      <c r="D24" s="54"/>
      <c r="E24" s="54"/>
      <c r="F24" s="54"/>
      <c r="G24" s="54"/>
      <c r="H24" s="54"/>
      <c r="I24" s="54"/>
      <c r="J24" s="55"/>
      <c r="K24" s="59"/>
      <c r="L24" s="60"/>
      <c r="M24" s="60"/>
      <c r="N24" s="61"/>
      <c r="O24" s="8"/>
      <c r="T24" s="53"/>
      <c r="U24" s="54"/>
      <c r="V24" s="54"/>
      <c r="W24" s="54"/>
      <c r="X24" s="54"/>
      <c r="Y24" s="54"/>
      <c r="Z24" s="54"/>
      <c r="AA24" s="55"/>
    </row>
    <row r="25" spans="1:28">
      <c r="C25" s="53"/>
      <c r="D25" s="54"/>
      <c r="E25" s="54"/>
      <c r="F25" s="54"/>
      <c r="G25" s="54"/>
      <c r="H25" s="54"/>
      <c r="I25" s="54"/>
      <c r="J25" s="55"/>
      <c r="K25" s="59"/>
      <c r="L25" s="60"/>
      <c r="M25" s="60"/>
      <c r="N25" s="61"/>
      <c r="O25" s="8"/>
      <c r="T25" s="53"/>
      <c r="U25" s="54"/>
      <c r="V25" s="54"/>
      <c r="W25" s="54"/>
      <c r="X25" s="54"/>
      <c r="Y25" s="54"/>
      <c r="Z25" s="54"/>
      <c r="AA25" s="55"/>
    </row>
    <row r="26" spans="1:28">
      <c r="C26" s="53"/>
      <c r="D26" s="54"/>
      <c r="E26" s="54"/>
      <c r="F26" s="54"/>
      <c r="G26" s="54"/>
      <c r="H26" s="54"/>
      <c r="I26" s="54"/>
      <c r="J26" s="55"/>
      <c r="K26" s="59"/>
      <c r="L26" s="60"/>
      <c r="M26" s="60"/>
      <c r="N26" s="61"/>
      <c r="O26" s="8"/>
      <c r="T26" s="53"/>
      <c r="U26" s="54"/>
      <c r="V26" s="54"/>
      <c r="W26" s="54"/>
      <c r="X26" s="54"/>
      <c r="Y26" s="54"/>
      <c r="Z26" s="54"/>
      <c r="AA26" s="55"/>
    </row>
    <row r="27" spans="1:28">
      <c r="C27" s="53"/>
      <c r="D27" s="54"/>
      <c r="E27" s="54"/>
      <c r="F27" s="54"/>
      <c r="G27" s="54"/>
      <c r="H27" s="54"/>
      <c r="I27" s="54"/>
      <c r="J27" s="55"/>
      <c r="K27" s="59"/>
      <c r="L27" s="60"/>
      <c r="M27" s="60"/>
      <c r="N27" s="61"/>
      <c r="O27" s="8"/>
      <c r="T27" s="53"/>
      <c r="U27" s="54"/>
      <c r="V27" s="54"/>
      <c r="W27" s="54"/>
      <c r="X27" s="54"/>
      <c r="Y27" s="54"/>
      <c r="Z27" s="54"/>
      <c r="AA27" s="55"/>
    </row>
    <row r="28" spans="1:28">
      <c r="C28" s="53"/>
      <c r="D28" s="54"/>
      <c r="E28" s="54"/>
      <c r="F28" s="54"/>
      <c r="G28" s="54"/>
      <c r="H28" s="54"/>
      <c r="I28" s="54"/>
      <c r="J28" s="55"/>
      <c r="K28" s="59"/>
      <c r="L28" s="60"/>
      <c r="M28" s="60"/>
      <c r="N28" s="61"/>
      <c r="O28" s="8"/>
      <c r="T28" s="53"/>
      <c r="U28" s="54"/>
      <c r="V28" s="54"/>
      <c r="W28" s="54"/>
      <c r="X28" s="54"/>
      <c r="Y28" s="54"/>
      <c r="Z28" s="54"/>
      <c r="AA28" s="55"/>
    </row>
    <row r="29" spans="1:28">
      <c r="C29" s="53"/>
      <c r="D29" s="54"/>
      <c r="E29" s="54"/>
      <c r="F29" s="54"/>
      <c r="G29" s="54"/>
      <c r="H29" s="54"/>
      <c r="I29" s="54"/>
      <c r="J29" s="55"/>
      <c r="K29" s="59"/>
      <c r="L29" s="60"/>
      <c r="M29" s="60"/>
      <c r="N29" s="61"/>
      <c r="O29" s="8"/>
      <c r="T29" s="53"/>
      <c r="U29" s="54"/>
      <c r="V29" s="54"/>
      <c r="W29" s="54"/>
      <c r="X29" s="54"/>
      <c r="Y29" s="54"/>
      <c r="Z29" s="54"/>
      <c r="AA29" s="55"/>
    </row>
    <row r="30" spans="1:28">
      <c r="C30" s="53"/>
      <c r="D30" s="54"/>
      <c r="E30" s="54"/>
      <c r="F30" s="54"/>
      <c r="G30" s="54"/>
      <c r="H30" s="54"/>
      <c r="I30" s="54"/>
      <c r="J30" s="55"/>
      <c r="K30" s="59"/>
      <c r="L30" s="60"/>
      <c r="M30" s="60"/>
      <c r="N30" s="61"/>
      <c r="O30" s="8"/>
      <c r="T30" s="53"/>
      <c r="U30" s="54"/>
      <c r="V30" s="54"/>
      <c r="W30" s="54"/>
      <c r="X30" s="54"/>
      <c r="Y30" s="54"/>
      <c r="Z30" s="54"/>
      <c r="AA30" s="55"/>
    </row>
    <row r="31" spans="1:28">
      <c r="C31" s="53"/>
      <c r="D31" s="54"/>
      <c r="E31" s="54"/>
      <c r="F31" s="54"/>
      <c r="G31" s="54"/>
      <c r="H31" s="54"/>
      <c r="I31" s="54"/>
      <c r="J31" s="55"/>
      <c r="K31" s="59"/>
      <c r="L31" s="60"/>
      <c r="M31" s="60"/>
      <c r="N31" s="61"/>
      <c r="O31" s="8"/>
      <c r="T31" s="53"/>
      <c r="U31" s="54"/>
      <c r="V31" s="54"/>
      <c r="W31" s="54"/>
      <c r="X31" s="54"/>
      <c r="Y31" s="54"/>
      <c r="Z31" s="54"/>
      <c r="AA31" s="55"/>
    </row>
    <row r="32" spans="1:28">
      <c r="C32" s="53"/>
      <c r="D32" s="54"/>
      <c r="E32" s="54"/>
      <c r="F32" s="54"/>
      <c r="G32" s="54"/>
      <c r="H32" s="54"/>
      <c r="I32" s="54"/>
      <c r="J32" s="55"/>
      <c r="K32" s="59"/>
      <c r="L32" s="60"/>
      <c r="M32" s="60"/>
      <c r="N32" s="61"/>
      <c r="O32" s="8"/>
      <c r="T32" s="53"/>
      <c r="U32" s="54"/>
      <c r="V32" s="54"/>
      <c r="W32" s="54"/>
      <c r="X32" s="54"/>
      <c r="Y32" s="54"/>
      <c r="Z32" s="54"/>
      <c r="AA32" s="55"/>
    </row>
    <row r="33" spans="1:28">
      <c r="C33" s="53"/>
      <c r="D33" s="54"/>
      <c r="E33" s="54"/>
      <c r="F33" s="54"/>
      <c r="G33" s="54"/>
      <c r="H33" s="54"/>
      <c r="I33" s="54"/>
      <c r="J33" s="55"/>
      <c r="K33" s="59"/>
      <c r="L33" s="60"/>
      <c r="M33" s="60"/>
      <c r="N33" s="61"/>
      <c r="O33" s="8"/>
      <c r="T33" s="53"/>
      <c r="U33" s="54"/>
      <c r="V33" s="54"/>
      <c r="W33" s="54"/>
      <c r="X33" s="54"/>
      <c r="Y33" s="54"/>
      <c r="Z33" s="54"/>
      <c r="AA33" s="55"/>
    </row>
    <row r="34" spans="1:28">
      <c r="C34" s="53"/>
      <c r="D34" s="54"/>
      <c r="E34" s="54"/>
      <c r="F34" s="54"/>
      <c r="G34" s="54"/>
      <c r="H34" s="54"/>
      <c r="I34" s="54"/>
      <c r="J34" s="55"/>
      <c r="K34" s="59"/>
      <c r="L34" s="60"/>
      <c r="M34" s="60"/>
      <c r="N34" s="61"/>
      <c r="O34" s="8"/>
      <c r="T34" s="53"/>
      <c r="U34" s="54"/>
      <c r="V34" s="54"/>
      <c r="W34" s="54"/>
      <c r="X34" s="54"/>
      <c r="Y34" s="54"/>
      <c r="Z34" s="54"/>
      <c r="AA34" s="55"/>
    </row>
    <row r="35" spans="1:28">
      <c r="C35" s="53"/>
      <c r="D35" s="54"/>
      <c r="E35" s="54"/>
      <c r="F35" s="54"/>
      <c r="G35" s="54"/>
      <c r="H35" s="54"/>
      <c r="I35" s="54"/>
      <c r="J35" s="55"/>
      <c r="K35" s="59"/>
      <c r="L35" s="60"/>
      <c r="M35" s="60"/>
      <c r="N35" s="61"/>
      <c r="O35" s="8"/>
      <c r="T35" s="53"/>
      <c r="U35" s="54"/>
      <c r="V35" s="54"/>
      <c r="W35" s="54"/>
      <c r="X35" s="54"/>
      <c r="Y35" s="54"/>
      <c r="Z35" s="54"/>
      <c r="AA35" s="55"/>
    </row>
    <row r="36" spans="1:28">
      <c r="C36" s="53"/>
      <c r="D36" s="54"/>
      <c r="E36" s="54"/>
      <c r="F36" s="54"/>
      <c r="G36" s="54"/>
      <c r="H36" s="54"/>
      <c r="I36" s="54"/>
      <c r="J36" s="55"/>
      <c r="K36" s="59"/>
      <c r="L36" s="60"/>
      <c r="M36" s="60"/>
      <c r="N36" s="61"/>
      <c r="O36" s="8"/>
      <c r="T36" s="53"/>
      <c r="U36" s="54"/>
      <c r="V36" s="54"/>
      <c r="W36" s="54"/>
      <c r="X36" s="54"/>
      <c r="Y36" s="54"/>
      <c r="Z36" s="54"/>
      <c r="AA36" s="55"/>
    </row>
    <row r="37" spans="1:28">
      <c r="C37" s="53"/>
      <c r="D37" s="54"/>
      <c r="E37" s="54"/>
      <c r="F37" s="54"/>
      <c r="G37" s="54"/>
      <c r="H37" s="54"/>
      <c r="I37" s="54"/>
      <c r="J37" s="55"/>
      <c r="K37" s="53"/>
      <c r="L37" s="54"/>
      <c r="M37" s="54"/>
      <c r="N37" s="55"/>
      <c r="T37" s="53"/>
      <c r="U37" s="54"/>
      <c r="V37" s="54"/>
      <c r="W37" s="54"/>
      <c r="X37" s="54"/>
      <c r="Y37" s="54"/>
      <c r="Z37" s="54"/>
      <c r="AA37" s="55"/>
    </row>
    <row r="38" spans="1:28">
      <c r="C38" s="53"/>
      <c r="D38" s="54"/>
      <c r="E38" s="54"/>
      <c r="F38" s="54"/>
      <c r="G38" s="54"/>
      <c r="H38" s="54"/>
      <c r="I38" s="54"/>
      <c r="J38" s="55"/>
      <c r="K38" s="53"/>
      <c r="L38" s="54"/>
      <c r="M38" s="54"/>
      <c r="N38" s="55"/>
      <c r="T38" s="53"/>
      <c r="U38" s="54"/>
      <c r="V38" s="54"/>
      <c r="W38" s="54"/>
      <c r="X38" s="54"/>
      <c r="Y38" s="54"/>
      <c r="Z38" s="54"/>
      <c r="AA38" s="55"/>
    </row>
    <row r="39" spans="1:28" ht="15.75" thickBot="1">
      <c r="C39" s="53"/>
      <c r="D39" s="54"/>
      <c r="E39" s="54"/>
      <c r="F39" s="54"/>
      <c r="G39" s="54"/>
      <c r="H39" s="54"/>
      <c r="I39" s="54"/>
      <c r="J39" s="55"/>
      <c r="K39" s="53"/>
      <c r="L39" s="54"/>
      <c r="M39" s="54"/>
      <c r="N39" s="55"/>
      <c r="T39" s="53"/>
      <c r="U39" s="54"/>
      <c r="V39" s="54"/>
      <c r="W39" s="54"/>
      <c r="X39" s="54"/>
      <c r="Y39" s="54"/>
      <c r="Z39" s="54"/>
      <c r="AA39" s="55"/>
    </row>
    <row r="40" spans="1:28" ht="16.5" thickBot="1">
      <c r="A40" s="48" t="s">
        <v>38</v>
      </c>
      <c r="B40" s="50">
        <f t="shared" ref="B40:P40" si="2">SUM(B3:B17)</f>
        <v>0</v>
      </c>
      <c r="C40" s="62">
        <f t="shared" si="2"/>
        <v>0</v>
      </c>
      <c r="D40" s="49">
        <f t="shared" si="2"/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63">
        <f t="shared" si="2"/>
        <v>0</v>
      </c>
      <c r="K40" s="62">
        <f t="shared" si="2"/>
        <v>0</v>
      </c>
      <c r="L40" s="49">
        <f t="shared" si="2"/>
        <v>0</v>
      </c>
      <c r="M40" s="49">
        <f t="shared" si="2"/>
        <v>0</v>
      </c>
      <c r="N40" s="63">
        <f t="shared" si="2"/>
        <v>0</v>
      </c>
      <c r="O40" s="52">
        <f t="shared" si="2"/>
        <v>0</v>
      </c>
      <c r="P40" s="50">
        <f t="shared" si="2"/>
        <v>0</v>
      </c>
      <c r="Q40" s="51">
        <f>SUM(B40:P40)</f>
        <v>0</v>
      </c>
      <c r="S40" s="48" t="s">
        <v>38</v>
      </c>
      <c r="T40" s="116">
        <f t="shared" ref="T40:AA40" si="3">SUM(T2:T16)</f>
        <v>0</v>
      </c>
      <c r="U40" s="117">
        <f t="shared" si="3"/>
        <v>0</v>
      </c>
      <c r="V40" s="117">
        <f t="shared" si="3"/>
        <v>0</v>
      </c>
      <c r="W40" s="117">
        <f t="shared" si="3"/>
        <v>0</v>
      </c>
      <c r="X40" s="117">
        <f t="shared" si="3"/>
        <v>0</v>
      </c>
      <c r="Y40" s="117">
        <f t="shared" si="3"/>
        <v>0</v>
      </c>
      <c r="Z40" s="117">
        <f t="shared" si="3"/>
        <v>0</v>
      </c>
      <c r="AA40" s="118">
        <f t="shared" si="3"/>
        <v>0</v>
      </c>
      <c r="AB40" s="112">
        <f>SUM(T40:AA40)-Z40</f>
        <v>0</v>
      </c>
    </row>
    <row r="41" spans="1:28" ht="16.5" thickBot="1">
      <c r="C41" s="64"/>
      <c r="D41" s="65"/>
      <c r="E41" s="65"/>
      <c r="F41" s="65"/>
      <c r="G41" s="65"/>
      <c r="H41" s="74" t="s">
        <v>38</v>
      </c>
      <c r="I41" s="65" t="s">
        <v>39</v>
      </c>
      <c r="J41" s="51">
        <f>SUM(C40:J40)+O40+P40-I40</f>
        <v>0</v>
      </c>
      <c r="K41" s="64"/>
      <c r="L41" s="74" t="s">
        <v>38</v>
      </c>
      <c r="M41" s="65" t="s">
        <v>40</v>
      </c>
      <c r="N41" s="51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53</vt:i4>
      </vt:variant>
    </vt:vector>
  </HeadingPairs>
  <TitlesOfParts>
    <vt:vector size="53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</vt:vector>
  </TitlesOfParts>
  <Company>PEKM Kabeltechnik s.r.o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Mysta, Viktor</dc:creator>
  <cp:lastModifiedBy>Користувач Windows</cp:lastModifiedBy>
  <dcterms:created xsi:type="dcterms:W3CDTF">2018-06-05T09:28:05Z</dcterms:created>
  <dcterms:modified xsi:type="dcterms:W3CDTF">2018-06-05T18:24:18Z</dcterms:modified>
</cp:coreProperties>
</file>