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summary" sheetId="1" r:id="rId1"/>
    <sheet name="main" sheetId="2" r:id="rId2"/>
  </sheets>
  <calcPr calcId="145621"/>
</workbook>
</file>

<file path=xl/calcChain.xml><?xml version="1.0" encoding="utf-8"?>
<calcChain xmlns="http://schemas.openxmlformats.org/spreadsheetml/2006/main">
  <c r="E6" i="1" l="1"/>
  <c r="N41" i="2"/>
  <c r="AA40" i="2"/>
  <c r="Z40" i="2"/>
  <c r="Y40" i="2"/>
  <c r="X40" i="2"/>
  <c r="W40" i="2"/>
  <c r="V40" i="2"/>
  <c r="U40" i="2"/>
  <c r="T40" i="2"/>
  <c r="P40" i="2"/>
  <c r="O40" i="2"/>
  <c r="N40" i="2"/>
  <c r="M40" i="2"/>
  <c r="L40" i="2"/>
  <c r="K40" i="2"/>
  <c r="C7" i="1" s="1"/>
  <c r="J40" i="2"/>
  <c r="I40" i="2"/>
  <c r="H40" i="2"/>
  <c r="G40" i="2"/>
  <c r="F40" i="2"/>
  <c r="E40" i="2"/>
  <c r="D40" i="2"/>
  <c r="C40" i="2"/>
  <c r="B40" i="2"/>
  <c r="Q40" i="2" s="1"/>
  <c r="AB18" i="2"/>
  <c r="AB17" i="2"/>
  <c r="Q17" i="2"/>
  <c r="AB16" i="2"/>
  <c r="Q16" i="2"/>
  <c r="AB15" i="2"/>
  <c r="J22" i="1" s="1"/>
  <c r="Q15" i="2"/>
  <c r="AB14" i="2"/>
  <c r="Q14" i="2"/>
  <c r="AB13" i="2"/>
  <c r="Q13" i="2"/>
  <c r="AB12" i="2"/>
  <c r="Q12" i="2"/>
  <c r="AB11" i="2"/>
  <c r="Q11" i="2"/>
  <c r="AB10" i="2"/>
  <c r="Q10" i="2"/>
  <c r="AB9" i="2"/>
  <c r="Q9" i="2"/>
  <c r="AB8" i="2"/>
  <c r="Q8" i="2"/>
  <c r="AB7" i="2"/>
  <c r="Q7" i="2"/>
  <c r="AB6" i="2"/>
  <c r="Q6" i="2"/>
  <c r="AB5" i="2"/>
  <c r="Q5" i="2"/>
  <c r="AB4" i="2"/>
  <c r="Q4" i="2"/>
  <c r="AB3" i="2"/>
  <c r="Q3" i="2"/>
  <c r="AB2" i="2"/>
  <c r="J25" i="1"/>
  <c r="J24" i="1"/>
  <c r="J23" i="1"/>
  <c r="D24" i="1"/>
  <c r="D23" i="1"/>
  <c r="J21" i="1"/>
  <c r="D22" i="1"/>
  <c r="J20" i="1"/>
  <c r="D21" i="1"/>
  <c r="J19" i="1"/>
  <c r="D20" i="1"/>
  <c r="J18" i="1"/>
  <c r="D19" i="1"/>
  <c r="J17" i="1"/>
  <c r="D18" i="1"/>
  <c r="J16" i="1"/>
  <c r="D17" i="1"/>
  <c r="J15" i="1"/>
  <c r="D16" i="1"/>
  <c r="J14" i="1"/>
  <c r="D15" i="1"/>
  <c r="J13" i="1"/>
  <c r="D14" i="1"/>
  <c r="J12" i="1"/>
  <c r="D13" i="1"/>
  <c r="J11" i="1"/>
  <c r="D12" i="1"/>
  <c r="J10" i="1"/>
  <c r="D11" i="1"/>
  <c r="J9" i="1"/>
  <c r="D10" i="1"/>
  <c r="I6" i="1"/>
  <c r="D7" i="1"/>
  <c r="D6" i="1"/>
  <c r="J41" i="2" l="1"/>
  <c r="C6" i="1" s="1"/>
  <c r="AB40" i="2"/>
  <c r="H6" i="1" s="1"/>
  <c r="F6" i="1"/>
  <c r="J6" i="1"/>
  <c r="M6" i="1" l="1"/>
  <c r="L6" i="1"/>
</calcChain>
</file>

<file path=xl/sharedStrings.xml><?xml version="1.0" encoding="utf-8"?>
<sst xmlns="http://schemas.openxmlformats.org/spreadsheetml/2006/main" count="99" uniqueCount="74">
  <si>
    <t>KOMAX</t>
  </si>
  <si>
    <t>SCHUNK</t>
  </si>
  <si>
    <t>maintenance(min.)</t>
  </si>
  <si>
    <t>% of time</t>
  </si>
  <si>
    <t>time fund(min.)</t>
  </si>
  <si>
    <t>schunk(min.)</t>
  </si>
  <si>
    <t>∑ min.</t>
  </si>
  <si>
    <t>∑ % of time</t>
  </si>
  <si>
    <t>Gamma1</t>
  </si>
  <si>
    <t>stapla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</si>
  <si>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</si>
  <si>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</si>
  <si>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</si>
  <si>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</si>
  <si>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</si>
  <si>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</si>
  <si>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</si>
  <si>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</si>
  <si>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</si>
  <si>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</si>
  <si>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</si>
  <si>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</si>
  <si>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</si>
  <si>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</si>
  <si>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</si>
  <si>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</si>
  <si>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</si>
  <si>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</si>
  <si>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</si>
  <si>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</si>
  <si>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</si>
  <si>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</si>
  <si>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</si>
  <si>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</si>
  <si>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інший тип простою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</si>
  <si>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</si>
  <si>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</si>
  <si>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</si>
  <si>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</si>
  <si>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</si>
  <si>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</si>
  <si>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</si>
  <si>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</si>
  <si>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</si>
  <si>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</si>
  <si>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</si>
  <si>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</si>
  <si>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*80000065</t>
  </si>
  <si>
    <t>*80001235</t>
  </si>
  <si>
    <t>*80001849</t>
  </si>
  <si>
    <t>*80002458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</si>
  <si>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</si>
  <si>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</si>
  <si>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</si>
  <si>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</si>
  <si>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</si>
  <si>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</si>
  <si>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</si>
  <si>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</si>
  <si>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</si>
  <si>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</si>
  <si>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</si>
  <si>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</si>
  <si>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</si>
  <si>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*80001841</t>
  </si>
  <si>
    <t>*80004563</t>
  </si>
  <si>
    <t>*80004564</t>
  </si>
  <si>
    <t>∑</t>
  </si>
  <si>
    <t>komax</t>
  </si>
  <si>
    <t>applicator</t>
  </si>
  <si>
    <t>∑ komax+apl(min.)</t>
  </si>
  <si>
    <t>Total</t>
  </si>
  <si>
    <t>komax equipment</t>
  </si>
  <si>
    <t>equipment(min.)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</si>
</sst>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  <charset val="204"/>
    </font>
    <font>
      <sz val="10"/>
      <name val="Tahoma"/>
      <family val="2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64" fontId="5" fillId="5" borderId="22" xfId="0" applyNumberFormat="1" applyFont="1" applyFill="1" applyBorder="1" applyAlignment="1">
      <alignment horizontal="center" vertical="center"/>
    </xf>
    <xf numFmtId="3" fontId="5" fillId="5" borderId="23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6" fillId="6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top" wrapText="1"/>
    </xf>
    <xf numFmtId="0" fontId="7" fillId="7" borderId="27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28" xfId="0" applyFont="1" applyFill="1" applyBorder="1" applyAlignment="1">
      <alignment horizontal="center" vertical="top" wrapText="1"/>
    </xf>
    <xf numFmtId="0" fontId="7" fillId="3" borderId="27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6" fillId="0" borderId="31" xfId="0" applyFont="1" applyBorder="1"/>
    <xf numFmtId="0" fontId="6" fillId="0" borderId="33" xfId="0" applyFont="1" applyBorder="1"/>
    <xf numFmtId="0" fontId="0" fillId="0" borderId="36" xfId="0" applyBorder="1"/>
    <xf numFmtId="0" fontId="0" fillId="0" borderId="37" xfId="0" applyBorder="1"/>
    <xf numFmtId="0" fontId="9" fillId="0" borderId="38" xfId="0" applyFont="1" applyBorder="1" applyAlignment="1">
      <alignment horizontal="right"/>
    </xf>
    <xf numFmtId="0" fontId="6" fillId="0" borderId="34" xfId="0" applyFont="1" applyBorder="1"/>
    <xf numFmtId="0" fontId="9" fillId="0" borderId="36" xfId="0" applyFont="1" applyBorder="1"/>
    <xf numFmtId="0" fontId="9" fillId="0" borderId="0" xfId="0" applyFont="1"/>
    <xf numFmtId="0" fontId="9" fillId="0" borderId="37" xfId="0" applyFont="1" applyBorder="1"/>
    <xf numFmtId="0" fontId="9" fillId="0" borderId="0" xfId="0" applyFont="1" applyAlignment="1">
      <alignment horizontal="right"/>
    </xf>
    <xf numFmtId="0" fontId="7" fillId="0" borderId="36" xfId="0" applyFont="1" applyBorder="1"/>
    <xf numFmtId="0" fontId="7" fillId="0" borderId="37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31" xfId="0" applyFont="1" applyBorder="1"/>
    <xf numFmtId="0" fontId="11" fillId="0" borderId="9" xfId="0" applyFont="1" applyBorder="1"/>
    <xf numFmtId="0" fontId="11" fillId="0" borderId="1" xfId="0" applyFont="1" applyBorder="1"/>
    <xf numFmtId="0" fontId="11" fillId="0" borderId="10" xfId="0" applyFont="1" applyBorder="1"/>
    <xf numFmtId="0" fontId="11" fillId="0" borderId="14" xfId="0" applyFont="1" applyBorder="1"/>
    <xf numFmtId="0" fontId="11" fillId="8" borderId="16" xfId="0" applyFont="1" applyFill="1" applyBorder="1"/>
    <xf numFmtId="0" fontId="11" fillId="0" borderId="34" xfId="0" applyFont="1" applyBorder="1"/>
    <xf numFmtId="0" fontId="11" fillId="0" borderId="39" xfId="0" applyFont="1" applyBorder="1"/>
    <xf numFmtId="0" fontId="11" fillId="0" borderId="19" xfId="0" applyFont="1" applyBorder="1"/>
    <xf numFmtId="0" fontId="11" fillId="8" borderId="8" xfId="0" applyFont="1" applyFill="1" applyBorder="1"/>
    <xf numFmtId="0" fontId="0" fillId="0" borderId="40" xfId="0" applyBorder="1"/>
    <xf numFmtId="0" fontId="0" fillId="0" borderId="41" xfId="0" applyBorder="1"/>
    <xf numFmtId="0" fontId="10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7" fillId="0" borderId="30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32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7" fillId="0" borderId="1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14" xfId="0" applyNumberFormat="1" applyBorder="1"/>
    <xf numFmtId="3" fontId="0" fillId="0" borderId="9" xfId="0" applyNumberFormat="1" applyBorder="1"/>
    <xf numFmtId="3" fontId="7" fillId="0" borderId="34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3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0" xfId="0"/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46" xfId="0" applyBorder="1"/>
    <xf numFmtId="0" fontId="0" fillId="0" borderId="8" xfId="0" applyBorder="1"/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3" fontId="2" fillId="4" borderId="48" xfId="0" applyNumberFormat="1" applyFon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4" borderId="32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/>
    <xf numFmtId="0" fontId="0" fillId="0" borderId="26" xfId="0" applyBorder="1"/>
    <xf numFmtId="0" fontId="0" fillId="3" borderId="35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2" borderId="3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0" fillId="0" borderId="46" xfId="0" applyBorder="1" applyAlignment="1"/>
    <xf numFmtId="0" fontId="0" fillId="0" borderId="8" xfId="0" applyBorder="1" applyAlignment="1"/>
  </cellXfs>
  <cellStyles count="2">
    <cellStyle name="Звичайний" xfId="0" builtinId="0"/>
    <cellStyle name="Звичайни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tabSelected="1" workbookViewId="0">
      <selection activeCell="R18" sqref="R18"/>
    </sheetView>
  </sheetViews>
  <sheetFormatPr defaultRowHeight="15" x14ac:dyDescent="0.25"/>
  <cols>
    <col min="1" max="1" width="5.7109375" style="103" customWidth="1"/>
    <col min="2" max="2" width="17.42578125" style="103" bestFit="1" customWidth="1"/>
    <col min="3" max="3" width="16.42578125" style="103" bestFit="1" customWidth="1"/>
    <col min="4" max="4" width="18.28515625" style="103" bestFit="1" customWidth="1"/>
    <col min="5" max="5" width="17.85546875" style="103" bestFit="1" customWidth="1"/>
    <col min="6" max="6" width="9.42578125" style="103" bestFit="1" customWidth="1"/>
    <col min="7" max="7" width="15.28515625" style="103" bestFit="1" customWidth="1"/>
    <col min="8" max="8" width="12.5703125" style="103" bestFit="1" customWidth="1"/>
    <col min="9" max="9" width="18.28515625" style="103" bestFit="1" customWidth="1"/>
    <col min="10" max="10" width="9.42578125" style="103" bestFit="1" customWidth="1"/>
    <col min="11" max="11" width="15.28515625" style="103" bestFit="1" customWidth="1"/>
    <col min="12" max="12" width="6.5703125" style="103" bestFit="1" customWidth="1"/>
    <col min="13" max="13" width="11" style="103" bestFit="1" customWidth="1"/>
  </cols>
  <sheetData>
    <row r="3" spans="1:17" ht="15.75" customHeight="1" thickBot="1" x14ac:dyDescent="0.3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7" ht="15.75" customHeight="1" thickBot="1" x14ac:dyDescent="0.3">
      <c r="B4" s="105" t="s">
        <v>0</v>
      </c>
      <c r="C4" s="141"/>
      <c r="D4" s="141"/>
      <c r="E4" s="141"/>
      <c r="F4" s="141"/>
      <c r="G4" s="142"/>
      <c r="H4" s="105" t="s">
        <v>1</v>
      </c>
      <c r="I4" s="115"/>
      <c r="J4" s="115"/>
      <c r="K4" s="116"/>
      <c r="L4" s="121" t="s">
        <v>71</v>
      </c>
      <c r="M4" s="118"/>
      <c r="N4" s="66"/>
    </row>
    <row r="5" spans="1:17" ht="15.75" thickBot="1" x14ac:dyDescent="0.3">
      <c r="B5" s="133"/>
      <c r="C5" s="135" t="s">
        <v>73</v>
      </c>
      <c r="D5" s="136" t="s">
        <v>2</v>
      </c>
      <c r="E5" s="123" t="s">
        <v>70</v>
      </c>
      <c r="F5" s="124" t="s">
        <v>3</v>
      </c>
      <c r="G5" s="125" t="s">
        <v>4</v>
      </c>
      <c r="H5" s="1" t="s">
        <v>5</v>
      </c>
      <c r="I5" s="2" t="s">
        <v>2</v>
      </c>
      <c r="J5" s="2" t="s">
        <v>3</v>
      </c>
      <c r="K5" s="3" t="s">
        <v>4</v>
      </c>
      <c r="L5" s="117" t="s">
        <v>6</v>
      </c>
      <c r="M5" s="119" t="s">
        <v>7</v>
      </c>
      <c r="N5" s="66"/>
    </row>
    <row r="6" spans="1:17" ht="15.75" customHeight="1" thickBot="1" x14ac:dyDescent="0.3">
      <c r="B6" s="137" t="s">
        <v>72</v>
      </c>
      <c r="C6" s="138">
        <f>main!J41</f>
        <v>50</v>
      </c>
      <c r="D6" s="139">
        <f>main!I40</f>
        <v>0</v>
      </c>
      <c r="E6" s="130">
        <f>main!Q40</f>
        <v>650</v>
      </c>
      <c r="F6" s="126">
        <f>E6/G6</f>
        <v>9.0277777777777776E-2</v>
      </c>
      <c r="G6" s="127">
        <v>7200</v>
      </c>
      <c r="H6" s="5">
        <f>main!AB40</f>
        <v>0</v>
      </c>
      <c r="I6" s="6">
        <f>main!Z40</f>
        <v>0</v>
      </c>
      <c r="J6" s="7">
        <f>(I6+H6)/K6</f>
        <v>0</v>
      </c>
      <c r="K6" s="8">
        <v>7680</v>
      </c>
      <c r="L6" s="122">
        <f>H6+E6</f>
        <v>650</v>
      </c>
      <c r="M6" s="120">
        <f>(E6+H6+I6)/(K6+G6)</f>
        <v>4.3682795698924734E-2</v>
      </c>
      <c r="N6" s="66"/>
    </row>
    <row r="7" spans="1:17" ht="15.75" thickBot="1" x14ac:dyDescent="0.3">
      <c r="B7" s="140" t="s">
        <v>69</v>
      </c>
      <c r="C7" s="134">
        <f>main!N41</f>
        <v>0</v>
      </c>
      <c r="D7" s="4">
        <f>main!N40</f>
        <v>0</v>
      </c>
      <c r="E7" s="131"/>
      <c r="F7" s="128"/>
      <c r="G7" s="129"/>
      <c r="H7" s="63"/>
      <c r="I7" s="110"/>
      <c r="J7" s="111"/>
      <c r="K7" s="64"/>
      <c r="L7" s="109"/>
      <c r="M7" s="112"/>
      <c r="N7" s="66"/>
    </row>
    <row r="8" spans="1:17" ht="15.75" customHeight="1" thickBot="1" x14ac:dyDescent="0.3">
      <c r="B8" s="36"/>
      <c r="C8" s="114"/>
      <c r="D8" s="114"/>
      <c r="E8" s="114"/>
      <c r="F8" s="114"/>
      <c r="G8" s="37"/>
      <c r="H8" s="36"/>
      <c r="I8" s="114"/>
      <c r="J8" s="113" t="s">
        <v>6</v>
      </c>
      <c r="K8" s="37"/>
      <c r="L8" s="114"/>
      <c r="M8" s="114"/>
      <c r="N8" s="66"/>
      <c r="Q8" s="67"/>
    </row>
    <row r="9" spans="1:17" ht="15.75" thickBot="1" x14ac:dyDescent="0.3">
      <c r="B9" s="36"/>
      <c r="C9" s="114"/>
      <c r="D9" s="113" t="s">
        <v>6</v>
      </c>
      <c r="E9" s="114"/>
      <c r="F9" s="114"/>
      <c r="G9" s="37"/>
      <c r="H9" s="36"/>
      <c r="I9" s="27" t="s">
        <v>9</v>
      </c>
      <c r="J9" s="33">
        <f>main!AB2</f>
        <v>0</v>
      </c>
      <c r="K9" s="37"/>
      <c r="L9" s="114"/>
      <c r="M9" s="114"/>
      <c r="N9" s="66"/>
    </row>
    <row r="10" spans="1:17" x14ac:dyDescent="0.25">
      <c r="B10" s="36"/>
      <c r="C10" s="27" t="s">
        <v>8</v>
      </c>
      <c r="D10" s="71">
        <f>main!Q3</f>
        <v>0</v>
      </c>
      <c r="E10" s="114"/>
      <c r="F10" s="114"/>
      <c r="G10" s="37"/>
      <c r="H10" s="36"/>
      <c r="I10" s="69">
        <v>80001849</v>
      </c>
      <c r="J10" s="61">
        <f>main!AB3</f>
        <v>0</v>
      </c>
      <c r="K10" s="37"/>
      <c r="L10" s="114"/>
      <c r="M10" s="114"/>
      <c r="N10" s="66"/>
    </row>
    <row r="11" spans="1:17" x14ac:dyDescent="0.25">
      <c r="B11" s="36"/>
      <c r="C11" s="73" t="s">
        <v>10</v>
      </c>
      <c r="D11" s="72">
        <f>main!Q4</f>
        <v>0</v>
      </c>
      <c r="E11" s="114"/>
      <c r="F11" s="114"/>
      <c r="G11" s="37"/>
      <c r="H11" s="36"/>
      <c r="I11" s="69">
        <v>80001952</v>
      </c>
      <c r="J11" s="61">
        <f>main!AB4</f>
        <v>0</v>
      </c>
      <c r="K11" s="37"/>
      <c r="L11" s="114"/>
      <c r="M11" s="114"/>
      <c r="N11" s="66"/>
    </row>
    <row r="12" spans="1:17" x14ac:dyDescent="0.25">
      <c r="B12" s="36"/>
      <c r="C12" s="73" t="s">
        <v>11</v>
      </c>
      <c r="D12" s="72">
        <f>main!Q5</f>
        <v>0</v>
      </c>
      <c r="E12" s="114"/>
      <c r="F12" s="114"/>
      <c r="G12" s="37"/>
      <c r="H12" s="36"/>
      <c r="I12" s="69">
        <v>80002000</v>
      </c>
      <c r="J12" s="61">
        <f>main!AB5</f>
        <v>0</v>
      </c>
      <c r="K12" s="37"/>
      <c r="L12" s="114"/>
      <c r="M12" s="114"/>
      <c r="N12" s="66"/>
    </row>
    <row r="13" spans="1:17" x14ac:dyDescent="0.25">
      <c r="B13" s="36"/>
      <c r="C13" s="73" t="s">
        <v>12</v>
      </c>
      <c r="D13" s="72">
        <f>main!Q6</f>
        <v>0</v>
      </c>
      <c r="E13" s="114"/>
      <c r="F13" s="114"/>
      <c r="G13" s="37"/>
      <c r="H13" s="36"/>
      <c r="I13" s="69">
        <v>80002073</v>
      </c>
      <c r="J13" s="61">
        <f>main!AB6</f>
        <v>0</v>
      </c>
      <c r="K13" s="37"/>
      <c r="L13" s="114"/>
      <c r="M13" s="114"/>
      <c r="N13" s="66"/>
    </row>
    <row r="14" spans="1:17" x14ac:dyDescent="0.25">
      <c r="B14" s="36"/>
      <c r="C14" s="73" t="s">
        <v>13</v>
      </c>
      <c r="D14" s="72">
        <f>main!Q7</f>
        <v>0</v>
      </c>
      <c r="E14" s="114"/>
      <c r="F14" s="114"/>
      <c r="G14" s="37"/>
      <c r="H14" s="36"/>
      <c r="I14" s="69">
        <v>80002264</v>
      </c>
      <c r="J14" s="61">
        <f>main!AB7</f>
        <v>0</v>
      </c>
      <c r="K14" s="37"/>
      <c r="L14" s="114"/>
      <c r="M14" s="114"/>
      <c r="N14" s="66"/>
    </row>
    <row r="15" spans="1:17" x14ac:dyDescent="0.25">
      <c r="B15" s="36"/>
      <c r="C15" s="73" t="s">
        <v>14</v>
      </c>
      <c r="D15" s="72">
        <f>main!Q8</f>
        <v>0</v>
      </c>
      <c r="E15" s="114"/>
      <c r="F15" s="114"/>
      <c r="G15" s="37"/>
      <c r="H15" s="36"/>
      <c r="I15" s="69">
        <v>80002351</v>
      </c>
      <c r="J15" s="61">
        <f>main!AB8</f>
        <v>0</v>
      </c>
      <c r="K15" s="37"/>
      <c r="L15" s="114"/>
      <c r="M15" s="114"/>
      <c r="N15" s="66"/>
    </row>
    <row r="16" spans="1:17" x14ac:dyDescent="0.25">
      <c r="B16" s="36"/>
      <c r="C16" s="73" t="s">
        <v>15</v>
      </c>
      <c r="D16" s="72">
        <f>main!Q9</f>
        <v>0</v>
      </c>
      <c r="E16" s="114"/>
      <c r="F16" s="114"/>
      <c r="G16" s="37"/>
      <c r="H16" s="36"/>
      <c r="I16" s="69">
        <v>80002467</v>
      </c>
      <c r="J16" s="61">
        <f>main!AB9</f>
        <v>0</v>
      </c>
      <c r="K16" s="37"/>
      <c r="L16" s="114"/>
      <c r="M16" s="114"/>
      <c r="N16" s="66"/>
    </row>
    <row r="17" spans="2:14" x14ac:dyDescent="0.25">
      <c r="B17" s="36"/>
      <c r="C17" s="73" t="s">
        <v>16</v>
      </c>
      <c r="D17" s="72">
        <f>main!Q10</f>
        <v>0</v>
      </c>
      <c r="E17" s="114"/>
      <c r="F17" s="114"/>
      <c r="G17" s="37"/>
      <c r="H17" s="36"/>
      <c r="I17" s="69">
        <v>80002492</v>
      </c>
      <c r="J17" s="61">
        <f>main!AB10</f>
        <v>0</v>
      </c>
      <c r="K17" s="37"/>
      <c r="L17" s="114"/>
      <c r="M17" s="114"/>
      <c r="N17" s="66"/>
    </row>
    <row r="18" spans="2:14" x14ac:dyDescent="0.25">
      <c r="B18" s="36"/>
      <c r="C18" s="73" t="s">
        <v>17</v>
      </c>
      <c r="D18" s="72">
        <f>main!Q11</f>
        <v>0</v>
      </c>
      <c r="E18" s="114"/>
      <c r="F18" s="114"/>
      <c r="G18" s="37"/>
      <c r="H18" s="36"/>
      <c r="I18" s="69">
        <v>80002715</v>
      </c>
      <c r="J18" s="61">
        <f>main!AB11</f>
        <v>0</v>
      </c>
      <c r="K18" s="37"/>
      <c r="L18" s="114"/>
      <c r="M18" s="114"/>
      <c r="N18" s="66"/>
    </row>
    <row r="19" spans="2:14" x14ac:dyDescent="0.25">
      <c r="B19" s="36"/>
      <c r="C19" s="73" t="s">
        <v>18</v>
      </c>
      <c r="D19" s="72">
        <f>main!Q12</f>
        <v>0</v>
      </c>
      <c r="E19" s="114"/>
      <c r="F19" s="114"/>
      <c r="G19" s="37"/>
      <c r="H19" s="36"/>
      <c r="I19" s="69">
        <v>80003383</v>
      </c>
      <c r="J19" s="61">
        <f>main!AB12</f>
        <v>0</v>
      </c>
      <c r="K19" s="37"/>
      <c r="L19" s="114"/>
      <c r="M19" s="114"/>
      <c r="N19" s="66"/>
    </row>
    <row r="20" spans="2:14" x14ac:dyDescent="0.25">
      <c r="B20" s="36"/>
      <c r="C20" s="73" t="s">
        <v>19</v>
      </c>
      <c r="D20" s="72">
        <f>main!Q13</f>
        <v>0</v>
      </c>
      <c r="E20" s="114"/>
      <c r="F20" s="114"/>
      <c r="G20" s="37"/>
      <c r="H20" s="36"/>
      <c r="I20" s="69">
        <v>80003473</v>
      </c>
      <c r="J20" s="61">
        <f>main!AB13</f>
        <v>0</v>
      </c>
      <c r="K20" s="37"/>
      <c r="L20" s="114"/>
      <c r="M20" s="114"/>
      <c r="N20" s="66"/>
    </row>
    <row r="21" spans="2:14" x14ac:dyDescent="0.25">
      <c r="B21" s="36"/>
      <c r="C21" s="73" t="s">
        <v>20</v>
      </c>
      <c r="D21" s="72">
        <f>main!Q14</f>
        <v>0</v>
      </c>
      <c r="E21" s="114"/>
      <c r="F21" s="114"/>
      <c r="G21" s="37"/>
      <c r="H21" s="36"/>
      <c r="I21" s="69">
        <v>80003986</v>
      </c>
      <c r="J21" s="61">
        <f>main!AB14</f>
        <v>0</v>
      </c>
      <c r="K21" s="37"/>
      <c r="L21" s="114"/>
      <c r="M21" s="114"/>
      <c r="N21" s="66"/>
    </row>
    <row r="22" spans="2:14" x14ac:dyDescent="0.25">
      <c r="B22" s="36"/>
      <c r="C22" s="73" t="s">
        <v>21</v>
      </c>
      <c r="D22" s="72">
        <f>main!Q15</f>
        <v>0</v>
      </c>
      <c r="E22" s="114"/>
      <c r="F22" s="114"/>
      <c r="G22" s="37"/>
      <c r="H22" s="36"/>
      <c r="I22" s="69">
        <v>80003987</v>
      </c>
      <c r="J22" s="61">
        <f>main!AB15</f>
        <v>0</v>
      </c>
      <c r="K22" s="37"/>
      <c r="L22" s="114"/>
      <c r="M22" s="114"/>
      <c r="N22" s="66"/>
    </row>
    <row r="23" spans="2:14" ht="15.75" customHeight="1" x14ac:dyDescent="0.25">
      <c r="B23" s="36"/>
      <c r="C23" s="73" t="s">
        <v>22</v>
      </c>
      <c r="D23" s="72">
        <f>main!Q16</f>
        <v>0</v>
      </c>
      <c r="E23" s="114"/>
      <c r="F23" s="114"/>
      <c r="G23" s="37"/>
      <c r="H23" s="36"/>
      <c r="I23" s="69">
        <v>80004384</v>
      </c>
      <c r="J23" s="61">
        <f>main!AB16</f>
        <v>0</v>
      </c>
      <c r="K23" s="37"/>
      <c r="L23" s="114"/>
      <c r="M23" s="114"/>
      <c r="N23" s="66"/>
    </row>
    <row r="24" spans="2:14" ht="15.75" thickBot="1" x14ac:dyDescent="0.3">
      <c r="B24" s="36"/>
      <c r="C24" s="74" t="s">
        <v>23</v>
      </c>
      <c r="D24" s="75">
        <f>main!Q17</f>
        <v>650</v>
      </c>
      <c r="E24" s="114"/>
      <c r="F24" s="114"/>
      <c r="G24" s="37"/>
      <c r="H24" s="36"/>
      <c r="I24" s="69">
        <v>80004563</v>
      </c>
      <c r="J24" s="61">
        <f>main!AB17</f>
        <v>0</v>
      </c>
      <c r="K24" s="37"/>
      <c r="L24" s="114"/>
      <c r="M24" s="114"/>
      <c r="N24" s="66"/>
    </row>
    <row r="25" spans="2:14" ht="15.75" customHeight="1" thickBot="1" x14ac:dyDescent="0.3">
      <c r="B25" s="58"/>
      <c r="C25" s="59"/>
      <c r="D25" s="59"/>
      <c r="E25" s="59"/>
      <c r="F25" s="59"/>
      <c r="G25" s="65"/>
      <c r="H25" s="58"/>
      <c r="I25" s="70">
        <v>80004564</v>
      </c>
      <c r="J25" s="62">
        <f>main!AB18</f>
        <v>0</v>
      </c>
      <c r="K25" s="65"/>
      <c r="L25" s="114"/>
      <c r="M25" s="114"/>
      <c r="N25" s="68"/>
    </row>
    <row r="26" spans="2:14" x14ac:dyDescent="0.25">
      <c r="L26" s="114"/>
      <c r="M26" s="114"/>
    </row>
    <row r="27" spans="2:14" x14ac:dyDescent="0.25">
      <c r="L27" s="114"/>
      <c r="M27" s="114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6" workbookViewId="0">
      <selection activeCell="V24" sqref="V24"/>
    </sheetView>
  </sheetViews>
  <sheetFormatPr defaultRowHeight="15" x14ac:dyDescent="0.25"/>
  <cols>
    <col min="1" max="1" width="11.28515625" style="103" bestFit="1" customWidth="1"/>
    <col min="2" max="2" width="10.7109375" style="103" customWidth="1"/>
    <col min="3" max="3" width="9.28515625" style="103" customWidth="1"/>
    <col min="4" max="4" width="8.7109375" style="103" bestFit="1" customWidth="1"/>
    <col min="5" max="5" width="10.5703125" style="103" customWidth="1"/>
    <col min="6" max="6" width="5.5703125" style="103" bestFit="1" customWidth="1"/>
    <col min="7" max="7" width="8.85546875" style="103" bestFit="1" customWidth="1"/>
    <col min="8" max="8" width="6.42578125" style="103" bestFit="1" customWidth="1"/>
    <col min="9" max="9" width="9" style="103" customWidth="1"/>
    <col min="10" max="10" width="8.140625" style="103" bestFit="1" customWidth="1"/>
    <col min="12" max="12" width="8.5703125" style="103" bestFit="1" customWidth="1"/>
    <col min="13" max="13" width="13.42578125" style="103" customWidth="1"/>
    <col min="17" max="17" width="6" style="103" bestFit="1" customWidth="1"/>
    <col min="18" max="18" width="4" style="103" customWidth="1"/>
    <col min="19" max="19" width="11.28515625" style="103" bestFit="1" customWidth="1"/>
    <col min="20" max="20" width="11" style="103" customWidth="1"/>
    <col min="21" max="21" width="9.85546875" style="103" customWidth="1"/>
    <col min="22" max="22" width="12.5703125" style="103" customWidth="1"/>
    <col min="23" max="23" width="9.85546875" style="103" customWidth="1"/>
    <col min="24" max="24" width="9" style="103" bestFit="1" customWidth="1"/>
    <col min="26" max="26" width="10.7109375" style="103" customWidth="1"/>
    <col min="27" max="27" width="10.28515625" style="103" customWidth="1"/>
    <col min="28" max="28" width="6" style="103" bestFit="1" customWidth="1"/>
  </cols>
  <sheetData>
    <row r="1" spans="1:28" ht="39" customHeight="1" thickBot="1" x14ac:dyDescent="0.3">
      <c r="A1" s="9"/>
      <c r="B1" s="10"/>
      <c r="C1" s="106" t="s">
        <v>24</v>
      </c>
      <c r="D1" s="104"/>
      <c r="E1" s="104"/>
      <c r="F1" s="104"/>
      <c r="G1" s="104"/>
      <c r="H1" s="104"/>
      <c r="I1" s="104"/>
      <c r="J1" s="104"/>
      <c r="K1" s="107" t="s">
        <v>25</v>
      </c>
      <c r="L1" s="104"/>
      <c r="M1" s="104"/>
      <c r="N1" s="104"/>
      <c r="O1" s="10"/>
      <c r="P1" s="10"/>
      <c r="Q1" s="108" t="s">
        <v>26</v>
      </c>
      <c r="S1" s="11"/>
      <c r="T1" s="12" t="s">
        <v>27</v>
      </c>
      <c r="U1" s="13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21" t="s">
        <v>34</v>
      </c>
      <c r="AB1" s="15" t="s">
        <v>26</v>
      </c>
    </row>
    <row r="2" spans="1:28" ht="52.5" customHeight="1" thickBot="1" x14ac:dyDescent="0.3">
      <c r="A2" s="16"/>
      <c r="B2" s="17" t="s">
        <v>27</v>
      </c>
      <c r="C2" s="18" t="s">
        <v>35</v>
      </c>
      <c r="D2" s="19" t="s">
        <v>36</v>
      </c>
      <c r="E2" s="20" t="s">
        <v>37</v>
      </c>
      <c r="F2" s="19" t="s">
        <v>38</v>
      </c>
      <c r="G2" s="19" t="s">
        <v>39</v>
      </c>
      <c r="H2" s="19" t="s">
        <v>40</v>
      </c>
      <c r="I2" s="19" t="s">
        <v>33</v>
      </c>
      <c r="J2" s="21" t="s">
        <v>34</v>
      </c>
      <c r="K2" s="22" t="s">
        <v>41</v>
      </c>
      <c r="L2" s="23" t="s">
        <v>42</v>
      </c>
      <c r="M2" s="23" t="s">
        <v>43</v>
      </c>
      <c r="N2" s="24" t="s">
        <v>44</v>
      </c>
      <c r="O2" s="25" t="s">
        <v>45</v>
      </c>
      <c r="P2" s="26" t="s">
        <v>46</v>
      </c>
      <c r="Q2" s="104"/>
      <c r="S2" s="27" t="s">
        <v>47</v>
      </c>
      <c r="T2" s="28"/>
      <c r="U2" s="29"/>
      <c r="V2" s="29"/>
      <c r="W2" s="30"/>
      <c r="X2" s="30"/>
      <c r="Y2" s="30"/>
      <c r="Z2" s="30"/>
      <c r="AA2" s="31"/>
      <c r="AB2" s="32">
        <f t="shared" ref="AB2:AB18" si="0">SUM(T2:AA2)</f>
        <v>0</v>
      </c>
    </row>
    <row r="3" spans="1:28" x14ac:dyDescent="0.25">
      <c r="A3" s="34" t="s">
        <v>48</v>
      </c>
      <c r="B3" s="76">
        <v>0</v>
      </c>
      <c r="C3" s="77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9">
        <v>0</v>
      </c>
      <c r="K3" s="77">
        <v>0</v>
      </c>
      <c r="L3" s="78">
        <v>0</v>
      </c>
      <c r="M3" s="78">
        <v>0</v>
      </c>
      <c r="N3" s="80">
        <v>0</v>
      </c>
      <c r="O3" s="81">
        <v>0</v>
      </c>
      <c r="P3" s="80">
        <v>0</v>
      </c>
      <c r="Q3" s="32">
        <f t="shared" ref="Q3:Q17" si="1">SUM(B3:P3)</f>
        <v>0</v>
      </c>
      <c r="S3" s="35" t="s">
        <v>49</v>
      </c>
      <c r="T3" s="83">
        <v>0</v>
      </c>
      <c r="U3" s="86">
        <v>0</v>
      </c>
      <c r="V3" s="86">
        <v>0</v>
      </c>
      <c r="W3" s="86">
        <v>0</v>
      </c>
      <c r="X3" s="86">
        <v>0</v>
      </c>
      <c r="Y3" s="97">
        <v>0</v>
      </c>
      <c r="Z3" s="86">
        <v>0</v>
      </c>
      <c r="AA3" s="87">
        <v>0</v>
      </c>
      <c r="AB3" s="32">
        <f t="shared" si="0"/>
        <v>0</v>
      </c>
    </row>
    <row r="4" spans="1:28" x14ac:dyDescent="0.25">
      <c r="A4" s="34" t="s">
        <v>50</v>
      </c>
      <c r="B4" s="82">
        <v>0</v>
      </c>
      <c r="C4" s="83">
        <v>0</v>
      </c>
      <c r="D4" s="84">
        <v>0</v>
      </c>
      <c r="E4" s="85">
        <v>0</v>
      </c>
      <c r="F4" s="86">
        <v>0</v>
      </c>
      <c r="G4" s="86">
        <v>0</v>
      </c>
      <c r="H4" s="86">
        <v>0</v>
      </c>
      <c r="I4" s="86">
        <v>0</v>
      </c>
      <c r="J4" s="87">
        <v>0</v>
      </c>
      <c r="K4" s="83">
        <v>0</v>
      </c>
      <c r="L4" s="86">
        <v>0</v>
      </c>
      <c r="M4" s="86">
        <v>0</v>
      </c>
      <c r="N4" s="87">
        <v>0</v>
      </c>
      <c r="O4" s="88">
        <v>0</v>
      </c>
      <c r="P4" s="87">
        <v>0</v>
      </c>
      <c r="Q4" s="32">
        <f t="shared" si="1"/>
        <v>0</v>
      </c>
      <c r="S4" s="35" t="s">
        <v>51</v>
      </c>
      <c r="T4" s="98">
        <v>0</v>
      </c>
      <c r="U4" s="86">
        <v>0</v>
      </c>
      <c r="V4" s="86">
        <v>0</v>
      </c>
      <c r="W4" s="86">
        <v>0</v>
      </c>
      <c r="X4" s="86">
        <v>0</v>
      </c>
      <c r="Y4" s="97">
        <v>0</v>
      </c>
      <c r="Z4" s="86">
        <v>0</v>
      </c>
      <c r="AA4" s="87">
        <v>0</v>
      </c>
      <c r="AB4" s="32">
        <f t="shared" si="0"/>
        <v>0</v>
      </c>
    </row>
    <row r="5" spans="1:28" x14ac:dyDescent="0.25">
      <c r="A5" s="34" t="s">
        <v>11</v>
      </c>
      <c r="B5" s="82">
        <v>0</v>
      </c>
      <c r="C5" s="83">
        <v>0</v>
      </c>
      <c r="D5" s="86">
        <v>0</v>
      </c>
      <c r="E5" s="86">
        <v>0</v>
      </c>
      <c r="F5" s="86">
        <v>0</v>
      </c>
      <c r="G5" s="86">
        <v>0</v>
      </c>
      <c r="H5" s="86">
        <v>0</v>
      </c>
      <c r="I5" s="86">
        <v>0</v>
      </c>
      <c r="J5" s="87">
        <v>0</v>
      </c>
      <c r="K5" s="83">
        <v>0</v>
      </c>
      <c r="L5" s="86">
        <v>0</v>
      </c>
      <c r="M5" s="86">
        <v>0</v>
      </c>
      <c r="N5" s="87">
        <v>0</v>
      </c>
      <c r="O5" s="88">
        <v>0</v>
      </c>
      <c r="P5" s="87">
        <v>0</v>
      </c>
      <c r="Q5" s="32">
        <f t="shared" si="1"/>
        <v>0</v>
      </c>
      <c r="S5" s="35" t="s">
        <v>52</v>
      </c>
      <c r="T5" s="83">
        <v>0</v>
      </c>
      <c r="U5" s="86">
        <v>0</v>
      </c>
      <c r="V5" s="86">
        <v>0</v>
      </c>
      <c r="W5" s="86">
        <v>0</v>
      </c>
      <c r="X5" s="86">
        <v>0</v>
      </c>
      <c r="Y5" s="97">
        <v>0</v>
      </c>
      <c r="Z5" s="86">
        <v>0</v>
      </c>
      <c r="AA5" s="87">
        <v>0</v>
      </c>
      <c r="AB5" s="32">
        <f t="shared" si="0"/>
        <v>0</v>
      </c>
    </row>
    <row r="6" spans="1:28" x14ac:dyDescent="0.25">
      <c r="A6" s="34" t="s">
        <v>12</v>
      </c>
      <c r="B6" s="82">
        <v>0</v>
      </c>
      <c r="C6" s="83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7">
        <v>0</v>
      </c>
      <c r="K6" s="83">
        <v>0</v>
      </c>
      <c r="L6" s="86">
        <v>0</v>
      </c>
      <c r="M6" s="86">
        <v>0</v>
      </c>
      <c r="N6" s="87">
        <v>0</v>
      </c>
      <c r="O6" s="88">
        <v>0</v>
      </c>
      <c r="P6" s="87">
        <v>0</v>
      </c>
      <c r="Q6" s="32">
        <f t="shared" si="1"/>
        <v>0</v>
      </c>
      <c r="S6" s="35" t="s">
        <v>53</v>
      </c>
      <c r="T6" s="83">
        <v>0</v>
      </c>
      <c r="U6" s="86">
        <v>0</v>
      </c>
      <c r="V6" s="86">
        <v>0</v>
      </c>
      <c r="W6" s="86">
        <v>0</v>
      </c>
      <c r="X6" s="86">
        <v>0</v>
      </c>
      <c r="Y6" s="86">
        <v>0</v>
      </c>
      <c r="Z6" s="86">
        <v>0</v>
      </c>
      <c r="AA6" s="87">
        <v>0</v>
      </c>
      <c r="AB6" s="32">
        <f t="shared" si="0"/>
        <v>0</v>
      </c>
    </row>
    <row r="7" spans="1:28" x14ac:dyDescent="0.25">
      <c r="A7" s="34" t="s">
        <v>13</v>
      </c>
      <c r="B7" s="82">
        <v>0</v>
      </c>
      <c r="C7" s="83">
        <v>0</v>
      </c>
      <c r="D7" s="86">
        <v>0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7">
        <v>0</v>
      </c>
      <c r="K7" s="83">
        <v>0</v>
      </c>
      <c r="L7" s="86">
        <v>0</v>
      </c>
      <c r="M7" s="86">
        <v>0</v>
      </c>
      <c r="N7" s="87">
        <v>0</v>
      </c>
      <c r="O7" s="88">
        <v>0</v>
      </c>
      <c r="P7" s="87">
        <v>0</v>
      </c>
      <c r="Q7" s="32">
        <f t="shared" si="1"/>
        <v>0</v>
      </c>
      <c r="S7" s="35" t="s">
        <v>54</v>
      </c>
      <c r="T7" s="83">
        <v>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0</v>
      </c>
      <c r="AA7" s="87">
        <v>0</v>
      </c>
      <c r="AB7" s="32">
        <f t="shared" si="0"/>
        <v>0</v>
      </c>
    </row>
    <row r="8" spans="1:28" x14ac:dyDescent="0.25">
      <c r="A8" s="34" t="s">
        <v>14</v>
      </c>
      <c r="B8" s="89">
        <v>0</v>
      </c>
      <c r="C8" s="83">
        <v>0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7">
        <v>0</v>
      </c>
      <c r="K8" s="83">
        <v>0</v>
      </c>
      <c r="L8" s="86">
        <v>0</v>
      </c>
      <c r="M8" s="86">
        <v>0</v>
      </c>
      <c r="N8" s="87">
        <v>0</v>
      </c>
      <c r="O8" s="88">
        <v>0</v>
      </c>
      <c r="P8" s="87">
        <v>0</v>
      </c>
      <c r="Q8" s="32">
        <f t="shared" si="1"/>
        <v>0</v>
      </c>
      <c r="S8" s="35" t="s">
        <v>55</v>
      </c>
      <c r="T8" s="83">
        <v>0</v>
      </c>
      <c r="U8" s="86">
        <v>0</v>
      </c>
      <c r="V8" s="86">
        <v>0</v>
      </c>
      <c r="W8" s="86">
        <v>0</v>
      </c>
      <c r="X8" s="86">
        <v>0</v>
      </c>
      <c r="Y8" s="86">
        <v>0</v>
      </c>
      <c r="Z8" s="86">
        <v>0</v>
      </c>
      <c r="AA8" s="87">
        <v>0</v>
      </c>
      <c r="AB8" s="32">
        <f t="shared" si="0"/>
        <v>0</v>
      </c>
    </row>
    <row r="9" spans="1:28" x14ac:dyDescent="0.25">
      <c r="A9" s="34" t="s">
        <v>15</v>
      </c>
      <c r="B9" s="82">
        <v>0</v>
      </c>
      <c r="C9" s="83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7">
        <v>0</v>
      </c>
      <c r="K9" s="83">
        <v>0</v>
      </c>
      <c r="L9" s="86">
        <v>0</v>
      </c>
      <c r="M9" s="86">
        <v>0</v>
      </c>
      <c r="N9" s="87">
        <v>0</v>
      </c>
      <c r="O9" s="88">
        <v>0</v>
      </c>
      <c r="P9" s="87">
        <v>0</v>
      </c>
      <c r="Q9" s="32">
        <f t="shared" si="1"/>
        <v>0</v>
      </c>
      <c r="S9" s="35" t="s">
        <v>56</v>
      </c>
      <c r="T9" s="83">
        <v>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0</v>
      </c>
      <c r="AA9" s="87">
        <v>0</v>
      </c>
      <c r="AB9" s="32">
        <f t="shared" si="0"/>
        <v>0</v>
      </c>
    </row>
    <row r="10" spans="1:28" x14ac:dyDescent="0.25">
      <c r="A10" s="34" t="s">
        <v>16</v>
      </c>
      <c r="B10" s="82">
        <v>0</v>
      </c>
      <c r="C10" s="83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7">
        <v>0</v>
      </c>
      <c r="K10" s="83">
        <v>0</v>
      </c>
      <c r="L10" s="86">
        <v>0</v>
      </c>
      <c r="M10" s="86">
        <v>0</v>
      </c>
      <c r="N10" s="87">
        <v>0</v>
      </c>
      <c r="O10" s="88">
        <v>0</v>
      </c>
      <c r="P10" s="87">
        <v>0</v>
      </c>
      <c r="Q10" s="32">
        <f t="shared" si="1"/>
        <v>0</v>
      </c>
      <c r="S10" s="35" t="s">
        <v>57</v>
      </c>
      <c r="T10" s="98">
        <v>0</v>
      </c>
      <c r="U10" s="86">
        <v>0</v>
      </c>
      <c r="V10" s="86">
        <v>0</v>
      </c>
      <c r="W10" s="86">
        <v>0</v>
      </c>
      <c r="X10" s="86">
        <v>0</v>
      </c>
      <c r="Y10" s="86">
        <v>0</v>
      </c>
      <c r="Z10" s="97">
        <v>0</v>
      </c>
      <c r="AA10" s="87">
        <v>0</v>
      </c>
      <c r="AB10" s="32">
        <f t="shared" si="0"/>
        <v>0</v>
      </c>
    </row>
    <row r="11" spans="1:28" x14ac:dyDescent="0.25">
      <c r="A11" s="34" t="s">
        <v>17</v>
      </c>
      <c r="B11" s="82">
        <v>0</v>
      </c>
      <c r="C11" s="83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7">
        <v>0</v>
      </c>
      <c r="K11" s="83">
        <v>0</v>
      </c>
      <c r="L11" s="86">
        <v>0</v>
      </c>
      <c r="M11" s="86">
        <v>0</v>
      </c>
      <c r="N11" s="87">
        <v>0</v>
      </c>
      <c r="O11" s="88">
        <v>0</v>
      </c>
      <c r="P11" s="87">
        <v>0</v>
      </c>
      <c r="Q11" s="32">
        <f t="shared" si="1"/>
        <v>0</v>
      </c>
      <c r="S11" s="35" t="s">
        <v>58</v>
      </c>
      <c r="T11" s="83">
        <v>0</v>
      </c>
      <c r="U11" s="86">
        <v>0</v>
      </c>
      <c r="V11" s="86">
        <v>0</v>
      </c>
      <c r="W11" s="86">
        <v>0</v>
      </c>
      <c r="X11" s="86">
        <v>0</v>
      </c>
      <c r="Y11" s="86">
        <v>0</v>
      </c>
      <c r="Z11" s="86">
        <v>0</v>
      </c>
      <c r="AA11" s="87">
        <v>0</v>
      </c>
      <c r="AB11" s="32">
        <f t="shared" si="0"/>
        <v>0</v>
      </c>
    </row>
    <row r="12" spans="1:28" x14ac:dyDescent="0.25">
      <c r="A12" s="34" t="s">
        <v>18</v>
      </c>
      <c r="B12" s="82">
        <v>0</v>
      </c>
      <c r="C12" s="83">
        <v>0</v>
      </c>
      <c r="D12" s="86">
        <v>0</v>
      </c>
      <c r="E12" s="86">
        <v>0</v>
      </c>
      <c r="F12" s="86">
        <v>0</v>
      </c>
      <c r="G12" s="86">
        <v>0</v>
      </c>
      <c r="H12" s="86">
        <v>0</v>
      </c>
      <c r="I12" s="86">
        <v>0</v>
      </c>
      <c r="J12" s="87">
        <v>0</v>
      </c>
      <c r="K12" s="83">
        <v>0</v>
      </c>
      <c r="L12" s="86">
        <v>0</v>
      </c>
      <c r="M12" s="86">
        <v>0</v>
      </c>
      <c r="N12" s="87">
        <v>0</v>
      </c>
      <c r="O12" s="88">
        <v>0</v>
      </c>
      <c r="P12" s="87">
        <v>0</v>
      </c>
      <c r="Q12" s="32">
        <f t="shared" si="1"/>
        <v>0</v>
      </c>
      <c r="S12" s="35" t="s">
        <v>59</v>
      </c>
      <c r="T12" s="83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7">
        <v>0</v>
      </c>
      <c r="AB12" s="32">
        <f t="shared" si="0"/>
        <v>0</v>
      </c>
    </row>
    <row r="13" spans="1:28" x14ac:dyDescent="0.25">
      <c r="A13" s="34" t="s">
        <v>19</v>
      </c>
      <c r="B13" s="82">
        <v>0</v>
      </c>
      <c r="C13" s="83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7">
        <v>0</v>
      </c>
      <c r="K13" s="83">
        <v>0</v>
      </c>
      <c r="L13" s="86">
        <v>0</v>
      </c>
      <c r="M13" s="86">
        <v>0</v>
      </c>
      <c r="N13" s="87">
        <v>0</v>
      </c>
      <c r="O13" s="90">
        <v>0</v>
      </c>
      <c r="P13" s="87">
        <v>0</v>
      </c>
      <c r="Q13" s="32">
        <f t="shared" si="1"/>
        <v>0</v>
      </c>
      <c r="S13" s="35" t="s">
        <v>60</v>
      </c>
      <c r="T13" s="83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7">
        <v>0</v>
      </c>
      <c r="AB13" s="32">
        <f t="shared" si="0"/>
        <v>0</v>
      </c>
    </row>
    <row r="14" spans="1:28" x14ac:dyDescent="0.25">
      <c r="A14" s="34" t="s">
        <v>20</v>
      </c>
      <c r="B14" s="82">
        <v>0</v>
      </c>
      <c r="C14" s="91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87">
        <v>0</v>
      </c>
      <c r="K14" s="83">
        <v>0</v>
      </c>
      <c r="L14" s="86">
        <v>0</v>
      </c>
      <c r="M14" s="86">
        <v>0</v>
      </c>
      <c r="N14" s="87">
        <v>0</v>
      </c>
      <c r="O14" s="88">
        <v>0</v>
      </c>
      <c r="P14" s="87">
        <v>0</v>
      </c>
      <c r="Q14" s="32">
        <f t="shared" si="1"/>
        <v>0</v>
      </c>
      <c r="S14" s="35" t="s">
        <v>61</v>
      </c>
      <c r="T14" s="83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7">
        <v>0</v>
      </c>
      <c r="AB14" s="32">
        <f t="shared" si="0"/>
        <v>0</v>
      </c>
    </row>
    <row r="15" spans="1:28" x14ac:dyDescent="0.25">
      <c r="A15" s="34" t="s">
        <v>21</v>
      </c>
      <c r="B15" s="82">
        <v>0</v>
      </c>
      <c r="C15" s="83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7">
        <v>0</v>
      </c>
      <c r="K15" s="83">
        <v>0</v>
      </c>
      <c r="L15" s="86">
        <v>0</v>
      </c>
      <c r="M15" s="86">
        <v>0</v>
      </c>
      <c r="N15" s="87">
        <v>0</v>
      </c>
      <c r="O15" s="88">
        <v>0</v>
      </c>
      <c r="P15" s="87">
        <v>0</v>
      </c>
      <c r="Q15" s="32">
        <f t="shared" si="1"/>
        <v>0</v>
      </c>
      <c r="S15" s="35" t="s">
        <v>62</v>
      </c>
      <c r="T15" s="83">
        <v>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Z15" s="86">
        <v>0</v>
      </c>
      <c r="AA15" s="87">
        <v>0</v>
      </c>
      <c r="AB15" s="32">
        <f t="shared" si="0"/>
        <v>0</v>
      </c>
    </row>
    <row r="16" spans="1:28" x14ac:dyDescent="0.25">
      <c r="A16" s="34" t="s">
        <v>22</v>
      </c>
      <c r="B16" s="82">
        <v>0</v>
      </c>
      <c r="C16" s="83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7">
        <v>0</v>
      </c>
      <c r="K16" s="83">
        <v>0</v>
      </c>
      <c r="L16" s="86">
        <v>0</v>
      </c>
      <c r="M16" s="86">
        <v>0</v>
      </c>
      <c r="N16" s="87">
        <v>0</v>
      </c>
      <c r="O16" s="88">
        <v>0</v>
      </c>
      <c r="P16" s="87">
        <v>0</v>
      </c>
      <c r="Q16" s="32">
        <f t="shared" si="1"/>
        <v>0</v>
      </c>
      <c r="S16" s="35" t="s">
        <v>63</v>
      </c>
      <c r="T16" s="83">
        <v>0</v>
      </c>
      <c r="U16" s="86">
        <v>0</v>
      </c>
      <c r="V16" s="86">
        <v>0</v>
      </c>
      <c r="W16" s="86">
        <v>0</v>
      </c>
      <c r="X16" s="86">
        <v>0</v>
      </c>
      <c r="Y16" s="86">
        <v>0</v>
      </c>
      <c r="Z16" s="86">
        <v>0</v>
      </c>
      <c r="AA16" s="87">
        <v>0</v>
      </c>
      <c r="AB16" s="32">
        <f t="shared" si="0"/>
        <v>0</v>
      </c>
    </row>
    <row r="17" spans="1:28" ht="15.75" customHeight="1" thickBot="1" x14ac:dyDescent="0.3">
      <c r="A17" s="34" t="s">
        <v>64</v>
      </c>
      <c r="B17" s="92">
        <v>600</v>
      </c>
      <c r="C17" s="93">
        <v>0</v>
      </c>
      <c r="D17" s="94">
        <v>0</v>
      </c>
      <c r="E17" s="94">
        <v>0</v>
      </c>
      <c r="F17" s="94">
        <v>50</v>
      </c>
      <c r="G17" s="94">
        <v>0</v>
      </c>
      <c r="H17" s="94">
        <v>0</v>
      </c>
      <c r="I17" s="94">
        <v>0</v>
      </c>
      <c r="J17" s="95">
        <v>0</v>
      </c>
      <c r="K17" s="93">
        <v>0</v>
      </c>
      <c r="L17" s="94">
        <v>0</v>
      </c>
      <c r="M17" s="94">
        <v>0</v>
      </c>
      <c r="N17" s="95">
        <v>0</v>
      </c>
      <c r="O17" s="96">
        <v>0</v>
      </c>
      <c r="P17" s="95">
        <v>0</v>
      </c>
      <c r="Q17" s="32">
        <f t="shared" si="1"/>
        <v>650</v>
      </c>
      <c r="S17" s="35" t="s">
        <v>65</v>
      </c>
      <c r="T17" s="91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99">
        <v>0</v>
      </c>
      <c r="AB17" s="32">
        <f t="shared" si="0"/>
        <v>0</v>
      </c>
    </row>
    <row r="18" spans="1:28" ht="15.75" customHeight="1" thickBot="1" x14ac:dyDescent="0.3">
      <c r="A18" s="41"/>
      <c r="C18" s="36"/>
      <c r="J18" s="37"/>
      <c r="K18" s="36"/>
      <c r="N18" s="37"/>
      <c r="Q18" s="38"/>
      <c r="S18" s="39" t="s">
        <v>66</v>
      </c>
      <c r="T18" s="100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2">
        <v>0</v>
      </c>
      <c r="AB18" s="32">
        <f t="shared" si="0"/>
        <v>0</v>
      </c>
    </row>
    <row r="19" spans="1:28" x14ac:dyDescent="0.25">
      <c r="A19" s="41"/>
      <c r="B19" s="41"/>
      <c r="C19" s="40"/>
      <c r="D19" s="41"/>
      <c r="E19" s="41"/>
      <c r="F19" s="41"/>
      <c r="G19" s="41"/>
      <c r="H19" s="41"/>
      <c r="I19" s="41"/>
      <c r="J19" s="42"/>
      <c r="K19" s="40"/>
      <c r="L19" s="41"/>
      <c r="M19" s="41"/>
      <c r="N19" s="42"/>
      <c r="O19" s="41"/>
      <c r="P19" s="41"/>
      <c r="Q19" s="43"/>
      <c r="T19" s="36"/>
      <c r="AA19" s="37"/>
    </row>
    <row r="20" spans="1:28" x14ac:dyDescent="0.25">
      <c r="C20" s="36"/>
      <c r="J20" s="37"/>
      <c r="K20" s="44"/>
      <c r="L20" s="46"/>
      <c r="M20" s="46"/>
      <c r="N20" s="45"/>
      <c r="O20" s="46"/>
      <c r="T20" s="36"/>
      <c r="AA20" s="37"/>
    </row>
    <row r="21" spans="1:28" x14ac:dyDescent="0.25">
      <c r="C21" s="36"/>
      <c r="J21" s="37"/>
      <c r="K21" s="44"/>
      <c r="L21" s="46"/>
      <c r="M21" s="46"/>
      <c r="N21" s="45"/>
      <c r="O21" s="46"/>
      <c r="T21" s="36"/>
      <c r="AA21" s="37"/>
    </row>
    <row r="22" spans="1:28" x14ac:dyDescent="0.25">
      <c r="C22" s="36"/>
      <c r="J22" s="37"/>
      <c r="K22" s="44"/>
      <c r="L22" s="46"/>
      <c r="M22" s="46"/>
      <c r="N22" s="45"/>
      <c r="O22" s="46"/>
      <c r="T22" s="36"/>
      <c r="AA22" s="37"/>
    </row>
    <row r="23" spans="1:28" x14ac:dyDescent="0.25">
      <c r="C23" s="36"/>
      <c r="J23" s="37"/>
      <c r="K23" s="44"/>
      <c r="L23" s="46"/>
      <c r="M23" s="46"/>
      <c r="N23" s="45"/>
      <c r="O23" s="46"/>
      <c r="T23" s="36"/>
      <c r="AA23" s="37"/>
    </row>
    <row r="24" spans="1:28" x14ac:dyDescent="0.25">
      <c r="C24" s="36"/>
      <c r="J24" s="37"/>
      <c r="K24" s="44"/>
      <c r="L24" s="46"/>
      <c r="M24" s="46"/>
      <c r="N24" s="45"/>
      <c r="O24" s="46"/>
      <c r="T24" s="36"/>
      <c r="AA24" s="37"/>
    </row>
    <row r="25" spans="1:28" x14ac:dyDescent="0.25">
      <c r="C25" s="36"/>
      <c r="J25" s="37"/>
      <c r="K25" s="44"/>
      <c r="L25" s="46"/>
      <c r="M25" s="46"/>
      <c r="N25" s="45"/>
      <c r="O25" s="46"/>
      <c r="T25" s="36"/>
      <c r="AA25" s="37"/>
    </row>
    <row r="26" spans="1:28" x14ac:dyDescent="0.25">
      <c r="C26" s="36"/>
      <c r="J26" s="37"/>
      <c r="K26" s="44"/>
      <c r="L26" s="46"/>
      <c r="M26" s="46"/>
      <c r="N26" s="45"/>
      <c r="O26" s="46"/>
      <c r="T26" s="36"/>
      <c r="AA26" s="37"/>
    </row>
    <row r="27" spans="1:28" x14ac:dyDescent="0.25">
      <c r="C27" s="36"/>
      <c r="J27" s="37"/>
      <c r="K27" s="44"/>
      <c r="L27" s="46"/>
      <c r="M27" s="46"/>
      <c r="N27" s="45"/>
      <c r="O27" s="46"/>
      <c r="T27" s="36"/>
      <c r="AA27" s="37"/>
    </row>
    <row r="28" spans="1:28" x14ac:dyDescent="0.25">
      <c r="C28" s="36"/>
      <c r="J28" s="37"/>
      <c r="K28" s="44"/>
      <c r="L28" s="46"/>
      <c r="M28" s="46"/>
      <c r="N28" s="45"/>
      <c r="O28" s="46"/>
      <c r="T28" s="36"/>
      <c r="AA28" s="37"/>
    </row>
    <row r="29" spans="1:28" x14ac:dyDescent="0.25">
      <c r="C29" s="36"/>
      <c r="J29" s="37"/>
      <c r="K29" s="44"/>
      <c r="L29" s="46"/>
      <c r="M29" s="46"/>
      <c r="N29" s="45"/>
      <c r="O29" s="46"/>
      <c r="T29" s="36"/>
      <c r="AA29" s="37"/>
    </row>
    <row r="30" spans="1:28" x14ac:dyDescent="0.25">
      <c r="C30" s="36"/>
      <c r="J30" s="37"/>
      <c r="K30" s="44"/>
      <c r="L30" s="46"/>
      <c r="M30" s="46"/>
      <c r="N30" s="45"/>
      <c r="O30" s="46"/>
      <c r="T30" s="36"/>
      <c r="AA30" s="37"/>
    </row>
    <row r="31" spans="1:28" x14ac:dyDescent="0.25">
      <c r="C31" s="36"/>
      <c r="J31" s="37"/>
      <c r="K31" s="44"/>
      <c r="L31" s="46"/>
      <c r="M31" s="46"/>
      <c r="N31" s="45"/>
      <c r="O31" s="46"/>
      <c r="T31" s="36"/>
      <c r="AA31" s="37"/>
    </row>
    <row r="32" spans="1:28" x14ac:dyDescent="0.25">
      <c r="C32" s="36"/>
      <c r="J32" s="37"/>
      <c r="K32" s="44"/>
      <c r="L32" s="46"/>
      <c r="M32" s="46"/>
      <c r="N32" s="45"/>
      <c r="O32" s="46"/>
      <c r="T32" s="36"/>
      <c r="AA32" s="37"/>
    </row>
    <row r="33" spans="1:28" x14ac:dyDescent="0.25">
      <c r="C33" s="36"/>
      <c r="J33" s="37"/>
      <c r="K33" s="44"/>
      <c r="L33" s="46"/>
      <c r="M33" s="46"/>
      <c r="N33" s="45"/>
      <c r="O33" s="46"/>
      <c r="T33" s="36"/>
      <c r="AA33" s="37"/>
    </row>
    <row r="34" spans="1:28" x14ac:dyDescent="0.25">
      <c r="C34" s="36"/>
      <c r="J34" s="37"/>
      <c r="K34" s="44"/>
      <c r="L34" s="46"/>
      <c r="M34" s="46"/>
      <c r="N34" s="45"/>
      <c r="O34" s="46"/>
      <c r="T34" s="36"/>
      <c r="AA34" s="37"/>
    </row>
    <row r="35" spans="1:28" x14ac:dyDescent="0.25">
      <c r="C35" s="36"/>
      <c r="J35" s="37"/>
      <c r="K35" s="44"/>
      <c r="L35" s="46"/>
      <c r="M35" s="46"/>
      <c r="N35" s="45"/>
      <c r="O35" s="46"/>
      <c r="T35" s="36"/>
      <c r="AA35" s="37"/>
    </row>
    <row r="36" spans="1:28" x14ac:dyDescent="0.25">
      <c r="C36" s="36"/>
      <c r="J36" s="37"/>
      <c r="K36" s="44"/>
      <c r="L36" s="46"/>
      <c r="M36" s="46"/>
      <c r="N36" s="45"/>
      <c r="O36" s="46"/>
      <c r="T36" s="36"/>
      <c r="AA36" s="37"/>
    </row>
    <row r="37" spans="1:28" x14ac:dyDescent="0.25">
      <c r="C37" s="36"/>
      <c r="J37" s="37"/>
      <c r="K37" s="36"/>
      <c r="N37" s="37"/>
      <c r="T37" s="36"/>
      <c r="AA37" s="37"/>
    </row>
    <row r="38" spans="1:28" x14ac:dyDescent="0.25">
      <c r="C38" s="36"/>
      <c r="J38" s="37"/>
      <c r="K38" s="36"/>
      <c r="N38" s="37"/>
      <c r="T38" s="36"/>
      <c r="AA38" s="37"/>
    </row>
    <row r="39" spans="1:28" ht="15.75" customHeight="1" thickBot="1" x14ac:dyDescent="0.3">
      <c r="C39" s="36"/>
      <c r="J39" s="37"/>
      <c r="K39" s="36"/>
      <c r="N39" s="37"/>
      <c r="T39" s="36"/>
      <c r="AA39" s="37"/>
    </row>
    <row r="40" spans="1:28" ht="16.5" customHeight="1" thickBot="1" x14ac:dyDescent="0.3">
      <c r="A40" s="47" t="s">
        <v>67</v>
      </c>
      <c r="B40" s="48">
        <f t="shared" ref="B40:P40" si="2">SUM(B3:B17)</f>
        <v>600</v>
      </c>
      <c r="C40" s="49">
        <f t="shared" si="2"/>
        <v>0</v>
      </c>
      <c r="D40" s="50">
        <f t="shared" si="2"/>
        <v>0</v>
      </c>
      <c r="E40" s="50">
        <f t="shared" si="2"/>
        <v>0</v>
      </c>
      <c r="F40" s="50">
        <f t="shared" si="2"/>
        <v>50</v>
      </c>
      <c r="G40" s="50">
        <f t="shared" si="2"/>
        <v>0</v>
      </c>
      <c r="H40" s="50">
        <f t="shared" si="2"/>
        <v>0</v>
      </c>
      <c r="I40" s="50">
        <f t="shared" si="2"/>
        <v>0</v>
      </c>
      <c r="J40" s="51">
        <f t="shared" si="2"/>
        <v>0</v>
      </c>
      <c r="K40" s="49">
        <f t="shared" si="2"/>
        <v>0</v>
      </c>
      <c r="L40" s="50">
        <f t="shared" si="2"/>
        <v>0</v>
      </c>
      <c r="M40" s="50">
        <f t="shared" si="2"/>
        <v>0</v>
      </c>
      <c r="N40" s="51">
        <f t="shared" si="2"/>
        <v>0</v>
      </c>
      <c r="O40" s="52">
        <f t="shared" si="2"/>
        <v>0</v>
      </c>
      <c r="P40" s="48">
        <f t="shared" si="2"/>
        <v>0</v>
      </c>
      <c r="Q40" s="53">
        <f>SUM(B40:P40)</f>
        <v>650</v>
      </c>
      <c r="S40" s="47" t="s">
        <v>67</v>
      </c>
      <c r="T40" s="54">
        <f t="shared" ref="T40:AA40" si="3">SUM(T2:T16)</f>
        <v>0</v>
      </c>
      <c r="U40" s="55">
        <f t="shared" si="3"/>
        <v>0</v>
      </c>
      <c r="V40" s="55">
        <f t="shared" si="3"/>
        <v>0</v>
      </c>
      <c r="W40" s="55">
        <f t="shared" si="3"/>
        <v>0</v>
      </c>
      <c r="X40" s="55">
        <f t="shared" si="3"/>
        <v>0</v>
      </c>
      <c r="Y40" s="55">
        <f t="shared" si="3"/>
        <v>0</v>
      </c>
      <c r="Z40" s="55">
        <f t="shared" si="3"/>
        <v>0</v>
      </c>
      <c r="AA40" s="56">
        <f t="shared" si="3"/>
        <v>0</v>
      </c>
      <c r="AB40" s="57">
        <f>SUM(T40:AA40)-Z40</f>
        <v>0</v>
      </c>
    </row>
    <row r="41" spans="1:28" ht="16.5" customHeight="1" thickBot="1" x14ac:dyDescent="0.3">
      <c r="C41" s="58"/>
      <c r="D41" s="59"/>
      <c r="E41" s="59"/>
      <c r="F41" s="59"/>
      <c r="G41" s="59"/>
      <c r="H41" s="60" t="s">
        <v>67</v>
      </c>
      <c r="I41" s="59" t="s">
        <v>68</v>
      </c>
      <c r="J41" s="53">
        <f>SUM(C40:J40)+O40+P40-I40</f>
        <v>50</v>
      </c>
      <c r="K41" s="58"/>
      <c r="L41" s="60" t="s">
        <v>67</v>
      </c>
      <c r="M41" s="59" t="s">
        <v>69</v>
      </c>
      <c r="N41" s="53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summary</vt:lpstr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Mysta, Viktor</cp:lastModifiedBy>
  <dcterms:created xsi:type="dcterms:W3CDTF">2018-06-05T09:21:50Z</dcterms:created>
  <dcterms:modified xsi:type="dcterms:W3CDTF">2018-06-19T08:11:14Z</dcterms:modified>
</cp:coreProperties>
</file>