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65" yWindow="5775" windowWidth="28635" windowHeight="11670" tabRatio="855"/>
  </bookViews>
  <sheets>
    <sheet name="summary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</sheets>
  <definedNames>
    <definedName name="_xlnm.Print_Area" localSheetId="9">'09'!$A$1:$H$29</definedName>
    <definedName name="_xlnm.Print_Area" localSheetId="10">'10'!$A$1:$H$29</definedName>
  </definedNames>
  <calcPr calcId="124519"/>
</workbook>
</file>

<file path=xl/calcChain.xml><?xml version="1.0" encoding="utf-8"?>
<calcChain xmlns="http://schemas.openxmlformats.org/spreadsheetml/2006/main">
  <c r="K15" i="1"/>
  <c r="K14"/>
  <c r="K13"/>
  <c r="K12"/>
  <c r="K11"/>
  <c r="K10"/>
  <c r="K9"/>
  <c r="K8"/>
  <c r="K7"/>
  <c r="K6"/>
  <c r="K5"/>
  <c r="K4"/>
  <c r="O15"/>
  <c r="O14"/>
  <c r="O13"/>
  <c r="O12"/>
  <c r="O11"/>
  <c r="O10"/>
  <c r="O9"/>
  <c r="O8"/>
  <c r="O7"/>
  <c r="O6"/>
  <c r="O5"/>
  <c r="F85" i="13"/>
  <c r="E85"/>
  <c r="D85"/>
  <c r="C85"/>
  <c r="D62"/>
  <c r="C62"/>
  <c r="F85" i="12"/>
  <c r="E85"/>
  <c r="D85"/>
  <c r="C85"/>
  <c r="D62"/>
  <c r="C62"/>
  <c r="F85" i="11"/>
  <c r="E85"/>
  <c r="D85"/>
  <c r="C85"/>
  <c r="D62"/>
  <c r="C62"/>
  <c r="F85" i="10"/>
  <c r="E85"/>
  <c r="D85"/>
  <c r="C85"/>
  <c r="D62"/>
  <c r="C62"/>
  <c r="B12" i="1" s="1"/>
  <c r="F85" i="9"/>
  <c r="E85"/>
  <c r="D85"/>
  <c r="C85"/>
  <c r="D62"/>
  <c r="C62"/>
  <c r="F85" i="8"/>
  <c r="E85"/>
  <c r="D85"/>
  <c r="C85"/>
  <c r="D62"/>
  <c r="C62"/>
  <c r="F85" i="7"/>
  <c r="E85"/>
  <c r="D85"/>
  <c r="C85"/>
  <c r="D62"/>
  <c r="C62"/>
  <c r="F85" i="6"/>
  <c r="E85"/>
  <c r="D85"/>
  <c r="C85"/>
  <c r="D62"/>
  <c r="C62"/>
  <c r="F85" i="5"/>
  <c r="E85"/>
  <c r="D85"/>
  <c r="C85"/>
  <c r="D62"/>
  <c r="C62"/>
  <c r="F85" i="4"/>
  <c r="E85"/>
  <c r="D85"/>
  <c r="C85"/>
  <c r="D62"/>
  <c r="C62"/>
  <c r="F85" i="3"/>
  <c r="E85"/>
  <c r="D85"/>
  <c r="C85"/>
  <c r="D62"/>
  <c r="C62"/>
  <c r="E85" i="2"/>
  <c r="F85"/>
  <c r="O4" i="1"/>
  <c r="D85" i="2"/>
  <c r="C85"/>
  <c r="Q16" i="1" l="1"/>
  <c r="O16"/>
  <c r="M16"/>
  <c r="K16"/>
  <c r="H16"/>
  <c r="D16"/>
  <c r="L5"/>
  <c r="N5"/>
  <c r="L6"/>
  <c r="N6"/>
  <c r="L7"/>
  <c r="N7"/>
  <c r="L8"/>
  <c r="N8"/>
  <c r="L9"/>
  <c r="N9"/>
  <c r="L10"/>
  <c r="N10"/>
  <c r="L11"/>
  <c r="N11"/>
  <c r="L12"/>
  <c r="N12"/>
  <c r="L13"/>
  <c r="N13"/>
  <c r="L14"/>
  <c r="N14"/>
  <c r="L15"/>
  <c r="N15"/>
  <c r="R15"/>
  <c r="P15"/>
  <c r="R14"/>
  <c r="P14"/>
  <c r="R13"/>
  <c r="P13"/>
  <c r="R12"/>
  <c r="P12"/>
  <c r="R11"/>
  <c r="P11"/>
  <c r="R10"/>
  <c r="P10"/>
  <c r="R9"/>
  <c r="P9"/>
  <c r="R8"/>
  <c r="P8"/>
  <c r="R7"/>
  <c r="P7"/>
  <c r="R6"/>
  <c r="P6"/>
  <c r="R5"/>
  <c r="P5"/>
  <c r="R4"/>
  <c r="P4"/>
  <c r="N4"/>
  <c r="L4"/>
  <c r="B7"/>
  <c r="B6"/>
  <c r="B8"/>
  <c r="B9"/>
  <c r="B10"/>
  <c r="B11"/>
  <c r="B13"/>
  <c r="B14"/>
  <c r="B15"/>
  <c r="F15"/>
  <c r="F14"/>
  <c r="F13"/>
  <c r="F12"/>
  <c r="F11"/>
  <c r="F10"/>
  <c r="F9"/>
  <c r="F8"/>
  <c r="F7"/>
  <c r="F6"/>
  <c r="B5"/>
  <c r="F5"/>
  <c r="I15"/>
  <c r="I14"/>
  <c r="I13"/>
  <c r="I12"/>
  <c r="I11"/>
  <c r="I10"/>
  <c r="I9"/>
  <c r="I8"/>
  <c r="I7"/>
  <c r="I6"/>
  <c r="I5"/>
  <c r="G15"/>
  <c r="G14"/>
  <c r="G13"/>
  <c r="G12"/>
  <c r="G11"/>
  <c r="G10"/>
  <c r="G9"/>
  <c r="G8"/>
  <c r="G7"/>
  <c r="G6"/>
  <c r="G5"/>
  <c r="I4"/>
  <c r="G4"/>
  <c r="E15"/>
  <c r="E14"/>
  <c r="E13"/>
  <c r="E12"/>
  <c r="E11"/>
  <c r="E10"/>
  <c r="E9"/>
  <c r="E8"/>
  <c r="E7"/>
  <c r="E6"/>
  <c r="E5"/>
  <c r="C15"/>
  <c r="C14"/>
  <c r="C13"/>
  <c r="C12"/>
  <c r="C11"/>
  <c r="C10"/>
  <c r="C9"/>
  <c r="C8"/>
  <c r="C7"/>
  <c r="C6"/>
  <c r="C5"/>
  <c r="E4"/>
  <c r="C4"/>
  <c r="D62" i="2" l="1"/>
  <c r="F4" i="1" s="1"/>
  <c r="F16" s="1"/>
  <c r="C62" i="2"/>
  <c r="B4" i="1" s="1"/>
  <c r="B16" s="1"/>
</calcChain>
</file>

<file path=xl/sharedStrings.xml><?xml version="1.0" encoding="utf-8"?>
<sst xmlns="http://schemas.openxmlformats.org/spreadsheetml/2006/main" count="301" uniqueCount="38">
  <si>
    <t>january</t>
  </si>
  <si>
    <t>applicator</t>
  </si>
  <si>
    <t>date</t>
  </si>
  <si>
    <t>crimper</t>
  </si>
  <si>
    <t>anvil</t>
  </si>
  <si>
    <t>cycles</t>
  </si>
  <si>
    <t>reason of repair</t>
  </si>
  <si>
    <t>machanic number</t>
  </si>
  <si>
    <t>notice</t>
  </si>
  <si>
    <t>**</t>
  </si>
  <si>
    <t>∑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</si>
  <si>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</si>
  <si>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</si>
  <si>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</si>
  <si>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</si>
  <si>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</si>
  <si>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</si>
  <si>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</si>
  <si>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</si>
  <si>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</si>
  <si>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</si>
  <si>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</si>
  <si>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real crimper</t>
  </si>
  <si>
    <t>forecast crimper</t>
  </si>
  <si>
    <t>real anvil</t>
  </si>
  <si>
    <t>forecast anvil</t>
  </si>
  <si>
    <t>actual date:</t>
  </si>
  <si>
    <t>APPLICATOR</t>
  </si>
  <si>
    <t>SCHUNK</t>
  </si>
  <si>
    <t>real anvil plate</t>
  </si>
  <si>
    <t>forecast anvil plate</t>
  </si>
  <si>
    <t>real sonotrode</t>
  </si>
  <si>
    <t>forecast sonotrode</t>
  </si>
  <si>
    <t>summary</t>
  </si>
  <si>
    <t>***</t>
  </si>
  <si>
    <t>anvil plate</t>
  </si>
  <si>
    <t>sonotrode</t>
  </si>
  <si>
    <t>gilding jaw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</si>
</sst>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  <charset val="238"/>
    </font>
    <font>
      <b/>
      <sz val="12"/>
      <color theme="1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0" fillId="0" borderId="1" xfId="0" applyBorder="1" applyAlignment="1">
      <alignment horizontal="center"/>
    </xf>
    <xf numFmtId="1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1" fillId="0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9" xfId="0" applyFill="1" applyBorder="1" applyAlignment="1">
      <alignment horizontal="right"/>
    </xf>
    <xf numFmtId="9" fontId="7" fillId="4" borderId="0" xfId="0" applyNumberFormat="1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vertical="center" wrapText="1"/>
    </xf>
    <xf numFmtId="1" fontId="6" fillId="4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27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9" fontId="7" fillId="5" borderId="23" xfId="0" applyNumberFormat="1" applyFont="1" applyFill="1" applyBorder="1" applyAlignment="1">
      <alignment horizontal="center" vertical="center"/>
    </xf>
    <xf numFmtId="1" fontId="6" fillId="5" borderId="8" xfId="0" applyNumberFormat="1" applyFont="1" applyFill="1" applyBorder="1" applyAlignment="1">
      <alignment horizontal="center" vertical="center"/>
    </xf>
    <xf numFmtId="1" fontId="6" fillId="5" borderId="10" xfId="0" applyNumberFormat="1" applyFont="1" applyFill="1" applyBorder="1" applyAlignment="1">
      <alignment horizontal="center" vertical="center"/>
    </xf>
    <xf numFmtId="1" fontId="6" fillId="5" borderId="13" xfId="0" applyNumberFormat="1" applyFont="1" applyFill="1" applyBorder="1" applyAlignment="1">
      <alignment horizontal="center" vertical="center"/>
    </xf>
    <xf numFmtId="9" fontId="7" fillId="5" borderId="18" xfId="0" applyNumberFormat="1" applyFont="1" applyFill="1" applyBorder="1" applyAlignment="1">
      <alignment horizontal="center" vertical="center"/>
    </xf>
    <xf numFmtId="9" fontId="7" fillId="5" borderId="26" xfId="0" applyNumberFormat="1" applyFont="1" applyFill="1" applyBorder="1" applyAlignment="1">
      <alignment horizontal="center" vertical="center"/>
    </xf>
    <xf numFmtId="1" fontId="6" fillId="5" borderId="15" xfId="0" applyNumberFormat="1" applyFont="1" applyFill="1" applyBorder="1" applyAlignment="1">
      <alignment horizontal="center" vertical="center"/>
    </xf>
    <xf numFmtId="1" fontId="6" fillId="5" borderId="26" xfId="0" applyNumberFormat="1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 wrapText="1"/>
    </xf>
    <xf numFmtId="1" fontId="8" fillId="6" borderId="7" xfId="0" applyNumberFormat="1" applyFon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/>
    </xf>
    <xf numFmtId="1" fontId="0" fillId="6" borderId="12" xfId="0" applyNumberFormat="1" applyFill="1" applyBorder="1" applyAlignment="1">
      <alignment horizontal="center"/>
    </xf>
    <xf numFmtId="0" fontId="0" fillId="6" borderId="17" xfId="0" applyFill="1" applyBorder="1" applyAlignment="1">
      <alignment horizontal="center" vertical="center" wrapText="1"/>
    </xf>
    <xf numFmtId="1" fontId="8" fillId="6" borderId="1" xfId="0" applyNumberFormat="1" applyFont="1" applyFill="1" applyBorder="1" applyAlignment="1">
      <alignment horizontal="center" vertical="center"/>
    </xf>
    <xf numFmtId="1" fontId="8" fillId="6" borderId="12" xfId="0" applyNumberFormat="1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 wrapText="1"/>
    </xf>
    <xf numFmtId="1" fontId="0" fillId="6" borderId="4" xfId="0" applyNumberFormat="1" applyFill="1" applyBorder="1" applyAlignment="1">
      <alignment horizontal="center" vertical="center"/>
    </xf>
    <xf numFmtId="9" fontId="0" fillId="7" borderId="21" xfId="0" applyNumberFormat="1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/>
    </xf>
    <xf numFmtId="1" fontId="0" fillId="7" borderId="9" xfId="0" applyNumberFormat="1" applyFill="1" applyBorder="1" applyAlignment="1">
      <alignment horizontal="center"/>
    </xf>
    <xf numFmtId="1" fontId="0" fillId="7" borderId="11" xfId="0" applyNumberFormat="1" applyFill="1" applyBorder="1" applyAlignment="1">
      <alignment horizontal="center"/>
    </xf>
    <xf numFmtId="9" fontId="0" fillId="7" borderId="24" xfId="0" applyNumberFormat="1" applyFill="1" applyBorder="1" applyAlignment="1">
      <alignment horizontal="center" vertical="center"/>
    </xf>
    <xf numFmtId="1" fontId="0" fillId="7" borderId="14" xfId="0" applyNumberFormat="1" applyFill="1" applyBorder="1" applyAlignment="1">
      <alignment horizontal="center"/>
    </xf>
    <xf numFmtId="1" fontId="0" fillId="7" borderId="24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 vertical="center"/>
    </xf>
    <xf numFmtId="1" fontId="0" fillId="7" borderId="35" xfId="0" applyNumberFormat="1" applyFill="1" applyBorder="1" applyAlignment="1">
      <alignment horizontal="center"/>
    </xf>
    <xf numFmtId="1" fontId="0" fillId="7" borderId="36" xfId="0" applyNumberFormat="1" applyFill="1" applyBorder="1" applyAlignment="1">
      <alignment horizont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/>
    </xf>
    <xf numFmtId="1" fontId="0" fillId="6" borderId="7" xfId="0" applyNumberFormat="1" applyFill="1" applyBorder="1" applyAlignment="1">
      <alignment horizontal="center" vertical="center"/>
    </xf>
  </cellXfs>
  <cellStyles count="2">
    <cellStyle name="Звичайний 2" xfId="1"/>
    <cellStyle name="Обычный" xfId="0" builtinId="0"/>
  </cellStyles>
  <dxfs count="4203"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92D050"/>
        </patternFill>
      </fill>
    </dxf>
    <dxf>
      <font>
        <b val="0"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fgColor auto="1"/>
          <bgColor rgb="FFFF0000"/>
        </patternFill>
      </fill>
    </dxf>
    <dxf>
      <font>
        <b/>
        <i val="0"/>
        <strike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uk-UA"/>
  <c:chart>
    <c:plotArea>
      <c:layout>
        <c:manualLayout>
          <c:layoutTarget val="inner"/>
          <c:xMode val="edge"/>
          <c:yMode val="edge"/>
          <c:x val="9.5873370438624247E-2"/>
          <c:y val="5.1400554097404488E-2"/>
          <c:w val="0.69911480923040648"/>
          <c:h val="0.79822506561679785"/>
        </c:manualLayout>
      </c:layout>
      <c:lineChart>
        <c:grouping val="standard"/>
        <c:ser>
          <c:idx val="0"/>
          <c:order val="0"/>
          <c:tx>
            <c:strRef>
              <c:f>summary!$B$3</c:f>
              <c:strCache>
                <c:ptCount val="1"/>
                <c:pt idx="0">
                  <c:v>real crimper</c:v>
                </c:pt>
              </c:strCache>
            </c:strRef>
          </c:tx>
          <c:marker>
            <c:symbol val="none"/>
          </c:marker>
          <c:val>
            <c:numRef>
              <c:f>summary!$B$4:$B$15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summary!$D$3</c:f>
              <c:strCache>
                <c:ptCount val="1"/>
                <c:pt idx="0">
                  <c:v>forecast crimper</c:v>
                </c:pt>
              </c:strCache>
            </c:strRef>
          </c:tx>
          <c:marker>
            <c:symbol val="square"/>
            <c:size val="5"/>
          </c:marker>
          <c:val>
            <c:numRef>
              <c:f>summary!$D$4:$D$15</c:f>
              <c:numCache>
                <c:formatCode>0</c:formatCode>
                <c:ptCount val="12"/>
                <c:pt idx="0">
                  <c:v>33</c:v>
                </c:pt>
                <c:pt idx="1">
                  <c:v>33</c:v>
                </c:pt>
                <c:pt idx="2">
                  <c:v>34</c:v>
                </c:pt>
                <c:pt idx="3">
                  <c:v>45</c:v>
                </c:pt>
                <c:pt idx="4">
                  <c:v>47</c:v>
                </c:pt>
                <c:pt idx="5">
                  <c:v>45</c:v>
                </c:pt>
                <c:pt idx="6">
                  <c:v>25</c:v>
                </c:pt>
                <c:pt idx="7">
                  <c:v>47</c:v>
                </c:pt>
                <c:pt idx="8">
                  <c:v>42</c:v>
                </c:pt>
                <c:pt idx="9">
                  <c:v>49</c:v>
                </c:pt>
                <c:pt idx="10">
                  <c:v>45</c:v>
                </c:pt>
                <c:pt idx="11">
                  <c:v>45</c:v>
                </c:pt>
              </c:numCache>
            </c:numRef>
          </c:val>
        </c:ser>
        <c:marker val="1"/>
        <c:axId val="96120192"/>
        <c:axId val="96138368"/>
      </c:lineChart>
      <c:catAx>
        <c:axId val="96120192"/>
        <c:scaling>
          <c:orientation val="minMax"/>
        </c:scaling>
        <c:axPos val="b"/>
        <c:tickLblPos val="nextTo"/>
        <c:crossAx val="96138368"/>
        <c:crosses val="autoZero"/>
        <c:auto val="1"/>
        <c:lblAlgn val="ctr"/>
        <c:lblOffset val="100"/>
      </c:catAx>
      <c:valAx>
        <c:axId val="96138368"/>
        <c:scaling>
          <c:orientation val="minMax"/>
        </c:scaling>
        <c:axPos val="l"/>
        <c:majorGridlines/>
        <c:numFmt formatCode="General" sourceLinked="1"/>
        <c:tickLblPos val="nextTo"/>
        <c:crossAx val="96120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607565011820334"/>
          <c:y val="0.1755420676582094"/>
          <c:w val="0.20501182033096929"/>
          <c:h val="0.4081751239428405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uk-UA"/>
  <c:chart>
    <c:plotArea>
      <c:layout>
        <c:manualLayout>
          <c:layoutTarget val="inner"/>
          <c:xMode val="edge"/>
          <c:yMode val="edge"/>
          <c:x val="9.610055852023236E-2"/>
          <c:y val="5.1400554097404488E-2"/>
          <c:w val="0.7033463944968964"/>
          <c:h val="0.79822506561679785"/>
        </c:manualLayout>
      </c:layout>
      <c:lineChart>
        <c:grouping val="standard"/>
        <c:ser>
          <c:idx val="0"/>
          <c:order val="0"/>
          <c:tx>
            <c:strRef>
              <c:f>summary!$F$3</c:f>
              <c:strCache>
                <c:ptCount val="1"/>
                <c:pt idx="0">
                  <c:v>real anvil</c:v>
                </c:pt>
              </c:strCache>
            </c:strRef>
          </c:tx>
          <c:marker>
            <c:symbol val="none"/>
          </c:marker>
          <c:val>
            <c:numRef>
              <c:f>summary!$F$4:$F$15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summary!$H$3</c:f>
              <c:strCache>
                <c:ptCount val="1"/>
                <c:pt idx="0">
                  <c:v>forecast anvil</c:v>
                </c:pt>
              </c:strCache>
            </c:strRef>
          </c:tx>
          <c:marker>
            <c:symbol val="square"/>
            <c:size val="5"/>
          </c:marker>
          <c:val>
            <c:numRef>
              <c:f>summary!$H$4:$H$15</c:f>
              <c:numCache>
                <c:formatCode>0</c:formatCode>
                <c:ptCount val="12"/>
                <c:pt idx="0">
                  <c:v>29</c:v>
                </c:pt>
                <c:pt idx="1">
                  <c:v>29</c:v>
                </c:pt>
                <c:pt idx="2">
                  <c:v>30</c:v>
                </c:pt>
                <c:pt idx="3">
                  <c:v>32</c:v>
                </c:pt>
                <c:pt idx="4">
                  <c:v>39</c:v>
                </c:pt>
                <c:pt idx="5">
                  <c:v>32</c:v>
                </c:pt>
                <c:pt idx="6">
                  <c:v>21</c:v>
                </c:pt>
                <c:pt idx="7">
                  <c:v>39</c:v>
                </c:pt>
                <c:pt idx="8">
                  <c:v>35</c:v>
                </c:pt>
                <c:pt idx="9">
                  <c:v>41</c:v>
                </c:pt>
                <c:pt idx="10">
                  <c:v>35</c:v>
                </c:pt>
                <c:pt idx="11">
                  <c:v>37</c:v>
                </c:pt>
              </c:numCache>
            </c:numRef>
          </c:val>
        </c:ser>
        <c:marker val="1"/>
        <c:axId val="96576640"/>
        <c:axId val="96578176"/>
      </c:lineChart>
      <c:catAx>
        <c:axId val="96576640"/>
        <c:scaling>
          <c:orientation val="minMax"/>
        </c:scaling>
        <c:axPos val="b"/>
        <c:tickLblPos val="nextTo"/>
        <c:crossAx val="96578176"/>
        <c:crosses val="autoZero"/>
        <c:auto val="1"/>
        <c:lblAlgn val="ctr"/>
        <c:lblOffset val="100"/>
      </c:catAx>
      <c:valAx>
        <c:axId val="96578176"/>
        <c:scaling>
          <c:orientation val="minMax"/>
        </c:scaling>
        <c:axPos val="l"/>
        <c:majorGridlines/>
        <c:numFmt formatCode="General" sourceLinked="1"/>
        <c:tickLblPos val="nextTo"/>
        <c:crossAx val="96576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312783769327411"/>
          <c:y val="0.14776428988043161"/>
          <c:w val="0.18791481633516188"/>
          <c:h val="0.43595290172061824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uk-UA"/>
  <c:chart>
    <c:plotArea>
      <c:layout>
        <c:manualLayout>
          <c:layoutTarget val="inner"/>
          <c:xMode val="edge"/>
          <c:yMode val="edge"/>
          <c:x val="9.7957574143811732E-2"/>
          <c:y val="5.1400554097404488E-2"/>
          <c:w val="0.67176867384330585"/>
          <c:h val="0.79822506561679785"/>
        </c:manualLayout>
      </c:layout>
      <c:lineChart>
        <c:grouping val="standard"/>
        <c:ser>
          <c:idx val="0"/>
          <c:order val="0"/>
          <c:tx>
            <c:strRef>
              <c:f>summary!$K$3</c:f>
              <c:strCache>
                <c:ptCount val="1"/>
                <c:pt idx="0">
                  <c:v>real anvil plate</c:v>
                </c:pt>
              </c:strCache>
            </c:strRef>
          </c:tx>
          <c:marker>
            <c:symbol val="none"/>
          </c:marker>
          <c:val>
            <c:numRef>
              <c:f>summary!$K$4:$K$15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summary!$M$3</c:f>
              <c:strCache>
                <c:ptCount val="1"/>
                <c:pt idx="0">
                  <c:v>forecast anvil plate</c:v>
                </c:pt>
              </c:strCache>
            </c:strRef>
          </c:tx>
          <c:marker>
            <c:symbol val="square"/>
            <c:size val="5"/>
          </c:marker>
          <c:val>
            <c:numRef>
              <c:f>summary!$M$4:$M$15</c:f>
              <c:numCache>
                <c:formatCode>0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4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</c:numCache>
            </c:numRef>
          </c:val>
        </c:ser>
        <c:marker val="1"/>
        <c:axId val="96594560"/>
        <c:axId val="97264000"/>
      </c:lineChart>
      <c:catAx>
        <c:axId val="96594560"/>
        <c:scaling>
          <c:orientation val="minMax"/>
        </c:scaling>
        <c:axPos val="b"/>
        <c:tickLblPos val="nextTo"/>
        <c:crossAx val="97264000"/>
        <c:crosses val="autoZero"/>
        <c:auto val="1"/>
        <c:lblAlgn val="ctr"/>
        <c:lblOffset val="100"/>
      </c:catAx>
      <c:valAx>
        <c:axId val="97264000"/>
        <c:scaling>
          <c:orientation val="minMax"/>
        </c:scaling>
        <c:axPos val="l"/>
        <c:majorGridlines/>
        <c:numFmt formatCode="General" sourceLinked="1"/>
        <c:tickLblPos val="nextTo"/>
        <c:crossAx val="96594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684380032206122"/>
          <c:y val="0.18943095654709827"/>
          <c:w val="0.22383252818035426"/>
          <c:h val="0.39428623505395161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uk-UA"/>
  <c:chart>
    <c:plotArea>
      <c:layout>
        <c:manualLayout>
          <c:layoutTarget val="inner"/>
          <c:xMode val="edge"/>
          <c:yMode val="edge"/>
          <c:x val="8.1629071728352792E-2"/>
          <c:y val="5.1400554097404488E-2"/>
          <c:w val="0.67843534050997245"/>
          <c:h val="0.79822506561679785"/>
        </c:manualLayout>
      </c:layout>
      <c:lineChart>
        <c:grouping val="standard"/>
        <c:ser>
          <c:idx val="0"/>
          <c:order val="0"/>
          <c:tx>
            <c:strRef>
              <c:f>summary!$O$3</c:f>
              <c:strCache>
                <c:ptCount val="1"/>
                <c:pt idx="0">
                  <c:v>real sonotrode</c:v>
                </c:pt>
              </c:strCache>
            </c:strRef>
          </c:tx>
          <c:marker>
            <c:symbol val="none"/>
          </c:marker>
          <c:val>
            <c:numRef>
              <c:f>summary!$O$4:$O$15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summary!$Q$3</c:f>
              <c:strCache>
                <c:ptCount val="1"/>
                <c:pt idx="0">
                  <c:v>forecast sonotrode</c:v>
                </c:pt>
              </c:strCache>
            </c:strRef>
          </c:tx>
          <c:marker>
            <c:symbol val="square"/>
            <c:size val="5"/>
          </c:marker>
          <c:val>
            <c:numRef>
              <c:f>summary!$Q$4:$Q$15</c:f>
              <c:numCache>
                <c:formatCode>0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</c:numCache>
            </c:numRef>
          </c:val>
        </c:ser>
        <c:marker val="1"/>
        <c:axId val="97292672"/>
        <c:axId val="97294208"/>
      </c:lineChart>
      <c:catAx>
        <c:axId val="97292672"/>
        <c:scaling>
          <c:orientation val="minMax"/>
        </c:scaling>
        <c:axPos val="b"/>
        <c:tickLblPos val="nextTo"/>
        <c:crossAx val="97294208"/>
        <c:crosses val="autoZero"/>
        <c:auto val="1"/>
        <c:lblAlgn val="ctr"/>
        <c:lblOffset val="100"/>
      </c:catAx>
      <c:valAx>
        <c:axId val="97294208"/>
        <c:scaling>
          <c:orientation val="minMax"/>
        </c:scaling>
        <c:axPos val="l"/>
        <c:majorGridlines/>
        <c:numFmt formatCode="General" sourceLinked="1"/>
        <c:tickLblPos val="nextTo"/>
        <c:crossAx val="97292672"/>
        <c:crosses val="autoZero"/>
        <c:crossBetween val="between"/>
        <c:majorUnit val="1"/>
      </c:valAx>
    </c:plotArea>
    <c:legend>
      <c:legendPos val="r"/>
      <c:layout>
        <c:manualLayout>
          <c:xMode val="edge"/>
          <c:yMode val="edge"/>
          <c:x val="0.75040257648953301"/>
          <c:y val="0.20331984543598716"/>
          <c:w val="0.23027375201288244"/>
          <c:h val="0.38039734616506271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18</xdr:row>
      <xdr:rowOff>85725</xdr:rowOff>
    </xdr:from>
    <xdr:to>
      <xdr:col>8</xdr:col>
      <xdr:colOff>314324</xdr:colOff>
      <xdr:row>32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</xdr:colOff>
      <xdr:row>33</xdr:row>
      <xdr:rowOff>28575</xdr:rowOff>
    </xdr:from>
    <xdr:to>
      <xdr:col>8</xdr:col>
      <xdr:colOff>304800</xdr:colOff>
      <xdr:row>47</xdr:row>
      <xdr:rowOff>104775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</xdr:colOff>
      <xdr:row>18</xdr:row>
      <xdr:rowOff>85725</xdr:rowOff>
    </xdr:from>
    <xdr:to>
      <xdr:col>17</xdr:col>
      <xdr:colOff>352425</xdr:colOff>
      <xdr:row>32</xdr:row>
      <xdr:rowOff>161925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9525</xdr:colOff>
      <xdr:row>33</xdr:row>
      <xdr:rowOff>28575</xdr:rowOff>
    </xdr:from>
    <xdr:to>
      <xdr:col>17</xdr:col>
      <xdr:colOff>342900</xdr:colOff>
      <xdr:row>47</xdr:row>
      <xdr:rowOff>104775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V24" sqref="V24"/>
    </sheetView>
  </sheetViews>
  <sheetFormatPr defaultRowHeight="15"/>
  <cols>
    <col min="1" max="1" width="14.42578125" style="8" bestFit="1" customWidth="1"/>
    <col min="2" max="2" width="7.5703125" style="7" customWidth="1"/>
    <col min="3" max="3" width="4.5703125" style="7" bestFit="1" customWidth="1"/>
    <col min="4" max="4" width="8.140625" style="7" customWidth="1"/>
    <col min="5" max="5" width="5.5703125" style="7" bestFit="1" customWidth="1"/>
    <col min="6" max="6" width="5.140625" style="7" customWidth="1"/>
    <col min="7" max="7" width="4.5703125" style="7" bestFit="1" customWidth="1"/>
    <col min="8" max="8" width="8" style="7" customWidth="1"/>
    <col min="9" max="9" width="5.5703125" style="8" bestFit="1" customWidth="1"/>
    <col min="10" max="10" width="3" style="8" customWidth="1"/>
    <col min="11" max="11" width="9" style="8" customWidth="1"/>
    <col min="12" max="12" width="4.5703125" bestFit="1" customWidth="1"/>
    <col min="13" max="13" width="10.28515625" customWidth="1"/>
    <col min="14" max="14" width="5.5703125" bestFit="1" customWidth="1"/>
    <col min="15" max="15" width="9.85546875" customWidth="1"/>
    <col min="16" max="16" width="4.5703125" bestFit="1" customWidth="1"/>
    <col min="17" max="17" width="10.28515625" customWidth="1"/>
    <col min="18" max="18" width="5.5703125" bestFit="1" customWidth="1"/>
  </cols>
  <sheetData>
    <row r="1" spans="1:18" ht="18.75" customHeight="1" thickBot="1">
      <c r="A1" s="29" t="s">
        <v>33</v>
      </c>
      <c r="B1" s="30"/>
      <c r="C1" s="30"/>
      <c r="D1" s="31"/>
      <c r="E1" s="31"/>
      <c r="F1" s="31"/>
      <c r="G1" s="31"/>
      <c r="H1" s="30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s="8" customFormat="1" ht="18.75" customHeight="1" thickBot="1">
      <c r="A2" s="12"/>
      <c r="B2" s="26" t="s">
        <v>27</v>
      </c>
      <c r="C2" s="27"/>
      <c r="D2" s="27"/>
      <c r="E2" s="27"/>
      <c r="F2" s="27"/>
      <c r="G2" s="27"/>
      <c r="H2" s="27"/>
      <c r="I2" s="28"/>
      <c r="J2" s="18"/>
      <c r="K2" s="26" t="s">
        <v>28</v>
      </c>
      <c r="L2" s="27"/>
      <c r="M2" s="27"/>
      <c r="N2" s="27"/>
      <c r="O2" s="27"/>
      <c r="P2" s="27"/>
      <c r="Q2" s="27"/>
      <c r="R2" s="28"/>
    </row>
    <row r="3" spans="1:18" s="8" customFormat="1" ht="34.5" customHeight="1" thickBot="1">
      <c r="A3" s="11"/>
      <c r="B3" s="63" t="s">
        <v>22</v>
      </c>
      <c r="C3" s="53">
        <v>0.8</v>
      </c>
      <c r="D3" s="44" t="s">
        <v>23</v>
      </c>
      <c r="E3" s="36">
        <v>1.2</v>
      </c>
      <c r="F3" s="35" t="s">
        <v>24</v>
      </c>
      <c r="G3" s="53">
        <v>0.8</v>
      </c>
      <c r="H3" s="44" t="s">
        <v>25</v>
      </c>
      <c r="I3" s="36">
        <v>1.2</v>
      </c>
      <c r="J3" s="17"/>
      <c r="K3" s="34" t="s">
        <v>29</v>
      </c>
      <c r="L3" s="60">
        <v>0.8</v>
      </c>
      <c r="M3" s="48" t="s">
        <v>30</v>
      </c>
      <c r="N3" s="40">
        <v>1.2</v>
      </c>
      <c r="O3" s="35" t="s">
        <v>31</v>
      </c>
      <c r="P3" s="57">
        <v>0.8</v>
      </c>
      <c r="Q3" s="51" t="s">
        <v>32</v>
      </c>
      <c r="R3" s="41">
        <v>1.2</v>
      </c>
    </row>
    <row r="4" spans="1:18" ht="15.75" customHeight="1">
      <c r="A4" s="10" t="s">
        <v>0</v>
      </c>
      <c r="B4" s="64">
        <f>'01'!C62</f>
        <v>0</v>
      </c>
      <c r="C4" s="54">
        <f>D4*0.8</f>
        <v>26.400000000000002</v>
      </c>
      <c r="D4" s="45">
        <v>33</v>
      </c>
      <c r="E4" s="37">
        <f>D4*1.2</f>
        <v>39.6</v>
      </c>
      <c r="F4" s="64">
        <f>'01'!D62</f>
        <v>0</v>
      </c>
      <c r="G4" s="54">
        <f>H4*0.8</f>
        <v>23.200000000000003</v>
      </c>
      <c r="H4" s="65">
        <v>29</v>
      </c>
      <c r="I4" s="37">
        <f>H4*1.2</f>
        <v>34.799999999999997</v>
      </c>
      <c r="J4" s="19"/>
      <c r="K4" s="64">
        <f>'01'!L62</f>
        <v>0</v>
      </c>
      <c r="L4" s="54">
        <f>M4*0.8</f>
        <v>7.2</v>
      </c>
      <c r="M4" s="45">
        <v>9</v>
      </c>
      <c r="N4" s="37">
        <f>M4*1.2</f>
        <v>10.799999999999999</v>
      </c>
      <c r="O4" s="23">
        <f>'01'!D85</f>
        <v>0</v>
      </c>
      <c r="P4" s="61">
        <f>Q4*0.8</f>
        <v>2.4000000000000004</v>
      </c>
      <c r="Q4" s="52">
        <v>3</v>
      </c>
      <c r="R4" s="42">
        <f>Q4*1.2</f>
        <v>3.5999999999999996</v>
      </c>
    </row>
    <row r="5" spans="1:18" ht="15.75" customHeight="1">
      <c r="A5" s="10" t="s">
        <v>11</v>
      </c>
      <c r="B5" s="13">
        <f>'02'!C62</f>
        <v>0</v>
      </c>
      <c r="C5" s="55">
        <f t="shared" ref="C5:C15" si="0">D5*0.8</f>
        <v>26.400000000000002</v>
      </c>
      <c r="D5" s="46">
        <v>33</v>
      </c>
      <c r="E5" s="38">
        <f t="shared" ref="E5:E15" si="1">D5*1.2</f>
        <v>39.6</v>
      </c>
      <c r="F5" s="13">
        <f>'02'!D62</f>
        <v>0</v>
      </c>
      <c r="G5" s="58">
        <f t="shared" ref="G5:G15" si="2">H5*0.8</f>
        <v>23.200000000000003</v>
      </c>
      <c r="H5" s="46">
        <v>29</v>
      </c>
      <c r="I5" s="38">
        <f t="shared" ref="I5:I15" si="3">H5*1.2</f>
        <v>34.799999999999997</v>
      </c>
      <c r="J5" s="19"/>
      <c r="K5" s="13">
        <f>'02'!L62</f>
        <v>0</v>
      </c>
      <c r="L5" s="55">
        <f t="shared" ref="L5:L15" si="4">M5*0.8</f>
        <v>7.2</v>
      </c>
      <c r="M5" s="49">
        <v>9</v>
      </c>
      <c r="N5" s="38">
        <f t="shared" ref="N5:N15" si="5">M5*1.2</f>
        <v>10.799999999999999</v>
      </c>
      <c r="O5" s="24">
        <f>'02'!D85</f>
        <v>0</v>
      </c>
      <c r="P5" s="61">
        <f t="shared" ref="P5:P15" si="6">Q5*0.8</f>
        <v>3.2</v>
      </c>
      <c r="Q5" s="46">
        <v>4</v>
      </c>
      <c r="R5" s="42">
        <f t="shared" ref="R5:R15" si="7">Q5*1.2</f>
        <v>4.8</v>
      </c>
    </row>
    <row r="6" spans="1:18">
      <c r="A6" s="10" t="s">
        <v>12</v>
      </c>
      <c r="B6" s="13">
        <f>'03'!C62</f>
        <v>0</v>
      </c>
      <c r="C6" s="55">
        <f t="shared" si="0"/>
        <v>27.200000000000003</v>
      </c>
      <c r="D6" s="46">
        <v>34</v>
      </c>
      <c r="E6" s="38">
        <f t="shared" si="1"/>
        <v>40.799999999999997</v>
      </c>
      <c r="F6" s="13">
        <f>'03'!D62</f>
        <v>0</v>
      </c>
      <c r="G6" s="58">
        <f t="shared" si="2"/>
        <v>24</v>
      </c>
      <c r="H6" s="46">
        <v>30</v>
      </c>
      <c r="I6" s="38">
        <f t="shared" si="3"/>
        <v>36</v>
      </c>
      <c r="J6" s="19"/>
      <c r="K6" s="13">
        <f>'03'!L62</f>
        <v>0</v>
      </c>
      <c r="L6" s="55">
        <f t="shared" si="4"/>
        <v>7.2</v>
      </c>
      <c r="M6" s="49">
        <v>9</v>
      </c>
      <c r="N6" s="38">
        <f t="shared" si="5"/>
        <v>10.799999999999999</v>
      </c>
      <c r="O6" s="24">
        <f>'03'!D85</f>
        <v>0</v>
      </c>
      <c r="P6" s="61">
        <f t="shared" si="6"/>
        <v>2.4000000000000004</v>
      </c>
      <c r="Q6" s="46">
        <v>3</v>
      </c>
      <c r="R6" s="42">
        <f t="shared" si="7"/>
        <v>3.5999999999999996</v>
      </c>
    </row>
    <row r="7" spans="1:18">
      <c r="A7" s="10" t="s">
        <v>13</v>
      </c>
      <c r="B7" s="13">
        <f>'04'!C62</f>
        <v>0</v>
      </c>
      <c r="C7" s="55">
        <f t="shared" si="0"/>
        <v>36</v>
      </c>
      <c r="D7" s="46">
        <v>45</v>
      </c>
      <c r="E7" s="38">
        <f t="shared" si="1"/>
        <v>54</v>
      </c>
      <c r="F7" s="13">
        <f>'04'!D62</f>
        <v>0</v>
      </c>
      <c r="G7" s="58">
        <f t="shared" si="2"/>
        <v>25.6</v>
      </c>
      <c r="H7" s="46">
        <v>32</v>
      </c>
      <c r="I7" s="38">
        <f t="shared" si="3"/>
        <v>38.4</v>
      </c>
      <c r="J7" s="19"/>
      <c r="K7" s="13">
        <f>'04'!L62</f>
        <v>0</v>
      </c>
      <c r="L7" s="55">
        <f t="shared" si="4"/>
        <v>7.2</v>
      </c>
      <c r="M7" s="49">
        <v>9</v>
      </c>
      <c r="N7" s="38">
        <f t="shared" si="5"/>
        <v>10.799999999999999</v>
      </c>
      <c r="O7" s="24">
        <f>'04'!D85</f>
        <v>0</v>
      </c>
      <c r="P7" s="61">
        <f t="shared" si="6"/>
        <v>3.2</v>
      </c>
      <c r="Q7" s="46">
        <v>4</v>
      </c>
      <c r="R7" s="42">
        <f t="shared" si="7"/>
        <v>4.8</v>
      </c>
    </row>
    <row r="8" spans="1:18">
      <c r="A8" s="10" t="s">
        <v>14</v>
      </c>
      <c r="B8" s="13">
        <f>'05'!C62</f>
        <v>0</v>
      </c>
      <c r="C8" s="55">
        <f t="shared" si="0"/>
        <v>37.6</v>
      </c>
      <c r="D8" s="46">
        <v>47</v>
      </c>
      <c r="E8" s="38">
        <f t="shared" si="1"/>
        <v>56.4</v>
      </c>
      <c r="F8" s="13">
        <f>'05'!D62</f>
        <v>0</v>
      </c>
      <c r="G8" s="58">
        <f t="shared" si="2"/>
        <v>31.200000000000003</v>
      </c>
      <c r="H8" s="46">
        <v>39</v>
      </c>
      <c r="I8" s="38">
        <f t="shared" si="3"/>
        <v>46.8</v>
      </c>
      <c r="J8" s="19"/>
      <c r="K8" s="13">
        <f>'05'!L62</f>
        <v>0</v>
      </c>
      <c r="L8" s="55">
        <f t="shared" si="4"/>
        <v>7.2</v>
      </c>
      <c r="M8" s="49">
        <v>9</v>
      </c>
      <c r="N8" s="38">
        <f t="shared" si="5"/>
        <v>10.799999999999999</v>
      </c>
      <c r="O8" s="24">
        <f>'05'!D85</f>
        <v>0</v>
      </c>
      <c r="P8" s="61">
        <f t="shared" si="6"/>
        <v>2.4000000000000004</v>
      </c>
      <c r="Q8" s="46">
        <v>3</v>
      </c>
      <c r="R8" s="42">
        <f t="shared" si="7"/>
        <v>3.5999999999999996</v>
      </c>
    </row>
    <row r="9" spans="1:18">
      <c r="A9" s="10" t="s">
        <v>15</v>
      </c>
      <c r="B9" s="13">
        <f>'06'!C62</f>
        <v>0</v>
      </c>
      <c r="C9" s="55">
        <f t="shared" si="0"/>
        <v>36</v>
      </c>
      <c r="D9" s="46">
        <v>45</v>
      </c>
      <c r="E9" s="38">
        <f t="shared" si="1"/>
        <v>54</v>
      </c>
      <c r="F9" s="13">
        <f>'06'!D62</f>
        <v>0</v>
      </c>
      <c r="G9" s="58">
        <f t="shared" si="2"/>
        <v>25.6</v>
      </c>
      <c r="H9" s="46">
        <v>32</v>
      </c>
      <c r="I9" s="38">
        <f t="shared" si="3"/>
        <v>38.4</v>
      </c>
      <c r="J9" s="19"/>
      <c r="K9" s="13">
        <f>'06'!L62</f>
        <v>0</v>
      </c>
      <c r="L9" s="55">
        <f t="shared" si="4"/>
        <v>7.2</v>
      </c>
      <c r="M9" s="49">
        <v>9</v>
      </c>
      <c r="N9" s="38">
        <f t="shared" si="5"/>
        <v>10.799999999999999</v>
      </c>
      <c r="O9" s="24">
        <f>'06'!D85</f>
        <v>0</v>
      </c>
      <c r="P9" s="61">
        <f t="shared" si="6"/>
        <v>3.2</v>
      </c>
      <c r="Q9" s="46">
        <v>4</v>
      </c>
      <c r="R9" s="42">
        <f t="shared" si="7"/>
        <v>4.8</v>
      </c>
    </row>
    <row r="10" spans="1:18">
      <c r="A10" s="10" t="s">
        <v>16</v>
      </c>
      <c r="B10" s="13">
        <f>'07'!C62</f>
        <v>0</v>
      </c>
      <c r="C10" s="55">
        <f t="shared" si="0"/>
        <v>20</v>
      </c>
      <c r="D10" s="46">
        <v>25</v>
      </c>
      <c r="E10" s="38">
        <f t="shared" si="1"/>
        <v>30</v>
      </c>
      <c r="F10" s="13">
        <f>'07'!D62</f>
        <v>0</v>
      </c>
      <c r="G10" s="58">
        <f t="shared" si="2"/>
        <v>16.8</v>
      </c>
      <c r="H10" s="46">
        <v>21</v>
      </c>
      <c r="I10" s="38">
        <f t="shared" si="3"/>
        <v>25.2</v>
      </c>
      <c r="J10" s="19"/>
      <c r="K10" s="13">
        <f>'07'!L62</f>
        <v>0</v>
      </c>
      <c r="L10" s="55">
        <f t="shared" si="4"/>
        <v>3.2</v>
      </c>
      <c r="M10" s="49">
        <v>4</v>
      </c>
      <c r="N10" s="38">
        <f t="shared" si="5"/>
        <v>4.8</v>
      </c>
      <c r="O10" s="24">
        <f>'07'!D85</f>
        <v>0</v>
      </c>
      <c r="P10" s="61">
        <f t="shared" si="6"/>
        <v>1.6</v>
      </c>
      <c r="Q10" s="46">
        <v>2</v>
      </c>
      <c r="R10" s="42">
        <f t="shared" si="7"/>
        <v>2.4</v>
      </c>
    </row>
    <row r="11" spans="1:18">
      <c r="A11" s="10" t="s">
        <v>17</v>
      </c>
      <c r="B11" s="13">
        <f>'08'!C62</f>
        <v>0</v>
      </c>
      <c r="C11" s="55">
        <f t="shared" si="0"/>
        <v>37.6</v>
      </c>
      <c r="D11" s="46">
        <v>47</v>
      </c>
      <c r="E11" s="38">
        <f t="shared" si="1"/>
        <v>56.4</v>
      </c>
      <c r="F11" s="13">
        <f>'08'!D62</f>
        <v>0</v>
      </c>
      <c r="G11" s="58">
        <f t="shared" si="2"/>
        <v>31.200000000000003</v>
      </c>
      <c r="H11" s="46">
        <v>39</v>
      </c>
      <c r="I11" s="38">
        <f t="shared" si="3"/>
        <v>46.8</v>
      </c>
      <c r="J11" s="19"/>
      <c r="K11" s="13">
        <f>'08'!L62</f>
        <v>0</v>
      </c>
      <c r="L11" s="55">
        <f t="shared" si="4"/>
        <v>7.2</v>
      </c>
      <c r="M11" s="49">
        <v>9</v>
      </c>
      <c r="N11" s="38">
        <f t="shared" si="5"/>
        <v>10.799999999999999</v>
      </c>
      <c r="O11" s="24">
        <f>'08'!D85</f>
        <v>0</v>
      </c>
      <c r="P11" s="61">
        <f t="shared" si="6"/>
        <v>3.2</v>
      </c>
      <c r="Q11" s="46">
        <v>4</v>
      </c>
      <c r="R11" s="42">
        <f t="shared" si="7"/>
        <v>4.8</v>
      </c>
    </row>
    <row r="12" spans="1:18">
      <c r="A12" s="10" t="s">
        <v>18</v>
      </c>
      <c r="B12" s="13">
        <f>'09'!C62</f>
        <v>0</v>
      </c>
      <c r="C12" s="55">
        <f t="shared" si="0"/>
        <v>33.6</v>
      </c>
      <c r="D12" s="46">
        <v>42</v>
      </c>
      <c r="E12" s="38">
        <f t="shared" si="1"/>
        <v>50.4</v>
      </c>
      <c r="F12" s="13">
        <f>'09'!D62</f>
        <v>0</v>
      </c>
      <c r="G12" s="58">
        <f t="shared" si="2"/>
        <v>28</v>
      </c>
      <c r="H12" s="46">
        <v>35</v>
      </c>
      <c r="I12" s="38">
        <f t="shared" si="3"/>
        <v>42</v>
      </c>
      <c r="J12" s="19"/>
      <c r="K12" s="13">
        <f>'09'!L62</f>
        <v>0</v>
      </c>
      <c r="L12" s="55">
        <f t="shared" si="4"/>
        <v>7.2</v>
      </c>
      <c r="M12" s="49">
        <v>9</v>
      </c>
      <c r="N12" s="38">
        <f t="shared" si="5"/>
        <v>10.799999999999999</v>
      </c>
      <c r="O12" s="24">
        <f>'09'!D85</f>
        <v>0</v>
      </c>
      <c r="P12" s="61">
        <f t="shared" si="6"/>
        <v>2.4000000000000004</v>
      </c>
      <c r="Q12" s="46">
        <v>3</v>
      </c>
      <c r="R12" s="42">
        <f t="shared" si="7"/>
        <v>3.5999999999999996</v>
      </c>
    </row>
    <row r="13" spans="1:18">
      <c r="A13" s="10" t="s">
        <v>19</v>
      </c>
      <c r="B13" s="13">
        <f>'10'!C62</f>
        <v>0</v>
      </c>
      <c r="C13" s="55">
        <f t="shared" si="0"/>
        <v>39.200000000000003</v>
      </c>
      <c r="D13" s="46">
        <v>49</v>
      </c>
      <c r="E13" s="38">
        <f t="shared" si="1"/>
        <v>58.8</v>
      </c>
      <c r="F13" s="13">
        <f>'10'!D62</f>
        <v>0</v>
      </c>
      <c r="G13" s="58">
        <f t="shared" si="2"/>
        <v>32.800000000000004</v>
      </c>
      <c r="H13" s="46">
        <v>41</v>
      </c>
      <c r="I13" s="38">
        <f t="shared" si="3"/>
        <v>49.199999999999996</v>
      </c>
      <c r="J13" s="19"/>
      <c r="K13" s="13">
        <f>'10'!L62</f>
        <v>0</v>
      </c>
      <c r="L13" s="55">
        <f t="shared" si="4"/>
        <v>7.2</v>
      </c>
      <c r="M13" s="49">
        <v>9</v>
      </c>
      <c r="N13" s="38">
        <f t="shared" si="5"/>
        <v>10.799999999999999</v>
      </c>
      <c r="O13" s="24">
        <f>'10'!D85</f>
        <v>0</v>
      </c>
      <c r="P13" s="61">
        <f t="shared" si="6"/>
        <v>3.2</v>
      </c>
      <c r="Q13" s="46">
        <v>4</v>
      </c>
      <c r="R13" s="42">
        <f t="shared" si="7"/>
        <v>4.8</v>
      </c>
    </row>
    <row r="14" spans="1:18">
      <c r="A14" s="10" t="s">
        <v>20</v>
      </c>
      <c r="B14" s="13">
        <f>'11'!C62</f>
        <v>0</v>
      </c>
      <c r="C14" s="55">
        <f t="shared" si="0"/>
        <v>36</v>
      </c>
      <c r="D14" s="46">
        <v>45</v>
      </c>
      <c r="E14" s="38">
        <f t="shared" si="1"/>
        <v>54</v>
      </c>
      <c r="F14" s="13">
        <f>'11'!D62</f>
        <v>0</v>
      </c>
      <c r="G14" s="58">
        <f t="shared" si="2"/>
        <v>28</v>
      </c>
      <c r="H14" s="46">
        <v>35</v>
      </c>
      <c r="I14" s="38">
        <f t="shared" si="3"/>
        <v>42</v>
      </c>
      <c r="J14" s="19"/>
      <c r="K14" s="13">
        <f>'11'!L62</f>
        <v>0</v>
      </c>
      <c r="L14" s="55">
        <f t="shared" si="4"/>
        <v>7.2</v>
      </c>
      <c r="M14" s="49">
        <v>9</v>
      </c>
      <c r="N14" s="38">
        <f t="shared" si="5"/>
        <v>10.799999999999999</v>
      </c>
      <c r="O14" s="24">
        <f>'11'!D85</f>
        <v>0</v>
      </c>
      <c r="P14" s="61">
        <f t="shared" si="6"/>
        <v>2.4000000000000004</v>
      </c>
      <c r="Q14" s="46">
        <v>3</v>
      </c>
      <c r="R14" s="42">
        <f t="shared" si="7"/>
        <v>3.5999999999999996</v>
      </c>
    </row>
    <row r="15" spans="1:18" ht="15.75" thickBot="1">
      <c r="A15" s="10" t="s">
        <v>21</v>
      </c>
      <c r="B15" s="14">
        <f>'12'!C62</f>
        <v>0</v>
      </c>
      <c r="C15" s="56">
        <f t="shared" si="0"/>
        <v>36</v>
      </c>
      <c r="D15" s="47">
        <v>45</v>
      </c>
      <c r="E15" s="39">
        <f t="shared" si="1"/>
        <v>54</v>
      </c>
      <c r="F15" s="14">
        <f>'12'!D62</f>
        <v>0</v>
      </c>
      <c r="G15" s="59">
        <f t="shared" si="2"/>
        <v>29.6</v>
      </c>
      <c r="H15" s="47">
        <v>37</v>
      </c>
      <c r="I15" s="39">
        <f t="shared" si="3"/>
        <v>44.4</v>
      </c>
      <c r="J15" s="19"/>
      <c r="K15" s="14">
        <f>'12'!L62</f>
        <v>0</v>
      </c>
      <c r="L15" s="56">
        <f t="shared" si="4"/>
        <v>7.2</v>
      </c>
      <c r="M15" s="50">
        <v>9</v>
      </c>
      <c r="N15" s="39">
        <f t="shared" si="5"/>
        <v>10.799999999999999</v>
      </c>
      <c r="O15" s="25">
        <f>'12'!D85</f>
        <v>0</v>
      </c>
      <c r="P15" s="62">
        <f t="shared" si="6"/>
        <v>3.2</v>
      </c>
      <c r="Q15" s="47">
        <v>4</v>
      </c>
      <c r="R15" s="43">
        <f t="shared" si="7"/>
        <v>4.8</v>
      </c>
    </row>
    <row r="16" spans="1:18" ht="15.75">
      <c r="A16" s="22" t="s">
        <v>10</v>
      </c>
      <c r="B16" s="20">
        <f>SUM(B4:B15)</f>
        <v>0</v>
      </c>
      <c r="C16" s="20"/>
      <c r="D16" s="21">
        <f>SUM(D4:D15)</f>
        <v>490</v>
      </c>
      <c r="E16" s="20"/>
      <c r="F16" s="20">
        <f>SUM(F4:F15)</f>
        <v>0</v>
      </c>
      <c r="G16" s="20"/>
      <c r="H16" s="21">
        <f>SUM(H4:H15)</f>
        <v>399</v>
      </c>
      <c r="I16" s="20"/>
      <c r="J16" s="20"/>
      <c r="K16" s="20">
        <f>SUM(K4:K15)</f>
        <v>0</v>
      </c>
      <c r="L16" s="20"/>
      <c r="M16" s="21">
        <f>SUM(M4:M15)</f>
        <v>103</v>
      </c>
      <c r="N16" s="20"/>
      <c r="O16" s="20">
        <f>SUM(O4:O15)</f>
        <v>0</v>
      </c>
      <c r="P16" s="20"/>
      <c r="Q16" s="21">
        <f>SUM(Q4:Q15)</f>
        <v>41</v>
      </c>
      <c r="R16" s="20"/>
    </row>
    <row r="17" spans="1:2" ht="15.75" thickBot="1"/>
    <row r="18" spans="1:2" ht="15.75" thickBot="1">
      <c r="A18" s="16" t="s">
        <v>26</v>
      </c>
      <c r="B18" s="15"/>
    </row>
  </sheetData>
  <mergeCells count="3">
    <mergeCell ref="B2:I2"/>
    <mergeCell ref="K2:R2"/>
    <mergeCell ref="A1:R1"/>
  </mergeCells>
  <conditionalFormatting sqref="F4:F5 F7:F15">
    <cfRule type="cellIs" dxfId="446" priority="163" operator="greaterThan">
      <formula>$D$6*1.2</formula>
    </cfRule>
  </conditionalFormatting>
  <conditionalFormatting sqref="B6">
    <cfRule type="cellIs" dxfId="445" priority="159" operator="greaterThan">
      <formula>$D$6*1.2</formula>
    </cfRule>
    <cfRule type="cellIs" dxfId="444" priority="160" operator="greaterThan">
      <formula>$D$6</formula>
    </cfRule>
    <cfRule type="cellIs" dxfId="443" priority="161" operator="lessThan">
      <formula>$D$6*0.8</formula>
    </cfRule>
    <cfRule type="cellIs" dxfId="442" priority="162" operator="between">
      <formula>$D$6*0.8</formula>
      <formula>"1$C$5"</formula>
    </cfRule>
  </conditionalFormatting>
  <conditionalFormatting sqref="F6">
    <cfRule type="cellIs" dxfId="441" priority="155" operator="greaterThan">
      <formula>$H$6*1.2</formula>
    </cfRule>
    <cfRule type="cellIs" dxfId="440" priority="156" operator="greaterThan">
      <formula>$H$6</formula>
    </cfRule>
    <cfRule type="cellIs" dxfId="439" priority="157" operator="lessThan">
      <formula>$H$6*0.8</formula>
    </cfRule>
    <cfRule type="cellIs" dxfId="438" priority="84" operator="equal">
      <formula>$H$6</formula>
    </cfRule>
  </conditionalFormatting>
  <conditionalFormatting sqref="B4">
    <cfRule type="cellIs" dxfId="437" priority="151" operator="greaterThan">
      <formula>$E$4</formula>
    </cfRule>
    <cfRule type="cellIs" dxfId="436" priority="152" operator="greaterThan">
      <formula>$D$4</formula>
    </cfRule>
    <cfRule type="cellIs" dxfId="435" priority="153" operator="equal">
      <formula>$D$4</formula>
    </cfRule>
    <cfRule type="cellIs" dxfId="434" priority="154" operator="lessThan">
      <formula>$C$4</formula>
    </cfRule>
  </conditionalFormatting>
  <conditionalFormatting sqref="B5">
    <cfRule type="cellIs" dxfId="433" priority="146" operator="greaterThan">
      <formula>$E$5</formula>
    </cfRule>
    <cfRule type="cellIs" dxfId="432" priority="147" operator="greaterThan">
      <formula>$D$5</formula>
    </cfRule>
    <cfRule type="cellIs" dxfId="431" priority="149" operator="equal">
      <formula>$D$5</formula>
    </cfRule>
    <cfRule type="cellIs" dxfId="430" priority="150" operator="lessThan">
      <formula>$C$5</formula>
    </cfRule>
  </conditionalFormatting>
  <conditionalFormatting sqref="B7">
    <cfRule type="cellIs" dxfId="424" priority="128" operator="greaterThan">
      <formula>$E$7</formula>
    </cfRule>
    <cfRule type="cellIs" dxfId="423" priority="127" operator="greaterThan">
      <formula>$D$7</formula>
    </cfRule>
    <cfRule type="cellIs" dxfId="422" priority="126" operator="equal">
      <formula>$D$7</formula>
    </cfRule>
    <cfRule type="cellIs" dxfId="421" priority="125" operator="lessThan">
      <formula>$C$7</formula>
    </cfRule>
  </conditionalFormatting>
  <conditionalFormatting sqref="B8">
    <cfRule type="cellIs" dxfId="420" priority="124" operator="greaterThan">
      <formula>$E$8</formula>
    </cfRule>
    <cfRule type="cellIs" dxfId="419" priority="123" operator="greaterThan">
      <formula>$D$8</formula>
    </cfRule>
    <cfRule type="cellIs" dxfId="418" priority="122" operator="equal">
      <formula>$D$8</formula>
    </cfRule>
    <cfRule type="cellIs" dxfId="417" priority="121" operator="lessThan">
      <formula>$C$8</formula>
    </cfRule>
  </conditionalFormatting>
  <conditionalFormatting sqref="B9">
    <cfRule type="cellIs" dxfId="416" priority="120" operator="greaterThan">
      <formula>$E$9</formula>
    </cfRule>
    <cfRule type="cellIs" dxfId="415" priority="119" operator="greaterThan">
      <formula>$D$9</formula>
    </cfRule>
    <cfRule type="cellIs" dxfId="414" priority="118" operator="equal">
      <formula>$D$9</formula>
    </cfRule>
    <cfRule type="cellIs" dxfId="413" priority="117" operator="lessThan">
      <formula>$C$9</formula>
    </cfRule>
  </conditionalFormatting>
  <conditionalFormatting sqref="B10">
    <cfRule type="cellIs" dxfId="412" priority="116" operator="greaterThan">
      <formula>$E$10</formula>
    </cfRule>
    <cfRule type="cellIs" dxfId="411" priority="115" operator="greaterThan">
      <formula>$D$10</formula>
    </cfRule>
    <cfRule type="cellIs" dxfId="410" priority="114" operator="equal">
      <formula>$D$10</formula>
    </cfRule>
    <cfRule type="cellIs" dxfId="409" priority="113" operator="lessThan">
      <formula>$C$10</formula>
    </cfRule>
  </conditionalFormatting>
  <conditionalFormatting sqref="B11">
    <cfRule type="cellIs" dxfId="408" priority="112" operator="greaterThan">
      <formula>$E$11</formula>
    </cfRule>
    <cfRule type="cellIs" dxfId="407" priority="111" operator="greaterThan">
      <formula>$D$11</formula>
    </cfRule>
    <cfRule type="cellIs" dxfId="406" priority="110" operator="equal">
      <formula>$D$11</formula>
    </cfRule>
    <cfRule type="cellIs" dxfId="405" priority="109" operator="lessThan">
      <formula>$C$11</formula>
    </cfRule>
  </conditionalFormatting>
  <conditionalFormatting sqref="B12">
    <cfRule type="cellIs" dxfId="404" priority="108" operator="greaterThan">
      <formula>$E$12</formula>
    </cfRule>
    <cfRule type="cellIs" dxfId="403" priority="107" operator="greaterThan">
      <formula>$D$12</formula>
    </cfRule>
    <cfRule type="cellIs" dxfId="402" priority="106" operator="equal">
      <formula>$D$12</formula>
    </cfRule>
    <cfRule type="cellIs" dxfId="401" priority="105" operator="lessThan">
      <formula>$C$12</formula>
    </cfRule>
  </conditionalFormatting>
  <conditionalFormatting sqref="B13">
    <cfRule type="cellIs" dxfId="400" priority="104" operator="greaterThan">
      <formula>$E$13</formula>
    </cfRule>
    <cfRule type="cellIs" dxfId="399" priority="103" operator="greaterThan">
      <formula>$D$13</formula>
    </cfRule>
    <cfRule type="cellIs" dxfId="398" priority="102" operator="equal">
      <formula>$D$13</formula>
    </cfRule>
    <cfRule type="cellIs" dxfId="397" priority="101" operator="lessThan">
      <formula>$C$13</formula>
    </cfRule>
  </conditionalFormatting>
  <conditionalFormatting sqref="B14">
    <cfRule type="cellIs" dxfId="396" priority="100" operator="greaterThan">
      <formula>$E$14</formula>
    </cfRule>
    <cfRule type="cellIs" dxfId="395" priority="99" operator="greaterThan">
      <formula>$D$14</formula>
    </cfRule>
    <cfRule type="cellIs" dxfId="394" priority="98" operator="equal">
      <formula>$D$14</formula>
    </cfRule>
    <cfRule type="cellIs" dxfId="393" priority="97" operator="lessThan">
      <formula>$C$14</formula>
    </cfRule>
  </conditionalFormatting>
  <conditionalFormatting sqref="B15">
    <cfRule type="cellIs" dxfId="392" priority="96" operator="greaterThan">
      <formula>$E$15</formula>
    </cfRule>
    <cfRule type="cellIs" dxfId="391" priority="95" operator="greaterThan">
      <formula>$D$15</formula>
    </cfRule>
    <cfRule type="cellIs" dxfId="390" priority="94" operator="equal">
      <formula>$D$15</formula>
    </cfRule>
    <cfRule type="cellIs" dxfId="389" priority="93" operator="lessThan">
      <formula>$C$15</formula>
    </cfRule>
  </conditionalFormatting>
  <conditionalFormatting sqref="F4">
    <cfRule type="cellIs" dxfId="388" priority="92" operator="greaterThan">
      <formula>$I$4</formula>
    </cfRule>
    <cfRule type="cellIs" dxfId="387" priority="91" operator="greaterThan">
      <formula>$H$4</formula>
    </cfRule>
    <cfRule type="cellIs" dxfId="386" priority="90" operator="equal">
      <formula>$H$4</formula>
    </cfRule>
    <cfRule type="cellIs" dxfId="385" priority="89" operator="lessThan">
      <formula>$G$4</formula>
    </cfRule>
  </conditionalFormatting>
  <conditionalFormatting sqref="F5">
    <cfRule type="cellIs" dxfId="384" priority="88" operator="greaterThan">
      <formula>$I$5</formula>
    </cfRule>
    <cfRule type="cellIs" dxfId="383" priority="87" operator="greaterThan">
      <formula>$H$5</formula>
    </cfRule>
    <cfRule type="cellIs" dxfId="382" priority="86" operator="equal">
      <formula>$H$5</formula>
    </cfRule>
    <cfRule type="cellIs" dxfId="381" priority="85" operator="lessThan">
      <formula>$G$5</formula>
    </cfRule>
  </conditionalFormatting>
  <conditionalFormatting sqref="F7">
    <cfRule type="cellIs" dxfId="380" priority="83" operator="greaterThan">
      <formula>$I$7</formula>
    </cfRule>
    <cfRule type="cellIs" dxfId="379" priority="82" operator="greaterThan">
      <formula>$H$7</formula>
    </cfRule>
    <cfRule type="cellIs" dxfId="378" priority="81" operator="equal">
      <formula>$H$7</formula>
    </cfRule>
    <cfRule type="cellIs" dxfId="377" priority="80" operator="lessThan">
      <formula>$G$7</formula>
    </cfRule>
  </conditionalFormatting>
  <conditionalFormatting sqref="F8">
    <cfRule type="cellIs" dxfId="376" priority="79" operator="greaterThan">
      <formula>$I$8</formula>
    </cfRule>
    <cfRule type="cellIs" dxfId="375" priority="78" operator="greaterThan">
      <formula>$H$8</formula>
    </cfRule>
    <cfRule type="cellIs" dxfId="374" priority="77" operator="equal">
      <formula>$H$8</formula>
    </cfRule>
    <cfRule type="cellIs" dxfId="373" priority="76" operator="lessThan">
      <formula>$G$8</formula>
    </cfRule>
  </conditionalFormatting>
  <conditionalFormatting sqref="F9">
    <cfRule type="cellIs" dxfId="372" priority="75" operator="greaterThan">
      <formula>$I$9</formula>
    </cfRule>
    <cfRule type="cellIs" dxfId="371" priority="74" operator="greaterThan">
      <formula>$H$9</formula>
    </cfRule>
    <cfRule type="cellIs" dxfId="370" priority="73" operator="equal">
      <formula>$H$9</formula>
    </cfRule>
    <cfRule type="cellIs" dxfId="369" priority="72" operator="lessThan">
      <formula>$G$9</formula>
    </cfRule>
  </conditionalFormatting>
  <conditionalFormatting sqref="F10">
    <cfRule type="cellIs" dxfId="368" priority="71" operator="greaterThan">
      <formula>$I$10</formula>
    </cfRule>
    <cfRule type="cellIs" dxfId="367" priority="70" operator="greaterThan">
      <formula>$H$10</formula>
    </cfRule>
    <cfRule type="cellIs" dxfId="366" priority="69" operator="equal">
      <formula>$H$10</formula>
    </cfRule>
    <cfRule type="cellIs" dxfId="365" priority="68" operator="lessThan">
      <formula>$G$10</formula>
    </cfRule>
  </conditionalFormatting>
  <conditionalFormatting sqref="F11">
    <cfRule type="cellIs" dxfId="364" priority="67" operator="greaterThan">
      <formula>$I$11</formula>
    </cfRule>
    <cfRule type="cellIs" dxfId="363" priority="66" operator="greaterThan">
      <formula>$H$11</formula>
    </cfRule>
    <cfRule type="cellIs" dxfId="362" priority="65" operator="equal">
      <formula>$H$11</formula>
    </cfRule>
    <cfRule type="cellIs" dxfId="361" priority="64" operator="lessThan">
      <formula>$G$11</formula>
    </cfRule>
  </conditionalFormatting>
  <conditionalFormatting sqref="F12">
    <cfRule type="cellIs" dxfId="360" priority="63" operator="greaterThan">
      <formula>$I$12</formula>
    </cfRule>
    <cfRule type="cellIs" dxfId="359" priority="62" operator="greaterThan">
      <formula>$H$12</formula>
    </cfRule>
    <cfRule type="cellIs" dxfId="358" priority="61" operator="equal">
      <formula>$H$12</formula>
    </cfRule>
    <cfRule type="cellIs" dxfId="357" priority="60" operator="lessThan">
      <formula>$G$12</formula>
    </cfRule>
  </conditionalFormatting>
  <conditionalFormatting sqref="F13">
    <cfRule type="cellIs" dxfId="356" priority="59" operator="greaterThan">
      <formula>$I$13</formula>
    </cfRule>
    <cfRule type="cellIs" dxfId="355" priority="58" operator="greaterThan">
      <formula>$H$13</formula>
    </cfRule>
    <cfRule type="cellIs" dxfId="354" priority="57" operator="equal">
      <formula>$H$13</formula>
    </cfRule>
    <cfRule type="cellIs" dxfId="353" priority="56" operator="lessThan">
      <formula>$G$13</formula>
    </cfRule>
  </conditionalFormatting>
  <conditionalFormatting sqref="F14">
    <cfRule type="cellIs" dxfId="352" priority="55" operator="greaterThan">
      <formula>$I$14</formula>
    </cfRule>
    <cfRule type="cellIs" dxfId="351" priority="54" operator="greaterThan">
      <formula>$H$14</formula>
    </cfRule>
    <cfRule type="cellIs" dxfId="350" priority="53" operator="lessThan">
      <formula>$G$14</formula>
    </cfRule>
  </conditionalFormatting>
  <conditionalFormatting sqref="F15">
    <cfRule type="cellIs" dxfId="349" priority="52" operator="greaterThan">
      <formula>$I$15</formula>
    </cfRule>
    <cfRule type="cellIs" dxfId="348" priority="51" operator="greaterThan">
      <formula>$H$15</formula>
    </cfRule>
    <cfRule type="cellIs" dxfId="347" priority="50" operator="equal">
      <formula>$H$15</formula>
    </cfRule>
    <cfRule type="cellIs" dxfId="346" priority="49" operator="lessThan">
      <formula>$G$15</formula>
    </cfRule>
  </conditionalFormatting>
  <pageMargins left="0.70866141732283472" right="0.70866141732283472" top="0" bottom="0" header="0.31496062992125978" footer="0.31496062992125978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>
      <selection activeCell="C4" sqref="C4"/>
    </sheetView>
  </sheetViews>
  <sheetFormatPr defaultRowHeight="15"/>
  <cols>
    <col min="1" max="1" width="9.140625" style="7" customWidth="1"/>
    <col min="2" max="2" width="10.140625" style="7" bestFit="1" customWidth="1"/>
    <col min="3" max="3" width="9.28515625" style="7" bestFit="1" customWidth="1"/>
    <col min="4" max="4" width="9.140625" style="7" bestFit="1" customWidth="1"/>
    <col min="5" max="5" width="17.7109375" style="7" customWidth="1"/>
    <col min="6" max="6" width="14.28515625" style="7" bestFit="1" customWidth="1"/>
    <col min="7" max="7" width="18.5703125" style="7" customWidth="1"/>
    <col min="8" max="8" width="20.5703125" style="7" customWidth="1"/>
    <col min="9" max="9" width="15.7109375" style="8" bestFit="1" customWidth="1"/>
    <col min="10" max="10" width="9.140625" style="8" customWidth="1"/>
    <col min="11" max="16384" width="9.140625" style="8"/>
  </cols>
  <sheetData>
    <row r="1" spans="1:8" ht="21" customHeight="1">
      <c r="A1" s="32" t="s">
        <v>0</v>
      </c>
      <c r="B1" s="30"/>
      <c r="C1" s="30"/>
      <c r="D1" s="30"/>
      <c r="E1" s="30"/>
      <c r="F1" s="30"/>
      <c r="G1" s="30"/>
      <c r="H1" s="30"/>
    </row>
    <row r="2" spans="1:8" ht="35.2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>
      <c r="A3" s="8" t="s">
        <v>9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 ht="30" customHeight="1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 ht="15.75" customHeight="1">
      <c r="B62" s="5" t="s">
        <v>10</v>
      </c>
      <c r="C62" s="1">
        <f>SUM(C3:C61)</f>
        <v>0</v>
      </c>
      <c r="D62" s="1">
        <f>SUM(D3:D61)</f>
        <v>0</v>
      </c>
    </row>
    <row r="66" spans="1:10">
      <c r="A66" s="2" t="s">
        <v>1</v>
      </c>
      <c r="B66" s="3" t="s">
        <v>2</v>
      </c>
      <c r="C66" s="3" t="s">
        <v>35</v>
      </c>
      <c r="D66" s="3" t="s">
        <v>36</v>
      </c>
      <c r="E66" s="4" t="s">
        <v>37</v>
      </c>
      <c r="F66" s="3" t="s">
        <v>4</v>
      </c>
      <c r="G66" s="4" t="s">
        <v>5</v>
      </c>
      <c r="H66" s="3" t="s">
        <v>6</v>
      </c>
      <c r="I66" s="3" t="s">
        <v>7</v>
      </c>
      <c r="J66" s="3" t="s">
        <v>8</v>
      </c>
    </row>
    <row r="67" spans="1:10">
      <c r="A67" s="1" t="s">
        <v>34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>
      <c r="B85" s="5" t="s">
        <v>10</v>
      </c>
      <c r="C85" s="1">
        <f>SUM(C67:C84)</f>
        <v>0</v>
      </c>
      <c r="D85" s="1">
        <f>SUM(D67:D84)</f>
        <v>0</v>
      </c>
      <c r="E85" s="1">
        <f t="shared" ref="E85:F85" si="0">SUM(E67:E84)</f>
        <v>0</v>
      </c>
      <c r="F85" s="1">
        <f t="shared" si="0"/>
        <v>0</v>
      </c>
    </row>
  </sheetData>
  <mergeCells count="1">
    <mergeCell ref="A1:H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5"/>
  <sheetViews>
    <sheetView workbookViewId="0">
      <selection activeCell="A3" sqref="A3"/>
    </sheetView>
  </sheetViews>
  <sheetFormatPr defaultRowHeight="15"/>
  <cols>
    <col min="1" max="1" width="9.140625" style="7" customWidth="1"/>
    <col min="2" max="2" width="10.140625" style="7" bestFit="1" customWidth="1"/>
    <col min="3" max="3" width="7.28515625" style="7" bestFit="1" customWidth="1"/>
    <col min="4" max="4" width="4.7109375" style="7" bestFit="1" customWidth="1"/>
    <col min="5" max="5" width="12.85546875" style="7" bestFit="1" customWidth="1"/>
    <col min="6" max="6" width="23" style="7" customWidth="1"/>
    <col min="7" max="7" width="20.5703125" style="7" customWidth="1"/>
    <col min="8" max="9" width="9.140625" style="8" customWidth="1"/>
    <col min="10" max="16384" width="9.140625" style="8"/>
  </cols>
  <sheetData>
    <row r="1" spans="1:8" ht="21" customHeight="1">
      <c r="A1" s="32" t="s">
        <v>11</v>
      </c>
      <c r="B1" s="30"/>
      <c r="C1" s="30"/>
      <c r="D1" s="30"/>
      <c r="E1" s="30"/>
      <c r="F1" s="30"/>
      <c r="G1" s="30"/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>
      <c r="A3" s="8" t="s">
        <v>9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" customHeight="1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 ht="15.75" customHeight="1">
      <c r="A62" s="9"/>
      <c r="B62" s="5" t="s">
        <v>10</v>
      </c>
      <c r="C62" s="1">
        <f>SUM(C3:C61)</f>
        <v>0</v>
      </c>
      <c r="D62" s="1">
        <f>SUM(D3:D61)</f>
        <v>0</v>
      </c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10">
      <c r="A65" s="9"/>
      <c r="B65" s="9"/>
      <c r="C65" s="9"/>
      <c r="D65" s="9"/>
      <c r="E65" s="9"/>
      <c r="F65" s="9"/>
      <c r="G65" s="9"/>
      <c r="H65" s="9"/>
    </row>
    <row r="66" spans="1:10">
      <c r="A66" s="2" t="s">
        <v>1</v>
      </c>
      <c r="B66" s="3" t="s">
        <v>2</v>
      </c>
      <c r="C66" s="3" t="s">
        <v>35</v>
      </c>
      <c r="D66" s="3" t="s">
        <v>36</v>
      </c>
      <c r="E66" s="4" t="s">
        <v>37</v>
      </c>
      <c r="F66" s="3" t="s">
        <v>4</v>
      </c>
      <c r="G66" s="4" t="s">
        <v>5</v>
      </c>
      <c r="H66" s="3" t="s">
        <v>6</v>
      </c>
      <c r="I66" s="3" t="s">
        <v>7</v>
      </c>
      <c r="J66" s="3" t="s">
        <v>8</v>
      </c>
    </row>
    <row r="67" spans="1:10">
      <c r="A67" s="1" t="s">
        <v>34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>
      <c r="A85" s="9"/>
      <c r="B85" s="5" t="s">
        <v>10</v>
      </c>
      <c r="C85" s="1">
        <f>SUM(C67:C84)</f>
        <v>0</v>
      </c>
      <c r="D85" s="1">
        <f>SUM(D67:D84)</f>
        <v>0</v>
      </c>
      <c r="E85" s="1">
        <f t="shared" ref="E85:F85" si="0">SUM(E67:E84)</f>
        <v>0</v>
      </c>
      <c r="F85" s="1">
        <f t="shared" si="0"/>
        <v>0</v>
      </c>
      <c r="G85" s="9"/>
      <c r="H85" s="9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5"/>
  <sheetViews>
    <sheetView workbookViewId="0">
      <selection activeCell="A67" sqref="A67"/>
    </sheetView>
  </sheetViews>
  <sheetFormatPr defaultRowHeight="15"/>
  <cols>
    <col min="1" max="1" width="9.140625" style="7" customWidth="1"/>
    <col min="2" max="2" width="10.140625" style="7" bestFit="1" customWidth="1"/>
    <col min="3" max="3" width="7.28515625" style="7" bestFit="1" customWidth="1"/>
    <col min="4" max="4" width="4.7109375" style="7" bestFit="1" customWidth="1"/>
    <col min="5" max="5" width="12.85546875" style="7" bestFit="1" customWidth="1"/>
    <col min="6" max="6" width="25.85546875" style="6" bestFit="1" customWidth="1"/>
    <col min="7" max="8" width="20.5703125" style="7" customWidth="1"/>
    <col min="9" max="9" width="9.140625" style="8" customWidth="1"/>
    <col min="10" max="16384" width="9.140625" style="8"/>
  </cols>
  <sheetData>
    <row r="1" spans="1:8" ht="21" customHeight="1">
      <c r="A1" s="32" t="s">
        <v>12</v>
      </c>
      <c r="B1" s="30"/>
      <c r="C1" s="30"/>
      <c r="D1" s="30"/>
      <c r="E1" s="30"/>
      <c r="F1" s="33"/>
      <c r="G1" s="30"/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>
      <c r="A3" s="8" t="s">
        <v>9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" customHeight="1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 ht="15.75" customHeight="1">
      <c r="A62" s="9"/>
      <c r="B62" s="5" t="s">
        <v>10</v>
      </c>
      <c r="C62" s="1">
        <f>SUM(C3:C61)</f>
        <v>0</v>
      </c>
      <c r="D62" s="1">
        <f>SUM(D3:D61)</f>
        <v>0</v>
      </c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10">
      <c r="A65" s="9"/>
      <c r="B65" s="9"/>
      <c r="C65" s="9"/>
      <c r="D65" s="9"/>
      <c r="E65" s="9"/>
      <c r="F65" s="9"/>
      <c r="G65" s="9"/>
      <c r="H65" s="9"/>
    </row>
    <row r="66" spans="1:10">
      <c r="A66" s="2" t="s">
        <v>1</v>
      </c>
      <c r="B66" s="3" t="s">
        <v>2</v>
      </c>
      <c r="C66" s="3" t="s">
        <v>35</v>
      </c>
      <c r="D66" s="3" t="s">
        <v>36</v>
      </c>
      <c r="E66" s="4" t="s">
        <v>37</v>
      </c>
      <c r="F66" s="3" t="s">
        <v>4</v>
      </c>
      <c r="G66" s="4" t="s">
        <v>5</v>
      </c>
      <c r="H66" s="3" t="s">
        <v>6</v>
      </c>
      <c r="I66" s="3" t="s">
        <v>7</v>
      </c>
      <c r="J66" s="3" t="s">
        <v>8</v>
      </c>
    </row>
    <row r="67" spans="1:10">
      <c r="A67" s="1" t="s">
        <v>34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>
      <c r="A85" s="9"/>
      <c r="B85" s="5" t="s">
        <v>10</v>
      </c>
      <c r="C85" s="1">
        <f>SUM(C67:C84)</f>
        <v>0</v>
      </c>
      <c r="D85" s="1">
        <f>SUM(D67:D84)</f>
        <v>0</v>
      </c>
      <c r="E85" s="1">
        <f t="shared" ref="E85:F85" si="0">SUM(E67:E84)</f>
        <v>0</v>
      </c>
      <c r="F85" s="1">
        <f t="shared" si="0"/>
        <v>0</v>
      </c>
      <c r="G85" s="9"/>
      <c r="H85" s="9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5"/>
  <sheetViews>
    <sheetView workbookViewId="0">
      <selection activeCell="E28" sqref="E28"/>
    </sheetView>
  </sheetViews>
  <sheetFormatPr defaultRowHeight="15"/>
  <cols>
    <col min="1" max="1" width="9.140625" style="7" customWidth="1"/>
    <col min="2" max="2" width="10.140625" style="7" bestFit="1" customWidth="1"/>
    <col min="3" max="3" width="7.28515625" style="7" bestFit="1" customWidth="1"/>
    <col min="4" max="4" width="4.7109375" style="7" bestFit="1" customWidth="1"/>
    <col min="5" max="5" width="12.85546875" style="7" bestFit="1" customWidth="1"/>
    <col min="6" max="6" width="23" style="7" customWidth="1"/>
    <col min="7" max="7" width="20.5703125" style="7" customWidth="1"/>
    <col min="8" max="9" width="9.140625" style="8" customWidth="1"/>
    <col min="10" max="16384" width="9.140625" style="8"/>
  </cols>
  <sheetData>
    <row r="1" spans="1:8" ht="21" customHeight="1">
      <c r="A1" s="32" t="s">
        <v>13</v>
      </c>
      <c r="B1" s="30"/>
      <c r="C1" s="30"/>
      <c r="D1" s="30"/>
      <c r="E1" s="30"/>
      <c r="F1" s="30"/>
      <c r="G1" s="30"/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>
      <c r="A3" s="8" t="s">
        <v>9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" customHeight="1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 ht="15.75" customHeight="1">
      <c r="A62" s="9"/>
      <c r="B62" s="5" t="s">
        <v>10</v>
      </c>
      <c r="C62" s="1">
        <f>SUM(C3:C61)</f>
        <v>0</v>
      </c>
      <c r="D62" s="1">
        <f>SUM(D3:D61)</f>
        <v>0</v>
      </c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10">
      <c r="A65" s="9"/>
      <c r="B65" s="9"/>
      <c r="C65" s="9"/>
      <c r="D65" s="9"/>
      <c r="E65" s="9"/>
      <c r="F65" s="9"/>
      <c r="G65" s="9"/>
      <c r="H65" s="9"/>
    </row>
    <row r="66" spans="1:10">
      <c r="A66" s="2" t="s">
        <v>1</v>
      </c>
      <c r="B66" s="3" t="s">
        <v>2</v>
      </c>
      <c r="C66" s="3" t="s">
        <v>35</v>
      </c>
      <c r="D66" s="3" t="s">
        <v>36</v>
      </c>
      <c r="E66" s="4" t="s">
        <v>37</v>
      </c>
      <c r="F66" s="3" t="s">
        <v>4</v>
      </c>
      <c r="G66" s="4" t="s">
        <v>5</v>
      </c>
      <c r="H66" s="3" t="s">
        <v>6</v>
      </c>
      <c r="I66" s="3" t="s">
        <v>7</v>
      </c>
      <c r="J66" s="3" t="s">
        <v>8</v>
      </c>
    </row>
    <row r="67" spans="1:10">
      <c r="A67" s="1" t="s">
        <v>34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>
      <c r="A85" s="9"/>
      <c r="B85" s="5" t="s">
        <v>10</v>
      </c>
      <c r="C85" s="1">
        <f>SUM(C67:C84)</f>
        <v>0</v>
      </c>
      <c r="D85" s="1">
        <f>SUM(D67:D84)</f>
        <v>0</v>
      </c>
      <c r="E85" s="1">
        <f t="shared" ref="E85:F85" si="0">SUM(E67:E84)</f>
        <v>0</v>
      </c>
      <c r="F85" s="1">
        <f t="shared" si="0"/>
        <v>0</v>
      </c>
      <c r="G85" s="9"/>
      <c r="H85" s="9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5"/>
  <sheetViews>
    <sheetView workbookViewId="0">
      <selection activeCell="A2" sqref="A2:J85"/>
    </sheetView>
  </sheetViews>
  <sheetFormatPr defaultRowHeight="15"/>
  <cols>
    <col min="1" max="1" width="9.140625" style="7" customWidth="1"/>
    <col min="2" max="2" width="10.140625" style="7" bestFit="1" customWidth="1"/>
    <col min="3" max="3" width="7.28515625" style="7" bestFit="1" customWidth="1"/>
    <col min="4" max="4" width="4.7109375" style="7" bestFit="1" customWidth="1"/>
    <col min="5" max="5" width="12.85546875" style="7" bestFit="1" customWidth="1"/>
    <col min="6" max="6" width="23" style="7" customWidth="1"/>
    <col min="7" max="7" width="20.5703125" style="7" customWidth="1"/>
    <col min="8" max="9" width="9.140625" style="8" customWidth="1"/>
    <col min="10" max="16384" width="9.140625" style="8"/>
  </cols>
  <sheetData>
    <row r="1" spans="1:8" ht="21" customHeight="1">
      <c r="A1" s="32" t="s">
        <v>14</v>
      </c>
      <c r="B1" s="30"/>
      <c r="C1" s="30"/>
      <c r="D1" s="30"/>
      <c r="E1" s="30"/>
      <c r="F1" s="30"/>
      <c r="G1" s="30"/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>
      <c r="A3" s="8" t="s">
        <v>9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" customHeight="1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 ht="15.75" customHeight="1">
      <c r="A62" s="9"/>
      <c r="B62" s="5" t="s">
        <v>10</v>
      </c>
      <c r="C62" s="1">
        <f>SUM(C3:C61)</f>
        <v>0</v>
      </c>
      <c r="D62" s="1">
        <f>SUM(D3:D61)</f>
        <v>0</v>
      </c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10">
      <c r="A65" s="9"/>
      <c r="B65" s="9"/>
      <c r="C65" s="9"/>
      <c r="D65" s="9"/>
      <c r="E65" s="9"/>
      <c r="F65" s="9"/>
      <c r="G65" s="9"/>
      <c r="H65" s="9"/>
    </row>
    <row r="66" spans="1:10">
      <c r="A66" s="2" t="s">
        <v>1</v>
      </c>
      <c r="B66" s="3" t="s">
        <v>2</v>
      </c>
      <c r="C66" s="3" t="s">
        <v>35</v>
      </c>
      <c r="D66" s="3" t="s">
        <v>36</v>
      </c>
      <c r="E66" s="4" t="s">
        <v>37</v>
      </c>
      <c r="F66" s="3" t="s">
        <v>4</v>
      </c>
      <c r="G66" s="4" t="s">
        <v>5</v>
      </c>
      <c r="H66" s="3" t="s">
        <v>6</v>
      </c>
      <c r="I66" s="3" t="s">
        <v>7</v>
      </c>
      <c r="J66" s="3" t="s">
        <v>8</v>
      </c>
    </row>
    <row r="67" spans="1:10">
      <c r="A67" s="1" t="s">
        <v>34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>
      <c r="A85" s="9"/>
      <c r="B85" s="5" t="s">
        <v>10</v>
      </c>
      <c r="C85" s="1">
        <f>SUM(C67:C84)</f>
        <v>0</v>
      </c>
      <c r="D85" s="1">
        <f>SUM(D67:D84)</f>
        <v>0</v>
      </c>
      <c r="E85" s="1">
        <f t="shared" ref="E85:F85" si="0">SUM(E67:E84)</f>
        <v>0</v>
      </c>
      <c r="F85" s="1">
        <f t="shared" si="0"/>
        <v>0</v>
      </c>
      <c r="G85" s="9"/>
      <c r="H85" s="9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5"/>
  <sheetViews>
    <sheetView workbookViewId="0">
      <selection activeCell="A2" sqref="A2:J85"/>
    </sheetView>
  </sheetViews>
  <sheetFormatPr defaultRowHeight="15"/>
  <cols>
    <col min="1" max="1" width="9.140625" style="7" customWidth="1"/>
    <col min="2" max="2" width="10.140625" style="7" bestFit="1" customWidth="1"/>
    <col min="3" max="3" width="7.28515625" style="7" bestFit="1" customWidth="1"/>
    <col min="4" max="4" width="4.7109375" style="7" bestFit="1" customWidth="1"/>
    <col min="5" max="5" width="12.85546875" style="7" bestFit="1" customWidth="1"/>
    <col min="6" max="6" width="23" style="7" customWidth="1"/>
    <col min="7" max="7" width="20.5703125" style="7" customWidth="1"/>
    <col min="8" max="9" width="9.140625" style="8" customWidth="1"/>
    <col min="10" max="16384" width="9.140625" style="8"/>
  </cols>
  <sheetData>
    <row r="1" spans="1:8" ht="21" customHeight="1">
      <c r="A1" s="32" t="s">
        <v>15</v>
      </c>
      <c r="B1" s="30"/>
      <c r="C1" s="30"/>
      <c r="D1" s="30"/>
      <c r="E1" s="30"/>
      <c r="F1" s="30"/>
      <c r="G1" s="30"/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>
      <c r="A3" s="8" t="s">
        <v>9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" customHeight="1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 ht="15.75" customHeight="1">
      <c r="A62" s="9"/>
      <c r="B62" s="5" t="s">
        <v>10</v>
      </c>
      <c r="C62" s="1">
        <f>SUM(C3:C61)</f>
        <v>0</v>
      </c>
      <c r="D62" s="1">
        <f>SUM(D3:D61)</f>
        <v>0</v>
      </c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10">
      <c r="A65" s="9"/>
      <c r="B65" s="9"/>
      <c r="C65" s="9"/>
      <c r="D65" s="9"/>
      <c r="E65" s="9"/>
      <c r="F65" s="9"/>
      <c r="G65" s="9"/>
      <c r="H65" s="9"/>
    </row>
    <row r="66" spans="1:10">
      <c r="A66" s="2" t="s">
        <v>1</v>
      </c>
      <c r="B66" s="3" t="s">
        <v>2</v>
      </c>
      <c r="C66" s="3" t="s">
        <v>35</v>
      </c>
      <c r="D66" s="3" t="s">
        <v>36</v>
      </c>
      <c r="E66" s="4" t="s">
        <v>37</v>
      </c>
      <c r="F66" s="3" t="s">
        <v>4</v>
      </c>
      <c r="G66" s="4" t="s">
        <v>5</v>
      </c>
      <c r="H66" s="3" t="s">
        <v>6</v>
      </c>
      <c r="I66" s="3" t="s">
        <v>7</v>
      </c>
      <c r="J66" s="3" t="s">
        <v>8</v>
      </c>
    </row>
    <row r="67" spans="1:10">
      <c r="A67" s="1" t="s">
        <v>34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>
      <c r="A85" s="9"/>
      <c r="B85" s="5" t="s">
        <v>10</v>
      </c>
      <c r="C85" s="1">
        <f>SUM(C67:C84)</f>
        <v>0</v>
      </c>
      <c r="D85" s="1">
        <f>SUM(D67:D84)</f>
        <v>0</v>
      </c>
      <c r="E85" s="1">
        <f t="shared" ref="E85:F85" si="0">SUM(E67:E84)</f>
        <v>0</v>
      </c>
      <c r="F85" s="1">
        <f t="shared" si="0"/>
        <v>0</v>
      </c>
      <c r="G85" s="9"/>
      <c r="H85" s="9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5"/>
  <sheetViews>
    <sheetView workbookViewId="0">
      <selection activeCell="A2" sqref="A2:J85"/>
    </sheetView>
  </sheetViews>
  <sheetFormatPr defaultRowHeight="15"/>
  <cols>
    <col min="1" max="1" width="9.140625" style="7" customWidth="1"/>
    <col min="2" max="2" width="10.140625" style="7" bestFit="1" customWidth="1"/>
    <col min="3" max="3" width="7.28515625" style="7" bestFit="1" customWidth="1"/>
    <col min="4" max="4" width="4.7109375" style="7" bestFit="1" customWidth="1"/>
    <col min="5" max="5" width="12.85546875" style="7" bestFit="1" customWidth="1"/>
    <col min="6" max="6" width="23" style="7" customWidth="1"/>
    <col min="7" max="7" width="20.5703125" style="7" customWidth="1"/>
    <col min="8" max="9" width="9.140625" style="8" customWidth="1"/>
    <col min="10" max="16384" width="9.140625" style="8"/>
  </cols>
  <sheetData>
    <row r="1" spans="1:8" ht="21" customHeight="1">
      <c r="A1" s="32" t="s">
        <v>16</v>
      </c>
      <c r="B1" s="30"/>
      <c r="C1" s="30"/>
      <c r="D1" s="30"/>
      <c r="E1" s="30"/>
      <c r="F1" s="30"/>
      <c r="G1" s="30"/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>
      <c r="A3" s="8" t="s">
        <v>9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" customHeight="1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 ht="15.75" customHeight="1">
      <c r="A62" s="9"/>
      <c r="B62" s="5" t="s">
        <v>10</v>
      </c>
      <c r="C62" s="1">
        <f>SUM(C3:C61)</f>
        <v>0</v>
      </c>
      <c r="D62" s="1">
        <f>SUM(D3:D61)</f>
        <v>0</v>
      </c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10">
      <c r="A65" s="9"/>
      <c r="B65" s="9"/>
      <c r="C65" s="9"/>
      <c r="D65" s="9"/>
      <c r="E65" s="9"/>
      <c r="F65" s="9"/>
      <c r="G65" s="9"/>
      <c r="H65" s="9"/>
    </row>
    <row r="66" spans="1:10">
      <c r="A66" s="2" t="s">
        <v>1</v>
      </c>
      <c r="B66" s="3" t="s">
        <v>2</v>
      </c>
      <c r="C66" s="3" t="s">
        <v>35</v>
      </c>
      <c r="D66" s="3" t="s">
        <v>36</v>
      </c>
      <c r="E66" s="4" t="s">
        <v>37</v>
      </c>
      <c r="F66" s="3" t="s">
        <v>4</v>
      </c>
      <c r="G66" s="4" t="s">
        <v>5</v>
      </c>
      <c r="H66" s="3" t="s">
        <v>6</v>
      </c>
      <c r="I66" s="3" t="s">
        <v>7</v>
      </c>
      <c r="J66" s="3" t="s">
        <v>8</v>
      </c>
    </row>
    <row r="67" spans="1:10">
      <c r="A67" s="1" t="s">
        <v>34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>
      <c r="A85" s="9"/>
      <c r="B85" s="5" t="s">
        <v>10</v>
      </c>
      <c r="C85" s="1">
        <f>SUM(C67:C84)</f>
        <v>0</v>
      </c>
      <c r="D85" s="1">
        <f>SUM(D67:D84)</f>
        <v>0</v>
      </c>
      <c r="E85" s="1">
        <f t="shared" ref="E85:F85" si="0">SUM(E67:E84)</f>
        <v>0</v>
      </c>
      <c r="F85" s="1">
        <f t="shared" si="0"/>
        <v>0</v>
      </c>
      <c r="G85" s="9"/>
      <c r="H85" s="9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5"/>
  <sheetViews>
    <sheetView workbookViewId="0">
      <selection activeCell="A2" sqref="A2:J85"/>
    </sheetView>
  </sheetViews>
  <sheetFormatPr defaultRowHeight="15"/>
  <cols>
    <col min="1" max="1" width="9.140625" style="7" customWidth="1"/>
    <col min="2" max="2" width="10.140625" style="7" bestFit="1" customWidth="1"/>
    <col min="3" max="3" width="7.28515625" style="7" bestFit="1" customWidth="1"/>
    <col min="4" max="4" width="4.7109375" style="7" bestFit="1" customWidth="1"/>
    <col min="5" max="5" width="12.85546875" style="7" bestFit="1" customWidth="1"/>
    <col min="6" max="6" width="23" style="7" customWidth="1"/>
    <col min="7" max="7" width="20.5703125" style="7" customWidth="1"/>
    <col min="8" max="9" width="9.140625" style="8" customWidth="1"/>
    <col min="10" max="16384" width="9.140625" style="8"/>
  </cols>
  <sheetData>
    <row r="1" spans="1:8" ht="21" customHeight="1">
      <c r="A1" s="32" t="s">
        <v>17</v>
      </c>
      <c r="B1" s="30"/>
      <c r="C1" s="30"/>
      <c r="D1" s="30"/>
      <c r="E1" s="30"/>
      <c r="F1" s="30"/>
      <c r="G1" s="30"/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>
      <c r="A3" s="8" t="s">
        <v>9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" customHeight="1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 ht="15.75" customHeight="1">
      <c r="A62" s="9"/>
      <c r="B62" s="5" t="s">
        <v>10</v>
      </c>
      <c r="C62" s="1">
        <f>SUM(C3:C61)</f>
        <v>0</v>
      </c>
      <c r="D62" s="1">
        <f>SUM(D3:D61)</f>
        <v>0</v>
      </c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10">
      <c r="A65" s="9"/>
      <c r="B65" s="9"/>
      <c r="C65" s="9"/>
      <c r="D65" s="9"/>
      <c r="E65" s="9"/>
      <c r="F65" s="9"/>
      <c r="G65" s="9"/>
      <c r="H65" s="9"/>
    </row>
    <row r="66" spans="1:10">
      <c r="A66" s="2" t="s">
        <v>1</v>
      </c>
      <c r="B66" s="3" t="s">
        <v>2</v>
      </c>
      <c r="C66" s="3" t="s">
        <v>35</v>
      </c>
      <c r="D66" s="3" t="s">
        <v>36</v>
      </c>
      <c r="E66" s="4" t="s">
        <v>37</v>
      </c>
      <c r="F66" s="3" t="s">
        <v>4</v>
      </c>
      <c r="G66" s="4" t="s">
        <v>5</v>
      </c>
      <c r="H66" s="3" t="s">
        <v>6</v>
      </c>
      <c r="I66" s="3" t="s">
        <v>7</v>
      </c>
      <c r="J66" s="3" t="s">
        <v>8</v>
      </c>
    </row>
    <row r="67" spans="1:10">
      <c r="A67" s="1" t="s">
        <v>34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>
      <c r="A85" s="9"/>
      <c r="B85" s="5" t="s">
        <v>10</v>
      </c>
      <c r="C85" s="1">
        <f>SUM(C67:C84)</f>
        <v>0</v>
      </c>
      <c r="D85" s="1">
        <f>SUM(D67:D84)</f>
        <v>0</v>
      </c>
      <c r="E85" s="1">
        <f t="shared" ref="E85:F85" si="0">SUM(E67:E84)</f>
        <v>0</v>
      </c>
      <c r="F85" s="1">
        <f t="shared" si="0"/>
        <v>0</v>
      </c>
      <c r="G85" s="9"/>
      <c r="H85" s="9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5"/>
  <sheetViews>
    <sheetView workbookViewId="0">
      <selection activeCell="A2" sqref="A2:J85"/>
    </sheetView>
  </sheetViews>
  <sheetFormatPr defaultRowHeight="15"/>
  <cols>
    <col min="1" max="1" width="9.140625" style="7" customWidth="1"/>
    <col min="2" max="2" width="10.140625" style="7" bestFit="1" customWidth="1"/>
    <col min="3" max="3" width="7.28515625" style="7" bestFit="1" customWidth="1"/>
    <col min="4" max="4" width="4.7109375" style="7" bestFit="1" customWidth="1"/>
    <col min="5" max="5" width="12.85546875" style="7" bestFit="1" customWidth="1"/>
    <col min="6" max="6" width="23" style="7" customWidth="1"/>
    <col min="7" max="7" width="20.5703125" style="7" customWidth="1"/>
    <col min="8" max="9" width="9.140625" style="8" customWidth="1"/>
    <col min="10" max="16384" width="9.140625" style="8"/>
  </cols>
  <sheetData>
    <row r="1" spans="1:8" ht="18" customHeight="1">
      <c r="A1" s="32" t="s">
        <v>18</v>
      </c>
      <c r="B1" s="30"/>
      <c r="C1" s="30"/>
      <c r="D1" s="30"/>
      <c r="E1" s="30"/>
      <c r="F1" s="30"/>
      <c r="G1" s="30"/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>
      <c r="A3" s="8" t="s">
        <v>9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 ht="30" customHeight="1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" customHeight="1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 ht="15.75" customHeight="1">
      <c r="A62" s="9"/>
      <c r="B62" s="5" t="s">
        <v>10</v>
      </c>
      <c r="C62" s="1">
        <f>SUM(C3:C61)</f>
        <v>0</v>
      </c>
      <c r="D62" s="1">
        <f>SUM(D3:D61)</f>
        <v>0</v>
      </c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10">
      <c r="A65" s="9"/>
      <c r="B65" s="9"/>
      <c r="C65" s="9"/>
      <c r="D65" s="9"/>
      <c r="E65" s="9"/>
      <c r="F65" s="9"/>
      <c r="G65" s="9"/>
      <c r="H65" s="9"/>
    </row>
    <row r="66" spans="1:10">
      <c r="A66" s="2" t="s">
        <v>1</v>
      </c>
      <c r="B66" s="3" t="s">
        <v>2</v>
      </c>
      <c r="C66" s="3" t="s">
        <v>35</v>
      </c>
      <c r="D66" s="3" t="s">
        <v>36</v>
      </c>
      <c r="E66" s="4" t="s">
        <v>37</v>
      </c>
      <c r="F66" s="3" t="s">
        <v>4</v>
      </c>
      <c r="G66" s="4" t="s">
        <v>5</v>
      </c>
      <c r="H66" s="3" t="s">
        <v>6</v>
      </c>
      <c r="I66" s="3" t="s">
        <v>7</v>
      </c>
      <c r="J66" s="3" t="s">
        <v>8</v>
      </c>
    </row>
    <row r="67" spans="1:10">
      <c r="A67" s="1" t="s">
        <v>34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>
      <c r="A85" s="9"/>
      <c r="B85" s="5" t="s">
        <v>10</v>
      </c>
      <c r="C85" s="1">
        <f>SUM(C67:C84)</f>
        <v>0</v>
      </c>
      <c r="D85" s="1">
        <f>SUM(D67:D84)</f>
        <v>0</v>
      </c>
      <c r="E85" s="1">
        <f t="shared" ref="E85:F85" si="0">SUM(E67:E84)</f>
        <v>0</v>
      </c>
      <c r="F85" s="1">
        <f t="shared" si="0"/>
        <v>0</v>
      </c>
      <c r="G85" s="9"/>
      <c r="H85" s="9"/>
    </row>
  </sheetData>
  <mergeCells count="1">
    <mergeCell ref="A1:G1"/>
  </mergeCells>
  <pageMargins left="0.25" right="0.25" top="0.75" bottom="0.75" header="0.3" footer="0.3"/>
  <pageSetup paperSize="9" scale="95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>
      <selection activeCell="A2" sqref="A2:J85"/>
    </sheetView>
  </sheetViews>
  <sheetFormatPr defaultRowHeight="15"/>
  <cols>
    <col min="1" max="1" width="9.140625" style="7" customWidth="1"/>
    <col min="2" max="2" width="10.140625" style="7" bestFit="1" customWidth="1"/>
    <col min="3" max="3" width="7.28515625" style="7" bestFit="1" customWidth="1"/>
    <col min="4" max="4" width="4.7109375" style="7" bestFit="1" customWidth="1"/>
    <col min="5" max="5" width="12.85546875" style="7" bestFit="1" customWidth="1"/>
    <col min="6" max="6" width="23" style="7" customWidth="1"/>
    <col min="7" max="7" width="20.5703125" style="7" customWidth="1"/>
    <col min="8" max="9" width="9.140625" style="8" customWidth="1"/>
    <col min="10" max="16384" width="9.140625" style="8"/>
  </cols>
  <sheetData>
    <row r="1" spans="1:8" ht="18" customHeight="1">
      <c r="A1" s="32" t="s">
        <v>19</v>
      </c>
      <c r="B1" s="30"/>
      <c r="C1" s="30"/>
      <c r="D1" s="30"/>
      <c r="E1" s="30"/>
      <c r="F1" s="30"/>
      <c r="G1" s="30"/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>
      <c r="A3" s="8" t="s">
        <v>9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 ht="30" customHeight="1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" customHeight="1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 ht="15.75" customHeight="1">
      <c r="A62" s="9"/>
      <c r="B62" s="5" t="s">
        <v>10</v>
      </c>
      <c r="C62" s="1">
        <f>SUM(C3:C61)</f>
        <v>0</v>
      </c>
      <c r="D62" s="1">
        <f>SUM(D3:D61)</f>
        <v>0</v>
      </c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10">
      <c r="A65" s="9"/>
      <c r="B65" s="9"/>
      <c r="C65" s="9"/>
      <c r="D65" s="9"/>
      <c r="E65" s="9"/>
      <c r="F65" s="9"/>
      <c r="G65" s="9"/>
      <c r="H65" s="9"/>
    </row>
    <row r="66" spans="1:10">
      <c r="A66" s="2" t="s">
        <v>1</v>
      </c>
      <c r="B66" s="3" t="s">
        <v>2</v>
      </c>
      <c r="C66" s="3" t="s">
        <v>35</v>
      </c>
      <c r="D66" s="3" t="s">
        <v>36</v>
      </c>
      <c r="E66" s="4" t="s">
        <v>37</v>
      </c>
      <c r="F66" s="3" t="s">
        <v>4</v>
      </c>
      <c r="G66" s="4" t="s">
        <v>5</v>
      </c>
      <c r="H66" s="3" t="s">
        <v>6</v>
      </c>
      <c r="I66" s="3" t="s">
        <v>7</v>
      </c>
      <c r="J66" s="3" t="s">
        <v>8</v>
      </c>
    </row>
    <row r="67" spans="1:10">
      <c r="A67" s="1" t="s">
        <v>34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>
      <c r="A85" s="9"/>
      <c r="B85" s="5" t="s">
        <v>10</v>
      </c>
      <c r="C85" s="1">
        <f>SUM(C67:C84)</f>
        <v>0</v>
      </c>
      <c r="D85" s="1">
        <f>SUM(D67:D84)</f>
        <v>0</v>
      </c>
      <c r="E85" s="1">
        <f t="shared" ref="E85:F85" si="0">SUM(E67:E84)</f>
        <v>0</v>
      </c>
      <c r="F85" s="1">
        <f t="shared" si="0"/>
        <v>0</v>
      </c>
      <c r="G85" s="9"/>
      <c r="H85" s="9"/>
    </row>
  </sheetData>
  <mergeCells count="1">
    <mergeCell ref="A1:G1"/>
  </mergeCells>
  <pageMargins left="0.25" right="0.25" top="0.75" bottom="0.75" header="0.3" footer="0.3"/>
  <pageSetup paperSize="9" scale="96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5"/>
  <sheetViews>
    <sheetView workbookViewId="0">
      <selection activeCell="A3" sqref="A3"/>
    </sheetView>
  </sheetViews>
  <sheetFormatPr defaultRowHeight="15"/>
  <cols>
    <col min="1" max="1" width="9.140625" style="7" customWidth="1"/>
    <col min="2" max="2" width="10.140625" style="7" bestFit="1" customWidth="1"/>
    <col min="3" max="3" width="7.28515625" style="7" bestFit="1" customWidth="1"/>
    <col min="4" max="4" width="4.7109375" style="7" bestFit="1" customWidth="1"/>
    <col min="5" max="5" width="12.85546875" style="7" bestFit="1" customWidth="1"/>
    <col min="6" max="6" width="23" style="7" customWidth="1"/>
    <col min="7" max="7" width="20.5703125" style="7" customWidth="1"/>
    <col min="8" max="9" width="9.140625" style="8" customWidth="1"/>
    <col min="10" max="16384" width="9.140625" style="8"/>
  </cols>
  <sheetData>
    <row r="1" spans="1:8" ht="18" customHeight="1">
      <c r="A1" s="32" t="s">
        <v>20</v>
      </c>
      <c r="B1" s="30"/>
      <c r="C1" s="30"/>
      <c r="D1" s="30"/>
      <c r="E1" s="30"/>
      <c r="F1" s="30"/>
      <c r="G1" s="30"/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>
      <c r="A3" s="8" t="s">
        <v>9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 ht="30" customHeight="1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" customHeight="1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 ht="15.75" customHeight="1">
      <c r="A62" s="9"/>
      <c r="B62" s="5" t="s">
        <v>10</v>
      </c>
      <c r="C62" s="1">
        <f>SUM(C3:C61)</f>
        <v>0</v>
      </c>
      <c r="D62" s="1">
        <f>SUM(D3:D61)</f>
        <v>0</v>
      </c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10">
      <c r="A65" s="9"/>
      <c r="B65" s="9"/>
      <c r="C65" s="9"/>
      <c r="D65" s="9"/>
      <c r="E65" s="9"/>
      <c r="F65" s="9"/>
      <c r="G65" s="9"/>
      <c r="H65" s="9"/>
    </row>
    <row r="66" spans="1:10">
      <c r="A66" s="2" t="s">
        <v>1</v>
      </c>
      <c r="B66" s="3" t="s">
        <v>2</v>
      </c>
      <c r="C66" s="3" t="s">
        <v>35</v>
      </c>
      <c r="D66" s="3" t="s">
        <v>36</v>
      </c>
      <c r="E66" s="4" t="s">
        <v>37</v>
      </c>
      <c r="F66" s="3" t="s">
        <v>4</v>
      </c>
      <c r="G66" s="4" t="s">
        <v>5</v>
      </c>
      <c r="H66" s="3" t="s">
        <v>6</v>
      </c>
      <c r="I66" s="3" t="s">
        <v>7</v>
      </c>
      <c r="J66" s="3" t="s">
        <v>8</v>
      </c>
    </row>
    <row r="67" spans="1:10">
      <c r="A67" s="1" t="s">
        <v>34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>
      <c r="A85" s="9"/>
      <c r="B85" s="5" t="s">
        <v>10</v>
      </c>
      <c r="C85" s="1">
        <f>SUM(C67:C84)</f>
        <v>0</v>
      </c>
      <c r="D85" s="1">
        <f>SUM(D67:D84)</f>
        <v>0</v>
      </c>
      <c r="E85" s="1">
        <f t="shared" ref="E85:F85" si="0">SUM(E67:E84)</f>
        <v>0</v>
      </c>
      <c r="F85" s="1">
        <f t="shared" si="0"/>
        <v>0</v>
      </c>
      <c r="G85" s="9"/>
      <c r="H85" s="9"/>
    </row>
  </sheetData>
  <mergeCells count="1">
    <mergeCell ref="A1:G1"/>
  </mergeCells>
  <pageMargins left="0.25" right="0.25" top="0.75" bottom="0.75" header="0.3" footer="0.3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5"/>
  <sheetViews>
    <sheetView topLeftCell="A49" workbookViewId="0">
      <selection activeCell="E15" sqref="E15"/>
    </sheetView>
  </sheetViews>
  <sheetFormatPr defaultRowHeight="15"/>
  <cols>
    <col min="1" max="1" width="9.140625" style="7" customWidth="1"/>
    <col min="2" max="2" width="10.140625" style="7" bestFit="1" customWidth="1"/>
    <col min="3" max="3" width="7.28515625" style="7" bestFit="1" customWidth="1"/>
    <col min="4" max="4" width="4.7109375" style="7" bestFit="1" customWidth="1"/>
    <col min="5" max="5" width="12.85546875" style="7" bestFit="1" customWidth="1"/>
    <col min="6" max="6" width="23" style="7" customWidth="1"/>
    <col min="7" max="7" width="20.5703125" style="7" customWidth="1"/>
    <col min="8" max="9" width="9.140625" style="8" customWidth="1"/>
    <col min="10" max="16384" width="9.140625" style="8"/>
  </cols>
  <sheetData>
    <row r="1" spans="1:8" ht="18" customHeight="1">
      <c r="A1" s="32" t="s">
        <v>21</v>
      </c>
      <c r="B1" s="30"/>
      <c r="C1" s="30"/>
      <c r="D1" s="30"/>
      <c r="E1" s="30"/>
      <c r="F1" s="30"/>
      <c r="G1" s="30"/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>
      <c r="A3" s="8" t="s">
        <v>9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 ht="30" customHeight="1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" customHeight="1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 ht="15.75" customHeight="1">
      <c r="A62" s="9"/>
      <c r="B62" s="5" t="s">
        <v>10</v>
      </c>
      <c r="C62" s="1">
        <f>SUM(C3:C61)</f>
        <v>0</v>
      </c>
      <c r="D62" s="1">
        <f>SUM(D3:D61)</f>
        <v>0</v>
      </c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10">
      <c r="A65" s="9"/>
      <c r="B65" s="9"/>
      <c r="C65" s="9"/>
      <c r="D65" s="9"/>
      <c r="E65" s="9"/>
      <c r="F65" s="9"/>
      <c r="G65" s="9"/>
      <c r="H65" s="9"/>
    </row>
    <row r="66" spans="1:10">
      <c r="A66" s="2" t="s">
        <v>1</v>
      </c>
      <c r="B66" s="3" t="s">
        <v>2</v>
      </c>
      <c r="C66" s="3" t="s">
        <v>35</v>
      </c>
      <c r="D66" s="3" t="s">
        <v>36</v>
      </c>
      <c r="E66" s="4" t="s">
        <v>37</v>
      </c>
      <c r="F66" s="3" t="s">
        <v>4</v>
      </c>
      <c r="G66" s="4" t="s">
        <v>5</v>
      </c>
      <c r="H66" s="3" t="s">
        <v>6</v>
      </c>
      <c r="I66" s="3" t="s">
        <v>7</v>
      </c>
      <c r="J66" s="3" t="s">
        <v>8</v>
      </c>
    </row>
    <row r="67" spans="1:10">
      <c r="A67" s="1" t="s">
        <v>34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>
      <c r="A85" s="9"/>
      <c r="B85" s="5" t="s">
        <v>10</v>
      </c>
      <c r="C85" s="1">
        <f>SUM(C67:C84)</f>
        <v>0</v>
      </c>
      <c r="D85" s="1">
        <f>SUM(D67:D84)</f>
        <v>0</v>
      </c>
      <c r="E85" s="1">
        <f t="shared" ref="E85:F85" si="0">SUM(E67:E84)</f>
        <v>0</v>
      </c>
      <c r="F85" s="1">
        <f t="shared" si="0"/>
        <v>0</v>
      </c>
      <c r="G85" s="9"/>
      <c r="H85" s="9"/>
    </row>
  </sheetData>
  <mergeCells count="1">
    <mergeCell ref="A1:G1"/>
  </mergeCells>
  <pageMargins left="0.25" right="0.25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2</vt:i4>
      </vt:variant>
    </vt:vector>
  </HeadingPairs>
  <TitlesOfParts>
    <vt:vector size="15" baseType="lpstr">
      <vt:lpstr>summary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'09'!Область_печати</vt:lpstr>
      <vt:lpstr>'10'!Область_печати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fixer</dc:creator>
  <cp:lastModifiedBy>Користувач Windows</cp:lastModifiedBy>
  <cp:lastPrinted>2018-02-12T10:57:45Z</cp:lastPrinted>
  <dcterms:created xsi:type="dcterms:W3CDTF">2015-01-30T10:40:45Z</dcterms:created>
  <dcterms:modified xsi:type="dcterms:W3CDTF">2018-03-24T18:30:56Z</dcterms:modified>
</cp:coreProperties>
</file>