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18855" windowHeight="6600" activeTab="3"/>
  </bookViews>
  <sheets>
    <sheet name="summary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</sheets>
  <definedNames>
    <definedName name="_xlnm.Print_Area" localSheetId="9">'09'!$A$1:$H$29</definedName>
    <definedName name="_xlnm.Print_Area" localSheetId="10">'10'!$A$1:$H$29</definedName>
  </definedNames>
  <calcPr calcId="124519"/>
</workbook>
</file>

<file path=xl/calcChain.xml><?xml version="1.0" encoding="utf-8"?>
<calcChain xmlns="http://schemas.openxmlformats.org/spreadsheetml/2006/main">
  <c r="F85" i="13"/>
  <c r="E85"/>
  <c r="D85"/>
  <c r="C85"/>
  <c r="D62"/>
  <c r="C62"/>
  <c r="F85" i="12"/>
  <c r="E85"/>
  <c r="D85"/>
  <c r="C85"/>
  <c r="D62"/>
  <c r="C62"/>
  <c r="F85" i="11"/>
  <c r="E85"/>
  <c r="D85"/>
  <c r="C85"/>
  <c r="D62"/>
  <c r="C62"/>
  <c r="F85" i="10"/>
  <c r="E85"/>
  <c r="D85"/>
  <c r="C85"/>
  <c r="D62"/>
  <c r="C62"/>
  <c r="F85" i="9"/>
  <c r="E85"/>
  <c r="D85"/>
  <c r="C85"/>
  <c r="D62"/>
  <c r="C62"/>
  <c r="F85" i="8"/>
  <c r="E85"/>
  <c r="D85"/>
  <c r="C85"/>
  <c r="D62"/>
  <c r="C62"/>
  <c r="F85" i="7"/>
  <c r="E85"/>
  <c r="D85"/>
  <c r="C85"/>
  <c r="D62"/>
  <c r="C62"/>
  <c r="F85" i="6"/>
  <c r="E85"/>
  <c r="D85"/>
  <c r="C85"/>
  <c r="D62"/>
  <c r="C62"/>
  <c r="F85" i="5"/>
  <c r="E85"/>
  <c r="D85"/>
  <c r="C85"/>
  <c r="D62"/>
  <c r="C62"/>
  <c r="F85" i="4"/>
  <c r="E85"/>
  <c r="D85"/>
  <c r="C85"/>
  <c r="D62"/>
  <c r="C62"/>
  <c r="F85" i="3"/>
  <c r="E85"/>
  <c r="D85"/>
  <c r="C85"/>
  <c r="D62"/>
  <c r="C62"/>
  <c r="F85" i="2"/>
  <c r="E85"/>
  <c r="D85"/>
  <c r="C85"/>
  <c r="D62"/>
  <c r="C62"/>
  <c r="Q16" i="1"/>
  <c r="M16"/>
  <c r="H16"/>
  <c r="D16"/>
  <c r="R15"/>
  <c r="P15"/>
  <c r="O15"/>
  <c r="N15"/>
  <c r="L15"/>
  <c r="K15"/>
  <c r="I15"/>
  <c r="G15"/>
  <c r="F15"/>
  <c r="E15"/>
  <c r="C15"/>
  <c r="B15"/>
  <c r="R14"/>
  <c r="P14"/>
  <c r="O14"/>
  <c r="N14"/>
  <c r="L14"/>
  <c r="K14"/>
  <c r="I14"/>
  <c r="G14"/>
  <c r="F14"/>
  <c r="E14"/>
  <c r="C14"/>
  <c r="B14"/>
  <c r="R13"/>
  <c r="P13"/>
  <c r="O13"/>
  <c r="N13"/>
  <c r="L13"/>
  <c r="K13"/>
  <c r="I13"/>
  <c r="G13"/>
  <c r="F13"/>
  <c r="E13"/>
  <c r="C13"/>
  <c r="B13"/>
  <c r="R12"/>
  <c r="P12"/>
  <c r="O12"/>
  <c r="N12"/>
  <c r="L12"/>
  <c r="K12"/>
  <c r="I12"/>
  <c r="G12"/>
  <c r="F12"/>
  <c r="E12"/>
  <c r="C12"/>
  <c r="B12"/>
  <c r="R11"/>
  <c r="P11"/>
  <c r="O11"/>
  <c r="N11"/>
  <c r="L11"/>
  <c r="K11"/>
  <c r="I11"/>
  <c r="G11"/>
  <c r="F11"/>
  <c r="E11"/>
  <c r="C11"/>
  <c r="B11"/>
  <c r="R10"/>
  <c r="P10"/>
  <c r="O10"/>
  <c r="N10"/>
  <c r="L10"/>
  <c r="K10"/>
  <c r="I10"/>
  <c r="G10"/>
  <c r="F10"/>
  <c r="E10"/>
  <c r="C10"/>
  <c r="B10"/>
  <c r="R9"/>
  <c r="P9"/>
  <c r="O9"/>
  <c r="N9"/>
  <c r="L9"/>
  <c r="K9"/>
  <c r="I9"/>
  <c r="G9"/>
  <c r="F9"/>
  <c r="E9"/>
  <c r="C9"/>
  <c r="B9"/>
  <c r="R8"/>
  <c r="P8"/>
  <c r="O8"/>
  <c r="N8"/>
  <c r="L8"/>
  <c r="K8"/>
  <c r="I8"/>
  <c r="G8"/>
  <c r="F8"/>
  <c r="E8"/>
  <c r="C8"/>
  <c r="B8"/>
  <c r="R7"/>
  <c r="P7"/>
  <c r="O7"/>
  <c r="N7"/>
  <c r="L7"/>
  <c r="K7"/>
  <c r="I7"/>
  <c r="G7"/>
  <c r="F7"/>
  <c r="E7"/>
  <c r="C7"/>
  <c r="B7"/>
  <c r="R6"/>
  <c r="P6"/>
  <c r="O6"/>
  <c r="N6"/>
  <c r="L6"/>
  <c r="K6"/>
  <c r="I6"/>
  <c r="G6"/>
  <c r="F6"/>
  <c r="E6"/>
  <c r="C6"/>
  <c r="B6"/>
  <c r="R5"/>
  <c r="P5"/>
  <c r="O5"/>
  <c r="N5"/>
  <c r="L5"/>
  <c r="K5"/>
  <c r="I5"/>
  <c r="G5"/>
  <c r="F5"/>
  <c r="E5"/>
  <c r="C5"/>
  <c r="B5"/>
  <c r="R4"/>
  <c r="P4"/>
  <c r="O4"/>
  <c r="O16" s="1"/>
  <c r="N4"/>
  <c r="L4"/>
  <c r="K4"/>
  <c r="K16" s="1"/>
  <c r="I4"/>
  <c r="G4"/>
  <c r="F4"/>
  <c r="F16" s="1"/>
  <c r="E4"/>
  <c r="C4"/>
  <c r="B4"/>
  <c r="B16" s="1"/>
</calcChain>
</file>

<file path=xl/sharedStrings.xml><?xml version="1.0" encoding="utf-8"?>
<sst xmlns="http://schemas.openxmlformats.org/spreadsheetml/2006/main" count="356" uniqueCount="53">
  <si>
    <t>summary</t>
  </si>
  <si>
    <t>APPLICATOR</t>
  </si>
  <si>
    <t>SCHUNK</t>
  </si>
  <si>
    <t>real crimper</t>
  </si>
  <si>
    <t>forecast crimper</t>
  </si>
  <si>
    <t>real anvil</t>
  </si>
  <si>
    <t>forecast anvil</t>
  </si>
  <si>
    <t>real anvil plate</t>
  </si>
  <si>
    <t>forecast anvil plate</t>
  </si>
  <si>
    <t>real sonotrode</t>
  </si>
  <si>
    <t>forecast sonotrode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</si>
  <si>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</si>
  <si>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</si>
  <si>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</si>
  <si>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</si>
  <si>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</si>
  <si>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</si>
  <si>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</si>
  <si>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</si>
  <si>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</si>
  <si>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</si>
  <si>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</si>
  <si>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</si>
  <si>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∑</t>
  </si>
  <si>
    <t>actual date:</t>
  </si>
  <si>
    <t>applicator</t>
  </si>
  <si>
    <t>date</t>
  </si>
  <si>
    <t>crimper</t>
  </si>
  <si>
    <t>anvil</t>
  </si>
  <si>
    <t>cycles</t>
  </si>
  <si>
    <t>reason of repair</t>
  </si>
  <si>
    <t>machanic number</t>
  </si>
  <si>
    <t>notice</t>
  </si>
  <si>
    <t>**</t>
  </si>
  <si>
    <t>anvil plate</t>
  </si>
  <si>
    <t>sonotrode</t>
  </si>
  <si>
    <t>gilding jaw</t>
  </si>
  <si>
    <t>***</t>
  </si>
  <si>
    <t>80001840</t>
  </si>
  <si>
    <t>27/03/2018</t>
  </si>
  <si>
    <t>9</t>
  </si>
  <si>
    <t>Гострини на розрізі контакту</t>
  </si>
  <si>
    <t>3012</t>
  </si>
  <si>
    <t>22</t>
  </si>
  <si>
    <t>23</t>
  </si>
  <si>
    <t>25</t>
  </si>
  <si>
    <t>26</t>
  </si>
  <si>
    <t>27</t>
  </si>
  <si>
    <t>28</t>
  </si>
  <si>
    <t>30</t>
  </si>
  <si>
    <t>31</t>
  </si>
  <si>
    <t>43</t>
  </si>
  <si>
    <t>44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</si>
</sst>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38"/>
    </font>
    <font>
      <b/>
      <sz val="12"/>
      <color theme="1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6" xfId="0" applyBorder="1" applyAlignment="1">
      <alignment horizontal="right"/>
    </xf>
    <xf numFmtId="9" fontId="7" fillId="4" borderId="0" xfId="0" applyNumberFormat="1" applyFont="1" applyFill="1" applyAlignment="1">
      <alignment horizontal="center" vertical="center"/>
    </xf>
    <xf numFmtId="0" fontId="9" fillId="4" borderId="25" xfId="0" applyFont="1" applyFill="1" applyBorder="1" applyAlignment="1">
      <alignment vertical="center" wrapText="1"/>
    </xf>
    <xf numFmtId="1" fontId="6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9" fontId="7" fillId="5" borderId="19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3" xfId="0" applyNumberFormat="1" applyFont="1" applyFill="1" applyBorder="1" applyAlignment="1">
      <alignment horizontal="center" vertical="center"/>
    </xf>
    <xf numFmtId="9" fontId="7" fillId="5" borderId="22" xfId="0" applyNumberFormat="1" applyFont="1" applyFill="1" applyBorder="1" applyAlignment="1">
      <alignment horizontal="center" vertical="center"/>
    </xf>
    <xf numFmtId="1" fontId="6" fillId="5" borderId="15" xfId="0" applyNumberFormat="1" applyFont="1" applyFill="1" applyBorder="1" applyAlignment="1">
      <alignment horizontal="center" vertical="center"/>
    </xf>
    <xf numFmtId="1" fontId="6" fillId="5" borderId="22" xfId="0" applyNumberFormat="1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1" fontId="8" fillId="6" borderId="7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 vertical="center"/>
    </xf>
    <xf numFmtId="1" fontId="8" fillId="6" borderId="12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1" fontId="0" fillId="6" borderId="4" xfId="0" applyNumberFormat="1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9" fontId="0" fillId="7" borderId="20" xfId="0" applyNumberFormat="1" applyFill="1" applyBorder="1" applyAlignment="1">
      <alignment horizontal="center" vertical="center"/>
    </xf>
    <xf numFmtId="1" fontId="0" fillId="7" borderId="14" xfId="0" applyNumberFormat="1" applyFill="1" applyBorder="1" applyAlignment="1">
      <alignment horizontal="center"/>
    </xf>
    <xf numFmtId="1" fontId="0" fillId="7" borderId="20" xfId="0" applyNumberFormat="1" applyFill="1" applyBorder="1" applyAlignment="1">
      <alignment horizontal="center"/>
    </xf>
    <xf numFmtId="1" fontId="0" fillId="7" borderId="29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1" fontId="0" fillId="6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9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Звичайний 2" xfId="1"/>
    <cellStyle name="Обычный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b/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strike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/>
        <strike val="0"/>
        <color theme="0"/>
      </font>
      <fill>
        <patternFill patternType="solid">
          <fgColor auto="1"/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/>
        <strike val="0"/>
      </font>
      <fill>
        <patternFill patternType="solid">
          <fgColor auto="1"/>
          <bgColor rgb="FFFF0000"/>
        </patternFill>
      </fill>
    </dxf>
    <dxf>
      <font>
        <b/>
        <strike val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activeCell="I24" sqref="I24:J24"/>
    </sheetView>
  </sheetViews>
  <sheetFormatPr defaultRowHeight="15"/>
  <cols>
    <col min="1" max="1" width="14.42578125" style="51" bestFit="1" customWidth="1"/>
    <col min="2" max="2" width="7.5703125" style="50" customWidth="1"/>
    <col min="3" max="3" width="4.5703125" style="50" bestFit="1" customWidth="1"/>
    <col min="4" max="4" width="8.140625" style="50" customWidth="1"/>
    <col min="5" max="5" width="5.5703125" style="50" bestFit="1" customWidth="1"/>
    <col min="6" max="6" width="5.140625" style="50" customWidth="1"/>
    <col min="7" max="7" width="4.5703125" style="50" bestFit="1" customWidth="1"/>
    <col min="8" max="8" width="8" style="50" customWidth="1"/>
    <col min="9" max="9" width="5.5703125" style="51" bestFit="1" customWidth="1"/>
    <col min="10" max="10" width="3" style="51" customWidth="1"/>
    <col min="11" max="11" width="9" style="51" customWidth="1"/>
    <col min="12" max="12" width="4.5703125" style="51" bestFit="1" customWidth="1"/>
    <col min="13" max="13" width="10.28515625" style="51" customWidth="1"/>
    <col min="14" max="14" width="5.5703125" style="51" bestFit="1" customWidth="1"/>
    <col min="15" max="15" width="9.85546875" style="51" customWidth="1"/>
    <col min="16" max="16" width="4.5703125" style="51" bestFit="1" customWidth="1"/>
    <col min="17" max="17" width="10.28515625" style="51" customWidth="1"/>
    <col min="18" max="18" width="5.5703125" style="51" bestFit="1" customWidth="1"/>
  </cols>
  <sheetData>
    <row r="1" spans="1:18" ht="18.75" customHeight="1" thickBot="1">
      <c r="A1" s="56" t="s">
        <v>0</v>
      </c>
      <c r="B1" s="54"/>
      <c r="C1" s="54"/>
      <c r="D1" s="54"/>
      <c r="E1" s="54"/>
      <c r="F1" s="54"/>
      <c r="G1" s="54"/>
      <c r="H1" s="54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ht="18.75" customHeight="1" thickBot="1">
      <c r="A2" s="8"/>
      <c r="B2" s="53" t="s">
        <v>1</v>
      </c>
      <c r="C2" s="54"/>
      <c r="D2" s="54"/>
      <c r="E2" s="54"/>
      <c r="F2" s="54"/>
      <c r="G2" s="54"/>
      <c r="H2" s="54"/>
      <c r="I2" s="55"/>
      <c r="J2" s="14"/>
      <c r="K2" s="53" t="s">
        <v>2</v>
      </c>
      <c r="L2" s="55"/>
      <c r="M2" s="55"/>
      <c r="N2" s="55"/>
      <c r="O2" s="55"/>
      <c r="P2" s="55"/>
      <c r="Q2" s="55"/>
      <c r="R2" s="55"/>
    </row>
    <row r="3" spans="1:18" ht="34.5" customHeight="1" thickBot="1">
      <c r="A3" s="7"/>
      <c r="B3" s="47" t="s">
        <v>3</v>
      </c>
      <c r="C3" s="38">
        <v>0.8</v>
      </c>
      <c r="D3" s="30" t="s">
        <v>4</v>
      </c>
      <c r="E3" s="23">
        <v>1.2</v>
      </c>
      <c r="F3" s="22" t="s">
        <v>5</v>
      </c>
      <c r="G3" s="38">
        <v>0.8</v>
      </c>
      <c r="H3" s="30" t="s">
        <v>6</v>
      </c>
      <c r="I3" s="23">
        <v>1.2</v>
      </c>
      <c r="J3" s="13"/>
      <c r="K3" s="47" t="s">
        <v>7</v>
      </c>
      <c r="L3" s="38">
        <v>0.8</v>
      </c>
      <c r="M3" s="30" t="s">
        <v>8</v>
      </c>
      <c r="N3" s="23">
        <v>1.2</v>
      </c>
      <c r="O3" s="22" t="s">
        <v>9</v>
      </c>
      <c r="P3" s="42">
        <v>0.8</v>
      </c>
      <c r="Q3" s="36" t="s">
        <v>10</v>
      </c>
      <c r="R3" s="27">
        <v>1.2</v>
      </c>
    </row>
    <row r="4" spans="1:18" ht="15.75" customHeight="1">
      <c r="A4" s="6" t="s">
        <v>11</v>
      </c>
      <c r="B4" s="48">
        <f>'01'!C62</f>
        <v>0</v>
      </c>
      <c r="C4" s="39">
        <f t="shared" ref="C4:C15" si="0">D4*0.8</f>
        <v>26.400000000000002</v>
      </c>
      <c r="D4" s="31">
        <v>33</v>
      </c>
      <c r="E4" s="24">
        <f t="shared" ref="E4:E15" si="1">D4*1.2</f>
        <v>39.6</v>
      </c>
      <c r="F4" s="48">
        <f>'01'!D62</f>
        <v>0</v>
      </c>
      <c r="G4" s="39">
        <f t="shared" ref="G4:G15" si="2">H4*0.8</f>
        <v>23.200000000000003</v>
      </c>
      <c r="H4" s="49">
        <v>29</v>
      </c>
      <c r="I4" s="24">
        <f t="shared" ref="I4:I15" si="3">H4*1.2</f>
        <v>34.799999999999997</v>
      </c>
      <c r="J4" s="15"/>
      <c r="K4" s="48">
        <f>'01'!L62</f>
        <v>0</v>
      </c>
      <c r="L4" s="39">
        <f t="shared" ref="L4:L15" si="4">M4*0.8</f>
        <v>7.2</v>
      </c>
      <c r="M4" s="31">
        <v>9</v>
      </c>
      <c r="N4" s="24">
        <f t="shared" ref="N4:N15" si="5">M4*1.2</f>
        <v>10.799999999999999</v>
      </c>
      <c r="O4" s="19">
        <f>'01'!D85</f>
        <v>0</v>
      </c>
      <c r="P4" s="45">
        <f t="shared" ref="P4:P15" si="6">Q4*0.8</f>
        <v>2.4000000000000004</v>
      </c>
      <c r="Q4" s="37">
        <v>3</v>
      </c>
      <c r="R4" s="28">
        <f t="shared" ref="R4:R15" si="7">Q4*1.2</f>
        <v>3.5999999999999996</v>
      </c>
    </row>
    <row r="5" spans="1:18" ht="15.75" customHeight="1">
      <c r="A5" s="6" t="s">
        <v>12</v>
      </c>
      <c r="B5" s="9">
        <f>'02'!C62</f>
        <v>0</v>
      </c>
      <c r="C5" s="40">
        <f t="shared" si="0"/>
        <v>26.400000000000002</v>
      </c>
      <c r="D5" s="32">
        <v>33</v>
      </c>
      <c r="E5" s="25">
        <f t="shared" si="1"/>
        <v>39.6</v>
      </c>
      <c r="F5" s="9">
        <f>'02'!D62</f>
        <v>0</v>
      </c>
      <c r="G5" s="43">
        <f t="shared" si="2"/>
        <v>23.200000000000003</v>
      </c>
      <c r="H5" s="32">
        <v>29</v>
      </c>
      <c r="I5" s="25">
        <f t="shared" si="3"/>
        <v>34.799999999999997</v>
      </c>
      <c r="J5" s="15"/>
      <c r="K5" s="9">
        <f>'02'!L62</f>
        <v>0</v>
      </c>
      <c r="L5" s="40">
        <f t="shared" si="4"/>
        <v>7.2</v>
      </c>
      <c r="M5" s="34">
        <v>9</v>
      </c>
      <c r="N5" s="25">
        <f t="shared" si="5"/>
        <v>10.799999999999999</v>
      </c>
      <c r="O5" s="20">
        <f>'02'!D85</f>
        <v>0</v>
      </c>
      <c r="P5" s="45">
        <f t="shared" si="6"/>
        <v>3.2</v>
      </c>
      <c r="Q5" s="32">
        <v>4</v>
      </c>
      <c r="R5" s="28">
        <f t="shared" si="7"/>
        <v>4.8</v>
      </c>
    </row>
    <row r="6" spans="1:18">
      <c r="A6" s="6" t="s">
        <v>13</v>
      </c>
      <c r="B6" s="9">
        <f>'03'!C62</f>
        <v>11</v>
      </c>
      <c r="C6" s="40">
        <f t="shared" si="0"/>
        <v>27.200000000000003</v>
      </c>
      <c r="D6" s="32">
        <v>34</v>
      </c>
      <c r="E6" s="25">
        <f t="shared" si="1"/>
        <v>40.799999999999997</v>
      </c>
      <c r="F6" s="9">
        <f>'03'!D62</f>
        <v>6</v>
      </c>
      <c r="G6" s="43">
        <f t="shared" si="2"/>
        <v>24</v>
      </c>
      <c r="H6" s="32">
        <v>30</v>
      </c>
      <c r="I6" s="25">
        <f t="shared" si="3"/>
        <v>36</v>
      </c>
      <c r="J6" s="15"/>
      <c r="K6" s="9">
        <f>'03'!L62</f>
        <v>0</v>
      </c>
      <c r="L6" s="40">
        <f t="shared" si="4"/>
        <v>7.2</v>
      </c>
      <c r="M6" s="34">
        <v>9</v>
      </c>
      <c r="N6" s="25">
        <f t="shared" si="5"/>
        <v>10.799999999999999</v>
      </c>
      <c r="O6" s="20">
        <f>'03'!D85</f>
        <v>0</v>
      </c>
      <c r="P6" s="45">
        <f t="shared" si="6"/>
        <v>2.4000000000000004</v>
      </c>
      <c r="Q6" s="32">
        <v>3</v>
      </c>
      <c r="R6" s="28">
        <f t="shared" si="7"/>
        <v>3.5999999999999996</v>
      </c>
    </row>
    <row r="7" spans="1:18">
      <c r="A7" s="6" t="s">
        <v>14</v>
      </c>
      <c r="B7" s="9">
        <f>'04'!C62</f>
        <v>0</v>
      </c>
      <c r="C7" s="40">
        <f t="shared" si="0"/>
        <v>36</v>
      </c>
      <c r="D7" s="32">
        <v>45</v>
      </c>
      <c r="E7" s="25">
        <f t="shared" si="1"/>
        <v>54</v>
      </c>
      <c r="F7" s="9">
        <f>'04'!D62</f>
        <v>0</v>
      </c>
      <c r="G7" s="43">
        <f t="shared" si="2"/>
        <v>25.6</v>
      </c>
      <c r="H7" s="32">
        <v>32</v>
      </c>
      <c r="I7" s="25">
        <f t="shared" si="3"/>
        <v>38.4</v>
      </c>
      <c r="J7" s="15"/>
      <c r="K7" s="9">
        <f>'04'!L62</f>
        <v>0</v>
      </c>
      <c r="L7" s="40">
        <f t="shared" si="4"/>
        <v>7.2</v>
      </c>
      <c r="M7" s="34">
        <v>9</v>
      </c>
      <c r="N7" s="25">
        <f t="shared" si="5"/>
        <v>10.799999999999999</v>
      </c>
      <c r="O7" s="20">
        <f>'04'!D85</f>
        <v>0</v>
      </c>
      <c r="P7" s="45">
        <f t="shared" si="6"/>
        <v>3.2</v>
      </c>
      <c r="Q7" s="32">
        <v>4</v>
      </c>
      <c r="R7" s="28">
        <f t="shared" si="7"/>
        <v>4.8</v>
      </c>
    </row>
    <row r="8" spans="1:18">
      <c r="A8" s="6" t="s">
        <v>15</v>
      </c>
      <c r="B8" s="9">
        <f>'05'!C62</f>
        <v>0</v>
      </c>
      <c r="C8" s="40">
        <f t="shared" si="0"/>
        <v>37.6</v>
      </c>
      <c r="D8" s="32">
        <v>47</v>
      </c>
      <c r="E8" s="25">
        <f t="shared" si="1"/>
        <v>56.4</v>
      </c>
      <c r="F8" s="9">
        <f>'05'!D62</f>
        <v>0</v>
      </c>
      <c r="G8" s="43">
        <f t="shared" si="2"/>
        <v>31.200000000000003</v>
      </c>
      <c r="H8" s="32">
        <v>39</v>
      </c>
      <c r="I8" s="25">
        <f t="shared" si="3"/>
        <v>46.8</v>
      </c>
      <c r="J8" s="15"/>
      <c r="K8" s="9">
        <f>'05'!L62</f>
        <v>0</v>
      </c>
      <c r="L8" s="40">
        <f t="shared" si="4"/>
        <v>7.2</v>
      </c>
      <c r="M8" s="34">
        <v>9</v>
      </c>
      <c r="N8" s="25">
        <f t="shared" si="5"/>
        <v>10.799999999999999</v>
      </c>
      <c r="O8" s="20">
        <f>'05'!D85</f>
        <v>0</v>
      </c>
      <c r="P8" s="45">
        <f t="shared" si="6"/>
        <v>2.4000000000000004</v>
      </c>
      <c r="Q8" s="32">
        <v>3</v>
      </c>
      <c r="R8" s="28">
        <f t="shared" si="7"/>
        <v>3.5999999999999996</v>
      </c>
    </row>
    <row r="9" spans="1:18">
      <c r="A9" s="6" t="s">
        <v>16</v>
      </c>
      <c r="B9" s="9">
        <f>'06'!C62</f>
        <v>0</v>
      </c>
      <c r="C9" s="40">
        <f t="shared" si="0"/>
        <v>36</v>
      </c>
      <c r="D9" s="32">
        <v>45</v>
      </c>
      <c r="E9" s="25">
        <f t="shared" si="1"/>
        <v>54</v>
      </c>
      <c r="F9" s="9">
        <f>'06'!D62</f>
        <v>0</v>
      </c>
      <c r="G9" s="43">
        <f t="shared" si="2"/>
        <v>25.6</v>
      </c>
      <c r="H9" s="32">
        <v>32</v>
      </c>
      <c r="I9" s="25">
        <f t="shared" si="3"/>
        <v>38.4</v>
      </c>
      <c r="J9" s="15"/>
      <c r="K9" s="9">
        <f>'06'!L62</f>
        <v>0</v>
      </c>
      <c r="L9" s="40">
        <f t="shared" si="4"/>
        <v>7.2</v>
      </c>
      <c r="M9" s="34">
        <v>9</v>
      </c>
      <c r="N9" s="25">
        <f t="shared" si="5"/>
        <v>10.799999999999999</v>
      </c>
      <c r="O9" s="20">
        <f>'06'!D85</f>
        <v>0</v>
      </c>
      <c r="P9" s="45">
        <f t="shared" si="6"/>
        <v>3.2</v>
      </c>
      <c r="Q9" s="32">
        <v>4</v>
      </c>
      <c r="R9" s="28">
        <f t="shared" si="7"/>
        <v>4.8</v>
      </c>
    </row>
    <row r="10" spans="1:18">
      <c r="A10" s="6" t="s">
        <v>17</v>
      </c>
      <c r="B10" s="9">
        <f>'07'!C62</f>
        <v>0</v>
      </c>
      <c r="C10" s="40">
        <f t="shared" si="0"/>
        <v>20</v>
      </c>
      <c r="D10" s="32">
        <v>25</v>
      </c>
      <c r="E10" s="25">
        <f t="shared" si="1"/>
        <v>30</v>
      </c>
      <c r="F10" s="9">
        <f>'07'!D62</f>
        <v>0</v>
      </c>
      <c r="G10" s="43">
        <f t="shared" si="2"/>
        <v>16.8</v>
      </c>
      <c r="H10" s="32">
        <v>21</v>
      </c>
      <c r="I10" s="25">
        <f t="shared" si="3"/>
        <v>25.2</v>
      </c>
      <c r="J10" s="15"/>
      <c r="K10" s="9">
        <f>'07'!L62</f>
        <v>0</v>
      </c>
      <c r="L10" s="40">
        <f t="shared" si="4"/>
        <v>3.2</v>
      </c>
      <c r="M10" s="34">
        <v>4</v>
      </c>
      <c r="N10" s="25">
        <f t="shared" si="5"/>
        <v>4.8</v>
      </c>
      <c r="O10" s="20">
        <f>'07'!D85</f>
        <v>0</v>
      </c>
      <c r="P10" s="45">
        <f t="shared" si="6"/>
        <v>1.6</v>
      </c>
      <c r="Q10" s="32">
        <v>2</v>
      </c>
      <c r="R10" s="28">
        <f t="shared" si="7"/>
        <v>2.4</v>
      </c>
    </row>
    <row r="11" spans="1:18">
      <c r="A11" s="6" t="s">
        <v>18</v>
      </c>
      <c r="B11" s="9">
        <f>'08'!C62</f>
        <v>0</v>
      </c>
      <c r="C11" s="40">
        <f t="shared" si="0"/>
        <v>37.6</v>
      </c>
      <c r="D11" s="32">
        <v>47</v>
      </c>
      <c r="E11" s="25">
        <f t="shared" si="1"/>
        <v>56.4</v>
      </c>
      <c r="F11" s="9">
        <f>'08'!D62</f>
        <v>0</v>
      </c>
      <c r="G11" s="43">
        <f t="shared" si="2"/>
        <v>31.200000000000003</v>
      </c>
      <c r="H11" s="32">
        <v>39</v>
      </c>
      <c r="I11" s="25">
        <f t="shared" si="3"/>
        <v>46.8</v>
      </c>
      <c r="J11" s="15"/>
      <c r="K11" s="9">
        <f>'08'!L62</f>
        <v>0</v>
      </c>
      <c r="L11" s="40">
        <f t="shared" si="4"/>
        <v>7.2</v>
      </c>
      <c r="M11" s="34">
        <v>9</v>
      </c>
      <c r="N11" s="25">
        <f t="shared" si="5"/>
        <v>10.799999999999999</v>
      </c>
      <c r="O11" s="20">
        <f>'08'!D85</f>
        <v>0</v>
      </c>
      <c r="P11" s="45">
        <f t="shared" si="6"/>
        <v>3.2</v>
      </c>
      <c r="Q11" s="32">
        <v>4</v>
      </c>
      <c r="R11" s="28">
        <f t="shared" si="7"/>
        <v>4.8</v>
      </c>
    </row>
    <row r="12" spans="1:18">
      <c r="A12" s="6" t="s">
        <v>19</v>
      </c>
      <c r="B12" s="9">
        <f>'09'!C62</f>
        <v>0</v>
      </c>
      <c r="C12" s="40">
        <f t="shared" si="0"/>
        <v>33.6</v>
      </c>
      <c r="D12" s="32">
        <v>42</v>
      </c>
      <c r="E12" s="25">
        <f t="shared" si="1"/>
        <v>50.4</v>
      </c>
      <c r="F12" s="9">
        <f>'09'!D62</f>
        <v>0</v>
      </c>
      <c r="G12" s="43">
        <f t="shared" si="2"/>
        <v>28</v>
      </c>
      <c r="H12" s="32">
        <v>35</v>
      </c>
      <c r="I12" s="25">
        <f t="shared" si="3"/>
        <v>42</v>
      </c>
      <c r="J12" s="15"/>
      <c r="K12" s="9">
        <f>'09'!L62</f>
        <v>0</v>
      </c>
      <c r="L12" s="40">
        <f t="shared" si="4"/>
        <v>7.2</v>
      </c>
      <c r="M12" s="34">
        <v>9</v>
      </c>
      <c r="N12" s="25">
        <f t="shared" si="5"/>
        <v>10.799999999999999</v>
      </c>
      <c r="O12" s="20">
        <f>'09'!D85</f>
        <v>0</v>
      </c>
      <c r="P12" s="45">
        <f t="shared" si="6"/>
        <v>2.4000000000000004</v>
      </c>
      <c r="Q12" s="32">
        <v>3</v>
      </c>
      <c r="R12" s="28">
        <f t="shared" si="7"/>
        <v>3.5999999999999996</v>
      </c>
    </row>
    <row r="13" spans="1:18">
      <c r="A13" s="6" t="s">
        <v>20</v>
      </c>
      <c r="B13" s="9">
        <f>'10'!C62</f>
        <v>0</v>
      </c>
      <c r="C13" s="40">
        <f t="shared" si="0"/>
        <v>39.200000000000003</v>
      </c>
      <c r="D13" s="32">
        <v>49</v>
      </c>
      <c r="E13" s="25">
        <f t="shared" si="1"/>
        <v>58.8</v>
      </c>
      <c r="F13" s="9">
        <f>'10'!D62</f>
        <v>0</v>
      </c>
      <c r="G13" s="43">
        <f t="shared" si="2"/>
        <v>32.800000000000004</v>
      </c>
      <c r="H13" s="32">
        <v>41</v>
      </c>
      <c r="I13" s="25">
        <f t="shared" si="3"/>
        <v>49.199999999999996</v>
      </c>
      <c r="J13" s="15"/>
      <c r="K13" s="9">
        <f>'10'!L62</f>
        <v>0</v>
      </c>
      <c r="L13" s="40">
        <f t="shared" si="4"/>
        <v>7.2</v>
      </c>
      <c r="M13" s="34">
        <v>9</v>
      </c>
      <c r="N13" s="25">
        <f t="shared" si="5"/>
        <v>10.799999999999999</v>
      </c>
      <c r="O13" s="20">
        <f>'10'!D85</f>
        <v>0</v>
      </c>
      <c r="P13" s="45">
        <f t="shared" si="6"/>
        <v>3.2</v>
      </c>
      <c r="Q13" s="32">
        <v>4</v>
      </c>
      <c r="R13" s="28">
        <f t="shared" si="7"/>
        <v>4.8</v>
      </c>
    </row>
    <row r="14" spans="1:18">
      <c r="A14" s="6" t="s">
        <v>21</v>
      </c>
      <c r="B14" s="9">
        <f>'11'!C62</f>
        <v>0</v>
      </c>
      <c r="C14" s="40">
        <f t="shared" si="0"/>
        <v>36</v>
      </c>
      <c r="D14" s="32">
        <v>45</v>
      </c>
      <c r="E14" s="25">
        <f t="shared" si="1"/>
        <v>54</v>
      </c>
      <c r="F14" s="9">
        <f>'11'!D62</f>
        <v>0</v>
      </c>
      <c r="G14" s="43">
        <f t="shared" si="2"/>
        <v>28</v>
      </c>
      <c r="H14" s="32">
        <v>35</v>
      </c>
      <c r="I14" s="25">
        <f t="shared" si="3"/>
        <v>42</v>
      </c>
      <c r="J14" s="15"/>
      <c r="K14" s="9">
        <f>'11'!L62</f>
        <v>0</v>
      </c>
      <c r="L14" s="40">
        <f t="shared" si="4"/>
        <v>7.2</v>
      </c>
      <c r="M14" s="34">
        <v>9</v>
      </c>
      <c r="N14" s="25">
        <f t="shared" si="5"/>
        <v>10.799999999999999</v>
      </c>
      <c r="O14" s="20">
        <f>'11'!D85</f>
        <v>0</v>
      </c>
      <c r="P14" s="45">
        <f t="shared" si="6"/>
        <v>2.4000000000000004</v>
      </c>
      <c r="Q14" s="32">
        <v>3</v>
      </c>
      <c r="R14" s="28">
        <f t="shared" si="7"/>
        <v>3.5999999999999996</v>
      </c>
    </row>
    <row r="15" spans="1:18" ht="15.75" customHeight="1" thickBot="1">
      <c r="A15" s="6" t="s">
        <v>22</v>
      </c>
      <c r="B15" s="10">
        <f>'12'!C62</f>
        <v>0</v>
      </c>
      <c r="C15" s="41">
        <f t="shared" si="0"/>
        <v>36</v>
      </c>
      <c r="D15" s="33">
        <v>45</v>
      </c>
      <c r="E15" s="26">
        <f t="shared" si="1"/>
        <v>54</v>
      </c>
      <c r="F15" s="10">
        <f>'12'!D62</f>
        <v>0</v>
      </c>
      <c r="G15" s="44">
        <f t="shared" si="2"/>
        <v>29.6</v>
      </c>
      <c r="H15" s="33">
        <v>37</v>
      </c>
      <c r="I15" s="26">
        <f t="shared" si="3"/>
        <v>44.4</v>
      </c>
      <c r="J15" s="15"/>
      <c r="K15" s="10">
        <f>'12'!L62</f>
        <v>0</v>
      </c>
      <c r="L15" s="41">
        <f t="shared" si="4"/>
        <v>7.2</v>
      </c>
      <c r="M15" s="35">
        <v>9</v>
      </c>
      <c r="N15" s="26">
        <f t="shared" si="5"/>
        <v>10.799999999999999</v>
      </c>
      <c r="O15" s="21">
        <f>'12'!D85</f>
        <v>0</v>
      </c>
      <c r="P15" s="46">
        <f t="shared" si="6"/>
        <v>3.2</v>
      </c>
      <c r="Q15" s="33">
        <v>4</v>
      </c>
      <c r="R15" s="29">
        <f t="shared" si="7"/>
        <v>4.8</v>
      </c>
    </row>
    <row r="16" spans="1:18" ht="15.75" customHeight="1">
      <c r="A16" s="18" t="s">
        <v>23</v>
      </c>
      <c r="B16" s="16">
        <f>SUM(B4:B15)</f>
        <v>11</v>
      </c>
      <c r="C16" s="16"/>
      <c r="D16" s="17">
        <f>SUM(D4:D15)</f>
        <v>490</v>
      </c>
      <c r="E16" s="16"/>
      <c r="F16" s="16">
        <f>SUM(F4:F15)</f>
        <v>6</v>
      </c>
      <c r="G16" s="16"/>
      <c r="H16" s="17">
        <f>SUM(H4:H15)</f>
        <v>399</v>
      </c>
      <c r="I16" s="16"/>
      <c r="J16" s="16"/>
      <c r="K16" s="16">
        <f>SUM(K4:K15)</f>
        <v>0</v>
      </c>
      <c r="L16" s="16"/>
      <c r="M16" s="17">
        <f>SUM(M4:M15)</f>
        <v>103</v>
      </c>
      <c r="N16" s="16"/>
      <c r="O16" s="16">
        <f>SUM(O4:O15)</f>
        <v>0</v>
      </c>
      <c r="P16" s="16"/>
      <c r="Q16" s="17">
        <f>SUM(Q4:Q15)</f>
        <v>41</v>
      </c>
      <c r="R16" s="16"/>
    </row>
    <row r="17" spans="1:2" ht="15.75" customHeight="1" thickBot="1"/>
    <row r="18" spans="1:2" ht="15.75" customHeight="1" thickBot="1">
      <c r="A18" s="12" t="s">
        <v>24</v>
      </c>
      <c r="B18" s="11"/>
    </row>
  </sheetData>
  <mergeCells count="3">
    <mergeCell ref="B2:I2"/>
    <mergeCell ref="K2:R2"/>
    <mergeCell ref="A1:R1"/>
  </mergeCells>
  <conditionalFormatting sqref="F4:F5 F7:F15">
    <cfRule type="cellIs" dxfId="95" priority="163" operator="greaterThan">
      <formula>$D$6*1.2</formula>
    </cfRule>
  </conditionalFormatting>
  <conditionalFormatting sqref="B6">
    <cfRule type="cellIs" dxfId="94" priority="159" operator="greaterThan">
      <formula>$D$6*1.2</formula>
    </cfRule>
    <cfRule type="cellIs" dxfId="93" priority="160" operator="greaterThan">
      <formula>$D$6</formula>
    </cfRule>
    <cfRule type="cellIs" dxfId="92" priority="161" operator="lessThan">
      <formula>$D$6*0.8</formula>
    </cfRule>
    <cfRule type="cellIs" dxfId="91" priority="162" operator="between">
      <formula>$D$6*0.8</formula>
      <formula>"1$C$5"</formula>
    </cfRule>
  </conditionalFormatting>
  <conditionalFormatting sqref="F6">
    <cfRule type="cellIs" dxfId="90" priority="155" operator="greaterThan">
      <formula>$H$6*1.2</formula>
    </cfRule>
    <cfRule type="cellIs" dxfId="89" priority="156" operator="greaterThan">
      <formula>$H$6</formula>
    </cfRule>
    <cfRule type="cellIs" dxfId="88" priority="157" operator="lessThan">
      <formula>$H$6*0.8</formula>
    </cfRule>
    <cfRule type="cellIs" dxfId="87" priority="84" operator="equal">
      <formula>$H$6</formula>
    </cfRule>
  </conditionalFormatting>
  <conditionalFormatting sqref="B4">
    <cfRule type="cellIs" dxfId="86" priority="151" operator="greaterThan">
      <formula>$E$4</formula>
    </cfRule>
    <cfRule type="cellIs" dxfId="85" priority="152" operator="greaterThan">
      <formula>$D$4</formula>
    </cfRule>
    <cfRule type="cellIs" dxfId="84" priority="153" operator="equal">
      <formula>$D$4</formula>
    </cfRule>
    <cfRule type="cellIs" dxfId="83" priority="154" operator="lessThan">
      <formula>$C$4</formula>
    </cfRule>
  </conditionalFormatting>
  <conditionalFormatting sqref="B5">
    <cfRule type="cellIs" dxfId="82" priority="146" operator="greaterThan">
      <formula>$E$5</formula>
    </cfRule>
    <cfRule type="cellIs" dxfId="81" priority="147" operator="greaterThan">
      <formula>$D$5</formula>
    </cfRule>
    <cfRule type="cellIs" dxfId="80" priority="149" operator="equal">
      <formula>$D$5</formula>
    </cfRule>
    <cfRule type="cellIs" dxfId="79" priority="150" operator="lessThan">
      <formula>$C$5</formula>
    </cfRule>
  </conditionalFormatting>
  <conditionalFormatting sqref="B7">
    <cfRule type="cellIs" dxfId="78" priority="128" operator="greaterThan">
      <formula>$E$7</formula>
    </cfRule>
    <cfRule type="cellIs" dxfId="77" priority="127" operator="greaterThan">
      <formula>$D$7</formula>
    </cfRule>
    <cfRule type="cellIs" dxfId="76" priority="126" operator="equal">
      <formula>$D$7</formula>
    </cfRule>
    <cfRule type="cellIs" dxfId="75" priority="125" operator="lessThan">
      <formula>$C$7</formula>
    </cfRule>
  </conditionalFormatting>
  <conditionalFormatting sqref="B8">
    <cfRule type="cellIs" dxfId="74" priority="124" operator="greaterThan">
      <formula>$E$8</formula>
    </cfRule>
    <cfRule type="cellIs" dxfId="73" priority="123" operator="greaterThan">
      <formula>$D$8</formula>
    </cfRule>
    <cfRule type="cellIs" dxfId="72" priority="122" operator="equal">
      <formula>$D$8</formula>
    </cfRule>
    <cfRule type="cellIs" dxfId="71" priority="121" operator="lessThan">
      <formula>$C$8</formula>
    </cfRule>
  </conditionalFormatting>
  <conditionalFormatting sqref="B9">
    <cfRule type="cellIs" dxfId="70" priority="120" operator="greaterThan">
      <formula>$E$9</formula>
    </cfRule>
    <cfRule type="cellIs" dxfId="69" priority="119" operator="greaterThan">
      <formula>$D$9</formula>
    </cfRule>
    <cfRule type="cellIs" dxfId="68" priority="118" operator="equal">
      <formula>$D$9</formula>
    </cfRule>
    <cfRule type="cellIs" dxfId="67" priority="117" operator="lessThan">
      <formula>$C$9</formula>
    </cfRule>
  </conditionalFormatting>
  <conditionalFormatting sqref="B10">
    <cfRule type="cellIs" dxfId="66" priority="116" operator="greaterThan">
      <formula>$E$10</formula>
    </cfRule>
    <cfRule type="cellIs" dxfId="65" priority="115" operator="greaterThan">
      <formula>$D$10</formula>
    </cfRule>
    <cfRule type="cellIs" dxfId="64" priority="114" operator="equal">
      <formula>$D$10</formula>
    </cfRule>
    <cfRule type="cellIs" dxfId="63" priority="113" operator="lessThan">
      <formula>$C$10</formula>
    </cfRule>
  </conditionalFormatting>
  <conditionalFormatting sqref="B11">
    <cfRule type="cellIs" dxfId="62" priority="112" operator="greaterThan">
      <formula>$E$11</formula>
    </cfRule>
    <cfRule type="cellIs" dxfId="61" priority="111" operator="greaterThan">
      <formula>$D$11</formula>
    </cfRule>
    <cfRule type="cellIs" dxfId="60" priority="110" operator="equal">
      <formula>$D$11</formula>
    </cfRule>
    <cfRule type="cellIs" dxfId="59" priority="109" operator="lessThan">
      <formula>$C$11</formula>
    </cfRule>
  </conditionalFormatting>
  <conditionalFormatting sqref="B12">
    <cfRule type="cellIs" dxfId="58" priority="108" operator="greaterThan">
      <formula>$E$12</formula>
    </cfRule>
    <cfRule type="cellIs" dxfId="57" priority="107" operator="greaterThan">
      <formula>$D$12</formula>
    </cfRule>
    <cfRule type="cellIs" dxfId="56" priority="106" operator="equal">
      <formula>$D$12</formula>
    </cfRule>
    <cfRule type="cellIs" dxfId="55" priority="105" operator="lessThan">
      <formula>$C$12</formula>
    </cfRule>
  </conditionalFormatting>
  <conditionalFormatting sqref="B13">
    <cfRule type="cellIs" dxfId="54" priority="104" operator="greaterThan">
      <formula>$E$13</formula>
    </cfRule>
    <cfRule type="cellIs" dxfId="53" priority="103" operator="greaterThan">
      <formula>$D$13</formula>
    </cfRule>
    <cfRule type="cellIs" dxfId="52" priority="102" operator="equal">
      <formula>$D$13</formula>
    </cfRule>
    <cfRule type="cellIs" dxfId="51" priority="101" operator="lessThan">
      <formula>$C$13</formula>
    </cfRule>
  </conditionalFormatting>
  <conditionalFormatting sqref="B14">
    <cfRule type="cellIs" dxfId="50" priority="100" operator="greaterThan">
      <formula>$E$14</formula>
    </cfRule>
    <cfRule type="cellIs" dxfId="49" priority="99" operator="greaterThan">
      <formula>$D$14</formula>
    </cfRule>
    <cfRule type="cellIs" dxfId="48" priority="98" operator="equal">
      <formula>$D$14</formula>
    </cfRule>
    <cfRule type="cellIs" dxfId="47" priority="97" operator="lessThan">
      <formula>$C$14</formula>
    </cfRule>
  </conditionalFormatting>
  <conditionalFormatting sqref="B15">
    <cfRule type="cellIs" dxfId="46" priority="96" operator="greaterThan">
      <formula>$E$15</formula>
    </cfRule>
    <cfRule type="cellIs" dxfId="45" priority="95" operator="greaterThan">
      <formula>$D$15</formula>
    </cfRule>
    <cfRule type="cellIs" dxfId="44" priority="94" operator="equal">
      <formula>$D$15</formula>
    </cfRule>
    <cfRule type="cellIs" dxfId="43" priority="93" operator="lessThan">
      <formula>$C$15</formula>
    </cfRule>
  </conditionalFormatting>
  <conditionalFormatting sqref="F4">
    <cfRule type="cellIs" dxfId="42" priority="92" operator="greaterThan">
      <formula>$I$4</formula>
    </cfRule>
    <cfRule type="cellIs" dxfId="41" priority="91" operator="greaterThan">
      <formula>$H$4</formula>
    </cfRule>
    <cfRule type="cellIs" dxfId="40" priority="90" operator="equal">
      <formula>$H$4</formula>
    </cfRule>
    <cfRule type="cellIs" dxfId="39" priority="89" operator="lessThan">
      <formula>$G$4</formula>
    </cfRule>
  </conditionalFormatting>
  <conditionalFormatting sqref="F5">
    <cfRule type="cellIs" dxfId="38" priority="88" operator="greaterThan">
      <formula>$I$5</formula>
    </cfRule>
    <cfRule type="cellIs" dxfId="37" priority="87" operator="greaterThan">
      <formula>$H$5</formula>
    </cfRule>
    <cfRule type="cellIs" dxfId="36" priority="86" operator="equal">
      <formula>$H$5</formula>
    </cfRule>
    <cfRule type="cellIs" dxfId="35" priority="85" operator="lessThan">
      <formula>$G$5</formula>
    </cfRule>
  </conditionalFormatting>
  <conditionalFormatting sqref="F7">
    <cfRule type="cellIs" dxfId="34" priority="83" operator="greaterThan">
      <formula>$I$7</formula>
    </cfRule>
    <cfRule type="cellIs" dxfId="33" priority="82" operator="greaterThan">
      <formula>$H$7</formula>
    </cfRule>
    <cfRule type="cellIs" dxfId="32" priority="81" operator="equal">
      <formula>$H$7</formula>
    </cfRule>
    <cfRule type="cellIs" dxfId="31" priority="80" operator="lessThan">
      <formula>$G$7</formula>
    </cfRule>
  </conditionalFormatting>
  <conditionalFormatting sqref="F8">
    <cfRule type="cellIs" dxfId="30" priority="79" operator="greaterThan">
      <formula>$I$8</formula>
    </cfRule>
    <cfRule type="cellIs" dxfId="29" priority="78" operator="greaterThan">
      <formula>$H$8</formula>
    </cfRule>
    <cfRule type="cellIs" dxfId="28" priority="77" operator="equal">
      <formula>$H$8</formula>
    </cfRule>
    <cfRule type="cellIs" dxfId="27" priority="76" operator="lessThan">
      <formula>$G$8</formula>
    </cfRule>
  </conditionalFormatting>
  <conditionalFormatting sqref="F9">
    <cfRule type="cellIs" dxfId="26" priority="75" operator="greaterThan">
      <formula>$I$9</formula>
    </cfRule>
    <cfRule type="cellIs" dxfId="25" priority="74" operator="greaterThan">
      <formula>$H$9</formula>
    </cfRule>
    <cfRule type="cellIs" dxfId="24" priority="73" operator="equal">
      <formula>$H$9</formula>
    </cfRule>
    <cfRule type="cellIs" dxfId="23" priority="72" operator="lessThan">
      <formula>$G$9</formula>
    </cfRule>
  </conditionalFormatting>
  <conditionalFormatting sqref="F10">
    <cfRule type="cellIs" dxfId="22" priority="71" operator="greaterThan">
      <formula>$I$10</formula>
    </cfRule>
    <cfRule type="cellIs" dxfId="21" priority="70" operator="greaterThan">
      <formula>$H$10</formula>
    </cfRule>
    <cfRule type="cellIs" dxfId="20" priority="69" operator="equal">
      <formula>$H$10</formula>
    </cfRule>
    <cfRule type="cellIs" dxfId="19" priority="68" operator="lessThan">
      <formula>$G$10</formula>
    </cfRule>
  </conditionalFormatting>
  <conditionalFormatting sqref="F11">
    <cfRule type="cellIs" dxfId="18" priority="67" operator="greaterThan">
      <formula>$I$11</formula>
    </cfRule>
    <cfRule type="cellIs" dxfId="17" priority="66" operator="greaterThan">
      <formula>$H$11</formula>
    </cfRule>
    <cfRule type="cellIs" dxfId="16" priority="65" operator="equal">
      <formula>$H$11</formula>
    </cfRule>
    <cfRule type="cellIs" dxfId="15" priority="64" operator="lessThan">
      <formula>$G$11</formula>
    </cfRule>
  </conditionalFormatting>
  <conditionalFormatting sqref="F12">
    <cfRule type="cellIs" dxfId="14" priority="63" operator="greaterThan">
      <formula>$I$12</formula>
    </cfRule>
    <cfRule type="cellIs" dxfId="13" priority="62" operator="greaterThan">
      <formula>$H$12</formula>
    </cfRule>
    <cfRule type="cellIs" dxfId="12" priority="61" operator="equal">
      <formula>$H$12</formula>
    </cfRule>
    <cfRule type="cellIs" dxfId="11" priority="60" operator="lessThan">
      <formula>$G$12</formula>
    </cfRule>
  </conditionalFormatting>
  <conditionalFormatting sqref="F13">
    <cfRule type="cellIs" dxfId="10" priority="59" operator="greaterThan">
      <formula>$I$13</formula>
    </cfRule>
    <cfRule type="cellIs" dxfId="9" priority="58" operator="greaterThan">
      <formula>$H$13</formula>
    </cfRule>
    <cfRule type="cellIs" dxfId="8" priority="57" operator="equal">
      <formula>$H$13</formula>
    </cfRule>
    <cfRule type="cellIs" dxfId="7" priority="56" operator="lessThan">
      <formula>$G$13</formula>
    </cfRule>
  </conditionalFormatting>
  <conditionalFormatting sqref="F14">
    <cfRule type="cellIs" dxfId="6" priority="55" operator="greaterThan">
      <formula>$I$14</formula>
    </cfRule>
    <cfRule type="cellIs" dxfId="5" priority="54" operator="greaterThan">
      <formula>$H$14</formula>
    </cfRule>
    <cfRule type="cellIs" dxfId="4" priority="53" operator="lessThan">
      <formula>$G$14</formula>
    </cfRule>
  </conditionalFormatting>
  <conditionalFormatting sqref="F15">
    <cfRule type="cellIs" dxfId="3" priority="52" operator="greaterThan">
      <formula>$I$15</formula>
    </cfRule>
    <cfRule type="cellIs" dxfId="2" priority="51" operator="greaterThan">
      <formula>$H$15</formula>
    </cfRule>
    <cfRule type="cellIs" dxfId="1" priority="50" operator="equal">
      <formula>$H$15</formula>
    </cfRule>
    <cfRule type="cellIs" dxfId="0" priority="49" operator="lessThan">
      <formula>$G$15</formula>
    </cfRule>
  </conditionalFormatting>
  <pageMargins left="0.70866141732283472" right="0.70866141732283472" top="0" bottom="0" header="0.31496062992125978" footer="0.31496062992125978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18" customHeight="1">
      <c r="A1" s="57" t="s">
        <v>19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18" customHeight="1">
      <c r="A1" s="57" t="s">
        <v>20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3" sqref="A3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18" customHeight="1">
      <c r="A1" s="57" t="s">
        <v>21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5"/>
  <sheetViews>
    <sheetView topLeftCell="A49" workbookViewId="0">
      <selection activeCell="E15" sqref="E1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18" customHeight="1">
      <c r="A1" s="57" t="s">
        <v>22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25" right="0.25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C4" sqref="C4"/>
    </sheetView>
  </sheetViews>
  <sheetFormatPr defaultRowHeight="15"/>
  <cols>
    <col min="1" max="1" width="9.140625" style="50" customWidth="1"/>
    <col min="2" max="2" width="10.140625" style="50" bestFit="1" customWidth="1"/>
    <col min="3" max="3" width="9.28515625" style="50" bestFit="1" customWidth="1"/>
    <col min="4" max="4" width="9.140625" style="50" bestFit="1" customWidth="1"/>
    <col min="5" max="5" width="17.7109375" style="50" customWidth="1"/>
    <col min="6" max="6" width="14.28515625" style="50" bestFit="1" customWidth="1"/>
    <col min="7" max="7" width="18.5703125" style="50" customWidth="1"/>
    <col min="8" max="8" width="20.5703125" style="50" customWidth="1"/>
    <col min="9" max="9" width="15.7109375" style="51" bestFit="1" customWidth="1"/>
    <col min="10" max="12" width="9.140625" style="51" customWidth="1"/>
    <col min="13" max="16384" width="9.140625" style="51"/>
  </cols>
  <sheetData>
    <row r="1" spans="1:8" ht="21" customHeight="1">
      <c r="A1" s="57" t="s">
        <v>11</v>
      </c>
      <c r="B1" s="54"/>
      <c r="C1" s="54"/>
      <c r="D1" s="54"/>
      <c r="E1" s="54"/>
      <c r="F1" s="54"/>
      <c r="G1" s="54"/>
      <c r="H1" s="54"/>
    </row>
    <row r="2" spans="1:8" ht="35.25" customHeight="1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30" customHeight="1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</row>
  </sheetData>
  <mergeCells count="1">
    <mergeCell ref="A1:H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3" sqref="A3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21" customHeight="1">
      <c r="A1" s="57" t="s">
        <v>12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abSelected="1" workbookViewId="0">
      <selection activeCell="L11" sqref="L11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7.5703125" style="52" bestFit="1" customWidth="1"/>
    <col min="7" max="8" width="20.5703125" style="50" customWidth="1"/>
    <col min="9" max="11" width="9.140625" style="51" customWidth="1"/>
    <col min="12" max="16384" width="9.140625" style="51"/>
  </cols>
  <sheetData>
    <row r="1" spans="1:8" ht="21" customHeight="1">
      <c r="A1" s="57" t="s">
        <v>13</v>
      </c>
      <c r="B1" s="54"/>
      <c r="C1" s="54"/>
      <c r="D1" s="54"/>
      <c r="E1" s="54"/>
      <c r="F1" s="58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38</v>
      </c>
      <c r="B3" s="1" t="s">
        <v>39</v>
      </c>
      <c r="C3" s="1">
        <v>1</v>
      </c>
      <c r="D3" s="1">
        <v>0</v>
      </c>
      <c r="E3" s="1" t="s">
        <v>40</v>
      </c>
      <c r="F3" s="1" t="s">
        <v>41</v>
      </c>
      <c r="G3" s="1" t="s">
        <v>42</v>
      </c>
      <c r="H3" s="1"/>
    </row>
    <row r="4" spans="1:8">
      <c r="A4" s="1" t="s">
        <v>38</v>
      </c>
      <c r="B4" s="1" t="s">
        <v>39</v>
      </c>
      <c r="C4" s="1">
        <v>1</v>
      </c>
      <c r="D4" s="1">
        <v>0</v>
      </c>
      <c r="E4" s="1" t="s">
        <v>43</v>
      </c>
      <c r="F4" s="1" t="s">
        <v>41</v>
      </c>
      <c r="G4" s="1" t="s">
        <v>42</v>
      </c>
      <c r="H4" s="1"/>
    </row>
    <row r="5" spans="1:8">
      <c r="A5" s="1" t="s">
        <v>38</v>
      </c>
      <c r="B5" s="1" t="s">
        <v>39</v>
      </c>
      <c r="C5" s="1">
        <v>1</v>
      </c>
      <c r="D5" s="1">
        <v>0</v>
      </c>
      <c r="E5" s="1" t="s">
        <v>44</v>
      </c>
      <c r="F5" s="1" t="s">
        <v>41</v>
      </c>
      <c r="G5" s="1" t="s">
        <v>42</v>
      </c>
      <c r="H5" s="1"/>
    </row>
    <row r="6" spans="1:8">
      <c r="A6" s="1" t="s">
        <v>38</v>
      </c>
      <c r="B6" s="1" t="s">
        <v>39</v>
      </c>
      <c r="C6" s="1">
        <v>1</v>
      </c>
      <c r="D6" s="1">
        <v>0</v>
      </c>
      <c r="E6" s="1" t="s">
        <v>45</v>
      </c>
      <c r="F6" s="1" t="s">
        <v>41</v>
      </c>
      <c r="G6" s="1" t="s">
        <v>42</v>
      </c>
      <c r="H6" s="1"/>
    </row>
    <row r="7" spans="1:8">
      <c r="A7" s="1" t="s">
        <v>38</v>
      </c>
      <c r="B7" s="1" t="s">
        <v>39</v>
      </c>
      <c r="C7" s="1">
        <v>1</v>
      </c>
      <c r="D7" s="1">
        <v>0</v>
      </c>
      <c r="E7" s="1" t="s">
        <v>46</v>
      </c>
      <c r="F7" s="1" t="s">
        <v>41</v>
      </c>
      <c r="G7" s="1" t="s">
        <v>42</v>
      </c>
      <c r="H7" s="1"/>
    </row>
    <row r="8" spans="1:8">
      <c r="A8" s="1" t="s">
        <v>38</v>
      </c>
      <c r="B8" s="1" t="s">
        <v>39</v>
      </c>
      <c r="C8" s="1">
        <v>1</v>
      </c>
      <c r="D8" s="1">
        <v>1</v>
      </c>
      <c r="E8" s="1" t="s">
        <v>47</v>
      </c>
      <c r="F8" s="1" t="s">
        <v>41</v>
      </c>
      <c r="G8" s="1" t="s">
        <v>42</v>
      </c>
      <c r="H8" s="1"/>
    </row>
    <row r="9" spans="1:8">
      <c r="A9" s="1" t="s">
        <v>38</v>
      </c>
      <c r="B9" s="1" t="s">
        <v>39</v>
      </c>
      <c r="C9" s="1">
        <v>1</v>
      </c>
      <c r="D9" s="1">
        <v>1</v>
      </c>
      <c r="E9" s="1" t="s">
        <v>48</v>
      </c>
      <c r="F9" s="1" t="s">
        <v>41</v>
      </c>
      <c r="G9" s="1" t="s">
        <v>42</v>
      </c>
      <c r="H9" s="1"/>
    </row>
    <row r="10" spans="1:8">
      <c r="A10" s="1" t="s">
        <v>38</v>
      </c>
      <c r="B10" s="1" t="s">
        <v>39</v>
      </c>
      <c r="C10" s="1">
        <v>1</v>
      </c>
      <c r="D10" s="1">
        <v>1</v>
      </c>
      <c r="E10" s="1" t="s">
        <v>49</v>
      </c>
      <c r="F10" s="1" t="s">
        <v>41</v>
      </c>
      <c r="G10" s="1" t="s">
        <v>42</v>
      </c>
      <c r="H10" s="1"/>
    </row>
    <row r="11" spans="1:8">
      <c r="A11" s="1" t="s">
        <v>38</v>
      </c>
      <c r="B11" s="1" t="s">
        <v>39</v>
      </c>
      <c r="C11" s="1">
        <v>1</v>
      </c>
      <c r="D11" s="1">
        <v>1</v>
      </c>
      <c r="E11" s="1" t="s">
        <v>50</v>
      </c>
      <c r="F11" s="1" t="s">
        <v>41</v>
      </c>
      <c r="G11" s="1" t="s">
        <v>42</v>
      </c>
      <c r="H11" s="1"/>
    </row>
    <row r="12" spans="1:8">
      <c r="A12" s="1" t="s">
        <v>38</v>
      </c>
      <c r="B12" s="1" t="s">
        <v>39</v>
      </c>
      <c r="C12" s="1">
        <v>1</v>
      </c>
      <c r="D12" s="1">
        <v>1</v>
      </c>
      <c r="E12" s="1" t="s">
        <v>51</v>
      </c>
      <c r="F12" s="1" t="s">
        <v>41</v>
      </c>
      <c r="G12" s="1" t="s">
        <v>42</v>
      </c>
      <c r="H12" s="1"/>
    </row>
    <row r="13" spans="1:8">
      <c r="A13" s="1" t="s">
        <v>38</v>
      </c>
      <c r="B13" s="1" t="s">
        <v>39</v>
      </c>
      <c r="C13" s="1">
        <v>1</v>
      </c>
      <c r="D13" s="1">
        <v>1</v>
      </c>
      <c r="E13" s="1" t="s">
        <v>52</v>
      </c>
      <c r="F13" s="1" t="s">
        <v>41</v>
      </c>
      <c r="G13" s="1" t="s">
        <v>42</v>
      </c>
      <c r="H13" s="1"/>
    </row>
    <row r="14" spans="1:8">
      <c r="A14" s="1" t="s">
        <v>33</v>
      </c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11</v>
      </c>
      <c r="D62" s="1">
        <f>SUM(D3:D61)</f>
        <v>6</v>
      </c>
      <c r="F62" s="50"/>
    </row>
    <row r="63" spans="1:8">
      <c r="F63" s="50"/>
    </row>
    <row r="64" spans="1:8">
      <c r="F64" s="50"/>
    </row>
    <row r="65" spans="1:10">
      <c r="F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E28" sqref="E28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21" customHeight="1">
      <c r="A1" s="57" t="s">
        <v>14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21" customHeight="1">
      <c r="A1" s="57" t="s">
        <v>15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21" customHeight="1">
      <c r="A1" s="57" t="s">
        <v>16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21" customHeight="1">
      <c r="A1" s="57" t="s">
        <v>17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0" customWidth="1"/>
    <col min="2" max="2" width="10.140625" style="50" bestFit="1" customWidth="1"/>
    <col min="3" max="3" width="7.28515625" style="50" bestFit="1" customWidth="1"/>
    <col min="4" max="4" width="4.7109375" style="50" bestFit="1" customWidth="1"/>
    <col min="5" max="5" width="12.85546875" style="50" bestFit="1" customWidth="1"/>
    <col min="6" max="6" width="23" style="50" customWidth="1"/>
    <col min="7" max="7" width="20.5703125" style="50" customWidth="1"/>
    <col min="8" max="11" width="9.140625" style="51" customWidth="1"/>
    <col min="12" max="16384" width="9.140625" style="51"/>
  </cols>
  <sheetData>
    <row r="1" spans="1:8" ht="21" customHeight="1">
      <c r="A1" s="57" t="s">
        <v>18</v>
      </c>
      <c r="B1" s="54"/>
      <c r="C1" s="54"/>
      <c r="D1" s="54"/>
      <c r="E1" s="54"/>
      <c r="F1" s="54"/>
      <c r="G1" s="54"/>
    </row>
    <row r="2" spans="1:8">
      <c r="A2" s="2" t="s">
        <v>25</v>
      </c>
      <c r="B2" s="3" t="s">
        <v>26</v>
      </c>
      <c r="C2" s="3" t="s">
        <v>27</v>
      </c>
      <c r="D2" s="3" t="s">
        <v>28</v>
      </c>
      <c r="E2" s="4" t="s">
        <v>29</v>
      </c>
      <c r="F2" s="3" t="s">
        <v>30</v>
      </c>
      <c r="G2" s="3" t="s">
        <v>31</v>
      </c>
      <c r="H2" s="3" t="s">
        <v>32</v>
      </c>
    </row>
    <row r="3" spans="1:8">
      <c r="A3" t="s">
        <v>33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0"/>
    </row>
    <row r="63" spans="1:8">
      <c r="H63" s="50"/>
    </row>
    <row r="64" spans="1:8">
      <c r="H64" s="50"/>
    </row>
    <row r="65" spans="1:10">
      <c r="H65" s="50"/>
    </row>
    <row r="66" spans="1:10">
      <c r="A66" s="2" t="s">
        <v>25</v>
      </c>
      <c r="B66" s="3" t="s">
        <v>26</v>
      </c>
      <c r="C66" s="3" t="s">
        <v>34</v>
      </c>
      <c r="D66" s="3" t="s">
        <v>35</v>
      </c>
      <c r="E66" s="4" t="s">
        <v>36</v>
      </c>
      <c r="F66" s="3" t="s">
        <v>28</v>
      </c>
      <c r="G66" s="4" t="s">
        <v>29</v>
      </c>
      <c r="H66" s="3" t="s">
        <v>30</v>
      </c>
      <c r="I66" s="3" t="s">
        <v>31</v>
      </c>
      <c r="J66" s="3" t="s">
        <v>32</v>
      </c>
    </row>
    <row r="67" spans="1:10">
      <c r="A67" s="1" t="s">
        <v>37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0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summary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'09'!Область_печати</vt:lpstr>
      <vt:lpstr>'10'!Область_печати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Користувач Windows</cp:lastModifiedBy>
  <cp:lastPrinted>2018-02-12T10:57:45Z</cp:lastPrinted>
  <dcterms:created xsi:type="dcterms:W3CDTF">2015-01-30T10:40:45Z</dcterms:created>
  <dcterms:modified xsi:type="dcterms:W3CDTF">2018-03-27T20:32:16Z</dcterms:modified>
</cp:coreProperties>
</file>