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inallamalla/Documents/OR531/"/>
    </mc:Choice>
  </mc:AlternateContent>
  <xr:revisionPtr revIDLastSave="0" documentId="8_{4A1824E3-A42B-5F4E-A598-78BAC5E0CDDD}" xr6:coauthVersionLast="47" xr6:coauthVersionMax="47" xr10:uidLastSave="{00000000-0000-0000-0000-000000000000}"/>
  <bookViews>
    <workbookView xWindow="0" yWindow="0" windowWidth="28800" windowHeight="18000" activeTab="3" xr2:uid="{BEFB02F3-A060-4AC8-9A4C-D5818982BFE4}"/>
  </bookViews>
  <sheets>
    <sheet name="Exercise 2a" sheetId="1" r:id="rId1"/>
    <sheet name="Exercise 2b" sheetId="2" r:id="rId2"/>
    <sheet name="Exercise 2c" sheetId="3" r:id="rId3"/>
    <sheet name="Exercise 4" sheetId="4" r:id="rId4"/>
  </sheets>
  <definedNames>
    <definedName name="solver_adj" localSheetId="0" hidden="1">'Exercise 2a'!$B$4:$D$4,'Exercise 2a'!$B$5:$E$5</definedName>
    <definedName name="solver_adj" localSheetId="1" hidden="1">'Exercise 2b'!$B$4:$D$4,'Exercise 2b'!$B$5:$E$5</definedName>
    <definedName name="solver_adj" localSheetId="2" hidden="1">'Exercise 2c'!$B$4:$D$4,'Exercise 2c'!$B$5:$E$5</definedName>
    <definedName name="solver_adj" localSheetId="3" hidden="1">'Exercise 4'!$C$4:$H$4</definedName>
    <definedName name="solver_cct" localSheetId="0" hidden="1">20</definedName>
    <definedName name="solver_cct" localSheetId="1" hidden="1">20</definedName>
    <definedName name="solver_cct" localSheetId="2" hidden="1">20</definedName>
    <definedName name="solver_cct" localSheetId="3" hidden="1">20</definedName>
    <definedName name="solver_cgt" localSheetId="0" hidden="1">1</definedName>
    <definedName name="solver_cgt" localSheetId="1" hidden="1">1</definedName>
    <definedName name="solver_cgt" localSheetId="2" hidden="1">1</definedName>
    <definedName name="solver_cgt" localSheetId="3" hidden="1">1</definedName>
    <definedName name="solver_cir1" localSheetId="0" hidden="1">1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2" localSheetId="0" hidden="1">1</definedName>
    <definedName name="solver_cir2" localSheetId="1" hidden="1">1</definedName>
    <definedName name="solver_cir2" localSheetId="2" hidden="1">1</definedName>
    <definedName name="solver_cir2" localSheetId="3" hidden="1">1</definedName>
    <definedName name="solver_cir3" localSheetId="0" hidden="1">1</definedName>
    <definedName name="solver_cir3" localSheetId="1" hidden="1">1</definedName>
    <definedName name="solver_cir3" localSheetId="2" hidden="1">1</definedName>
    <definedName name="solver_cir4" localSheetId="0" hidden="1">1</definedName>
    <definedName name="solver_cir4" localSheetId="1" hidden="1">1</definedName>
    <definedName name="solver_cir4" localSheetId="2" hidden="1">1</definedName>
    <definedName name="solver_cir5" localSheetId="0" hidden="1">1</definedName>
    <definedName name="solver_cir5" localSheetId="1" hidden="1">1</definedName>
    <definedName name="solver_cir5" localSheetId="2" hidden="1">1</definedName>
    <definedName name="solver_dia" localSheetId="0" hidden="1">5</definedName>
    <definedName name="solver_dia" localSheetId="1" hidden="1">5</definedName>
    <definedName name="solver_dia" localSheetId="2" hidden="1">5</definedName>
    <definedName name="solver_dia" localSheetId="3" hidden="1">5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ua" localSheetId="0" hidden="1">1</definedName>
    <definedName name="solver_dua" localSheetId="1" hidden="1">1</definedName>
    <definedName name="solver_dua" localSheetId="2" hidden="1">1</definedName>
    <definedName name="solver_dua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gct" localSheetId="0" hidden="1">20</definedName>
    <definedName name="solver_gct" localSheetId="1" hidden="1">20</definedName>
    <definedName name="solver_gct" localSheetId="2" hidden="1">20</definedName>
    <definedName name="solver_gct" localSheetId="3" hidden="1">20</definedName>
    <definedName name="solver_gop" localSheetId="0" hidden="1">1</definedName>
    <definedName name="solver_gop" localSheetId="1" hidden="1">1</definedName>
    <definedName name="solver_gop" localSheetId="2" hidden="1">1</definedName>
    <definedName name="solver_gop" localSheetId="3" hidden="1">1</definedName>
    <definedName name="solver_iao" localSheetId="0" hidden="1">0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bd" localSheetId="0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fs" localSheetId="0" hidden="1">0</definedName>
    <definedName name="solver_ifs" localSheetId="1" hidden="1">0</definedName>
    <definedName name="solver_ifs" localSheetId="2" hidden="1">0</definedName>
    <definedName name="solver_ifs" localSheetId="3" hidden="1">0</definedName>
    <definedName name="solver_irs" localSheetId="0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sm" localSheetId="0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tr" localSheetId="0" hidden="1">1000</definedName>
    <definedName name="solver_itr" localSheetId="1" hidden="1">1000</definedName>
    <definedName name="solver_itr" localSheetId="2" hidden="1">1000</definedName>
    <definedName name="solver_itr" localSheetId="3" hidden="1">1000</definedName>
    <definedName name="solver_lhs1" localSheetId="0" hidden="1">'Exercise 2a'!$B$19:$D$19</definedName>
    <definedName name="solver_lhs1" localSheetId="1" hidden="1">'Exercise 2b'!$B$19:$D$19</definedName>
    <definedName name="solver_lhs1" localSheetId="2" hidden="1">'Exercise 2c'!$B$19:$D$19</definedName>
    <definedName name="solver_lhs1" localSheetId="3" hidden="1">'Exercise 4'!$C$4:$H$4</definedName>
    <definedName name="solver_lhs2" localSheetId="0" hidden="1">'Exercise 2a'!$B$20:$D$20</definedName>
    <definedName name="solver_lhs2" localSheetId="1" hidden="1">'Exercise 2b'!$B$20:$D$20</definedName>
    <definedName name="solver_lhs2" localSheetId="2" hidden="1">'Exercise 2c'!$B$20:$D$20</definedName>
    <definedName name="solver_lhs2" localSheetId="3" hidden="1">'Exercise 4'!$I$9:$I$12</definedName>
    <definedName name="solver_lhs3" localSheetId="0" hidden="1">'Exercise 2a'!$B$4:$D$4</definedName>
    <definedName name="solver_lhs3" localSheetId="1" hidden="1">'Exercise 2b'!$B$4:$D$4</definedName>
    <definedName name="solver_lhs3" localSheetId="2" hidden="1">'Exercise 2c'!$B$4:$D$4</definedName>
    <definedName name="solver_lhs4" localSheetId="0" hidden="1">'Exercise 2a'!$B$5:$E$5</definedName>
    <definedName name="solver_lhs4" localSheetId="1" hidden="1">'Exercise 2b'!$B$5:$E$5</definedName>
    <definedName name="solver_lhs4" localSheetId="2" hidden="1">'Exercise 2c'!$B$5:$E$5</definedName>
    <definedName name="solver_lhs5" localSheetId="0" hidden="1">'Exercise 2a'!$F$11:$F$13</definedName>
    <definedName name="solver_lhs5" localSheetId="1" hidden="1">'Exercise 2b'!$F$11:$F$13</definedName>
    <definedName name="solver_lhs5" localSheetId="2" hidden="1">'Exercise 2c'!$F$11:$F$13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da" localSheetId="0" hidden="1">1</definedName>
    <definedName name="solver_mda" localSheetId="1" hidden="1">1</definedName>
    <definedName name="solver_mda" localSheetId="2" hidden="1">1</definedName>
    <definedName name="solver_mda" localSheetId="3" hidden="1">1</definedName>
    <definedName name="solver_mip" localSheetId="0" hidden="1">1000</definedName>
    <definedName name="solver_mip" localSheetId="1" hidden="1">1000</definedName>
    <definedName name="solver_mip" localSheetId="2" hidden="1">1000</definedName>
    <definedName name="solver_mip" localSheetId="3" hidden="1">1000</definedName>
    <definedName name="solver_mod" localSheetId="0" hidden="1">5</definedName>
    <definedName name="solver_mod" localSheetId="1" hidden="1">5</definedName>
    <definedName name="solver_mod" localSheetId="2" hidden="1">5</definedName>
    <definedName name="solver_mod" localSheetId="3" hidden="1">5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0</definedName>
    <definedName name="solver_nod" localSheetId="0" hidden="1">1000</definedName>
    <definedName name="solver_nod" localSheetId="1" hidden="1">1000</definedName>
    <definedName name="solver_nod" localSheetId="2" hidden="1">1000</definedName>
    <definedName name="solver_nod" localSheetId="3" hidden="1">1000</definedName>
    <definedName name="solver_ntr" localSheetId="0" hidden="1">0</definedName>
    <definedName name="solver_ntr" localSheetId="1" hidden="1">0</definedName>
    <definedName name="solver_ntr" localSheetId="2" hidden="1">0</definedName>
    <definedName name="solver_ntr" localSheetId="3" hidden="1">0</definedName>
    <definedName name="solver_ntri" hidden="1">1000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num" localSheetId="3" hidden="1">2</definedName>
    <definedName name="solver_ofx" localSheetId="0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0" hidden="1">'Exercise 2a'!$F$8</definedName>
    <definedName name="solver_opt" localSheetId="1" hidden="1">'Exercise 2b'!$F$8</definedName>
    <definedName name="solver_opt" localSheetId="2" hidden="1">'Exercise 2c'!$F$8</definedName>
    <definedName name="solver_opt" localSheetId="3" hidden="1">'Exercise 4'!$I$6</definedName>
    <definedName name="solver_phr" localSheetId="0" hidden="1">2</definedName>
    <definedName name="solver_phr" localSheetId="1" hidden="1">2</definedName>
    <definedName name="solver_phr" localSheetId="2" hidden="1">2</definedName>
    <definedName name="solver_phr" localSheetId="3" hidden="1">2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0" hidden="1">0.00000001</definedName>
    <definedName name="solver_pre" localSheetId="1" hidden="1">0.00000001</definedName>
    <definedName name="solver_pre" localSheetId="2" hidden="1">0.00000001</definedName>
    <definedName name="solver_pre" localSheetId="3" hidden="1">0.00000001</definedName>
    <definedName name="solver_pro" localSheetId="0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dp" localSheetId="0" hidden="1">0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5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3" localSheetId="0" hidden="1">4</definedName>
    <definedName name="solver_rel3" localSheetId="1" hidden="1">4</definedName>
    <definedName name="solver_rel3" localSheetId="2" hidden="1">4</definedName>
    <definedName name="solver_rel4" localSheetId="0" hidden="1">5</definedName>
    <definedName name="solver_rel4" localSheetId="1" hidden="1">5</definedName>
    <definedName name="solver_rel4" localSheetId="2" hidden="1">5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p" localSheetId="0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binary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'Exercise 4'!$K$9:$K$12</definedName>
    <definedName name="solver_rhs3" localSheetId="0" hidden="1">integer</definedName>
    <definedName name="solver_rhs3" localSheetId="1" hidden="1">integer</definedName>
    <definedName name="solver_rhs3" localSheetId="2" hidden="1">integer</definedName>
    <definedName name="solver_rhs4" localSheetId="0" hidden="1">binary</definedName>
    <definedName name="solver_rhs4" localSheetId="1" hidden="1">binary</definedName>
    <definedName name="solver_rhs4" localSheetId="2" hidden="1">binary</definedName>
    <definedName name="solver_rhs5" localSheetId="0" hidden="1">'Exercise 2a'!$H$11:$H$13</definedName>
    <definedName name="solver_rhs5" localSheetId="1" hidden="1">'Exercise 2b'!$H$11:$H$13</definedName>
    <definedName name="solver_rhs5" localSheetId="2" hidden="1">'Exercise 2c'!$H$11:$H$13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mp" hidden="1">2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eed" hidden="1">0</definedName>
    <definedName name="solver_sel" localSheetId="0" hidden="1">1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6</definedName>
    <definedName name="solver_ver" localSheetId="1" hidden="1">6</definedName>
    <definedName name="solver_ver" localSheetId="2" hidden="1">6</definedName>
    <definedName name="solver_ver" localSheetId="3" hidden="1">6</definedName>
    <definedName name="solver_vir" localSheetId="0" hidden="1">1</definedName>
    <definedName name="solver_vir" localSheetId="1" hidden="1">1</definedName>
    <definedName name="solver_vir" localSheetId="2" hidden="1">1</definedName>
    <definedName name="solver_vir" localSheetId="3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I6" i="4"/>
  <c r="F13" i="1"/>
  <c r="F12" i="1"/>
  <c r="F11" i="1"/>
  <c r="F8" i="1"/>
  <c r="I9" i="4"/>
  <c r="I11" i="4"/>
  <c r="I12" i="4"/>
  <c r="F8" i="3"/>
  <c r="F11" i="3"/>
  <c r="F12" i="3"/>
  <c r="F13" i="3"/>
  <c r="B16" i="3"/>
  <c r="B19" i="3" s="1"/>
  <c r="C16" i="3"/>
  <c r="C19" i="3" s="1"/>
  <c r="D16" i="3"/>
  <c r="D19" i="3" s="1"/>
  <c r="C17" i="3"/>
  <c r="D17" i="3"/>
  <c r="B20" i="3"/>
  <c r="C20" i="3"/>
  <c r="D20" i="3"/>
  <c r="F8" i="2"/>
  <c r="F11" i="2"/>
  <c r="F12" i="2"/>
  <c r="F13" i="2"/>
  <c r="B16" i="2"/>
  <c r="C16" i="2"/>
  <c r="C19" i="2" s="1"/>
  <c r="D16" i="2"/>
  <c r="D19" i="2" s="1"/>
  <c r="C17" i="2"/>
  <c r="C20" i="2" s="1"/>
  <c r="D17" i="2"/>
  <c r="D20" i="2" s="1"/>
  <c r="B19" i="2"/>
  <c r="B20" i="2"/>
  <c r="B16" i="1"/>
  <c r="B19" i="1" s="1"/>
  <c r="C16" i="1"/>
  <c r="D16" i="1"/>
  <c r="D19" i="1" s="1"/>
  <c r="C17" i="1"/>
  <c r="C20" i="1" s="1"/>
  <c r="D17" i="1"/>
  <c r="C19" i="1"/>
  <c r="B20" i="1"/>
  <c r="D20" i="1"/>
</calcChain>
</file>

<file path=xl/sharedStrings.xml><?xml version="1.0" encoding="utf-8"?>
<sst xmlns="http://schemas.openxmlformats.org/spreadsheetml/2006/main" count="154" uniqueCount="56">
  <si>
    <t>(a)</t>
  </si>
  <si>
    <t>Profit</t>
  </si>
  <si>
    <t>Expand?</t>
  </si>
  <si>
    <t>Floor</t>
  </si>
  <si>
    <t>Expansion</t>
  </si>
  <si>
    <t>GT</t>
  </si>
  <si>
    <t>LT</t>
  </si>
  <si>
    <t>m</t>
  </si>
  <si>
    <t>M</t>
  </si>
  <si>
    <t>&lt;=</t>
  </si>
  <si>
    <t>Constraints</t>
  </si>
  <si>
    <t>Objective</t>
  </si>
  <si>
    <t>Expand</t>
  </si>
  <si>
    <t>Decisions</t>
  </si>
  <si>
    <t>Buying Equipment</t>
  </si>
  <si>
    <t>(b)</t>
  </si>
  <si>
    <t>(c)</t>
  </si>
  <si>
    <t>No change because there is no incentive to select the Test Market</t>
  </si>
  <si>
    <t>(d)</t>
  </si>
  <si>
    <t>No change because only Two-Phase is in the optimal mix in (a)</t>
  </si>
  <si>
    <t>at most 1</t>
  </si>
  <si>
    <t>Year 3</t>
  </si>
  <si>
    <t>Year 2</t>
  </si>
  <si>
    <t>Year 1</t>
  </si>
  <si>
    <t>Purchase</t>
  </si>
  <si>
    <t>Research</t>
  </si>
  <si>
    <t>Advertising</t>
  </si>
  <si>
    <t>Test Mkt</t>
  </si>
  <si>
    <t>Two-Phase</t>
  </si>
  <si>
    <t>One-Phase</t>
  </si>
  <si>
    <t>Investment Choice</t>
  </si>
  <si>
    <t>Boeing B797</t>
  </si>
  <si>
    <t>Airbus A450</t>
  </si>
  <si>
    <t>Lockheed L120</t>
  </si>
  <si>
    <t>Aircraft</t>
  </si>
  <si>
    <t>Indicator</t>
  </si>
  <si>
    <t>Annual</t>
  </si>
  <si>
    <t>Parameters</t>
  </si>
  <si>
    <t>Capital</t>
  </si>
  <si>
    <t>Hiring</t>
  </si>
  <si>
    <t>Maintanance</t>
  </si>
  <si>
    <t>Linking</t>
  </si>
  <si>
    <t>Optimal  Purchasing Plan</t>
  </si>
  <si>
    <t>In Millions</t>
  </si>
  <si>
    <t>Yes</t>
  </si>
  <si>
    <t>Mathematical Formulation Used</t>
  </si>
  <si>
    <r>
      <rPr>
        <b/>
        <sz val="12"/>
        <rFont val="Calibri"/>
        <family val="2"/>
      </rPr>
      <t>Annual Profit</t>
    </r>
    <r>
      <rPr>
        <sz val="12"/>
        <rFont val="Calibri"/>
        <family val="2"/>
      </rPr>
      <t xml:space="preserve"> = SumProduct(All aircrafts count, Individual Annual amount) + Indicator Expansion * Annual Expansion</t>
    </r>
  </si>
  <si>
    <r>
      <t xml:space="preserve">Capital = </t>
    </r>
    <r>
      <rPr>
        <sz val="12"/>
        <rFont val="Calibri"/>
        <family val="2"/>
      </rPr>
      <t>SumProduct(All aircrafts count, Individual Capital amount) + Indicator Expansion * Capital Expansion</t>
    </r>
  </si>
  <si>
    <r>
      <t xml:space="preserve">Hiring = </t>
    </r>
    <r>
      <rPr>
        <sz val="12"/>
        <rFont val="Calibri"/>
        <family val="2"/>
      </rPr>
      <t xml:space="preserve">SumProduct(All aircrafts count, Individual Hiring amount) </t>
    </r>
  </si>
  <si>
    <r>
      <t xml:space="preserve">Maintanance  = </t>
    </r>
    <r>
      <rPr>
        <sz val="12"/>
        <rFont val="Calibri"/>
        <family val="2"/>
      </rPr>
      <t>SumProduct(All aircrafts count, Individual Maintanace amount) + Indicator Expansion * Maintanance Expansion</t>
    </r>
    <r>
      <rPr>
        <b/>
        <sz val="12"/>
        <rFont val="Calibri"/>
        <family val="2"/>
      </rPr>
      <t xml:space="preserve">								</t>
    </r>
  </si>
  <si>
    <t>No</t>
  </si>
  <si>
    <t>Explanation</t>
  </si>
  <si>
    <t>Mathematical Formulation</t>
  </si>
  <si>
    <t xml:space="preserve"> The optimal NPV = 19000</t>
  </si>
  <si>
    <r>
      <rPr>
        <b/>
        <sz val="12"/>
        <rFont val="Calibri"/>
        <family val="2"/>
      </rPr>
      <t xml:space="preserve">Optimal Net Present Value </t>
    </r>
    <r>
      <rPr>
        <sz val="12"/>
        <rFont val="Calibri"/>
        <family val="2"/>
      </rPr>
      <t>= SumProduct(decision expansion of all projects, NPV of individual Projects</t>
    </r>
  </si>
  <si>
    <r>
      <rPr>
        <b/>
        <sz val="12"/>
        <rFont val="Calibri"/>
        <family val="2"/>
      </rPr>
      <t xml:space="preserve">Expansion investments </t>
    </r>
    <r>
      <rPr>
        <sz val="12"/>
        <rFont val="Calibri"/>
        <family val="2"/>
      </rPr>
      <t>= SumProduct(decision expansion of all projects, Respective year (1/2/3) capital)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</si>
</sst>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&quot;$&quot;#,##0.00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4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2" borderId="0" xfId="0" applyFill="1"/>
    <xf numFmtId="1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2" fillId="0" borderId="1" xfId="0" applyFont="1" applyFill="1" applyBorder="1"/>
    <xf numFmtId="0" fontId="0" fillId="0" borderId="1" xfId="0" applyFill="1" applyBorder="1"/>
    <xf numFmtId="1" fontId="2" fillId="0" borderId="1" xfId="0" applyNumberFormat="1" applyFont="1" applyFill="1" applyBorder="1"/>
    <xf numFmtId="164" fontId="0" fillId="0" borderId="1" xfId="0" applyNumberFormat="1" applyFill="1" applyBorder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/>
    <xf numFmtId="1" fontId="8" fillId="0" borderId="1" xfId="0" applyNumberFormat="1" applyFont="1" applyFill="1" applyBorder="1"/>
    <xf numFmtId="0" fontId="8" fillId="0" borderId="1" xfId="0" applyFont="1" applyBorder="1"/>
    <xf numFmtId="0" fontId="9" fillId="0" borderId="0" xfId="0" applyFont="1" applyBorder="1" applyAlignment="1">
      <alignment horizontal="right"/>
    </xf>
    <xf numFmtId="164" fontId="8" fillId="0" borderId="0" xfId="0" applyNumberFormat="1" applyFont="1" applyFill="1" applyBorder="1"/>
    <xf numFmtId="1" fontId="8" fillId="0" borderId="0" xfId="0" applyNumberFormat="1" applyFont="1" applyFill="1" applyBorder="1"/>
    <xf numFmtId="164" fontId="7" fillId="0" borderId="0" xfId="0" applyNumberFormat="1" applyFont="1" applyFill="1" applyBorder="1"/>
    <xf numFmtId="0" fontId="8" fillId="0" borderId="0" xfId="0" applyFont="1" applyBorder="1"/>
    <xf numFmtId="0" fontId="8" fillId="0" borderId="1" xfId="0" applyFont="1" applyFill="1" applyBorder="1"/>
    <xf numFmtId="0" fontId="8" fillId="0" borderId="0" xfId="0" applyFont="1" applyFill="1" applyBorder="1"/>
    <xf numFmtId="0" fontId="8" fillId="0" borderId="0" xfId="0" applyFont="1" applyBorder="1" applyAlignment="1">
      <alignment horizontal="center"/>
    </xf>
    <xf numFmtId="2" fontId="8" fillId="0" borderId="1" xfId="0" applyNumberFormat="1" applyFont="1" applyBorder="1"/>
    <xf numFmtId="0" fontId="10" fillId="4" borderId="1" xfId="0" applyFont="1" applyFill="1" applyBorder="1"/>
    <xf numFmtId="0" fontId="11" fillId="0" borderId="0" xfId="0" applyFont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/>
    <xf numFmtId="167" fontId="7" fillId="3" borderId="1" xfId="0" applyNumberFormat="1" applyFont="1" applyFill="1" applyBorder="1"/>
    <xf numFmtId="167" fontId="13" fillId="2" borderId="1" xfId="0" applyNumberFormat="1" applyFont="1" applyFill="1" applyBorder="1" applyAlignment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0" xfId="0" applyFont="1" applyBorder="1"/>
    <xf numFmtId="0" fontId="2" fillId="0" borderId="0" xfId="0" applyFont="1"/>
    <xf numFmtId="0" fontId="7" fillId="0" borderId="1" xfId="0" applyFont="1" applyBorder="1" applyAlignment="1">
      <alignment horizontal="left"/>
    </xf>
    <xf numFmtId="167" fontId="1" fillId="3" borderId="1" xfId="0" applyNumberFormat="1" applyFont="1" applyFill="1" applyBorder="1"/>
    <xf numFmtId="0" fontId="10" fillId="5" borderId="6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4" fillId="2" borderId="1" xfId="0" applyFont="1" applyFill="1" applyBorder="1" applyAlignment="1">
      <alignment horizontal="center"/>
    </xf>
    <xf numFmtId="1" fontId="3" fillId="2" borderId="1" xfId="0" applyNumberFormat="1" applyFont="1" applyFill="1" applyBorder="1"/>
    <xf numFmtId="167" fontId="3" fillId="2" borderId="1" xfId="0" applyNumberFormat="1" applyFont="1" applyFill="1" applyBorder="1"/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5" xfId="0" applyFont="1" applyBorder="1"/>
    <xf numFmtId="0" fontId="1" fillId="0" borderId="1" xfId="0" applyFont="1" applyBorder="1" applyAlignment="1">
      <alignment horizontal="right"/>
    </xf>
    <xf numFmtId="0" fontId="11" fillId="0" borderId="0" xfId="0" applyFont="1" applyAlignment="1"/>
    <xf numFmtId="0" fontId="4" fillId="0" borderId="0" xfId="0" applyFont="1" applyBorder="1"/>
    <xf numFmtId="0" fontId="10" fillId="5" borderId="1" xfId="0" applyFont="1" applyFill="1" applyBorder="1"/>
    <xf numFmtId="3" fontId="5" fillId="9" borderId="1" xfId="0" applyNumberFormat="1" applyFont="1" applyFill="1" applyBorder="1"/>
    <xf numFmtId="0" fontId="15" fillId="0" borderId="1" xfId="0" applyFont="1" applyBorder="1" applyAlignment="1">
      <alignment horizontal="center"/>
    </xf>
    <xf numFmtId="0" fontId="16" fillId="0" borderId="1" xfId="0" applyFont="1" applyFill="1" applyBorder="1"/>
    <xf numFmtId="0" fontId="16" fillId="0" borderId="4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3" fontId="16" fillId="0" borderId="4" xfId="0" applyNumberFormat="1" applyFont="1" applyFill="1" applyBorder="1" applyAlignment="1">
      <alignment horizontal="left"/>
    </xf>
    <xf numFmtId="3" fontId="16" fillId="0" borderId="3" xfId="0" applyNumberFormat="1" applyFont="1" applyFill="1" applyBorder="1" applyAlignment="1">
      <alignment horizontal="left"/>
    </xf>
    <xf numFmtId="3" fontId="16" fillId="0" borderId="2" xfId="0" applyNumberFormat="1" applyFont="1" applyFill="1" applyBorder="1" applyAlignment="1">
      <alignment horizontal="left"/>
    </xf>
    <xf numFmtId="0" fontId="17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08BACE3-763B-0542-8C3C-6AA12E38BEC8}">
  <we:reference id="0986d9dd-94f1-4b67-978d-c4cf6e6142a8" version="21.5.1.1" store="EXCatalog" storeType="EXCatalog"/>
  <we:alternateReferences>
    <we:reference id="WA200000018" version="21.5.1.1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0EFD-8194-46A4-8023-B5ADADD3EF4F}">
  <dimension ref="A1:I31"/>
  <sheetViews>
    <sheetView zoomScale="111" workbookViewId="0">
      <selection activeCell="B3" sqref="B3:E3"/>
    </sheetView>
  </sheetViews>
  <sheetFormatPr baseColWidth="10" defaultColWidth="8.83203125" defaultRowHeight="16" x14ac:dyDescent="0.2"/>
  <cols>
    <col min="1" max="1" width="16" style="19" bestFit="1" customWidth="1"/>
    <col min="2" max="2" width="12.6640625" style="20" bestFit="1" customWidth="1"/>
    <col min="3" max="3" width="10.6640625" style="20" bestFit="1" customWidth="1"/>
    <col min="4" max="4" width="13.1640625" style="20" bestFit="1" customWidth="1"/>
    <col min="5" max="5" width="11.1640625" style="20" bestFit="1" customWidth="1"/>
    <col min="6" max="6" width="13" style="20" bestFit="1" customWidth="1"/>
    <col min="7" max="7" width="9.83203125" style="20" bestFit="1" customWidth="1"/>
    <col min="8" max="8" width="8.83203125" style="20"/>
    <col min="9" max="9" width="14.83203125" style="20" customWidth="1"/>
    <col min="10" max="16384" width="8.83203125" style="20"/>
  </cols>
  <sheetData>
    <row r="1" spans="1:8" ht="21" x14ac:dyDescent="0.25">
      <c r="A1" s="36" t="s">
        <v>14</v>
      </c>
      <c r="B1" s="36"/>
    </row>
    <row r="3" spans="1:8" ht="19" x14ac:dyDescent="0.25">
      <c r="A3" s="35" t="s">
        <v>13</v>
      </c>
      <c r="B3" s="55" t="s">
        <v>31</v>
      </c>
      <c r="C3" s="55" t="s">
        <v>32</v>
      </c>
      <c r="D3" s="55" t="s">
        <v>33</v>
      </c>
      <c r="E3" s="55" t="s">
        <v>12</v>
      </c>
    </row>
    <row r="4" spans="1:8" x14ac:dyDescent="0.2">
      <c r="A4" s="45" t="s">
        <v>34</v>
      </c>
      <c r="B4" s="22">
        <v>0</v>
      </c>
      <c r="C4" s="22">
        <v>0</v>
      </c>
      <c r="D4" s="22">
        <v>26</v>
      </c>
      <c r="E4" s="22"/>
    </row>
    <row r="5" spans="1:8" x14ac:dyDescent="0.2">
      <c r="A5" s="45" t="s">
        <v>35</v>
      </c>
      <c r="B5" s="22">
        <v>0</v>
      </c>
      <c r="C5" s="22">
        <v>0</v>
      </c>
      <c r="D5" s="22">
        <v>1</v>
      </c>
      <c r="E5" s="22">
        <v>1</v>
      </c>
    </row>
    <row r="7" spans="1:8" ht="19" x14ac:dyDescent="0.25">
      <c r="A7" s="44" t="s">
        <v>11</v>
      </c>
      <c r="B7" s="44"/>
      <c r="C7" s="44"/>
      <c r="D7" s="44"/>
      <c r="E7" s="44"/>
      <c r="F7" s="44"/>
      <c r="G7" s="43"/>
    </row>
    <row r="8" spans="1:8" x14ac:dyDescent="0.2">
      <c r="A8" s="45" t="s">
        <v>36</v>
      </c>
      <c r="B8" s="23">
        <v>3.5</v>
      </c>
      <c r="C8" s="23">
        <v>2.8</v>
      </c>
      <c r="D8" s="23">
        <v>3</v>
      </c>
      <c r="E8" s="24">
        <v>-18</v>
      </c>
      <c r="F8" s="52">
        <f>SUMPRODUCT($B$4:$D$4,B8:D8)+E5*E8</f>
        <v>60</v>
      </c>
      <c r="G8" s="32" t="s">
        <v>43</v>
      </c>
    </row>
    <row r="9" spans="1:8" x14ac:dyDescent="0.2">
      <c r="A9" s="26"/>
      <c r="B9" s="27"/>
      <c r="C9" s="27"/>
      <c r="D9" s="27"/>
      <c r="E9" s="28"/>
      <c r="F9" s="29"/>
      <c r="G9" s="30"/>
    </row>
    <row r="10" spans="1:8" ht="19" x14ac:dyDescent="0.25">
      <c r="A10" s="37" t="s">
        <v>10</v>
      </c>
      <c r="B10" s="38"/>
      <c r="C10" s="38"/>
      <c r="D10" s="38"/>
      <c r="E10" s="38"/>
      <c r="F10" s="38"/>
      <c r="G10" s="38"/>
      <c r="H10" s="39"/>
    </row>
    <row r="11" spans="1:8" x14ac:dyDescent="0.2">
      <c r="A11" s="45" t="s">
        <v>38</v>
      </c>
      <c r="B11" s="31">
        <v>42</v>
      </c>
      <c r="C11" s="31">
        <v>30</v>
      </c>
      <c r="D11" s="31">
        <v>27.5</v>
      </c>
      <c r="E11" s="24">
        <v>16</v>
      </c>
      <c r="F11" s="25">
        <f>SUMPRODUCT($B$4:$D$4,B11:D11)+E5*E11</f>
        <v>731</v>
      </c>
      <c r="G11" s="21" t="s">
        <v>9</v>
      </c>
      <c r="H11" s="31">
        <v>750</v>
      </c>
    </row>
    <row r="12" spans="1:8" x14ac:dyDescent="0.2">
      <c r="A12" s="45" t="s">
        <v>39</v>
      </c>
      <c r="B12" s="31">
        <v>0.2</v>
      </c>
      <c r="C12" s="31">
        <v>0.18</v>
      </c>
      <c r="D12" s="31">
        <v>0.19</v>
      </c>
      <c r="E12" s="31">
        <v>0</v>
      </c>
      <c r="F12" s="25">
        <f>SUMPRODUCT($B$4:$D$4,B12:D12)</f>
        <v>4.9400000000000004</v>
      </c>
      <c r="G12" s="21" t="s">
        <v>9</v>
      </c>
      <c r="H12" s="31">
        <v>10</v>
      </c>
    </row>
    <row r="13" spans="1:8" x14ac:dyDescent="0.2">
      <c r="A13" s="45" t="s">
        <v>40</v>
      </c>
      <c r="B13" s="31">
        <v>45</v>
      </c>
      <c r="C13" s="31">
        <v>38</v>
      </c>
      <c r="D13" s="31">
        <v>42</v>
      </c>
      <c r="E13" s="31">
        <v>-450</v>
      </c>
      <c r="F13" s="25">
        <f>SUMPRODUCT($B$4:$D$4,B13:D13)+E5*E13</f>
        <v>642</v>
      </c>
      <c r="G13" s="21" t="s">
        <v>9</v>
      </c>
      <c r="H13" s="31">
        <v>800</v>
      </c>
    </row>
    <row r="14" spans="1:8" x14ac:dyDescent="0.2">
      <c r="A14" s="26"/>
      <c r="B14" s="32"/>
      <c r="C14" s="32"/>
      <c r="D14" s="32"/>
      <c r="E14" s="32"/>
      <c r="F14" s="30"/>
      <c r="G14" s="33"/>
      <c r="H14" s="32"/>
    </row>
    <row r="15" spans="1:8" ht="19" x14ac:dyDescent="0.25">
      <c r="A15" s="42" t="s">
        <v>37</v>
      </c>
      <c r="B15" s="40"/>
      <c r="C15" s="40"/>
      <c r="D15" s="41"/>
    </row>
    <row r="16" spans="1:8" x14ac:dyDescent="0.2">
      <c r="A16" s="46" t="s">
        <v>8</v>
      </c>
      <c r="B16" s="34">
        <f>$H$11/B11</f>
        <v>17.857142857142858</v>
      </c>
      <c r="C16" s="34">
        <f>$H$11/C11</f>
        <v>25</v>
      </c>
      <c r="D16" s="34">
        <f>$H$11/D11</f>
        <v>27.272727272727273</v>
      </c>
    </row>
    <row r="17" spans="1:9" x14ac:dyDescent="0.2">
      <c r="A17" s="46" t="s">
        <v>7</v>
      </c>
      <c r="B17" s="31">
        <v>10</v>
      </c>
      <c r="C17" s="31">
        <f>B17</f>
        <v>10</v>
      </c>
      <c r="D17" s="31">
        <f>B17</f>
        <v>10</v>
      </c>
    </row>
    <row r="18" spans="1:9" x14ac:dyDescent="0.2">
      <c r="A18" s="46" t="s">
        <v>41</v>
      </c>
      <c r="B18" s="25"/>
      <c r="C18" s="25"/>
      <c r="D18" s="25"/>
    </row>
    <row r="19" spans="1:9" x14ac:dyDescent="0.2">
      <c r="A19" s="46" t="s">
        <v>6</v>
      </c>
      <c r="B19" s="25">
        <f>B4-B5*B16</f>
        <v>0</v>
      </c>
      <c r="C19" s="25">
        <f>C4-C5*C16</f>
        <v>0</v>
      </c>
      <c r="D19" s="25">
        <f>D4-D5*D16</f>
        <v>-1.2727272727272734</v>
      </c>
    </row>
    <row r="20" spans="1:9" x14ac:dyDescent="0.2">
      <c r="A20" s="46" t="s">
        <v>5</v>
      </c>
      <c r="B20" s="25">
        <f>B4-B5*B17</f>
        <v>0</v>
      </c>
      <c r="C20" s="25">
        <f>C4-C5*C17</f>
        <v>0</v>
      </c>
      <c r="D20" s="25">
        <f>D4-D5*D17</f>
        <v>16</v>
      </c>
    </row>
    <row r="22" spans="1:9" ht="19" x14ac:dyDescent="0.25">
      <c r="A22" s="70" t="s">
        <v>42</v>
      </c>
      <c r="B22" s="71"/>
      <c r="C22" s="71"/>
      <c r="D22" s="71"/>
      <c r="E22" s="71"/>
      <c r="F22" s="71"/>
      <c r="G22" s="71"/>
      <c r="H22" s="43"/>
    </row>
    <row r="23" spans="1:9" x14ac:dyDescent="0.2">
      <c r="A23" s="50" t="s">
        <v>4</v>
      </c>
      <c r="B23" s="50" t="s">
        <v>3</v>
      </c>
      <c r="C23" s="47" t="s">
        <v>2</v>
      </c>
      <c r="D23" s="82" t="s">
        <v>31</v>
      </c>
      <c r="E23" s="82" t="s">
        <v>32</v>
      </c>
      <c r="F23" s="82" t="s">
        <v>33</v>
      </c>
      <c r="G23" s="50" t="s">
        <v>1</v>
      </c>
      <c r="H23" s="83"/>
    </row>
    <row r="24" spans="1:9" x14ac:dyDescent="0.2">
      <c r="A24" s="49">
        <v>-18</v>
      </c>
      <c r="B24" s="49">
        <v>10</v>
      </c>
      <c r="C24" s="48" t="s">
        <v>44</v>
      </c>
      <c r="D24" s="51">
        <v>0</v>
      </c>
      <c r="E24" s="51">
        <v>0</v>
      </c>
      <c r="F24" s="51">
        <v>26</v>
      </c>
      <c r="G24" s="53">
        <v>60</v>
      </c>
      <c r="H24" s="53" t="s">
        <v>43</v>
      </c>
    </row>
    <row r="26" spans="1:9" ht="19" x14ac:dyDescent="0.25">
      <c r="A26" s="73" t="s">
        <v>45</v>
      </c>
      <c r="B26" s="73"/>
      <c r="C26" s="73"/>
      <c r="D26" s="73"/>
      <c r="E26" s="73"/>
      <c r="F26" s="73"/>
      <c r="G26" s="73"/>
      <c r="H26" s="73"/>
      <c r="I26" s="73"/>
    </row>
    <row r="27" spans="1:9" x14ac:dyDescent="0.2">
      <c r="A27" s="56" t="s">
        <v>46</v>
      </c>
      <c r="B27" s="56"/>
      <c r="C27" s="56"/>
      <c r="D27" s="56"/>
      <c r="E27" s="56"/>
      <c r="F27" s="56"/>
      <c r="G27" s="56"/>
      <c r="H27" s="56"/>
      <c r="I27" s="56"/>
    </row>
    <row r="28" spans="1:9" x14ac:dyDescent="0.2">
      <c r="A28" s="59" t="s">
        <v>47</v>
      </c>
      <c r="B28" s="59"/>
      <c r="C28" s="59"/>
      <c r="D28" s="59"/>
      <c r="E28" s="59"/>
      <c r="F28" s="59"/>
      <c r="G28" s="59"/>
      <c r="H28" s="59"/>
      <c r="I28" s="59"/>
    </row>
    <row r="29" spans="1:9" x14ac:dyDescent="0.2">
      <c r="A29" s="59" t="s">
        <v>48</v>
      </c>
      <c r="B29" s="59"/>
      <c r="C29" s="59"/>
      <c r="D29" s="59"/>
      <c r="E29" s="59"/>
      <c r="F29" s="59"/>
      <c r="G29" s="59"/>
      <c r="H29" s="59"/>
      <c r="I29" s="59"/>
    </row>
    <row r="30" spans="1:9" x14ac:dyDescent="0.2">
      <c r="A30" s="59" t="s">
        <v>49</v>
      </c>
      <c r="B30" s="59"/>
      <c r="C30" s="59"/>
      <c r="D30" s="59"/>
      <c r="E30" s="59"/>
      <c r="F30" s="59"/>
      <c r="G30" s="59"/>
      <c r="H30" s="59"/>
      <c r="I30" s="59"/>
    </row>
    <row r="31" spans="1:9" x14ac:dyDescent="0.2">
      <c r="A31" s="57"/>
      <c r="B31" s="30"/>
      <c r="C31" s="30"/>
      <c r="D31" s="30"/>
      <c r="E31" s="30"/>
      <c r="F31" s="30"/>
      <c r="G31" s="30"/>
      <c r="H31" s="30"/>
      <c r="I31" s="30"/>
    </row>
  </sheetData>
  <mergeCells count="10">
    <mergeCell ref="A26:I26"/>
    <mergeCell ref="A27:I27"/>
    <mergeCell ref="A28:I28"/>
    <mergeCell ref="A29:I29"/>
    <mergeCell ref="A30:I30"/>
    <mergeCell ref="A15:D15"/>
    <mergeCell ref="A10:H10"/>
    <mergeCell ref="A1:B1"/>
    <mergeCell ref="A7:F7"/>
    <mergeCell ref="A22:G22"/>
  </mergeCells>
  <pageMargins left="0.75" right="0.75" top="1" bottom="1" header="0.5" footer="0.5"/>
  <headerFooter alignWithMargins="0"/>
  <ignoredErrors>
    <ignoredError sqref="F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1014-1A2D-488B-AD9B-C5C9C5971683}">
  <dimension ref="A1:I31"/>
  <sheetViews>
    <sheetView workbookViewId="0">
      <selection activeCell="A27" sqref="A27:I31"/>
    </sheetView>
  </sheetViews>
  <sheetFormatPr baseColWidth="10" defaultColWidth="8.83203125" defaultRowHeight="13" x14ac:dyDescent="0.15"/>
  <cols>
    <col min="1" max="1" width="14.5" style="1" customWidth="1"/>
    <col min="2" max="2" width="12.6640625" bestFit="1" customWidth="1"/>
    <col min="3" max="3" width="11" bestFit="1" customWidth="1"/>
    <col min="4" max="4" width="13" bestFit="1" customWidth="1"/>
    <col min="5" max="5" width="11.5" bestFit="1" customWidth="1"/>
    <col min="6" max="6" width="11" bestFit="1" customWidth="1"/>
    <col min="7" max="7" width="13.1640625" bestFit="1" customWidth="1"/>
  </cols>
  <sheetData>
    <row r="1" spans="1:8" ht="21" x14ac:dyDescent="0.25">
      <c r="A1" s="36" t="s">
        <v>14</v>
      </c>
      <c r="B1" s="36"/>
    </row>
    <row r="3" spans="1:8" ht="19" x14ac:dyDescent="0.25">
      <c r="A3" s="35" t="s">
        <v>13</v>
      </c>
      <c r="B3" s="55" t="s">
        <v>31</v>
      </c>
      <c r="C3" s="55" t="s">
        <v>32</v>
      </c>
      <c r="D3" s="55" t="s">
        <v>33</v>
      </c>
      <c r="E3" s="55" t="s">
        <v>12</v>
      </c>
    </row>
    <row r="4" spans="1:8" ht="16" x14ac:dyDescent="0.2">
      <c r="A4" s="45" t="s">
        <v>34</v>
      </c>
      <c r="B4" s="4">
        <v>17</v>
      </c>
      <c r="C4" s="4">
        <v>0</v>
      </c>
      <c r="D4" s="4">
        <v>0</v>
      </c>
      <c r="E4" s="4"/>
    </row>
    <row r="5" spans="1:8" ht="16" x14ac:dyDescent="0.2">
      <c r="A5" s="45" t="s">
        <v>35</v>
      </c>
      <c r="B5" s="4">
        <v>1</v>
      </c>
      <c r="C5" s="4">
        <v>0</v>
      </c>
      <c r="D5" s="4">
        <v>0</v>
      </c>
      <c r="E5" s="4">
        <v>0</v>
      </c>
    </row>
    <row r="7" spans="1:8" ht="19" x14ac:dyDescent="0.25">
      <c r="A7" s="61" t="s">
        <v>11</v>
      </c>
      <c r="B7" s="61"/>
      <c r="C7" s="61"/>
      <c r="D7" s="61"/>
      <c r="E7" s="61"/>
      <c r="F7" s="61"/>
    </row>
    <row r="8" spans="1:8" ht="16" x14ac:dyDescent="0.2">
      <c r="A8" s="45" t="s">
        <v>36</v>
      </c>
      <c r="B8" s="12">
        <v>3.5</v>
      </c>
      <c r="C8" s="12">
        <v>2.8</v>
      </c>
      <c r="D8" s="12">
        <v>3</v>
      </c>
      <c r="E8" s="11">
        <v>-24</v>
      </c>
      <c r="F8" s="60">
        <f>SUMPRODUCT($B$4:$D$4,B8:D8)+E5*E8</f>
        <v>59.5</v>
      </c>
      <c r="G8" s="31" t="s">
        <v>43</v>
      </c>
    </row>
    <row r="10" spans="1:8" ht="19" x14ac:dyDescent="0.25">
      <c r="A10" s="62" t="s">
        <v>10</v>
      </c>
      <c r="B10" s="62"/>
      <c r="C10" s="62"/>
      <c r="D10" s="62"/>
      <c r="E10" s="62"/>
      <c r="F10" s="62"/>
      <c r="G10" s="62"/>
      <c r="H10" s="62"/>
    </row>
    <row r="11" spans="1:8" ht="16" x14ac:dyDescent="0.2">
      <c r="A11" s="45" t="s">
        <v>38</v>
      </c>
      <c r="B11" s="10">
        <v>42</v>
      </c>
      <c r="C11" s="10">
        <v>30</v>
      </c>
      <c r="D11" s="10">
        <v>27.5</v>
      </c>
      <c r="E11" s="11">
        <v>16</v>
      </c>
      <c r="F11" s="10">
        <f>SUMPRODUCT($B$4:$D$4,B11:D11)+E5*E11</f>
        <v>714</v>
      </c>
      <c r="G11" s="67" t="s">
        <v>9</v>
      </c>
      <c r="H11" s="10">
        <v>750</v>
      </c>
    </row>
    <row r="12" spans="1:8" ht="16" x14ac:dyDescent="0.2">
      <c r="A12" s="45" t="s">
        <v>39</v>
      </c>
      <c r="B12" s="10">
        <v>0.2</v>
      </c>
      <c r="C12" s="10">
        <v>0.18</v>
      </c>
      <c r="D12" s="10">
        <v>0.19</v>
      </c>
      <c r="E12" s="10">
        <v>0</v>
      </c>
      <c r="F12" s="10">
        <f>SUMPRODUCT($B$4:$D$4,B12:D12)</f>
        <v>3.4000000000000004</v>
      </c>
      <c r="G12" s="67" t="s">
        <v>9</v>
      </c>
      <c r="H12" s="10">
        <v>10</v>
      </c>
    </row>
    <row r="13" spans="1:8" ht="16" x14ac:dyDescent="0.2">
      <c r="A13" s="45" t="s">
        <v>40</v>
      </c>
      <c r="B13" s="10">
        <v>45</v>
      </c>
      <c r="C13" s="10">
        <v>38</v>
      </c>
      <c r="D13" s="10">
        <v>42</v>
      </c>
      <c r="E13" s="10">
        <v>-450</v>
      </c>
      <c r="F13" s="10">
        <f>SUMPRODUCT($B$4:$D$4,B13:D13)+E5*E13</f>
        <v>765</v>
      </c>
      <c r="G13" s="67" t="s">
        <v>9</v>
      </c>
      <c r="H13" s="10">
        <v>800</v>
      </c>
    </row>
    <row r="14" spans="1:8" s="66" customFormat="1" ht="16" x14ac:dyDescent="0.2">
      <c r="A14" s="64"/>
      <c r="B14" s="2"/>
      <c r="C14" s="2"/>
      <c r="D14" s="2"/>
      <c r="E14" s="2"/>
      <c r="F14" s="2"/>
      <c r="G14" s="65"/>
      <c r="H14" s="2"/>
    </row>
    <row r="15" spans="1:8" ht="19" x14ac:dyDescent="0.25">
      <c r="A15" s="68" t="s">
        <v>37</v>
      </c>
      <c r="B15" s="69"/>
      <c r="C15" s="69"/>
      <c r="D15" s="69"/>
    </row>
    <row r="16" spans="1:8" ht="16" x14ac:dyDescent="0.2">
      <c r="A16" s="46" t="s">
        <v>8</v>
      </c>
      <c r="B16" s="8">
        <f>$H$11/B11</f>
        <v>17.857142857142858</v>
      </c>
      <c r="C16" s="8">
        <f>$H$11/C11</f>
        <v>25</v>
      </c>
      <c r="D16" s="8">
        <f>$H$11/D11</f>
        <v>27.272727272727273</v>
      </c>
    </row>
    <row r="17" spans="1:9" ht="16" x14ac:dyDescent="0.2">
      <c r="A17" s="46" t="s">
        <v>7</v>
      </c>
      <c r="B17" s="9">
        <v>10</v>
      </c>
      <c r="C17" s="10">
        <f>B17</f>
        <v>10</v>
      </c>
      <c r="D17" s="10">
        <f>B17</f>
        <v>10</v>
      </c>
    </row>
    <row r="18" spans="1:9" ht="16" x14ac:dyDescent="0.2">
      <c r="A18" s="46" t="s">
        <v>41</v>
      </c>
      <c r="B18" s="5"/>
      <c r="C18" s="5"/>
      <c r="D18" s="5"/>
    </row>
    <row r="19" spans="1:9" ht="16" x14ac:dyDescent="0.2">
      <c r="A19" s="46" t="s">
        <v>6</v>
      </c>
      <c r="B19" s="5">
        <f>B4-B5*B16</f>
        <v>-0.85714285714285765</v>
      </c>
      <c r="C19" s="5">
        <f>C4-C5*C16</f>
        <v>0</v>
      </c>
      <c r="D19" s="5">
        <f>D4-D5*D16</f>
        <v>0</v>
      </c>
    </row>
    <row r="20" spans="1:9" ht="16" x14ac:dyDescent="0.2">
      <c r="A20" s="46" t="s">
        <v>5</v>
      </c>
      <c r="B20" s="5">
        <f>B4-B5*B17</f>
        <v>7</v>
      </c>
      <c r="C20" s="5">
        <f>C4-C5*C17</f>
        <v>0</v>
      </c>
      <c r="D20" s="5">
        <f>D4-D5*D17</f>
        <v>0</v>
      </c>
    </row>
    <row r="22" spans="1:9" ht="19" x14ac:dyDescent="0.25">
      <c r="A22" s="70" t="s">
        <v>42</v>
      </c>
      <c r="B22" s="71"/>
      <c r="C22" s="71"/>
      <c r="D22" s="71"/>
      <c r="E22" s="71"/>
      <c r="F22" s="71"/>
      <c r="G22" s="71"/>
      <c r="H22" s="72"/>
    </row>
    <row r="23" spans="1:9" ht="16" x14ac:dyDescent="0.2">
      <c r="A23" s="74"/>
      <c r="B23" s="77" t="s">
        <v>4</v>
      </c>
      <c r="C23" s="77" t="s">
        <v>3</v>
      </c>
      <c r="D23" s="74" t="s">
        <v>2</v>
      </c>
      <c r="E23" s="82" t="s">
        <v>31</v>
      </c>
      <c r="F23" s="82" t="s">
        <v>32</v>
      </c>
      <c r="G23" s="82" t="s">
        <v>33</v>
      </c>
      <c r="H23" s="77" t="s">
        <v>1</v>
      </c>
      <c r="I23" s="3"/>
    </row>
    <row r="24" spans="1:9" x14ac:dyDescent="0.15">
      <c r="A24" s="77" t="s">
        <v>0</v>
      </c>
      <c r="B24" s="76">
        <v>-18</v>
      </c>
      <c r="C24" s="76">
        <v>10</v>
      </c>
      <c r="D24" s="75" t="s">
        <v>44</v>
      </c>
      <c r="E24" s="78">
        <v>0</v>
      </c>
      <c r="F24" s="78">
        <v>0</v>
      </c>
      <c r="G24" s="78">
        <v>26</v>
      </c>
      <c r="H24" s="79">
        <v>60</v>
      </c>
      <c r="I24" s="80" t="s">
        <v>43</v>
      </c>
    </row>
    <row r="25" spans="1:9" x14ac:dyDescent="0.15">
      <c r="A25" s="77" t="s">
        <v>15</v>
      </c>
      <c r="B25" s="76">
        <v>-24</v>
      </c>
      <c r="C25" s="76">
        <v>10</v>
      </c>
      <c r="D25" s="75" t="s">
        <v>50</v>
      </c>
      <c r="E25" s="78">
        <v>17</v>
      </c>
      <c r="F25" s="78">
        <v>0</v>
      </c>
      <c r="G25" s="78">
        <v>0</v>
      </c>
      <c r="H25" s="79">
        <v>59.5</v>
      </c>
      <c r="I25" s="81"/>
    </row>
    <row r="27" spans="1:9" ht="19" x14ac:dyDescent="0.25">
      <c r="A27" s="73" t="s">
        <v>45</v>
      </c>
      <c r="B27" s="73"/>
      <c r="C27" s="73"/>
      <c r="D27" s="73"/>
      <c r="E27" s="73"/>
      <c r="F27" s="73"/>
      <c r="G27" s="73"/>
      <c r="H27" s="73"/>
      <c r="I27" s="73"/>
    </row>
    <row r="28" spans="1:9" ht="16" x14ac:dyDescent="0.2">
      <c r="A28" s="56" t="s">
        <v>46</v>
      </c>
      <c r="B28" s="56"/>
      <c r="C28" s="56"/>
      <c r="D28" s="56"/>
      <c r="E28" s="56"/>
      <c r="F28" s="56"/>
      <c r="G28" s="56"/>
      <c r="H28" s="56"/>
      <c r="I28" s="56"/>
    </row>
    <row r="29" spans="1:9" ht="16" x14ac:dyDescent="0.2">
      <c r="A29" s="59" t="s">
        <v>47</v>
      </c>
      <c r="B29" s="59"/>
      <c r="C29" s="59"/>
      <c r="D29" s="59"/>
      <c r="E29" s="59"/>
      <c r="F29" s="59"/>
      <c r="G29" s="59"/>
      <c r="H29" s="59"/>
      <c r="I29" s="59"/>
    </row>
    <row r="30" spans="1:9" ht="16" x14ac:dyDescent="0.2">
      <c r="A30" s="59" t="s">
        <v>48</v>
      </c>
      <c r="B30" s="59"/>
      <c r="C30" s="59"/>
      <c r="D30" s="59"/>
      <c r="E30" s="59"/>
      <c r="F30" s="59"/>
      <c r="G30" s="59"/>
      <c r="H30" s="59"/>
      <c r="I30" s="59"/>
    </row>
    <row r="31" spans="1:9" ht="16" x14ac:dyDescent="0.2">
      <c r="A31" s="59" t="s">
        <v>49</v>
      </c>
      <c r="B31" s="59"/>
      <c r="C31" s="59"/>
      <c r="D31" s="59"/>
      <c r="E31" s="59"/>
      <c r="F31" s="59"/>
      <c r="G31" s="59"/>
      <c r="H31" s="59"/>
      <c r="I31" s="59"/>
    </row>
  </sheetData>
  <mergeCells count="11">
    <mergeCell ref="A30:I30"/>
    <mergeCell ref="A31:I31"/>
    <mergeCell ref="A22:H22"/>
    <mergeCell ref="I24:I25"/>
    <mergeCell ref="A27:I27"/>
    <mergeCell ref="A28:I28"/>
    <mergeCell ref="A29:I29"/>
    <mergeCell ref="A1:B1"/>
    <mergeCell ref="A7:F7"/>
    <mergeCell ref="A10:H10"/>
    <mergeCell ref="A15:D15"/>
  </mergeCells>
  <pageMargins left="0.75" right="0.75" top="1" bottom="1" header="0.5" footer="0.5"/>
  <headerFooter alignWithMargins="0"/>
  <ignoredErrors>
    <ignoredError sqref="F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B017-32C6-4FEA-B45B-4FF0ED71F992}">
  <dimension ref="A1:I32"/>
  <sheetViews>
    <sheetView zoomScale="107" workbookViewId="0">
      <selection activeCell="A3" sqref="A3"/>
    </sheetView>
  </sheetViews>
  <sheetFormatPr baseColWidth="10" defaultColWidth="8.83203125" defaultRowHeight="13" x14ac:dyDescent="0.15"/>
  <cols>
    <col min="1" max="1" width="14.5" style="1" customWidth="1"/>
    <col min="2" max="2" width="12.6640625" bestFit="1" customWidth="1"/>
    <col min="3" max="3" width="11.5" bestFit="1" customWidth="1"/>
    <col min="4" max="4" width="13.5" bestFit="1" customWidth="1"/>
    <col min="5" max="5" width="11.6640625" bestFit="1" customWidth="1"/>
    <col min="6" max="6" width="11.5" bestFit="1" customWidth="1"/>
    <col min="7" max="7" width="13.5" bestFit="1" customWidth="1"/>
  </cols>
  <sheetData>
    <row r="1" spans="1:8" ht="21" x14ac:dyDescent="0.25">
      <c r="A1" s="36" t="s">
        <v>14</v>
      </c>
      <c r="B1" s="36"/>
    </row>
    <row r="3" spans="1:8" ht="19" x14ac:dyDescent="0.25">
      <c r="A3" s="35" t="s">
        <v>13</v>
      </c>
      <c r="B3" s="55" t="s">
        <v>31</v>
      </c>
      <c r="C3" s="55" t="s">
        <v>32</v>
      </c>
      <c r="D3" s="55" t="s">
        <v>33</v>
      </c>
      <c r="E3" s="55" t="s">
        <v>12</v>
      </c>
    </row>
    <row r="4" spans="1:8" ht="16" x14ac:dyDescent="0.2">
      <c r="A4" s="45" t="s">
        <v>34</v>
      </c>
      <c r="B4" s="4">
        <v>11</v>
      </c>
      <c r="C4" s="4">
        <v>8</v>
      </c>
      <c r="D4" s="4">
        <v>0</v>
      </c>
      <c r="E4" s="4"/>
    </row>
    <row r="5" spans="1:8" x14ac:dyDescent="0.15">
      <c r="A5" s="84" t="s">
        <v>35</v>
      </c>
      <c r="B5" s="4">
        <v>1</v>
      </c>
      <c r="C5" s="4">
        <v>1</v>
      </c>
      <c r="D5" s="4">
        <v>0</v>
      </c>
      <c r="E5" s="4">
        <v>0</v>
      </c>
    </row>
    <row r="7" spans="1:8" ht="19" x14ac:dyDescent="0.25">
      <c r="A7" s="44" t="s">
        <v>11</v>
      </c>
      <c r="B7" s="44"/>
      <c r="C7" s="44"/>
      <c r="D7" s="44"/>
      <c r="E7" s="44"/>
      <c r="F7" s="44"/>
    </row>
    <row r="8" spans="1:8" ht="16" x14ac:dyDescent="0.2">
      <c r="A8" s="45" t="s">
        <v>36</v>
      </c>
      <c r="B8" s="12">
        <v>3.5</v>
      </c>
      <c r="C8" s="12">
        <v>2.8</v>
      </c>
      <c r="D8" s="12">
        <v>3</v>
      </c>
      <c r="E8" s="11">
        <v>-24</v>
      </c>
      <c r="F8" s="60">
        <f>SUMPRODUCT($B$4:$D$4,B8:D8)+E5*E8</f>
        <v>60.9</v>
      </c>
      <c r="G8" s="58" t="s">
        <v>43</v>
      </c>
    </row>
    <row r="10" spans="1:8" ht="19" x14ac:dyDescent="0.25">
      <c r="A10" s="62" t="s">
        <v>10</v>
      </c>
      <c r="B10" s="62"/>
      <c r="C10" s="62"/>
      <c r="D10" s="62"/>
      <c r="E10" s="62"/>
      <c r="F10" s="62"/>
      <c r="G10" s="62"/>
      <c r="H10" s="62"/>
    </row>
    <row r="11" spans="1:8" ht="16" x14ac:dyDescent="0.2">
      <c r="A11" s="45" t="s">
        <v>38</v>
      </c>
      <c r="B11" s="10">
        <v>42</v>
      </c>
      <c r="C11" s="10">
        <v>30</v>
      </c>
      <c r="D11" s="10">
        <v>27.5</v>
      </c>
      <c r="E11" s="11">
        <v>16</v>
      </c>
      <c r="F11" s="10">
        <f>SUMPRODUCT($B$4:$D$4,B11:D11)+E5*E11</f>
        <v>702</v>
      </c>
      <c r="G11" s="67" t="s">
        <v>9</v>
      </c>
      <c r="H11" s="10">
        <v>750</v>
      </c>
    </row>
    <row r="12" spans="1:8" ht="16" x14ac:dyDescent="0.2">
      <c r="A12" s="45" t="s">
        <v>39</v>
      </c>
      <c r="B12" s="10">
        <v>0.2</v>
      </c>
      <c r="C12" s="10">
        <v>0.18</v>
      </c>
      <c r="D12" s="10">
        <v>0.19</v>
      </c>
      <c r="E12" s="10">
        <v>0</v>
      </c>
      <c r="F12" s="10">
        <f>SUMPRODUCT($B$4:$D$4,B12:D12)</f>
        <v>3.64</v>
      </c>
      <c r="G12" s="67" t="s">
        <v>9</v>
      </c>
      <c r="H12" s="10">
        <v>10</v>
      </c>
    </row>
    <row r="13" spans="1:8" ht="16" x14ac:dyDescent="0.2">
      <c r="A13" s="45" t="s">
        <v>40</v>
      </c>
      <c r="B13" s="10">
        <v>45</v>
      </c>
      <c r="C13" s="10">
        <v>38</v>
      </c>
      <c r="D13" s="10">
        <v>42</v>
      </c>
      <c r="E13" s="10">
        <v>-450</v>
      </c>
      <c r="F13" s="10">
        <f>SUMPRODUCT($B$4:$D$4,B13:D13)+E5*E13</f>
        <v>799</v>
      </c>
      <c r="G13" s="67" t="s">
        <v>9</v>
      </c>
      <c r="H13" s="10">
        <v>800</v>
      </c>
    </row>
    <row r="14" spans="1:8" ht="16" x14ac:dyDescent="0.2">
      <c r="A14" s="63"/>
      <c r="B14" s="2"/>
      <c r="C14" s="2"/>
      <c r="D14" s="2"/>
      <c r="E14" s="2"/>
      <c r="F14" s="6"/>
      <c r="G14" s="7"/>
      <c r="H14" s="2"/>
    </row>
    <row r="15" spans="1:8" ht="19" x14ac:dyDescent="0.25">
      <c r="A15" s="68" t="s">
        <v>37</v>
      </c>
      <c r="B15" s="69"/>
      <c r="C15" s="69"/>
      <c r="D15" s="69"/>
    </row>
    <row r="16" spans="1:8" ht="16" x14ac:dyDescent="0.2">
      <c r="A16" s="46" t="s">
        <v>8</v>
      </c>
      <c r="B16" s="8">
        <f>$H$11/B11</f>
        <v>17.857142857142858</v>
      </c>
      <c r="C16" s="8">
        <f>$H$11/C11</f>
        <v>25</v>
      </c>
      <c r="D16" s="8">
        <f>$H$11/D11</f>
        <v>27.272727272727273</v>
      </c>
    </row>
    <row r="17" spans="1:9" ht="16" x14ac:dyDescent="0.2">
      <c r="A17" s="46" t="s">
        <v>7</v>
      </c>
      <c r="B17" s="9">
        <v>8</v>
      </c>
      <c r="C17" s="10">
        <f>B17</f>
        <v>8</v>
      </c>
      <c r="D17" s="10">
        <f>B17</f>
        <v>8</v>
      </c>
    </row>
    <row r="18" spans="1:9" ht="16" x14ac:dyDescent="0.2">
      <c r="A18" s="46" t="s">
        <v>41</v>
      </c>
      <c r="B18" s="5"/>
      <c r="C18" s="5"/>
      <c r="D18" s="5"/>
    </row>
    <row r="19" spans="1:9" ht="16" x14ac:dyDescent="0.2">
      <c r="A19" s="46" t="s">
        <v>6</v>
      </c>
      <c r="B19" s="5">
        <f>B4-B5*B16</f>
        <v>-6.8571428571428577</v>
      </c>
      <c r="C19" s="5">
        <f>C4-C5*C16</f>
        <v>-17</v>
      </c>
      <c r="D19" s="5">
        <f>D4-D5*D16</f>
        <v>0</v>
      </c>
    </row>
    <row r="20" spans="1:9" ht="16" x14ac:dyDescent="0.2">
      <c r="A20" s="46" t="s">
        <v>5</v>
      </c>
      <c r="B20" s="5">
        <f>B4-B5*B17</f>
        <v>3</v>
      </c>
      <c r="C20" s="5">
        <f>C4-C5*C17</f>
        <v>0</v>
      </c>
      <c r="D20" s="5">
        <f>D4-D5*D17</f>
        <v>0</v>
      </c>
    </row>
    <row r="22" spans="1:9" ht="19" x14ac:dyDescent="0.25">
      <c r="A22" s="70" t="s">
        <v>42</v>
      </c>
      <c r="B22" s="71"/>
      <c r="C22" s="71"/>
      <c r="D22" s="71"/>
      <c r="E22" s="71"/>
      <c r="F22" s="71"/>
      <c r="G22" s="71"/>
      <c r="H22" s="72"/>
    </row>
    <row r="23" spans="1:9" ht="16" x14ac:dyDescent="0.2">
      <c r="A23" s="74"/>
      <c r="B23" s="75" t="s">
        <v>4</v>
      </c>
      <c r="C23" s="75" t="s">
        <v>3</v>
      </c>
      <c r="D23" s="76" t="s">
        <v>2</v>
      </c>
      <c r="E23" s="82" t="s">
        <v>31</v>
      </c>
      <c r="F23" s="82" t="s">
        <v>32</v>
      </c>
      <c r="G23" s="82" t="s">
        <v>33</v>
      </c>
      <c r="H23" s="77" t="s">
        <v>1</v>
      </c>
    </row>
    <row r="24" spans="1:9" x14ac:dyDescent="0.15">
      <c r="A24" s="77" t="s">
        <v>0</v>
      </c>
      <c r="B24" s="76">
        <v>-18</v>
      </c>
      <c r="C24" s="76">
        <v>10</v>
      </c>
      <c r="D24" s="75" t="s">
        <v>44</v>
      </c>
      <c r="E24" s="78">
        <v>0</v>
      </c>
      <c r="F24" s="78">
        <v>0</v>
      </c>
      <c r="G24" s="78">
        <v>26</v>
      </c>
      <c r="H24" s="79">
        <v>60</v>
      </c>
      <c r="I24" s="80" t="s">
        <v>43</v>
      </c>
    </row>
    <row r="25" spans="1:9" x14ac:dyDescent="0.15">
      <c r="A25" s="77" t="s">
        <v>15</v>
      </c>
      <c r="B25" s="76">
        <v>-24</v>
      </c>
      <c r="C25" s="76">
        <v>10</v>
      </c>
      <c r="D25" s="75" t="s">
        <v>50</v>
      </c>
      <c r="E25" s="78">
        <v>17</v>
      </c>
      <c r="F25" s="78">
        <v>0</v>
      </c>
      <c r="G25" s="78">
        <v>0</v>
      </c>
      <c r="H25" s="79">
        <v>59.5</v>
      </c>
      <c r="I25" s="81"/>
    </row>
    <row r="26" spans="1:9" x14ac:dyDescent="0.15">
      <c r="A26" s="77" t="s">
        <v>16</v>
      </c>
      <c r="B26" s="76">
        <v>-24</v>
      </c>
      <c r="C26" s="76">
        <v>8</v>
      </c>
      <c r="D26" s="75" t="s">
        <v>50</v>
      </c>
      <c r="E26" s="78">
        <v>11</v>
      </c>
      <c r="F26" s="78">
        <v>8</v>
      </c>
      <c r="G26" s="78">
        <v>0</v>
      </c>
      <c r="H26" s="79">
        <v>60.9</v>
      </c>
      <c r="I26" s="81"/>
    </row>
    <row r="28" spans="1:9" ht="19" x14ac:dyDescent="0.25">
      <c r="A28" s="73" t="s">
        <v>45</v>
      </c>
      <c r="B28" s="73"/>
      <c r="C28" s="73"/>
      <c r="D28" s="73"/>
      <c r="E28" s="73"/>
      <c r="F28" s="73"/>
      <c r="G28" s="73"/>
      <c r="H28" s="73"/>
      <c r="I28" s="73"/>
    </row>
    <row r="29" spans="1:9" ht="16" x14ac:dyDescent="0.2">
      <c r="A29" s="56" t="s">
        <v>46</v>
      </c>
      <c r="B29" s="56"/>
      <c r="C29" s="56"/>
      <c r="D29" s="56"/>
      <c r="E29" s="56"/>
      <c r="F29" s="56"/>
      <c r="G29" s="56"/>
      <c r="H29" s="56"/>
      <c r="I29" s="56"/>
    </row>
    <row r="30" spans="1:9" ht="16" x14ac:dyDescent="0.2">
      <c r="A30" s="59" t="s">
        <v>47</v>
      </c>
      <c r="B30" s="59"/>
      <c r="C30" s="59"/>
      <c r="D30" s="59"/>
      <c r="E30" s="59"/>
      <c r="F30" s="59"/>
      <c r="G30" s="59"/>
      <c r="H30" s="59"/>
      <c r="I30" s="59"/>
    </row>
    <row r="31" spans="1:9" ht="16" x14ac:dyDescent="0.2">
      <c r="A31" s="59" t="s">
        <v>48</v>
      </c>
      <c r="B31" s="59"/>
      <c r="C31" s="59"/>
      <c r="D31" s="59"/>
      <c r="E31" s="59"/>
      <c r="F31" s="59"/>
      <c r="G31" s="59"/>
      <c r="H31" s="59"/>
      <c r="I31" s="59"/>
    </row>
    <row r="32" spans="1:9" ht="16" x14ac:dyDescent="0.2">
      <c r="A32" s="59" t="s">
        <v>49</v>
      </c>
      <c r="B32" s="59"/>
      <c r="C32" s="59"/>
      <c r="D32" s="59"/>
      <c r="E32" s="59"/>
      <c r="F32" s="59"/>
      <c r="G32" s="59"/>
      <c r="H32" s="59"/>
      <c r="I32" s="59"/>
    </row>
  </sheetData>
  <mergeCells count="11">
    <mergeCell ref="A29:I29"/>
    <mergeCell ref="A30:I30"/>
    <mergeCell ref="A31:I31"/>
    <mergeCell ref="A32:I32"/>
    <mergeCell ref="I24:I26"/>
    <mergeCell ref="A1:B1"/>
    <mergeCell ref="A7:F7"/>
    <mergeCell ref="A10:H10"/>
    <mergeCell ref="A15:D15"/>
    <mergeCell ref="A22:H22"/>
    <mergeCell ref="A28:I28"/>
  </mergeCells>
  <pageMargins left="0.75" right="0.75" top="1" bottom="1" header="0.5" footer="0.5"/>
  <headerFooter alignWithMargins="0"/>
  <ignoredErrors>
    <ignoredError sqref="F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C440-41A9-4156-8575-83E8F68AC52F}">
  <dimension ref="A1:K22"/>
  <sheetViews>
    <sheetView tabSelected="1" workbookViewId="0">
      <selection activeCell="L19" sqref="L19"/>
    </sheetView>
  </sheetViews>
  <sheetFormatPr baseColWidth="10" defaultColWidth="8.83203125" defaultRowHeight="14" x14ac:dyDescent="0.2"/>
  <cols>
    <col min="1" max="1" width="11.33203125" style="13" customWidth="1"/>
    <col min="2" max="2" width="12.5" style="14" bestFit="1" customWidth="1"/>
    <col min="3" max="8" width="10.6640625" style="14" customWidth="1"/>
    <col min="9" max="9" width="8.83203125" style="14"/>
    <col min="10" max="10" width="6.83203125" style="14" customWidth="1"/>
    <col min="11" max="16384" width="8.83203125" style="14"/>
  </cols>
  <sheetData>
    <row r="1" spans="1:11" ht="21" x14ac:dyDescent="0.25">
      <c r="A1" s="85" t="s">
        <v>30</v>
      </c>
      <c r="B1" s="85"/>
    </row>
    <row r="3" spans="1:11" ht="19" x14ac:dyDescent="0.25">
      <c r="A3" s="14"/>
      <c r="B3" s="35" t="s">
        <v>13</v>
      </c>
      <c r="C3" s="55" t="s">
        <v>29</v>
      </c>
      <c r="D3" s="55" t="s">
        <v>28</v>
      </c>
      <c r="E3" s="55" t="s">
        <v>27</v>
      </c>
      <c r="F3" s="55" t="s">
        <v>26</v>
      </c>
      <c r="G3" s="55" t="s">
        <v>25</v>
      </c>
      <c r="H3" s="55" t="s">
        <v>24</v>
      </c>
    </row>
    <row r="4" spans="1:11" x14ac:dyDescent="0.2">
      <c r="A4" s="86"/>
      <c r="B4" s="17"/>
      <c r="C4" s="18">
        <v>0</v>
      </c>
      <c r="D4" s="18">
        <v>1</v>
      </c>
      <c r="E4" s="18">
        <v>0</v>
      </c>
      <c r="F4" s="18">
        <v>0</v>
      </c>
      <c r="G4" s="18">
        <v>1</v>
      </c>
      <c r="H4" s="18">
        <v>1</v>
      </c>
    </row>
    <row r="6" spans="1:11" ht="19" x14ac:dyDescent="0.25">
      <c r="A6" s="14"/>
      <c r="B6" s="87" t="s">
        <v>11</v>
      </c>
      <c r="C6" s="18">
        <v>4200</v>
      </c>
      <c r="D6" s="18">
        <v>6800</v>
      </c>
      <c r="E6" s="18">
        <v>9600</v>
      </c>
      <c r="F6" s="18">
        <v>4400</v>
      </c>
      <c r="G6" s="18">
        <v>8700</v>
      </c>
      <c r="H6" s="18">
        <v>3500</v>
      </c>
      <c r="I6" s="88">
        <f>SUMPRODUCT($C$4:$H$4,C6:H6)</f>
        <v>19000</v>
      </c>
    </row>
    <row r="8" spans="1:11" ht="19" x14ac:dyDescent="0.25">
      <c r="A8" s="14"/>
      <c r="B8" s="37" t="s">
        <v>10</v>
      </c>
      <c r="C8" s="38"/>
      <c r="D8" s="38"/>
      <c r="E8" s="38"/>
      <c r="F8" s="38"/>
      <c r="G8" s="38"/>
      <c r="H8" s="38"/>
      <c r="I8" s="38"/>
      <c r="J8" s="38"/>
      <c r="K8" s="39"/>
    </row>
    <row r="9" spans="1:11" x14ac:dyDescent="0.2">
      <c r="A9" s="14"/>
      <c r="B9" s="16" t="s">
        <v>23</v>
      </c>
      <c r="C9" s="18">
        <v>3000</v>
      </c>
      <c r="D9" s="18">
        <v>2500</v>
      </c>
      <c r="E9" s="18">
        <v>6000</v>
      </c>
      <c r="F9" s="18">
        <v>2000</v>
      </c>
      <c r="G9" s="18">
        <v>5000</v>
      </c>
      <c r="H9" s="18">
        <v>1000</v>
      </c>
      <c r="I9" s="17">
        <f>SUMPRODUCT($C$4:$H$4,C9:H9)</f>
        <v>8500</v>
      </c>
      <c r="J9" s="15" t="s">
        <v>9</v>
      </c>
      <c r="K9" s="18">
        <v>9500</v>
      </c>
    </row>
    <row r="10" spans="1:11" x14ac:dyDescent="0.2">
      <c r="A10" s="14"/>
      <c r="B10" s="16" t="s">
        <v>22</v>
      </c>
      <c r="C10" s="18">
        <v>1000</v>
      </c>
      <c r="D10" s="18">
        <v>3500</v>
      </c>
      <c r="E10" s="18">
        <v>4000</v>
      </c>
      <c r="F10" s="18">
        <v>1500</v>
      </c>
      <c r="G10" s="18">
        <v>1000</v>
      </c>
      <c r="H10" s="18">
        <v>500</v>
      </c>
      <c r="I10" s="17">
        <f>SUMPRODUCT($C$4:$H$4,C10:H10)</f>
        <v>5000</v>
      </c>
      <c r="J10" s="15" t="s">
        <v>9</v>
      </c>
      <c r="K10" s="18">
        <v>7500</v>
      </c>
    </row>
    <row r="11" spans="1:11" x14ac:dyDescent="0.2">
      <c r="A11" s="14"/>
      <c r="B11" s="16" t="s">
        <v>21</v>
      </c>
      <c r="C11" s="18">
        <v>4000</v>
      </c>
      <c r="D11" s="18">
        <v>3500</v>
      </c>
      <c r="E11" s="18">
        <v>5000</v>
      </c>
      <c r="F11" s="18">
        <v>1800</v>
      </c>
      <c r="G11" s="18">
        <v>4000</v>
      </c>
      <c r="H11" s="18">
        <v>900</v>
      </c>
      <c r="I11" s="17">
        <f>SUMPRODUCT($C$4:$H$4,C11:H11)</f>
        <v>8400</v>
      </c>
      <c r="J11" s="15" t="s">
        <v>9</v>
      </c>
      <c r="K11" s="18">
        <v>8800</v>
      </c>
    </row>
    <row r="12" spans="1:11" x14ac:dyDescent="0.2">
      <c r="A12" s="14"/>
      <c r="B12" s="16" t="s">
        <v>20</v>
      </c>
      <c r="C12" s="18">
        <v>1</v>
      </c>
      <c r="D12" s="18">
        <v>1</v>
      </c>
      <c r="E12" s="17"/>
      <c r="F12" s="17"/>
      <c r="G12" s="17"/>
      <c r="H12" s="17"/>
      <c r="I12" s="17">
        <f>SUMPRODUCT($C$4:$H$4,C12:H12)</f>
        <v>1</v>
      </c>
      <c r="J12" s="15" t="s">
        <v>9</v>
      </c>
      <c r="K12" s="18">
        <v>1</v>
      </c>
    </row>
    <row r="14" spans="1:11" ht="19" x14ac:dyDescent="0.25">
      <c r="B14" s="100" t="s">
        <v>51</v>
      </c>
      <c r="C14" s="100"/>
      <c r="D14" s="100"/>
      <c r="E14" s="100"/>
      <c r="F14" s="100"/>
      <c r="G14" s="100"/>
      <c r="H14" s="100"/>
    </row>
    <row r="15" spans="1:11" x14ac:dyDescent="0.2">
      <c r="B15" s="89" t="s">
        <v>0</v>
      </c>
      <c r="C15" s="90">
        <v>0</v>
      </c>
      <c r="D15" s="90">
        <v>1</v>
      </c>
      <c r="E15" s="90">
        <v>0</v>
      </c>
      <c r="F15" s="90">
        <v>0</v>
      </c>
      <c r="G15" s="90">
        <v>1</v>
      </c>
      <c r="H15" s="90">
        <v>1</v>
      </c>
    </row>
    <row r="16" spans="1:11" x14ac:dyDescent="0.2">
      <c r="B16" s="89" t="s">
        <v>15</v>
      </c>
      <c r="C16" s="95" t="s">
        <v>53</v>
      </c>
      <c r="D16" s="96"/>
      <c r="E16" s="96"/>
      <c r="F16" s="96"/>
      <c r="G16" s="96"/>
      <c r="H16" s="97"/>
    </row>
    <row r="17" spans="2:9" x14ac:dyDescent="0.2">
      <c r="B17" s="89" t="s">
        <v>16</v>
      </c>
      <c r="C17" s="91" t="s">
        <v>19</v>
      </c>
      <c r="D17" s="92"/>
      <c r="E17" s="92"/>
      <c r="F17" s="92"/>
      <c r="G17" s="92"/>
      <c r="H17" s="93"/>
    </row>
    <row r="18" spans="2:9" x14ac:dyDescent="0.2">
      <c r="B18" s="94" t="s">
        <v>18</v>
      </c>
      <c r="C18" s="91" t="s">
        <v>17</v>
      </c>
      <c r="D18" s="92"/>
      <c r="E18" s="92"/>
      <c r="F18" s="92"/>
      <c r="G18" s="92"/>
      <c r="H18" s="93"/>
    </row>
    <row r="20" spans="2:9" ht="19" x14ac:dyDescent="0.25">
      <c r="B20" s="99" t="s">
        <v>52</v>
      </c>
      <c r="C20" s="98"/>
      <c r="D20" s="98"/>
      <c r="E20" s="98"/>
      <c r="F20" s="98"/>
      <c r="G20" s="98"/>
      <c r="H20" s="98"/>
      <c r="I20" s="98"/>
    </row>
    <row r="21" spans="2:9" ht="16" x14ac:dyDescent="0.2">
      <c r="B21" s="54" t="s">
        <v>54</v>
      </c>
      <c r="C21" s="54"/>
      <c r="D21" s="54"/>
      <c r="E21" s="54"/>
      <c r="F21" s="54"/>
      <c r="G21" s="54"/>
      <c r="H21" s="54"/>
      <c r="I21" s="54"/>
    </row>
    <row r="22" spans="2:9" ht="16" x14ac:dyDescent="0.2">
      <c r="B22" s="54" t="s">
        <v>55</v>
      </c>
      <c r="C22" s="54"/>
      <c r="D22" s="54"/>
      <c r="E22" s="54"/>
      <c r="F22" s="54"/>
      <c r="G22" s="54"/>
      <c r="H22" s="54"/>
      <c r="I22" s="54"/>
    </row>
  </sheetData>
  <mergeCells count="8">
    <mergeCell ref="B22:I22"/>
    <mergeCell ref="B21:I21"/>
    <mergeCell ref="B20:I20"/>
    <mergeCell ref="B8:K8"/>
    <mergeCell ref="C16:H16"/>
    <mergeCell ref="C17:H17"/>
    <mergeCell ref="C18:H18"/>
    <mergeCell ref="B14:H1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2a</vt:lpstr>
      <vt:lpstr>Exercise 2b</vt:lpstr>
      <vt:lpstr>Exercise 2c</vt:lpstr>
      <vt:lpstr>Exercise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Songjun Luo</dc:creator>
  <cp:lastModifiedBy>Microsoft Office User</cp:lastModifiedBy>
  <dcterms:created xsi:type="dcterms:W3CDTF">2021-04-02T02:56:12Z</dcterms:created>
  <dcterms:modified xsi:type="dcterms:W3CDTF">2021-10-26T20:15:28Z</dcterms:modified>
</cp:coreProperties>
</file>