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inallamalla/Documents/OR531/"/>
    </mc:Choice>
  </mc:AlternateContent>
  <xr:revisionPtr revIDLastSave="0" documentId="8_{3AA47320-0E78-4F40-A16E-FC178D08F401}" xr6:coauthVersionLast="47" xr6:coauthVersionMax="47" xr10:uidLastSave="{00000000-0000-0000-0000-000000000000}"/>
  <bookViews>
    <workbookView xWindow="0" yWindow="0" windowWidth="28800" windowHeight="18000" xr2:uid="{F19401B7-3534-4778-BC4F-29B4D8925B38}"/>
  </bookViews>
  <sheets>
    <sheet name="Exercise 3" sheetId="3" r:id="rId1"/>
    <sheet name="Exercise 6a" sheetId="1" r:id="rId2"/>
    <sheet name="Exercise 6b" sheetId="2" r:id="rId3"/>
  </sheets>
  <definedNames>
    <definedName name="solver_adj" localSheetId="0" hidden="1">'Exercise 3'!$B$10:$K$10</definedName>
    <definedName name="solver_adj" localSheetId="1" hidden="1">'Exercise 6a'!$B$19:$M$19</definedName>
    <definedName name="solver_adj" localSheetId="2" hidden="1">'Exercise 6b'!$B$19:$M$19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1" localSheetId="0" hidden="1">1</definedName>
    <definedName name="solver_cha" localSheetId="0" hidden="1">0</definedName>
    <definedName name="solver_cha" localSheetId="1" hidden="1">0</definedName>
    <definedName name="solver_cha" localSheetId="2" hidden="1">0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2" localSheetId="0" hidden="1">0</definedName>
    <definedName name="solver_chc2" localSheetId="2" hidden="1">0</definedName>
    <definedName name="solver_chc3" localSheetId="0" hidden="1">0</definedName>
    <definedName name="solver_chc4" localSheetId="0" hidden="1">0</definedName>
    <definedName name="solver_chn" localSheetId="0" hidden="1">4</definedName>
    <definedName name="solver_chn" localSheetId="1" hidden="1">4</definedName>
    <definedName name="solver_chn" localSheetId="2" hidden="1">4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2" localSheetId="0" hidden="1">0</definedName>
    <definedName name="solver_chp2" localSheetId="2" hidden="1">0</definedName>
    <definedName name="solver_chp3" localSheetId="0" hidden="1">0</definedName>
    <definedName name="solver_chp4" localSheetId="0" hidden="1">0</definedName>
    <definedName name="solver_cht" localSheetId="0" hidden="1">0</definedName>
    <definedName name="solver_cht" localSheetId="1" hidden="1">0</definedName>
    <definedName name="solver_cht" localSheetId="2" hidden="1">0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2" localSheetId="0" hidden="1">1</definedName>
    <definedName name="solver_cir2" localSheetId="2" hidden="1">1</definedName>
    <definedName name="solver_cir3" localSheetId="0" hidden="1">1</definedName>
    <definedName name="solver_cir4" localSheetId="0" hidden="1">1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2" localSheetId="0" hidden="1">" "</definedName>
    <definedName name="solver_con2" localSheetId="2" hidden="1">" "</definedName>
    <definedName name="solver_con3" localSheetId="0" hidden="1">" "</definedName>
    <definedName name="solver_con4" localSheetId="0" hidden="1">" "</definedName>
    <definedName name="solver_dia" localSheetId="0" hidden="1">5</definedName>
    <definedName name="solver_dia" localSheetId="1" hidden="1">5</definedName>
    <definedName name="solver_dia" localSheetId="2" hidden="1">5</definedName>
    <definedName name="solver_eval" hidden="1">0</definedName>
    <definedName name="solver_iao" localSheetId="0" hidden="1">0</definedName>
    <definedName name="solver_iao" localSheetId="1" hidden="1">0</definedName>
    <definedName name="solver_iao" localSheetId="2" hidden="1">0</definedName>
    <definedName name="solver_int" localSheetId="0" hidden="1">0</definedName>
    <definedName name="solver_int" localSheetId="1" hidden="1">0</definedName>
    <definedName name="solver_int" localSheetId="2" hidden="1">0</definedName>
    <definedName name="solver_irs" localSheetId="0" hidden="1">0</definedName>
    <definedName name="solver_irs" localSheetId="1" hidden="1">0</definedName>
    <definedName name="solver_irs" localSheetId="2" hidden="1">0</definedName>
    <definedName name="solver_ism" localSheetId="0" hidden="1">0</definedName>
    <definedName name="solver_ism" localSheetId="1" hidden="1">0</definedName>
    <definedName name="solver_ism" localSheetId="2" hidden="1">0</definedName>
    <definedName name="solver_lhs_ob1" localSheetId="0" hidden="1">0</definedName>
    <definedName name="solver_lhs_ob1" localSheetId="1" hidden="1">0</definedName>
    <definedName name="solver_lhs_ob1" localSheetId="2" hidden="1">0</definedName>
    <definedName name="solver_lhs_ob2" localSheetId="0" hidden="1">0</definedName>
    <definedName name="solver_lhs_ob2" localSheetId="2" hidden="1">0</definedName>
    <definedName name="solver_lhs_ob3" localSheetId="0" hidden="1">0</definedName>
    <definedName name="solver_lhs_ob4" localSheetId="0" hidden="1">0</definedName>
    <definedName name="solver_lhs1" localSheetId="0" hidden="1">'Exercise 3'!$B$10:$K$10</definedName>
    <definedName name="solver_lhs1" localSheetId="1" hidden="1">'Exercise 6a'!$B$19:$M$19</definedName>
    <definedName name="solver_lhs1" localSheetId="2" hidden="1">'Exercise 6b'!$B$19:$M$19</definedName>
    <definedName name="solver_lhs2" localSheetId="0" hidden="1">'Exercise 3'!$B$13:$K$13</definedName>
    <definedName name="solver_lhs2" localSheetId="2" hidden="1">'Exercise 6b'!$B$23</definedName>
    <definedName name="solver_lhs3" localSheetId="0" hidden="1">'Exercise 3'!$B$13:$K$13</definedName>
    <definedName name="solver_lhs4" localSheetId="0" hidden="1">'Exercise 3'!$B$13:$K$13</definedName>
    <definedName name="solver_mda" localSheetId="0" hidden="1">4</definedName>
    <definedName name="solver_mda" localSheetId="1" hidden="1">4</definedName>
    <definedName name="solver_mda" localSheetId="2" hidden="1">4</definedName>
    <definedName name="solver_mni" localSheetId="0" hidden="1">10</definedName>
    <definedName name="solver_mni" localSheetId="1" hidden="1">10</definedName>
    <definedName name="solver_mni" localSheetId="2" hidden="1">10</definedName>
    <definedName name="solver_mod" localSheetId="0" hidden="1">3</definedName>
    <definedName name="solver_mod" localSheetId="1" hidden="1">3</definedName>
    <definedName name="solver_mod" localSheetId="2" hidden="1">3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pt" localSheetId="2" hidden="1">1</definedName>
    <definedName name="solver_ntr" localSheetId="0" hidden="1">2</definedName>
    <definedName name="solver_ntr" localSheetId="1" hidden="1">2</definedName>
    <definedName name="solver_ntr" localSheetId="2" hidden="1">2</definedName>
    <definedName name="solver_ntri" hidden="1">1000</definedName>
    <definedName name="solver_num" localSheetId="0" hidden="1">1</definedName>
    <definedName name="solver_num" localSheetId="1" hidden="1">1</definedName>
    <definedName name="solver_num" localSheetId="2" hidden="1">2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pt" localSheetId="0" hidden="1">'Exercise 3'!$B$26</definedName>
    <definedName name="solver_opt" localSheetId="1" hidden="1">'Exercise 6a'!$B$24</definedName>
    <definedName name="solver_opt" localSheetId="2" hidden="1">'Exercise 6b'!$B$27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psi" localSheetId="0" hidden="1">0</definedName>
    <definedName name="solver_psi" localSheetId="1" hidden="1">0</definedName>
    <definedName name="solver_psi" localSheetId="2" hidden="1">0</definedName>
    <definedName name="solver_rdp" localSheetId="0" hidden="1">0</definedName>
    <definedName name="solver_rdp" localSheetId="1" hidden="1">0</definedName>
    <definedName name="solver_rdp" localSheetId="2" hidden="1">0</definedName>
    <definedName name="solver_reco1" localSheetId="0" hidden="1">0</definedName>
    <definedName name="solver_reco1" localSheetId="1" hidden="1">0</definedName>
    <definedName name="solver_reco1" localSheetId="2" hidden="1">0</definedName>
    <definedName name="solver_reco2" localSheetId="0" hidden="1">0</definedName>
    <definedName name="solver_reco2" localSheetId="2" hidden="1">0</definedName>
    <definedName name="solver_reco3" localSheetId="0" hidden="1">0</definedName>
    <definedName name="solver_reco4" localSheetId="0" hidden="1">0</definedName>
    <definedName name="solver_rel1" localSheetId="0" hidden="1">6</definedName>
    <definedName name="solver_rel1" localSheetId="1" hidden="1">6</definedName>
    <definedName name="solver_rel1" localSheetId="2" hidden="1">6</definedName>
    <definedName name="solver_rel2" localSheetId="0" hidden="1">6</definedName>
    <definedName name="solver_rel2" localSheetId="2" hidden="1">2</definedName>
    <definedName name="solver_rel3" localSheetId="0" hidden="1">6</definedName>
    <definedName name="solver_rel4" localSheetId="0" hidden="1">6</definedName>
    <definedName name="solver_rhs2" localSheetId="2" hidden="1">1</definedName>
    <definedName name="solver_rlx" localSheetId="0" hidden="1">0</definedName>
    <definedName name="solver_rlx" localSheetId="1" hidden="1">0</definedName>
    <definedName name="solver_rlx" localSheetId="2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tr" localSheetId="2" hidden="1">0</definedName>
    <definedName name="solver_rxc1" localSheetId="0" hidden="1">1</definedName>
    <definedName name="solver_rxc1" localSheetId="1" hidden="1">1</definedName>
    <definedName name="solver_rxc1" localSheetId="2" hidden="1">1</definedName>
    <definedName name="solver_rxc2" localSheetId="0" hidden="1">1</definedName>
    <definedName name="solver_rxc2" localSheetId="2" hidden="1">1</definedName>
    <definedName name="solver_rxc3" localSheetId="0" hidden="1">1</definedName>
    <definedName name="solver_rxc4" localSheetId="0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el" localSheetId="2" hidden="1">1</definedName>
    <definedName name="solver_slv" localSheetId="0" hidden="1">0</definedName>
    <definedName name="solver_slv" localSheetId="1" hidden="1">0</definedName>
    <definedName name="solver_slv" localSheetId="2" hidden="1">0</definedName>
    <definedName name="solver_slvu" localSheetId="0" hidden="1">0</definedName>
    <definedName name="solver_slvu" localSheetId="1" hidden="1">0</definedName>
    <definedName name="solver_slvu" localSheetId="2" hidden="1">0</definedName>
    <definedName name="solver_spid" localSheetId="0" hidden="1">" "</definedName>
    <definedName name="solver_spid" localSheetId="1" hidden="1">" "</definedName>
    <definedName name="solver_spid" localSheetId="2" hidden="1">" "</definedName>
    <definedName name="solver_srvr" localSheetId="0" hidden="1">" "</definedName>
    <definedName name="solver_srvr" localSheetId="1" hidden="1">" "</definedName>
    <definedName name="solver_srvr" localSheetId="2" hidden="1">" "</definedName>
    <definedName name="solver_ssz" localSheetId="0" hidden="1">20</definedName>
    <definedName name="solver_ssz" localSheetId="1" hidden="1">25</definedName>
    <definedName name="solver_ssz" localSheetId="2" hidden="1">20</definedName>
    <definedName name="solver_tim" localSheetId="0" hidden="1">20</definedName>
    <definedName name="solver_tim" localSheetId="1" hidden="1">20</definedName>
    <definedName name="solver_tim" localSheetId="2" hidden="1">20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umod" localSheetId="0" hidden="1">1</definedName>
    <definedName name="solver_umod" localSheetId="1" hidden="1">1</definedName>
    <definedName name="solver_umod" localSheetId="2" hidden="1">1</definedName>
    <definedName name="solver_urs" localSheetId="0" hidden="1">0</definedName>
    <definedName name="solver_urs" localSheetId="1" hidden="1">0</definedName>
    <definedName name="solver_urs" localSheetId="2" hidden="1">0</definedName>
    <definedName name="solver_userid" localSheetId="0" hidden="1">521464</definedName>
    <definedName name="solver_userid" localSheetId="1" hidden="1">521464</definedName>
    <definedName name="solver_userid" localSheetId="2" hidden="1">521464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er" localSheetId="0" hidden="1">17</definedName>
    <definedName name="solver_ver" localSheetId="1" hidden="1">17</definedName>
    <definedName name="solver_ver" localSheetId="2" hidden="1">17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ol" localSheetId="0" hidden="1">0</definedName>
    <definedName name="solver_vol" localSheetId="1" hidden="1">0</definedName>
    <definedName name="solver_vol" localSheetId="2" hidden="1">0</definedName>
    <definedName name="solver_vst" localSheetId="0" hidden="1">0</definedName>
    <definedName name="solver_vst" localSheetId="1" hidden="1">0</definedName>
    <definedName name="solver_vst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3" l="1" a="1"/>
  <c r="L22" i="3" s="1"/>
  <c r="L21" i="3"/>
  <c r="L20" i="3"/>
  <c r="L19" i="3"/>
  <c r="L18" i="3"/>
  <c r="L14" i="3"/>
  <c r="L17" i="3"/>
  <c r="L16" i="3"/>
  <c r="L15" i="3"/>
  <c r="L13" i="3"/>
  <c r="L12" i="3"/>
  <c r="L11" i="3" a="1"/>
  <c r="L11" i="3" s="1"/>
  <c r="B23" i="2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H20" i="2" a="1"/>
  <c r="H20" i="2" s="1"/>
  <c r="G20" i="2" a="1"/>
  <c r="G20" i="2" s="1"/>
  <c r="F20" i="2" a="1"/>
  <c r="F20" i="2" s="1"/>
  <c r="E20" i="2" a="1"/>
  <c r="E20" i="2" s="1"/>
  <c r="D20" i="2" a="1"/>
  <c r="D20" i="2" s="1"/>
  <c r="C20" i="2" a="1"/>
  <c r="C20" i="2" s="1"/>
  <c r="B26" i="3" l="1"/>
  <c r="B27" i="2"/>
  <c r="N19" i="1" l="1"/>
  <c r="D20" i="1" l="1"/>
  <c r="E20" i="1"/>
  <c r="F20" i="1"/>
  <c r="G20" i="1"/>
  <c r="H20" i="1"/>
  <c r="I20" i="1"/>
  <c r="J20" i="1"/>
  <c r="K20" i="1"/>
  <c r="L20" i="1"/>
  <c r="M20" i="1"/>
  <c r="C20" i="1" l="1"/>
  <c r="N20" i="1"/>
  <c r="B2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<sst xmlns="http://schemas.openxmlformats.org/spreadsheetml/2006/main" count="108" uniqueCount="36">
  <si>
    <t>Amsterdam</t>
  </si>
  <si>
    <t>Athens</t>
  </si>
  <si>
    <t>Berlin</t>
  </si>
  <si>
    <t>Brussels</t>
  </si>
  <si>
    <t>Copenhagen</t>
  </si>
  <si>
    <t>Dublin</t>
  </si>
  <si>
    <t>Lisbon</t>
  </si>
  <si>
    <t>London</t>
  </si>
  <si>
    <t>Luxembourg</t>
  </si>
  <si>
    <t>Madrid</t>
  </si>
  <si>
    <t>Paris</t>
  </si>
  <si>
    <t>Rome</t>
  </si>
  <si>
    <t>Decision</t>
  </si>
  <si>
    <t>Objective</t>
  </si>
  <si>
    <t>Total Stops</t>
  </si>
  <si>
    <t>City Visited</t>
  </si>
  <si>
    <t>Distance Covered</t>
  </si>
  <si>
    <t>Total Minimum Distance</t>
  </si>
  <si>
    <t>Job</t>
  </si>
  <si>
    <t xml:space="preserve">Cutting Time </t>
  </si>
  <si>
    <t xml:space="preserve">Trimming Time </t>
  </si>
  <si>
    <t>Polishing Time</t>
  </si>
  <si>
    <t>Trimming</t>
  </si>
  <si>
    <t>Polishing</t>
  </si>
  <si>
    <t>Cutting</t>
  </si>
  <si>
    <t xml:space="preserve">Trimming </t>
  </si>
  <si>
    <t>Job Postion</t>
  </si>
  <si>
    <t>Min. Makespan time</t>
  </si>
  <si>
    <t>Given Input</t>
  </si>
  <si>
    <t>The sequence  1-2-7-3-6-4-8-9-5-10 achieves the minimum makespan. 
The minimum length of a schedule is 68 units</t>
  </si>
  <si>
    <t>Sequence</t>
  </si>
  <si>
    <t xml:space="preserve">The minimum-distance tour of the cities, starting and ending in Brussels is 8822. </t>
  </si>
  <si>
    <t>Constraint</t>
  </si>
  <si>
    <t xml:space="preserve">The best solution to start with brussels and end with any possible place has a optimal distance of 7424. </t>
  </si>
  <si>
    <t>Route</t>
  </si>
  <si>
    <t xml:space="preserve">The pattern a-b or b-a can be a better approach for alternative route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</si>
</sst>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b/>
      <sz val="12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3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/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/>
    <xf numFmtId="0" fontId="1" fillId="3" borderId="4" xfId="0" applyFont="1" applyFill="1" applyBorder="1"/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/>
    <xf numFmtId="0" fontId="2" fillId="5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4" xfId="0" applyFont="1" applyBorder="1" applyAlignment="1">
      <alignment horizontal="center"/>
    </xf>
    <xf numFmtId="0" fontId="2" fillId="8" borderId="3" xfId="0" applyFont="1" applyFill="1" applyBorder="1"/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8FC25F-11A4-4D45-BE7F-665528B969A2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05A5-37BD-4FB2-B294-4D721BA7C136}">
  <dimension ref="A1:L28"/>
  <sheetViews>
    <sheetView tabSelected="1" workbookViewId="0">
      <selection activeCell="G35" sqref="G35"/>
    </sheetView>
  </sheetViews>
  <sheetFormatPr baseColWidth="10" defaultColWidth="8.83203125" defaultRowHeight="16" x14ac:dyDescent="0.2"/>
  <cols>
    <col min="1" max="1" width="19.1640625" style="7" bestFit="1" customWidth="1"/>
    <col min="2" max="16384" width="8.83203125" style="7"/>
  </cols>
  <sheetData>
    <row r="1" spans="1:12" ht="16" customHeight="1" x14ac:dyDescent="0.2">
      <c r="A1" s="4" t="s">
        <v>28</v>
      </c>
    </row>
    <row r="2" spans="1:12" x14ac:dyDescent="0.2">
      <c r="A2" s="5"/>
    </row>
    <row r="3" spans="1:12" x14ac:dyDescent="0.2">
      <c r="A3" s="2" t="s">
        <v>18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</row>
    <row r="4" spans="1:12" x14ac:dyDescent="0.2">
      <c r="A4" s="2" t="s">
        <v>19</v>
      </c>
      <c r="B4" s="1">
        <v>1</v>
      </c>
      <c r="C4" s="1">
        <v>5</v>
      </c>
      <c r="D4" s="1">
        <v>7</v>
      </c>
      <c r="E4" s="1">
        <v>8</v>
      </c>
      <c r="F4" s="1">
        <v>3</v>
      </c>
      <c r="G4" s="1">
        <v>7</v>
      </c>
      <c r="H4" s="1">
        <v>9</v>
      </c>
      <c r="I4" s="1">
        <v>8</v>
      </c>
      <c r="J4" s="1">
        <v>6</v>
      </c>
      <c r="K4" s="1">
        <v>3</v>
      </c>
    </row>
    <row r="5" spans="1:12" x14ac:dyDescent="0.2">
      <c r="A5" s="2" t="s">
        <v>20</v>
      </c>
      <c r="B5" s="1">
        <v>2</v>
      </c>
      <c r="C5" s="1">
        <v>9</v>
      </c>
      <c r="D5" s="1">
        <v>6</v>
      </c>
      <c r="E5" s="1">
        <v>9</v>
      </c>
      <c r="F5" s="1">
        <v>2</v>
      </c>
      <c r="G5" s="1">
        <v>10</v>
      </c>
      <c r="H5" s="1">
        <v>7</v>
      </c>
      <c r="I5" s="1">
        <v>9</v>
      </c>
      <c r="J5" s="1">
        <v>1</v>
      </c>
      <c r="K5" s="1">
        <v>1</v>
      </c>
    </row>
    <row r="6" spans="1:12" x14ac:dyDescent="0.2">
      <c r="A6" s="2" t="s">
        <v>21</v>
      </c>
      <c r="B6" s="1">
        <v>9</v>
      </c>
      <c r="C6" s="1">
        <v>7</v>
      </c>
      <c r="D6" s="1">
        <v>8</v>
      </c>
      <c r="E6" s="1">
        <v>9</v>
      </c>
      <c r="F6" s="1">
        <v>3</v>
      </c>
      <c r="G6" s="1">
        <v>4</v>
      </c>
      <c r="H6" s="1">
        <v>7</v>
      </c>
      <c r="I6" s="1">
        <v>4</v>
      </c>
      <c r="J6" s="1">
        <v>3</v>
      </c>
      <c r="K6" s="1">
        <v>1</v>
      </c>
    </row>
    <row r="8" spans="1:12" x14ac:dyDescent="0.2">
      <c r="A8" s="6" t="s">
        <v>12</v>
      </c>
    </row>
    <row r="9" spans="1:12" x14ac:dyDescent="0.2">
      <c r="A9" s="11"/>
    </row>
    <row r="10" spans="1:12" x14ac:dyDescent="0.2">
      <c r="A10" s="8" t="s">
        <v>26</v>
      </c>
      <c r="B10" s="3">
        <v>1</v>
      </c>
      <c r="C10" s="3">
        <v>2</v>
      </c>
      <c r="D10" s="3">
        <v>7</v>
      </c>
      <c r="E10" s="3">
        <v>3</v>
      </c>
      <c r="F10" s="3">
        <v>6</v>
      </c>
      <c r="G10" s="3">
        <v>4</v>
      </c>
      <c r="H10" s="3">
        <v>8</v>
      </c>
      <c r="I10" s="3">
        <v>9</v>
      </c>
      <c r="J10" s="3">
        <v>5</v>
      </c>
      <c r="K10" s="3">
        <v>10</v>
      </c>
      <c r="L10" s="12"/>
    </row>
    <row r="11" spans="1:12" x14ac:dyDescent="0.2">
      <c r="B11" s="12" t="s">
        <v>24</v>
      </c>
      <c r="C11" s="12"/>
      <c r="D11" s="12"/>
      <c r="E11" s="12"/>
      <c r="F11" s="12"/>
      <c r="G11" s="12"/>
      <c r="H11" s="12"/>
      <c r="I11" s="12"/>
      <c r="J11" s="12"/>
      <c r="K11" s="12"/>
      <c r="L11" s="12" cm="1">
        <f t="array" ref="L11">INDEX($B$3:$K$6,2,B10)</f>
        <v>1</v>
      </c>
    </row>
    <row r="12" spans="1:12" x14ac:dyDescent="0.2">
      <c r="B12" s="12" t="s">
        <v>22</v>
      </c>
      <c r="C12" s="12" t="s">
        <v>24</v>
      </c>
      <c r="D12" s="12"/>
      <c r="E12" s="12"/>
      <c r="F12" s="12"/>
      <c r="G12" s="12"/>
      <c r="H12" s="12"/>
      <c r="I12" s="12"/>
      <c r="J12" s="12"/>
      <c r="K12" s="12"/>
      <c r="L12" s="12">
        <f>MAX(INDEX($B$3:$K$6,2,C10),INDEX($B$3:$K$6,3,B10))</f>
        <v>5</v>
      </c>
    </row>
    <row r="13" spans="1:12" x14ac:dyDescent="0.2">
      <c r="B13" s="12" t="s">
        <v>23</v>
      </c>
      <c r="C13" s="12" t="s">
        <v>25</v>
      </c>
      <c r="D13" s="12" t="s">
        <v>24</v>
      </c>
      <c r="E13" s="12"/>
      <c r="F13" s="12"/>
      <c r="G13" s="12"/>
      <c r="H13" s="12"/>
      <c r="I13" s="12"/>
      <c r="J13" s="12"/>
      <c r="K13" s="12"/>
      <c r="L13" s="12">
        <f>MAX(INDEX($B$3:$K$6,2,D10),INDEX($B$3:$K$6,3,C10), INDEX($B$3:$K$6,4,B10))</f>
        <v>9</v>
      </c>
    </row>
    <row r="14" spans="1:12" x14ac:dyDescent="0.2">
      <c r="B14" s="12"/>
      <c r="C14" s="12" t="s">
        <v>23</v>
      </c>
      <c r="D14" s="12" t="s">
        <v>22</v>
      </c>
      <c r="E14" s="12" t="s">
        <v>24</v>
      </c>
      <c r="F14" s="12"/>
      <c r="G14" s="12"/>
      <c r="H14" s="12"/>
      <c r="I14" s="12"/>
      <c r="J14" s="12"/>
      <c r="K14" s="12"/>
      <c r="L14" s="12">
        <f>MAX(INDEX($B$3:$K$6,2,E10),INDEX($B$3:$K$6,3,D10), INDEX($B$3:$K$6,4,C10))</f>
        <v>7</v>
      </c>
    </row>
    <row r="15" spans="1:12" x14ac:dyDescent="0.2">
      <c r="B15" s="12"/>
      <c r="C15" s="12"/>
      <c r="D15" s="12" t="s">
        <v>23</v>
      </c>
      <c r="E15" s="12" t="s">
        <v>22</v>
      </c>
      <c r="F15" s="12" t="s">
        <v>24</v>
      </c>
      <c r="G15" s="12"/>
      <c r="H15" s="12"/>
      <c r="I15" s="12"/>
      <c r="J15" s="12"/>
      <c r="K15" s="12"/>
      <c r="L15" s="12">
        <f>MAX(INDEX($B$3:$K$6,2,F10),INDEX($B$3:$K$6,3,E10), INDEX($B$3:$K$6,4,D10))</f>
        <v>7</v>
      </c>
    </row>
    <row r="16" spans="1:12" x14ac:dyDescent="0.2">
      <c r="B16" s="12"/>
      <c r="C16" s="12"/>
      <c r="D16" s="12"/>
      <c r="E16" s="12" t="s">
        <v>23</v>
      </c>
      <c r="F16" s="12" t="s">
        <v>22</v>
      </c>
      <c r="G16" s="12" t="s">
        <v>24</v>
      </c>
      <c r="H16" s="12"/>
      <c r="I16" s="12"/>
      <c r="J16" s="12"/>
      <c r="K16" s="12"/>
      <c r="L16" s="12">
        <f>MAX(INDEX($B$3:$K$6,2,G10),INDEX($B$3:$K$6,3,F10), INDEX($B$3:$K$6,4,E10))</f>
        <v>10</v>
      </c>
    </row>
    <row r="17" spans="1:12" x14ac:dyDescent="0.2">
      <c r="B17" s="12"/>
      <c r="C17" s="12"/>
      <c r="D17" s="12"/>
      <c r="E17" s="12"/>
      <c r="F17" s="12" t="s">
        <v>23</v>
      </c>
      <c r="G17" s="12" t="s">
        <v>22</v>
      </c>
      <c r="H17" s="12" t="s">
        <v>24</v>
      </c>
      <c r="I17" s="12"/>
      <c r="J17" s="12"/>
      <c r="K17" s="12"/>
      <c r="L17" s="12">
        <f>MAX(INDEX($B$3:$K$6,2,H10),INDEX($B$3:$K$6,3,G10), INDEX($B$3:$K$6,4,F10))</f>
        <v>9</v>
      </c>
    </row>
    <row r="18" spans="1:12" x14ac:dyDescent="0.2">
      <c r="B18" s="12"/>
      <c r="C18" s="12"/>
      <c r="D18" s="12"/>
      <c r="E18" s="12"/>
      <c r="F18" s="12"/>
      <c r="G18" s="12" t="s">
        <v>23</v>
      </c>
      <c r="H18" s="12" t="s">
        <v>22</v>
      </c>
      <c r="I18" s="12" t="s">
        <v>24</v>
      </c>
      <c r="J18" s="12"/>
      <c r="K18" s="12"/>
      <c r="L18" s="12">
        <f>MAX(INDEX($B$3:$K$6,2,I10),INDEX($B$3:$K$6,3,H10), INDEX($B$3:$K$6,4,G10))</f>
        <v>9</v>
      </c>
    </row>
    <row r="19" spans="1:12" x14ac:dyDescent="0.2">
      <c r="B19" s="12"/>
      <c r="C19" s="12"/>
      <c r="D19" s="12"/>
      <c r="E19" s="12"/>
      <c r="F19" s="12"/>
      <c r="G19" s="12"/>
      <c r="H19" s="12" t="s">
        <v>23</v>
      </c>
      <c r="I19" s="12" t="s">
        <v>22</v>
      </c>
      <c r="J19" s="12" t="s">
        <v>24</v>
      </c>
      <c r="K19" s="12"/>
      <c r="L19" s="12">
        <f>MAX(INDEX($B$3:$K$6,2,J10),INDEX($B$3:$K$6,3,I10), INDEX($B$3:$K$6,4,H10))</f>
        <v>4</v>
      </c>
    </row>
    <row r="20" spans="1:12" x14ac:dyDescent="0.2">
      <c r="B20" s="12"/>
      <c r="C20" s="12"/>
      <c r="D20" s="12"/>
      <c r="E20" s="12"/>
      <c r="F20" s="12"/>
      <c r="G20" s="12"/>
      <c r="H20" s="12"/>
      <c r="I20" s="12" t="s">
        <v>23</v>
      </c>
      <c r="J20" s="12" t="s">
        <v>22</v>
      </c>
      <c r="K20" s="12" t="s">
        <v>24</v>
      </c>
      <c r="L20" s="12">
        <f>MAX(INDEX($B$3:$K$6,2,K10),INDEX($B$3:$K$6,3,J10), INDEX($B$3:$K$6,4,I10))</f>
        <v>3</v>
      </c>
    </row>
    <row r="21" spans="1:12" x14ac:dyDescent="0.2">
      <c r="B21" s="12"/>
      <c r="C21" s="12"/>
      <c r="D21" s="12"/>
      <c r="E21" s="12"/>
      <c r="F21" s="12"/>
      <c r="G21" s="12"/>
      <c r="H21" s="12"/>
      <c r="I21" s="12"/>
      <c r="J21" s="12" t="s">
        <v>23</v>
      </c>
      <c r="K21" s="12" t="s">
        <v>22</v>
      </c>
      <c r="L21" s="12">
        <f>MAX(INDEX($B$3:$K$6,3,K10),INDEX($B$3:$K$6,4,J10))</f>
        <v>3</v>
      </c>
    </row>
    <row r="22" spans="1:12" x14ac:dyDescent="0.2">
      <c r="B22" s="12"/>
      <c r="C22" s="12"/>
      <c r="D22" s="12"/>
      <c r="E22" s="12"/>
      <c r="F22" s="12"/>
      <c r="G22" s="12"/>
      <c r="H22" s="12"/>
      <c r="I22" s="12"/>
      <c r="J22" s="12"/>
      <c r="K22" s="12" t="s">
        <v>23</v>
      </c>
      <c r="L22" s="12" cm="1">
        <f t="array" ref="L22">INDEX(B3:K6,4,K10)</f>
        <v>1</v>
      </c>
    </row>
    <row r="24" spans="1:12" x14ac:dyDescent="0.2">
      <c r="A24" s="9" t="s">
        <v>13</v>
      </c>
    </row>
    <row r="25" spans="1:12" x14ac:dyDescent="0.2">
      <c r="A25" s="10"/>
    </row>
    <row r="26" spans="1:12" x14ac:dyDescent="0.2">
      <c r="A26" s="13" t="s">
        <v>27</v>
      </c>
      <c r="B26" s="14">
        <f>SUM(L11:L22)</f>
        <v>68</v>
      </c>
    </row>
    <row r="27" spans="1:12" x14ac:dyDescent="0.2">
      <c r="A27" s="15" t="s">
        <v>29</v>
      </c>
      <c r="B27" s="16"/>
      <c r="C27" s="16"/>
      <c r="D27" s="16"/>
      <c r="E27" s="16"/>
      <c r="F27" s="16"/>
      <c r="G27" s="16"/>
    </row>
    <row r="28" spans="1:12" x14ac:dyDescent="0.2">
      <c r="A28" s="16"/>
      <c r="B28" s="16"/>
      <c r="C28" s="16"/>
      <c r="D28" s="16"/>
      <c r="E28" s="16"/>
      <c r="F28" s="16"/>
      <c r="G28" s="16"/>
    </row>
  </sheetData>
  <mergeCells count="4">
    <mergeCell ref="A1:A2"/>
    <mergeCell ref="A8:A9"/>
    <mergeCell ref="A24:A25"/>
    <mergeCell ref="A27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FC62-0CA5-4CA7-B60A-DA46E3A836A0}">
  <dimension ref="A1:O28"/>
  <sheetViews>
    <sheetView workbookViewId="0">
      <selection activeCell="H37" sqref="H37"/>
    </sheetView>
  </sheetViews>
  <sheetFormatPr baseColWidth="10" defaultColWidth="8.83203125" defaultRowHeight="16" x14ac:dyDescent="0.2"/>
  <cols>
    <col min="1" max="1" width="21.33203125" style="7" bestFit="1" customWidth="1"/>
    <col min="2" max="2" width="12.5" style="7" customWidth="1"/>
    <col min="3" max="3" width="10" style="7" bestFit="1" customWidth="1"/>
    <col min="4" max="6" width="8.83203125" style="7"/>
    <col min="7" max="7" width="10.83203125" style="7" bestFit="1" customWidth="1"/>
    <col min="8" max="10" width="8.83203125" style="7"/>
    <col min="11" max="11" width="10.5" style="7" bestFit="1" customWidth="1"/>
    <col min="12" max="16384" width="8.83203125" style="7"/>
  </cols>
  <sheetData>
    <row r="1" spans="1:14" x14ac:dyDescent="0.2">
      <c r="A1" s="26" t="s">
        <v>28</v>
      </c>
      <c r="B1" s="12"/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</row>
    <row r="2" spans="1:14" x14ac:dyDescent="0.2">
      <c r="A2" s="26"/>
      <c r="B2" s="28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</row>
    <row r="3" spans="1:14" x14ac:dyDescent="0.2">
      <c r="A3" s="29" t="s">
        <v>0</v>
      </c>
      <c r="B3" s="8">
        <v>1</v>
      </c>
      <c r="C3" s="25">
        <v>9999</v>
      </c>
      <c r="D3" s="25">
        <v>2166</v>
      </c>
      <c r="E3" s="25">
        <v>577</v>
      </c>
      <c r="F3" s="25">
        <v>175</v>
      </c>
      <c r="G3" s="25">
        <v>622</v>
      </c>
      <c r="H3" s="25">
        <v>712</v>
      </c>
      <c r="I3" s="25">
        <v>1889</v>
      </c>
      <c r="J3" s="25">
        <v>339</v>
      </c>
      <c r="K3" s="25">
        <v>319</v>
      </c>
      <c r="L3" s="25">
        <v>1462</v>
      </c>
      <c r="M3" s="25">
        <v>430</v>
      </c>
      <c r="N3" s="25">
        <v>1297</v>
      </c>
    </row>
    <row r="4" spans="1:14" x14ac:dyDescent="0.2">
      <c r="A4" s="29" t="s">
        <v>1</v>
      </c>
      <c r="B4" s="8">
        <v>2</v>
      </c>
      <c r="C4" s="25">
        <v>2166</v>
      </c>
      <c r="D4" s="25">
        <v>9999</v>
      </c>
      <c r="E4" s="25">
        <v>1806</v>
      </c>
      <c r="F4" s="25">
        <v>2092</v>
      </c>
      <c r="G4" s="25">
        <v>2132</v>
      </c>
      <c r="H4" s="25">
        <v>2817</v>
      </c>
      <c r="I4" s="25">
        <v>2899</v>
      </c>
      <c r="J4" s="25">
        <v>2377</v>
      </c>
      <c r="K4" s="25">
        <v>1905</v>
      </c>
      <c r="L4" s="25">
        <v>2313</v>
      </c>
      <c r="M4" s="25">
        <v>2100</v>
      </c>
      <c r="N4" s="25">
        <v>1053</v>
      </c>
    </row>
    <row r="5" spans="1:14" x14ac:dyDescent="0.2">
      <c r="A5" s="29" t="s">
        <v>2</v>
      </c>
      <c r="B5" s="8">
        <v>3</v>
      </c>
      <c r="C5" s="25">
        <v>577</v>
      </c>
      <c r="D5" s="25">
        <v>1806</v>
      </c>
      <c r="E5" s="25">
        <v>9999</v>
      </c>
      <c r="F5" s="25">
        <v>653</v>
      </c>
      <c r="G5" s="25">
        <v>348</v>
      </c>
      <c r="H5" s="25">
        <v>1273</v>
      </c>
      <c r="I5" s="25">
        <v>2345</v>
      </c>
      <c r="J5" s="25">
        <v>912</v>
      </c>
      <c r="K5" s="25">
        <v>598</v>
      </c>
      <c r="L5" s="25">
        <v>1836</v>
      </c>
      <c r="M5" s="25">
        <v>878</v>
      </c>
      <c r="N5" s="25">
        <v>1184</v>
      </c>
    </row>
    <row r="6" spans="1:14" x14ac:dyDescent="0.2">
      <c r="A6" s="29" t="s">
        <v>3</v>
      </c>
      <c r="B6" s="8">
        <v>4</v>
      </c>
      <c r="C6" s="25">
        <v>175</v>
      </c>
      <c r="D6" s="25">
        <v>2092</v>
      </c>
      <c r="E6" s="25">
        <v>653</v>
      </c>
      <c r="F6" s="25">
        <v>9999</v>
      </c>
      <c r="G6" s="25">
        <v>768</v>
      </c>
      <c r="H6" s="25">
        <v>732</v>
      </c>
      <c r="I6" s="25">
        <v>1738</v>
      </c>
      <c r="J6" s="25">
        <v>300</v>
      </c>
      <c r="K6" s="25">
        <v>190</v>
      </c>
      <c r="L6" s="25">
        <v>1293</v>
      </c>
      <c r="M6" s="25">
        <v>262</v>
      </c>
      <c r="N6" s="25">
        <v>1173</v>
      </c>
    </row>
    <row r="7" spans="1:14" x14ac:dyDescent="0.2">
      <c r="A7" s="29" t="s">
        <v>4</v>
      </c>
      <c r="B7" s="8">
        <v>5</v>
      </c>
      <c r="C7" s="25">
        <v>622</v>
      </c>
      <c r="D7" s="25">
        <v>2132</v>
      </c>
      <c r="E7" s="25">
        <v>348</v>
      </c>
      <c r="F7" s="25">
        <v>768</v>
      </c>
      <c r="G7" s="25">
        <v>9999</v>
      </c>
      <c r="H7" s="25">
        <v>1203</v>
      </c>
      <c r="I7" s="25">
        <v>2505</v>
      </c>
      <c r="J7" s="25">
        <v>942</v>
      </c>
      <c r="K7" s="25">
        <v>797</v>
      </c>
      <c r="L7" s="25">
        <v>2046</v>
      </c>
      <c r="M7" s="25">
        <v>1027</v>
      </c>
      <c r="N7" s="25">
        <v>1527</v>
      </c>
    </row>
    <row r="8" spans="1:14" x14ac:dyDescent="0.2">
      <c r="A8" s="29" t="s">
        <v>5</v>
      </c>
      <c r="B8" s="8">
        <v>6</v>
      </c>
      <c r="C8" s="25">
        <v>712</v>
      </c>
      <c r="D8" s="25">
        <v>2817</v>
      </c>
      <c r="E8" s="25">
        <v>1273</v>
      </c>
      <c r="F8" s="25">
        <v>732</v>
      </c>
      <c r="G8" s="25">
        <v>1203</v>
      </c>
      <c r="H8" s="25">
        <v>9999</v>
      </c>
      <c r="I8" s="25">
        <v>1656</v>
      </c>
      <c r="J8" s="25">
        <v>440</v>
      </c>
      <c r="K8" s="25">
        <v>914</v>
      </c>
      <c r="L8" s="25">
        <v>1452</v>
      </c>
      <c r="M8" s="25">
        <v>743</v>
      </c>
      <c r="N8" s="25">
        <v>1849</v>
      </c>
    </row>
    <row r="9" spans="1:14" x14ac:dyDescent="0.2">
      <c r="A9" s="29" t="s">
        <v>6</v>
      </c>
      <c r="B9" s="8">
        <v>7</v>
      </c>
      <c r="C9" s="25">
        <v>1889</v>
      </c>
      <c r="D9" s="25">
        <v>2899</v>
      </c>
      <c r="E9" s="25">
        <v>2345</v>
      </c>
      <c r="F9" s="25">
        <v>1738</v>
      </c>
      <c r="G9" s="25">
        <v>2505</v>
      </c>
      <c r="H9" s="25">
        <v>1656</v>
      </c>
      <c r="I9" s="25">
        <v>9999</v>
      </c>
      <c r="J9" s="25">
        <v>1616</v>
      </c>
      <c r="K9" s="25">
        <v>1747</v>
      </c>
      <c r="L9" s="25">
        <v>600</v>
      </c>
      <c r="M9" s="25">
        <v>1482</v>
      </c>
      <c r="N9" s="25">
        <v>1907</v>
      </c>
    </row>
    <row r="10" spans="1:14" x14ac:dyDescent="0.2">
      <c r="A10" s="29" t="s">
        <v>7</v>
      </c>
      <c r="B10" s="8">
        <v>8</v>
      </c>
      <c r="C10" s="25">
        <v>339</v>
      </c>
      <c r="D10" s="25">
        <v>2377</v>
      </c>
      <c r="E10" s="25">
        <v>912</v>
      </c>
      <c r="F10" s="25">
        <v>300</v>
      </c>
      <c r="G10" s="25">
        <v>942</v>
      </c>
      <c r="H10" s="25">
        <v>440</v>
      </c>
      <c r="I10" s="25">
        <v>1616</v>
      </c>
      <c r="J10" s="25">
        <v>9999</v>
      </c>
      <c r="K10" s="25">
        <v>475</v>
      </c>
      <c r="L10" s="25">
        <v>1259</v>
      </c>
      <c r="M10" s="25">
        <v>331</v>
      </c>
      <c r="N10" s="25">
        <v>1419</v>
      </c>
    </row>
    <row r="11" spans="1:14" x14ac:dyDescent="0.2">
      <c r="A11" s="29" t="s">
        <v>8</v>
      </c>
      <c r="B11" s="8">
        <v>9</v>
      </c>
      <c r="C11" s="25">
        <v>319</v>
      </c>
      <c r="D11" s="25">
        <v>1905</v>
      </c>
      <c r="E11" s="25">
        <v>598</v>
      </c>
      <c r="F11" s="25">
        <v>190</v>
      </c>
      <c r="G11" s="25">
        <v>797</v>
      </c>
      <c r="H11" s="25">
        <v>914</v>
      </c>
      <c r="I11" s="25">
        <v>1747</v>
      </c>
      <c r="J11" s="25">
        <v>475</v>
      </c>
      <c r="K11" s="25">
        <v>9999</v>
      </c>
      <c r="L11" s="25">
        <v>1254</v>
      </c>
      <c r="M11" s="25">
        <v>293</v>
      </c>
      <c r="N11" s="25">
        <v>987</v>
      </c>
    </row>
    <row r="12" spans="1:14" x14ac:dyDescent="0.2">
      <c r="A12" s="29" t="s">
        <v>9</v>
      </c>
      <c r="B12" s="8">
        <v>10</v>
      </c>
      <c r="C12" s="25">
        <v>1462</v>
      </c>
      <c r="D12" s="25">
        <v>2313</v>
      </c>
      <c r="E12" s="25">
        <v>1836</v>
      </c>
      <c r="F12" s="25">
        <v>1293</v>
      </c>
      <c r="G12" s="25">
        <v>2046</v>
      </c>
      <c r="H12" s="25">
        <v>1452</v>
      </c>
      <c r="I12" s="25">
        <v>600</v>
      </c>
      <c r="J12" s="25">
        <v>1259</v>
      </c>
      <c r="K12" s="25">
        <v>1254</v>
      </c>
      <c r="L12" s="25">
        <v>9999</v>
      </c>
      <c r="M12" s="25">
        <v>1033</v>
      </c>
      <c r="N12" s="25">
        <v>1308</v>
      </c>
    </row>
    <row r="13" spans="1:14" x14ac:dyDescent="0.2">
      <c r="A13" s="29" t="s">
        <v>10</v>
      </c>
      <c r="B13" s="8">
        <v>11</v>
      </c>
      <c r="C13" s="25">
        <v>430</v>
      </c>
      <c r="D13" s="25">
        <v>2100</v>
      </c>
      <c r="E13" s="25">
        <v>878</v>
      </c>
      <c r="F13" s="25">
        <v>262</v>
      </c>
      <c r="G13" s="25">
        <v>1027</v>
      </c>
      <c r="H13" s="25">
        <v>743</v>
      </c>
      <c r="I13" s="25">
        <v>1482</v>
      </c>
      <c r="J13" s="25">
        <v>331</v>
      </c>
      <c r="K13" s="25">
        <v>293</v>
      </c>
      <c r="L13" s="25">
        <v>1033</v>
      </c>
      <c r="M13" s="25">
        <v>9999</v>
      </c>
      <c r="N13" s="25">
        <v>1108</v>
      </c>
    </row>
    <row r="14" spans="1:14" x14ac:dyDescent="0.2">
      <c r="A14" s="29" t="s">
        <v>11</v>
      </c>
      <c r="B14" s="8">
        <v>12</v>
      </c>
      <c r="C14" s="25">
        <v>1297</v>
      </c>
      <c r="D14" s="25">
        <v>1053</v>
      </c>
      <c r="E14" s="25">
        <v>1184</v>
      </c>
      <c r="F14" s="25">
        <v>1173</v>
      </c>
      <c r="G14" s="25">
        <v>1527</v>
      </c>
      <c r="H14" s="25">
        <v>1849</v>
      </c>
      <c r="I14" s="25">
        <v>1907</v>
      </c>
      <c r="J14" s="25">
        <v>1419</v>
      </c>
      <c r="K14" s="25">
        <v>987</v>
      </c>
      <c r="L14" s="25">
        <v>1308</v>
      </c>
      <c r="M14" s="25">
        <v>1108</v>
      </c>
      <c r="N14" s="25">
        <v>9999</v>
      </c>
    </row>
    <row r="16" spans="1:14" x14ac:dyDescent="0.2">
      <c r="A16" s="6" t="s">
        <v>12</v>
      </c>
    </row>
    <row r="17" spans="1:15" x14ac:dyDescent="0.2">
      <c r="A17" s="11"/>
    </row>
    <row r="18" spans="1:15" x14ac:dyDescent="0.2">
      <c r="A18" s="8" t="s">
        <v>14</v>
      </c>
      <c r="B18" s="17">
        <v>1</v>
      </c>
      <c r="C18" s="17">
        <v>2</v>
      </c>
      <c r="D18" s="17">
        <v>3</v>
      </c>
      <c r="E18" s="17">
        <v>4</v>
      </c>
      <c r="F18" s="17">
        <v>5</v>
      </c>
      <c r="G18" s="17">
        <v>6</v>
      </c>
      <c r="H18" s="17">
        <v>7</v>
      </c>
      <c r="I18" s="17">
        <v>8</v>
      </c>
      <c r="J18" s="17">
        <v>9</v>
      </c>
      <c r="K18" s="17">
        <v>10</v>
      </c>
      <c r="L18" s="17">
        <v>11</v>
      </c>
      <c r="M18" s="17">
        <v>12</v>
      </c>
      <c r="N18" s="18"/>
    </row>
    <row r="19" spans="1:15" x14ac:dyDescent="0.2">
      <c r="A19" s="8" t="s">
        <v>15</v>
      </c>
      <c r="B19" s="22">
        <v>4</v>
      </c>
      <c r="C19" s="22">
        <v>9</v>
      </c>
      <c r="D19" s="22">
        <v>11</v>
      </c>
      <c r="E19" s="22">
        <v>8</v>
      </c>
      <c r="F19" s="22">
        <v>6</v>
      </c>
      <c r="G19" s="22">
        <v>7</v>
      </c>
      <c r="H19" s="22">
        <v>10</v>
      </c>
      <c r="I19" s="22">
        <v>12</v>
      </c>
      <c r="J19" s="22">
        <v>2</v>
      </c>
      <c r="K19" s="22">
        <v>3</v>
      </c>
      <c r="L19" s="22">
        <v>5</v>
      </c>
      <c r="M19" s="22">
        <v>1</v>
      </c>
      <c r="N19" s="19">
        <f>B19</f>
        <v>4</v>
      </c>
    </row>
    <row r="20" spans="1:15" x14ac:dyDescent="0.2">
      <c r="A20" s="8" t="s">
        <v>16</v>
      </c>
      <c r="B20" s="18"/>
      <c r="C20" s="18">
        <f>INDEX($C$3:$N$14,B19,C19)</f>
        <v>190</v>
      </c>
      <c r="D20" s="18">
        <f t="shared" ref="D20:N20" si="0">INDEX($C$3:$N$14,C19,D19)</f>
        <v>293</v>
      </c>
      <c r="E20" s="18">
        <f t="shared" si="0"/>
        <v>331</v>
      </c>
      <c r="F20" s="18">
        <f t="shared" si="0"/>
        <v>440</v>
      </c>
      <c r="G20" s="18">
        <f t="shared" si="0"/>
        <v>1656</v>
      </c>
      <c r="H20" s="18">
        <f t="shared" si="0"/>
        <v>600</v>
      </c>
      <c r="I20" s="18">
        <f t="shared" si="0"/>
        <v>1308</v>
      </c>
      <c r="J20" s="18">
        <f t="shared" si="0"/>
        <v>1053</v>
      </c>
      <c r="K20" s="18">
        <f t="shared" si="0"/>
        <v>1806</v>
      </c>
      <c r="L20" s="18">
        <f t="shared" si="0"/>
        <v>348</v>
      </c>
      <c r="M20" s="18">
        <f t="shared" si="0"/>
        <v>622</v>
      </c>
      <c r="N20" s="18">
        <f t="shared" si="0"/>
        <v>175</v>
      </c>
    </row>
    <row r="22" spans="1:15" x14ac:dyDescent="0.2">
      <c r="A22" s="9" t="s">
        <v>13</v>
      </c>
    </row>
    <row r="23" spans="1:15" x14ac:dyDescent="0.2">
      <c r="A23" s="10"/>
    </row>
    <row r="24" spans="1:15" x14ac:dyDescent="0.2">
      <c r="A24" s="35" t="s">
        <v>17</v>
      </c>
      <c r="B24" s="20">
        <f>SUM(C20:N20)</f>
        <v>8822</v>
      </c>
    </row>
    <row r="26" spans="1:15" x14ac:dyDescent="0.2">
      <c r="A26" s="36" t="s">
        <v>30</v>
      </c>
      <c r="B26" s="36"/>
      <c r="C26" s="3">
        <v>4</v>
      </c>
      <c r="D26" s="3">
        <v>1</v>
      </c>
      <c r="E26" s="3">
        <v>5</v>
      </c>
      <c r="F26" s="3">
        <v>3</v>
      </c>
      <c r="G26" s="3">
        <v>2</v>
      </c>
      <c r="H26" s="3">
        <v>12</v>
      </c>
      <c r="I26" s="3">
        <v>10</v>
      </c>
      <c r="J26" s="3">
        <v>7</v>
      </c>
      <c r="K26" s="3">
        <v>6</v>
      </c>
      <c r="L26" s="3">
        <v>8</v>
      </c>
      <c r="M26" s="3">
        <v>11</v>
      </c>
      <c r="N26" s="3">
        <v>9</v>
      </c>
      <c r="O26" s="12">
        <v>4</v>
      </c>
    </row>
    <row r="27" spans="1:15" ht="16" customHeight="1" x14ac:dyDescent="0.2">
      <c r="A27" s="23" t="s">
        <v>31</v>
      </c>
      <c r="B27" s="23"/>
      <c r="C27" s="23"/>
      <c r="D27" s="23"/>
      <c r="E27" s="23"/>
      <c r="F27" s="23"/>
      <c r="G27" s="24" t="s">
        <v>35</v>
      </c>
      <c r="H27" s="24"/>
      <c r="I27" s="24"/>
      <c r="J27" s="24"/>
      <c r="K27" s="24"/>
      <c r="L27" s="24"/>
      <c r="M27" s="24"/>
      <c r="N27" s="24"/>
    </row>
    <row r="28" spans="1:15" x14ac:dyDescent="0.2">
      <c r="A28" s="23"/>
      <c r="B28" s="23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/>
    </row>
  </sheetData>
  <mergeCells count="6">
    <mergeCell ref="A26:B26"/>
    <mergeCell ref="A1:A2"/>
    <mergeCell ref="A16:A17"/>
    <mergeCell ref="A22:A23"/>
    <mergeCell ref="A27:F28"/>
    <mergeCell ref="G27:N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A61E-0106-45CC-AE1A-A77BB4646763}">
  <dimension ref="A1:U30"/>
  <sheetViews>
    <sheetView workbookViewId="0">
      <selection activeCell="P22" sqref="P22"/>
    </sheetView>
  </sheetViews>
  <sheetFormatPr baseColWidth="10" defaultColWidth="8.83203125" defaultRowHeight="16" x14ac:dyDescent="0.2"/>
  <cols>
    <col min="1" max="1" width="21.33203125" style="7" bestFit="1" customWidth="1"/>
    <col min="2" max="2" width="9.6640625" style="7" customWidth="1"/>
    <col min="3" max="16384" width="8.83203125" style="7"/>
  </cols>
  <sheetData>
    <row r="1" spans="1:14" x14ac:dyDescent="0.2">
      <c r="A1" s="26" t="s">
        <v>28</v>
      </c>
      <c r="B1" s="12"/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  <c r="M1" s="27" t="s">
        <v>10</v>
      </c>
      <c r="N1" s="27" t="s">
        <v>11</v>
      </c>
    </row>
    <row r="2" spans="1:14" x14ac:dyDescent="0.2">
      <c r="A2" s="26"/>
      <c r="B2" s="28"/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</row>
    <row r="3" spans="1:14" x14ac:dyDescent="0.2">
      <c r="A3" s="29" t="s">
        <v>0</v>
      </c>
      <c r="B3" s="8">
        <v>1</v>
      </c>
      <c r="C3" s="25">
        <v>9999</v>
      </c>
      <c r="D3" s="25">
        <v>2166</v>
      </c>
      <c r="E3" s="25">
        <v>577</v>
      </c>
      <c r="F3" s="25">
        <v>175</v>
      </c>
      <c r="G3" s="25">
        <v>622</v>
      </c>
      <c r="H3" s="25">
        <v>712</v>
      </c>
      <c r="I3" s="25">
        <v>1889</v>
      </c>
      <c r="J3" s="25">
        <v>339</v>
      </c>
      <c r="K3" s="25">
        <v>319</v>
      </c>
      <c r="L3" s="25">
        <v>1462</v>
      </c>
      <c r="M3" s="25">
        <v>430</v>
      </c>
      <c r="N3" s="25">
        <v>1297</v>
      </c>
    </row>
    <row r="4" spans="1:14" x14ac:dyDescent="0.2">
      <c r="A4" s="29" t="s">
        <v>1</v>
      </c>
      <c r="B4" s="8">
        <v>2</v>
      </c>
      <c r="C4" s="25">
        <v>2166</v>
      </c>
      <c r="D4" s="25">
        <v>9999</v>
      </c>
      <c r="E4" s="25">
        <v>1806</v>
      </c>
      <c r="F4" s="25">
        <v>2092</v>
      </c>
      <c r="G4" s="25">
        <v>2132</v>
      </c>
      <c r="H4" s="25">
        <v>2817</v>
      </c>
      <c r="I4" s="25">
        <v>2899</v>
      </c>
      <c r="J4" s="25">
        <v>2377</v>
      </c>
      <c r="K4" s="25">
        <v>1905</v>
      </c>
      <c r="L4" s="25">
        <v>2313</v>
      </c>
      <c r="M4" s="25">
        <v>2100</v>
      </c>
      <c r="N4" s="25">
        <v>1053</v>
      </c>
    </row>
    <row r="5" spans="1:14" x14ac:dyDescent="0.2">
      <c r="A5" s="29" t="s">
        <v>2</v>
      </c>
      <c r="B5" s="8">
        <v>3</v>
      </c>
      <c r="C5" s="25">
        <v>577</v>
      </c>
      <c r="D5" s="25">
        <v>1806</v>
      </c>
      <c r="E5" s="25">
        <v>9999</v>
      </c>
      <c r="F5" s="25">
        <v>653</v>
      </c>
      <c r="G5" s="25">
        <v>348</v>
      </c>
      <c r="H5" s="25">
        <v>1273</v>
      </c>
      <c r="I5" s="25">
        <v>2345</v>
      </c>
      <c r="J5" s="25">
        <v>912</v>
      </c>
      <c r="K5" s="25">
        <v>598</v>
      </c>
      <c r="L5" s="25">
        <v>1836</v>
      </c>
      <c r="M5" s="25">
        <v>878</v>
      </c>
      <c r="N5" s="25">
        <v>1184</v>
      </c>
    </row>
    <row r="6" spans="1:14" x14ac:dyDescent="0.2">
      <c r="A6" s="29" t="s">
        <v>3</v>
      </c>
      <c r="B6" s="8">
        <v>4</v>
      </c>
      <c r="C6" s="25">
        <v>175</v>
      </c>
      <c r="D6" s="25">
        <v>2092</v>
      </c>
      <c r="E6" s="25">
        <v>653</v>
      </c>
      <c r="F6" s="25">
        <v>9999</v>
      </c>
      <c r="G6" s="25">
        <v>768</v>
      </c>
      <c r="H6" s="25">
        <v>732</v>
      </c>
      <c r="I6" s="25">
        <v>1738</v>
      </c>
      <c r="J6" s="25">
        <v>300</v>
      </c>
      <c r="K6" s="25">
        <v>190</v>
      </c>
      <c r="L6" s="25">
        <v>1293</v>
      </c>
      <c r="M6" s="25">
        <v>262</v>
      </c>
      <c r="N6" s="25">
        <v>1173</v>
      </c>
    </row>
    <row r="7" spans="1:14" x14ac:dyDescent="0.2">
      <c r="A7" s="29" t="s">
        <v>4</v>
      </c>
      <c r="B7" s="8">
        <v>5</v>
      </c>
      <c r="C7" s="25">
        <v>622</v>
      </c>
      <c r="D7" s="25">
        <v>2132</v>
      </c>
      <c r="E7" s="25">
        <v>348</v>
      </c>
      <c r="F7" s="25">
        <v>768</v>
      </c>
      <c r="G7" s="25">
        <v>9999</v>
      </c>
      <c r="H7" s="25">
        <v>1203</v>
      </c>
      <c r="I7" s="25">
        <v>2505</v>
      </c>
      <c r="J7" s="25">
        <v>942</v>
      </c>
      <c r="K7" s="25">
        <v>797</v>
      </c>
      <c r="L7" s="25">
        <v>2046</v>
      </c>
      <c r="M7" s="25">
        <v>1027</v>
      </c>
      <c r="N7" s="25">
        <v>1527</v>
      </c>
    </row>
    <row r="8" spans="1:14" x14ac:dyDescent="0.2">
      <c r="A8" s="29" t="s">
        <v>5</v>
      </c>
      <c r="B8" s="8">
        <v>6</v>
      </c>
      <c r="C8" s="25">
        <v>712</v>
      </c>
      <c r="D8" s="25">
        <v>2817</v>
      </c>
      <c r="E8" s="25">
        <v>1273</v>
      </c>
      <c r="F8" s="25">
        <v>732</v>
      </c>
      <c r="G8" s="25">
        <v>1203</v>
      </c>
      <c r="H8" s="25">
        <v>9999</v>
      </c>
      <c r="I8" s="25">
        <v>1656</v>
      </c>
      <c r="J8" s="25">
        <v>440</v>
      </c>
      <c r="K8" s="25">
        <v>914</v>
      </c>
      <c r="L8" s="25">
        <v>1452</v>
      </c>
      <c r="M8" s="25">
        <v>743</v>
      </c>
      <c r="N8" s="25">
        <v>1849</v>
      </c>
    </row>
    <row r="9" spans="1:14" x14ac:dyDescent="0.2">
      <c r="A9" s="29" t="s">
        <v>6</v>
      </c>
      <c r="B9" s="8">
        <v>7</v>
      </c>
      <c r="C9" s="25">
        <v>1889</v>
      </c>
      <c r="D9" s="25">
        <v>2899</v>
      </c>
      <c r="E9" s="25">
        <v>2345</v>
      </c>
      <c r="F9" s="25">
        <v>1738</v>
      </c>
      <c r="G9" s="25">
        <v>2505</v>
      </c>
      <c r="H9" s="25">
        <v>1656</v>
      </c>
      <c r="I9" s="25">
        <v>9999</v>
      </c>
      <c r="J9" s="25">
        <v>1616</v>
      </c>
      <c r="K9" s="25">
        <v>1747</v>
      </c>
      <c r="L9" s="25">
        <v>600</v>
      </c>
      <c r="M9" s="25">
        <v>1482</v>
      </c>
      <c r="N9" s="25">
        <v>1907</v>
      </c>
    </row>
    <row r="10" spans="1:14" x14ac:dyDescent="0.2">
      <c r="A10" s="29" t="s">
        <v>7</v>
      </c>
      <c r="B10" s="8">
        <v>8</v>
      </c>
      <c r="C10" s="25">
        <v>339</v>
      </c>
      <c r="D10" s="25">
        <v>2377</v>
      </c>
      <c r="E10" s="25">
        <v>912</v>
      </c>
      <c r="F10" s="25">
        <v>300</v>
      </c>
      <c r="G10" s="25">
        <v>942</v>
      </c>
      <c r="H10" s="25">
        <v>440</v>
      </c>
      <c r="I10" s="25">
        <v>1616</v>
      </c>
      <c r="J10" s="25">
        <v>9999</v>
      </c>
      <c r="K10" s="25">
        <v>475</v>
      </c>
      <c r="L10" s="25">
        <v>1259</v>
      </c>
      <c r="M10" s="25">
        <v>331</v>
      </c>
      <c r="N10" s="25">
        <v>1419</v>
      </c>
    </row>
    <row r="11" spans="1:14" x14ac:dyDescent="0.2">
      <c r="A11" s="29" t="s">
        <v>8</v>
      </c>
      <c r="B11" s="8">
        <v>9</v>
      </c>
      <c r="C11" s="25">
        <v>319</v>
      </c>
      <c r="D11" s="25">
        <v>1905</v>
      </c>
      <c r="E11" s="25">
        <v>598</v>
      </c>
      <c r="F11" s="25">
        <v>190</v>
      </c>
      <c r="G11" s="25">
        <v>797</v>
      </c>
      <c r="H11" s="25">
        <v>914</v>
      </c>
      <c r="I11" s="25">
        <v>1747</v>
      </c>
      <c r="J11" s="25">
        <v>475</v>
      </c>
      <c r="K11" s="25">
        <v>9999</v>
      </c>
      <c r="L11" s="25">
        <v>1254</v>
      </c>
      <c r="M11" s="25">
        <v>293</v>
      </c>
      <c r="N11" s="25">
        <v>987</v>
      </c>
    </row>
    <row r="12" spans="1:14" x14ac:dyDescent="0.2">
      <c r="A12" s="29" t="s">
        <v>9</v>
      </c>
      <c r="B12" s="8">
        <v>10</v>
      </c>
      <c r="C12" s="25">
        <v>1462</v>
      </c>
      <c r="D12" s="25">
        <v>2313</v>
      </c>
      <c r="E12" s="25">
        <v>1836</v>
      </c>
      <c r="F12" s="25">
        <v>1293</v>
      </c>
      <c r="G12" s="25">
        <v>2046</v>
      </c>
      <c r="H12" s="25">
        <v>1452</v>
      </c>
      <c r="I12" s="25">
        <v>600</v>
      </c>
      <c r="J12" s="25">
        <v>1259</v>
      </c>
      <c r="K12" s="25">
        <v>1254</v>
      </c>
      <c r="L12" s="25">
        <v>9999</v>
      </c>
      <c r="M12" s="25">
        <v>1033</v>
      </c>
      <c r="N12" s="25">
        <v>1308</v>
      </c>
    </row>
    <row r="13" spans="1:14" x14ac:dyDescent="0.2">
      <c r="A13" s="29" t="s">
        <v>10</v>
      </c>
      <c r="B13" s="8">
        <v>11</v>
      </c>
      <c r="C13" s="25">
        <v>430</v>
      </c>
      <c r="D13" s="25">
        <v>2100</v>
      </c>
      <c r="E13" s="25">
        <v>878</v>
      </c>
      <c r="F13" s="25">
        <v>262</v>
      </c>
      <c r="G13" s="25">
        <v>1027</v>
      </c>
      <c r="H13" s="25">
        <v>743</v>
      </c>
      <c r="I13" s="25">
        <v>1482</v>
      </c>
      <c r="J13" s="25">
        <v>331</v>
      </c>
      <c r="K13" s="25">
        <v>293</v>
      </c>
      <c r="L13" s="25">
        <v>1033</v>
      </c>
      <c r="M13" s="25">
        <v>9999</v>
      </c>
      <c r="N13" s="25">
        <v>1108</v>
      </c>
    </row>
    <row r="14" spans="1:14" x14ac:dyDescent="0.2">
      <c r="A14" s="29" t="s">
        <v>11</v>
      </c>
      <c r="B14" s="8">
        <v>12</v>
      </c>
      <c r="C14" s="25">
        <v>1297</v>
      </c>
      <c r="D14" s="25">
        <v>1053</v>
      </c>
      <c r="E14" s="25">
        <v>1184</v>
      </c>
      <c r="F14" s="25">
        <v>1173</v>
      </c>
      <c r="G14" s="25">
        <v>1527</v>
      </c>
      <c r="H14" s="25">
        <v>1849</v>
      </c>
      <c r="I14" s="25">
        <v>1907</v>
      </c>
      <c r="J14" s="25">
        <v>1419</v>
      </c>
      <c r="K14" s="25">
        <v>987</v>
      </c>
      <c r="L14" s="25">
        <v>1308</v>
      </c>
      <c r="M14" s="25">
        <v>1108</v>
      </c>
      <c r="N14" s="25">
        <v>9999</v>
      </c>
    </row>
    <row r="16" spans="1:14" x14ac:dyDescent="0.2">
      <c r="A16" s="6" t="s">
        <v>12</v>
      </c>
      <c r="C16" s="30"/>
    </row>
    <row r="17" spans="1:21" x14ac:dyDescent="0.2">
      <c r="A17" s="11"/>
    </row>
    <row r="18" spans="1:21" x14ac:dyDescent="0.2">
      <c r="A18" s="8" t="s">
        <v>14</v>
      </c>
      <c r="B18" s="17">
        <v>1</v>
      </c>
      <c r="C18" s="17">
        <v>2</v>
      </c>
      <c r="D18" s="17">
        <v>3</v>
      </c>
      <c r="E18" s="17">
        <v>4</v>
      </c>
      <c r="F18" s="17">
        <v>5</v>
      </c>
      <c r="G18" s="17">
        <v>6</v>
      </c>
      <c r="H18" s="17">
        <v>7</v>
      </c>
      <c r="I18" s="17">
        <v>8</v>
      </c>
      <c r="J18" s="17">
        <v>9</v>
      </c>
      <c r="K18" s="17">
        <v>10</v>
      </c>
      <c r="L18" s="17">
        <v>11</v>
      </c>
      <c r="M18" s="17">
        <v>12</v>
      </c>
      <c r="N18" s="31"/>
      <c r="O18" s="31"/>
      <c r="P18" s="31"/>
      <c r="Q18" s="31"/>
      <c r="R18" s="31"/>
      <c r="S18" s="31"/>
      <c r="T18" s="31"/>
      <c r="U18" s="31"/>
    </row>
    <row r="19" spans="1:21" x14ac:dyDescent="0.2">
      <c r="A19" s="8" t="s">
        <v>15</v>
      </c>
      <c r="B19" s="3">
        <v>4</v>
      </c>
      <c r="C19" s="3">
        <v>1</v>
      </c>
      <c r="D19" s="3">
        <v>5</v>
      </c>
      <c r="E19" s="3">
        <v>3</v>
      </c>
      <c r="F19" s="3">
        <v>9</v>
      </c>
      <c r="G19" s="3">
        <v>11</v>
      </c>
      <c r="H19" s="3">
        <v>8</v>
      </c>
      <c r="I19" s="3">
        <v>6</v>
      </c>
      <c r="J19" s="3">
        <v>7</v>
      </c>
      <c r="K19" s="3">
        <v>10</v>
      </c>
      <c r="L19" s="3">
        <v>12</v>
      </c>
      <c r="M19" s="3">
        <v>2</v>
      </c>
      <c r="N19" s="30"/>
      <c r="O19" s="30"/>
      <c r="P19" s="30"/>
      <c r="Q19" s="30"/>
      <c r="R19" s="30"/>
      <c r="S19" s="30"/>
      <c r="T19" s="30"/>
      <c r="U19" s="30"/>
    </row>
    <row r="20" spans="1:21" x14ac:dyDescent="0.2">
      <c r="A20" s="8" t="s">
        <v>16</v>
      </c>
      <c r="B20" s="12"/>
      <c r="C20" s="12" cm="1">
        <f t="array" ref="C20">INDEX($C$3:$N$14,B19,C19)</f>
        <v>175</v>
      </c>
      <c r="D20" s="12" cm="1">
        <f t="array" ref="D20">INDEX($C$3:$N$14,C19,D19)</f>
        <v>622</v>
      </c>
      <c r="E20" s="12" cm="1">
        <f t="array" ref="E20">INDEX($C$3:$N$14,D19,E19)</f>
        <v>348</v>
      </c>
      <c r="F20" s="12" cm="1">
        <f t="array" ref="F20">INDEX($C$3:$N$14,E19,F19)</f>
        <v>598</v>
      </c>
      <c r="G20" s="12" cm="1">
        <f t="array" ref="G20">INDEX($C$3:$N$14,F19,G19)</f>
        <v>293</v>
      </c>
      <c r="H20" s="12" cm="1">
        <f t="array" ref="H20">INDEX($C$3:$N$14,G19,H19)</f>
        <v>331</v>
      </c>
      <c r="I20" s="12" cm="1">
        <f t="array" ref="I20">INDEX($C$3:$N$14,H19,I19)</f>
        <v>440</v>
      </c>
      <c r="J20" s="12" cm="1">
        <f t="array" ref="J20">INDEX($C$3:$N$14,I19,J19)</f>
        <v>1656</v>
      </c>
      <c r="K20" s="12" cm="1">
        <f t="array" ref="K20">INDEX($C$3:$N$14,J19,K19)</f>
        <v>600</v>
      </c>
      <c r="L20" s="12" cm="1">
        <f t="array" ref="L20">INDEX($C$3:$N$14,K19,L19)</f>
        <v>1308</v>
      </c>
      <c r="M20" s="12" cm="1">
        <f t="array" ref="M20">INDEX($C$3:$N$14,L19,M19)</f>
        <v>1053</v>
      </c>
      <c r="N20" s="30"/>
      <c r="O20" s="30"/>
      <c r="P20" s="30"/>
      <c r="Q20" s="30"/>
      <c r="R20" s="30"/>
      <c r="S20" s="30"/>
      <c r="T20" s="30"/>
      <c r="U20" s="30"/>
    </row>
    <row r="21" spans="1:21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 x14ac:dyDescent="0.2">
      <c r="A23" s="34" t="s">
        <v>32</v>
      </c>
      <c r="B23" s="12">
        <f>IF(B19=4,1,0)</f>
        <v>1</v>
      </c>
    </row>
    <row r="24" spans="1:21" x14ac:dyDescent="0.2">
      <c r="A24" s="32"/>
    </row>
    <row r="25" spans="1:21" x14ac:dyDescent="0.2">
      <c r="A25" s="9" t="s">
        <v>13</v>
      </c>
    </row>
    <row r="26" spans="1:21" x14ac:dyDescent="0.2">
      <c r="A26" s="10"/>
    </row>
    <row r="27" spans="1:21" x14ac:dyDescent="0.2">
      <c r="A27" s="35" t="s">
        <v>17</v>
      </c>
      <c r="B27" s="20">
        <f>SUM(C20:M20)</f>
        <v>7424</v>
      </c>
    </row>
    <row r="29" spans="1:21" x14ac:dyDescent="0.2">
      <c r="A29" s="21" t="s">
        <v>33</v>
      </c>
      <c r="B29" s="33"/>
      <c r="C29" s="33"/>
      <c r="D29" s="33"/>
      <c r="E29" s="33"/>
      <c r="F29" s="33"/>
      <c r="G29" s="33"/>
      <c r="H29" s="33"/>
      <c r="I29" s="33"/>
      <c r="J29" s="33"/>
    </row>
    <row r="30" spans="1:21" x14ac:dyDescent="0.2">
      <c r="A30" s="37" t="s">
        <v>34</v>
      </c>
      <c r="B30" s="3">
        <v>4</v>
      </c>
      <c r="C30" s="3">
        <v>1</v>
      </c>
      <c r="D30" s="3">
        <v>5</v>
      </c>
      <c r="E30" s="3">
        <v>3</v>
      </c>
      <c r="F30" s="3">
        <v>9</v>
      </c>
      <c r="G30" s="3">
        <v>11</v>
      </c>
      <c r="H30" s="3">
        <v>8</v>
      </c>
      <c r="I30" s="3">
        <v>6</v>
      </c>
      <c r="J30" s="3">
        <v>7</v>
      </c>
      <c r="K30" s="3">
        <v>10</v>
      </c>
      <c r="L30" s="3">
        <v>12</v>
      </c>
      <c r="M30" s="3">
        <v>2</v>
      </c>
    </row>
  </sheetData>
  <mergeCells count="4">
    <mergeCell ref="A29:J29"/>
    <mergeCell ref="A1:A2"/>
    <mergeCell ref="A16:A17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 3</vt:lpstr>
      <vt:lpstr>Exercise 6a</vt:lpstr>
      <vt:lpstr>Exercise 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Songjun Luo</dc:creator>
  <cp:lastModifiedBy>Microsoft Office User</cp:lastModifiedBy>
  <dcterms:created xsi:type="dcterms:W3CDTF">2020-10-28T01:59:25Z</dcterms:created>
  <dcterms:modified xsi:type="dcterms:W3CDTF">2021-11-02T16:40:38Z</dcterms:modified>
</cp:coreProperties>
</file>