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inallamalla/Fall 2021/OR531/HW1/"/>
    </mc:Choice>
  </mc:AlternateContent>
  <xr:revisionPtr revIDLastSave="0" documentId="8_{C49F9E38-EF8C-BD4D-BDD2-8BB369660E00}" xr6:coauthVersionLast="47" xr6:coauthVersionMax="47" xr10:uidLastSave="{00000000-0000-0000-0000-000000000000}"/>
  <bookViews>
    <workbookView xWindow="0" yWindow="0" windowWidth="28800" windowHeight="18000" xr2:uid="{F4316109-8E0E-1D45-89BB-B164A1562D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I10" i="1"/>
  <c r="I52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10" i="1"/>
  <c r="F10" i="1"/>
  <c r="H10" i="1" s="1"/>
  <c r="F11" i="1" l="1"/>
  <c r="F12" i="1" l="1"/>
  <c r="H11" i="1"/>
  <c r="F13" i="1" l="1"/>
  <c r="H12" i="1"/>
  <c r="F14" i="1" l="1"/>
  <c r="H13" i="1"/>
  <c r="F15" i="1" l="1"/>
  <c r="H14" i="1"/>
  <c r="F16" i="1" l="1"/>
  <c r="H15" i="1"/>
  <c r="F17" i="1" l="1"/>
  <c r="H16" i="1"/>
  <c r="F18" i="1" l="1"/>
  <c r="H17" i="1"/>
  <c r="F19" i="1" l="1"/>
  <c r="H18" i="1"/>
  <c r="F20" i="1" l="1"/>
  <c r="H19" i="1"/>
  <c r="F21" i="1" l="1"/>
  <c r="H20" i="1"/>
  <c r="F22" i="1" l="1"/>
  <c r="H21" i="1"/>
  <c r="F23" i="1" l="1"/>
  <c r="H22" i="1"/>
  <c r="F24" i="1" l="1"/>
  <c r="H23" i="1"/>
  <c r="F25" i="1" l="1"/>
  <c r="H24" i="1"/>
  <c r="F26" i="1" l="1"/>
  <c r="H25" i="1"/>
  <c r="F27" i="1" l="1"/>
  <c r="H26" i="1"/>
  <c r="F28" i="1" l="1"/>
  <c r="H27" i="1"/>
  <c r="F29" i="1" l="1"/>
  <c r="H28" i="1"/>
  <c r="F30" i="1" l="1"/>
  <c r="H29" i="1"/>
  <c r="F31" i="1" l="1"/>
  <c r="H30" i="1"/>
  <c r="F32" i="1" l="1"/>
  <c r="H31" i="1"/>
  <c r="F33" i="1" l="1"/>
  <c r="H32" i="1"/>
  <c r="F34" i="1" l="1"/>
  <c r="H33" i="1"/>
  <c r="F35" i="1" l="1"/>
  <c r="H34" i="1"/>
  <c r="F36" i="1" l="1"/>
  <c r="H35" i="1"/>
  <c r="F37" i="1" l="1"/>
  <c r="H36" i="1"/>
  <c r="F38" i="1" l="1"/>
  <c r="H37" i="1"/>
  <c r="F39" i="1" l="1"/>
  <c r="H38" i="1"/>
  <c r="F40" i="1" l="1"/>
  <c r="H39" i="1"/>
  <c r="F41" i="1" l="1"/>
  <c r="H40" i="1"/>
  <c r="F42" i="1" l="1"/>
  <c r="H41" i="1"/>
  <c r="F43" i="1" l="1"/>
  <c r="H42" i="1"/>
  <c r="E10" i="1"/>
  <c r="B10" i="1"/>
  <c r="C10" i="1" s="1"/>
  <c r="H3" i="1"/>
  <c r="B11" i="1" l="1"/>
  <c r="D10" i="1"/>
  <c r="F44" i="1"/>
  <c r="H43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45" i="1" l="1"/>
  <c r="H44" i="1"/>
  <c r="B12" i="1"/>
  <c r="C11" i="1"/>
  <c r="D11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I11" i="1"/>
  <c r="B13" i="1" l="1"/>
  <c r="C12" i="1"/>
  <c r="D12" i="1" s="1"/>
  <c r="I12" i="1" s="1"/>
  <c r="F46" i="1"/>
  <c r="H45" i="1"/>
  <c r="F47" i="1" l="1"/>
  <c r="H46" i="1"/>
  <c r="B14" i="1"/>
  <c r="C13" i="1"/>
  <c r="D13" i="1"/>
  <c r="I13" i="1" s="1"/>
  <c r="B15" i="1" l="1"/>
  <c r="C14" i="1"/>
  <c r="D14" i="1" s="1"/>
  <c r="I14" i="1" s="1"/>
  <c r="F48" i="1"/>
  <c r="H47" i="1"/>
  <c r="F49" i="1" l="1"/>
  <c r="H48" i="1"/>
  <c r="B16" i="1"/>
  <c r="C15" i="1"/>
  <c r="D15" i="1" s="1"/>
  <c r="I15" i="1" s="1"/>
  <c r="B17" i="1" l="1"/>
  <c r="C16" i="1"/>
  <c r="D16" i="1" s="1"/>
  <c r="I16" i="1" s="1"/>
  <c r="F50" i="1"/>
  <c r="H49" i="1"/>
  <c r="F51" i="1" l="1"/>
  <c r="H51" i="1" s="1"/>
  <c r="H50" i="1"/>
  <c r="B18" i="1"/>
  <c r="C17" i="1"/>
  <c r="D17" i="1" s="1"/>
  <c r="I17" i="1" s="1"/>
  <c r="B19" i="1" l="1"/>
  <c r="C18" i="1"/>
  <c r="D18" i="1" s="1"/>
  <c r="I18" i="1" s="1"/>
  <c r="B20" i="1" l="1"/>
  <c r="C19" i="1"/>
  <c r="D19" i="1" s="1"/>
  <c r="I19" i="1" s="1"/>
  <c r="B21" i="1" l="1"/>
  <c r="C20" i="1"/>
  <c r="D20" i="1"/>
  <c r="I20" i="1" s="1"/>
  <c r="D21" i="1" l="1"/>
  <c r="I21" i="1" s="1"/>
  <c r="C21" i="1"/>
  <c r="B22" i="1"/>
  <c r="B23" i="1" l="1"/>
  <c r="D22" i="1"/>
  <c r="I22" i="1" s="1"/>
  <c r="C22" i="1"/>
  <c r="B24" i="1" l="1"/>
  <c r="C23" i="1"/>
  <c r="D23" i="1"/>
  <c r="I23" i="1" s="1"/>
  <c r="B25" i="1" l="1"/>
  <c r="C24" i="1"/>
  <c r="D24" i="1" s="1"/>
  <c r="I24" i="1" s="1"/>
  <c r="B26" i="1" l="1"/>
  <c r="C25" i="1"/>
  <c r="D25" i="1"/>
  <c r="I25" i="1" s="1"/>
  <c r="B27" i="1" l="1"/>
  <c r="C26" i="1"/>
  <c r="D26" i="1" s="1"/>
  <c r="I26" i="1" s="1"/>
  <c r="B28" i="1" l="1"/>
  <c r="C27" i="1"/>
  <c r="D27" i="1" s="1"/>
  <c r="I27" i="1" s="1"/>
  <c r="B29" i="1" l="1"/>
  <c r="C28" i="1"/>
  <c r="D28" i="1" s="1"/>
  <c r="I28" i="1" s="1"/>
  <c r="B30" i="1" l="1"/>
  <c r="C29" i="1"/>
  <c r="D29" i="1" s="1"/>
  <c r="I29" i="1" s="1"/>
  <c r="B31" i="1" l="1"/>
  <c r="C30" i="1"/>
  <c r="D30" i="1"/>
  <c r="I30" i="1" s="1"/>
  <c r="B32" i="1" l="1"/>
  <c r="C31" i="1"/>
  <c r="D31" i="1" s="1"/>
  <c r="I31" i="1" s="1"/>
  <c r="B33" i="1" l="1"/>
  <c r="C32" i="1"/>
  <c r="D32" i="1" s="1"/>
  <c r="I32" i="1" s="1"/>
  <c r="B34" i="1" l="1"/>
  <c r="C33" i="1"/>
  <c r="D33" i="1" s="1"/>
  <c r="I33" i="1" s="1"/>
  <c r="B35" i="1" l="1"/>
  <c r="C34" i="1"/>
  <c r="D34" i="1" s="1"/>
  <c r="I34" i="1" s="1"/>
  <c r="B36" i="1" l="1"/>
  <c r="C35" i="1"/>
  <c r="D35" i="1" s="1"/>
  <c r="I35" i="1" s="1"/>
  <c r="B37" i="1" l="1"/>
  <c r="C36" i="1"/>
  <c r="D36" i="1"/>
  <c r="I36" i="1" s="1"/>
  <c r="B38" i="1" l="1"/>
  <c r="C37" i="1"/>
  <c r="D37" i="1" s="1"/>
  <c r="I37" i="1" s="1"/>
  <c r="B39" i="1" l="1"/>
  <c r="C38" i="1"/>
  <c r="D38" i="1" s="1"/>
  <c r="I38" i="1" s="1"/>
  <c r="B40" i="1" l="1"/>
  <c r="C39" i="1"/>
  <c r="D39" i="1" s="1"/>
  <c r="I39" i="1" s="1"/>
  <c r="B41" i="1" l="1"/>
  <c r="C40" i="1"/>
  <c r="D40" i="1" s="1"/>
  <c r="I40" i="1" s="1"/>
  <c r="B42" i="1" l="1"/>
  <c r="C41" i="1"/>
  <c r="D41" i="1" s="1"/>
  <c r="I41" i="1" s="1"/>
  <c r="B43" i="1" l="1"/>
  <c r="C42" i="1"/>
  <c r="D42" i="1" s="1"/>
  <c r="I42" i="1" s="1"/>
  <c r="B44" i="1" l="1"/>
  <c r="C43" i="1"/>
  <c r="D43" i="1" s="1"/>
  <c r="I43" i="1" s="1"/>
  <c r="B45" i="1" l="1"/>
  <c r="C44" i="1"/>
  <c r="D44" i="1" s="1"/>
  <c r="I44" i="1" s="1"/>
  <c r="B46" i="1" l="1"/>
  <c r="C45" i="1"/>
  <c r="D45" i="1" s="1"/>
  <c r="I45" i="1" s="1"/>
  <c r="B47" i="1" l="1"/>
  <c r="C46" i="1"/>
  <c r="D46" i="1" s="1"/>
  <c r="I46" i="1" s="1"/>
  <c r="B48" i="1" l="1"/>
  <c r="C47" i="1"/>
  <c r="D47" i="1" s="1"/>
  <c r="I47" i="1" s="1"/>
  <c r="B49" i="1" l="1"/>
  <c r="C48" i="1"/>
  <c r="D48" i="1" s="1"/>
  <c r="I48" i="1" s="1"/>
  <c r="B50" i="1" l="1"/>
  <c r="C49" i="1"/>
  <c r="D49" i="1" s="1"/>
  <c r="I49" i="1" s="1"/>
  <c r="B51" i="1" l="1"/>
  <c r="C51" i="1" s="1"/>
  <c r="D51" i="1" s="1"/>
  <c r="I51" i="1" s="1"/>
  <c r="C50" i="1"/>
  <c r="D50" i="1" s="1"/>
  <c r="I50" i="1" s="1"/>
</calcChain>
</file>

<file path=xl/sharedStrings.xml><?xml version="1.0" encoding="utf-8"?>
<sst xmlns="http://schemas.openxmlformats.org/spreadsheetml/2006/main" count="23" uniqueCount="20">
  <si>
    <t>RETIREMENT PLAN</t>
  </si>
  <si>
    <t>Age</t>
  </si>
  <si>
    <t>Assets's Worth</t>
  </si>
  <si>
    <t>Retirement Age</t>
  </si>
  <si>
    <t>Final  retirement Amount</t>
  </si>
  <si>
    <t>Suppose</t>
  </si>
  <si>
    <t>Starting Salary</t>
  </si>
  <si>
    <t>Basic Expenses</t>
  </si>
  <si>
    <t>Extra Expenses</t>
  </si>
  <si>
    <t>Total Expenditure</t>
  </si>
  <si>
    <t>Taxes</t>
  </si>
  <si>
    <t>Salary hike yearly(%)</t>
  </si>
  <si>
    <t>Salary</t>
  </si>
  <si>
    <t>Tax</t>
  </si>
  <si>
    <t>After Tax</t>
  </si>
  <si>
    <t>Expenditure</t>
  </si>
  <si>
    <t>Assets</t>
  </si>
  <si>
    <t>Total savings (yearly)</t>
  </si>
  <si>
    <t>% increase in value(yearly)</t>
  </si>
  <si>
    <t>%increase in basic expenses(yearly)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</si>
</sst>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8"/>
      <color theme="9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4" fontId="3" fillId="3" borderId="1" xfId="1" applyFont="1" applyFill="1" applyBorder="1"/>
    <xf numFmtId="0" fontId="3" fillId="3" borderId="1" xfId="0" applyFont="1" applyFill="1" applyBorder="1"/>
    <xf numFmtId="0" fontId="2" fillId="0" borderId="1" xfId="0" applyFont="1" applyBorder="1"/>
    <xf numFmtId="44" fontId="2" fillId="4" borderId="1" xfId="1" applyFont="1" applyFill="1" applyBorder="1"/>
    <xf numFmtId="0" fontId="2" fillId="4" borderId="1" xfId="1" applyNumberFormat="1" applyFont="1" applyFill="1" applyBorder="1"/>
    <xf numFmtId="9" fontId="2" fillId="4" borderId="1" xfId="2" applyFont="1" applyFill="1" applyBorder="1"/>
    <xf numFmtId="9" fontId="2" fillId="4" borderId="1" xfId="0" applyNumberFormat="1" applyFont="1" applyFill="1" applyBorder="1"/>
    <xf numFmtId="44" fontId="2" fillId="0" borderId="1" xfId="1" applyFont="1" applyFill="1" applyBorder="1"/>
    <xf numFmtId="0" fontId="3" fillId="2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44" fontId="0" fillId="0" borderId="1" xfId="0" applyNumberFormat="1" applyBorder="1"/>
    <xf numFmtId="44" fontId="2" fillId="2" borderId="2" xfId="1" applyFont="1" applyFill="1" applyBorder="1" applyAlignment="1"/>
    <xf numFmtId="10" fontId="2" fillId="4" borderId="1" xfId="2" applyNumberFormat="1" applyFont="1" applyFill="1" applyBorder="1"/>
    <xf numFmtId="44" fontId="2" fillId="6" borderId="2" xfId="1" applyFont="1" applyFill="1" applyBorder="1" applyAlignment="1"/>
    <xf numFmtId="44" fontId="2" fillId="0" borderId="3" xfId="1" applyFont="1" applyFill="1" applyBorder="1" applyAlignment="1"/>
    <xf numFmtId="44" fontId="5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24EE-00E1-FA4F-AA64-100B24E41305}">
  <dimension ref="A1:I52"/>
  <sheetViews>
    <sheetView tabSelected="1" zoomScale="86" workbookViewId="0">
      <selection activeCell="L22" sqref="L22"/>
    </sheetView>
  </sheetViews>
  <sheetFormatPr baseColWidth="10" defaultRowHeight="16" x14ac:dyDescent="0.2"/>
  <cols>
    <col min="1" max="1" width="12.1640625" bestFit="1" customWidth="1"/>
    <col min="2" max="2" width="17.5" bestFit="1" customWidth="1"/>
    <col min="3" max="3" width="28.33203125" bestFit="1" customWidth="1"/>
    <col min="4" max="4" width="17.83203125" bestFit="1" customWidth="1"/>
    <col min="5" max="5" width="21.6640625" bestFit="1" customWidth="1"/>
    <col min="6" max="6" width="27.6640625" bestFit="1" customWidth="1"/>
    <col min="7" max="7" width="17.33203125" bestFit="1" customWidth="1"/>
    <col min="8" max="8" width="23.33203125" bestFit="1" customWidth="1"/>
    <col min="9" max="9" width="38" bestFit="1" customWidth="1"/>
  </cols>
  <sheetData>
    <row r="1" spans="1:9" ht="29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19" x14ac:dyDescent="0.25">
      <c r="A2" s="10" t="s">
        <v>5</v>
      </c>
      <c r="B2" s="2" t="s">
        <v>6</v>
      </c>
      <c r="C2" s="2" t="s">
        <v>1</v>
      </c>
      <c r="D2" s="2" t="s">
        <v>10</v>
      </c>
      <c r="E2" s="3" t="s">
        <v>11</v>
      </c>
      <c r="F2" s="2" t="s">
        <v>7</v>
      </c>
      <c r="G2" s="2" t="s">
        <v>8</v>
      </c>
      <c r="H2" s="2" t="s">
        <v>9</v>
      </c>
      <c r="I2" s="2" t="s">
        <v>19</v>
      </c>
    </row>
    <row r="3" spans="1:9" ht="19" x14ac:dyDescent="0.25">
      <c r="A3" s="4"/>
      <c r="B3" s="5">
        <v>125000</v>
      </c>
      <c r="C3" s="6">
        <v>22</v>
      </c>
      <c r="D3" s="7">
        <v>0.13</v>
      </c>
      <c r="E3" s="8">
        <v>0.05</v>
      </c>
      <c r="F3" s="5">
        <v>20000</v>
      </c>
      <c r="G3" s="5">
        <v>10000</v>
      </c>
      <c r="H3" s="5">
        <f>F3+G3</f>
        <v>30000</v>
      </c>
      <c r="I3" s="15">
        <v>2.0000000000000001E-4</v>
      </c>
    </row>
    <row r="4" spans="1:9" ht="19" x14ac:dyDescent="0.25">
      <c r="A4" s="4"/>
      <c r="B4" s="9"/>
      <c r="C4" s="9"/>
      <c r="D4" s="9"/>
      <c r="E4" s="9"/>
      <c r="F4" s="9"/>
      <c r="G4" s="9"/>
      <c r="H4" s="9"/>
      <c r="I4" s="9"/>
    </row>
    <row r="5" spans="1:9" ht="19" x14ac:dyDescent="0.25">
      <c r="A5" s="4"/>
      <c r="B5" s="2" t="s">
        <v>2</v>
      </c>
      <c r="C5" s="2" t="s">
        <v>18</v>
      </c>
      <c r="D5" s="2" t="s">
        <v>3</v>
      </c>
      <c r="E5" s="9"/>
      <c r="F5" s="16" t="s">
        <v>4</v>
      </c>
      <c r="G5" s="17"/>
      <c r="H5" s="9"/>
      <c r="I5" s="9"/>
    </row>
    <row r="6" spans="1:9" ht="19" x14ac:dyDescent="0.25">
      <c r="A6" s="4"/>
      <c r="B6" s="5">
        <v>250000</v>
      </c>
      <c r="C6" s="7">
        <v>0.05</v>
      </c>
      <c r="D6" s="6">
        <v>63</v>
      </c>
      <c r="E6" s="9"/>
      <c r="F6" s="14">
        <f>I52</f>
        <v>47249210.905063421</v>
      </c>
      <c r="G6" s="17"/>
      <c r="H6" s="9"/>
      <c r="I6" s="9"/>
    </row>
    <row r="7" spans="1:9" ht="1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ht="1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ht="19" x14ac:dyDescent="0.25">
      <c r="A9" s="12" t="s">
        <v>1</v>
      </c>
      <c r="B9" s="12" t="s">
        <v>12</v>
      </c>
      <c r="C9" s="12" t="s">
        <v>13</v>
      </c>
      <c r="D9" s="12" t="s">
        <v>14</v>
      </c>
      <c r="E9" s="12" t="s">
        <v>16</v>
      </c>
      <c r="F9" s="12" t="s">
        <v>7</v>
      </c>
      <c r="G9" s="12" t="s">
        <v>8</v>
      </c>
      <c r="H9" s="12" t="s">
        <v>15</v>
      </c>
      <c r="I9" s="12" t="s">
        <v>17</v>
      </c>
    </row>
    <row r="10" spans="1:9" x14ac:dyDescent="0.2">
      <c r="A10" s="1">
        <v>22</v>
      </c>
      <c r="B10" s="13">
        <f>B3</f>
        <v>125000</v>
      </c>
      <c r="C10" s="13">
        <f>$D$3*B10</f>
        <v>16250</v>
      </c>
      <c r="D10" s="13">
        <f>B10-C10</f>
        <v>108750</v>
      </c>
      <c r="E10" s="13">
        <f>B6</f>
        <v>250000</v>
      </c>
      <c r="F10" s="13">
        <f>F3</f>
        <v>20000</v>
      </c>
      <c r="G10" s="13">
        <f>G3</f>
        <v>10000</v>
      </c>
      <c r="H10" s="13">
        <f>F10+G10</f>
        <v>30000</v>
      </c>
      <c r="I10" s="13">
        <f>((D10+E10)-H10)</f>
        <v>328750</v>
      </c>
    </row>
    <row r="11" spans="1:9" x14ac:dyDescent="0.2">
      <c r="A11" s="1">
        <v>23</v>
      </c>
      <c r="B11" s="13">
        <f>B10+$E$3*B10</f>
        <v>131250</v>
      </c>
      <c r="C11" s="13">
        <f t="shared" ref="C11:C51" si="0">$D$3*B11</f>
        <v>17062.5</v>
      </c>
      <c r="D11" s="13">
        <f t="shared" ref="D11:D51" si="1">B11-C11</f>
        <v>114187.5</v>
      </c>
      <c r="E11" s="13">
        <f>E10+$C$6*E10</f>
        <v>262500</v>
      </c>
      <c r="F11" s="13">
        <f>F10*(1+$I$3)</f>
        <v>20004</v>
      </c>
      <c r="G11" s="13">
        <f>G10*(1+$I$3)</f>
        <v>10002</v>
      </c>
      <c r="H11" s="13">
        <f t="shared" ref="H11:H51" si="2">F11+G11</f>
        <v>30006</v>
      </c>
      <c r="I11" s="13">
        <f t="shared" ref="I11:I51" si="3">((D11+E11)-H11)</f>
        <v>346681.5</v>
      </c>
    </row>
    <row r="12" spans="1:9" x14ac:dyDescent="0.2">
      <c r="A12" s="1">
        <v>24</v>
      </c>
      <c r="B12" s="13">
        <f t="shared" ref="B12:B51" si="4">B11+$E$3*B11</f>
        <v>137812.5</v>
      </c>
      <c r="C12" s="13">
        <f t="shared" si="0"/>
        <v>17915.625</v>
      </c>
      <c r="D12" s="13">
        <f t="shared" si="1"/>
        <v>119896.875</v>
      </c>
      <c r="E12" s="13">
        <f t="shared" ref="E12:E51" si="5">E11+$C$6*E11</f>
        <v>275625</v>
      </c>
      <c r="F12" s="13">
        <f t="shared" ref="F12:F51" si="6">F11*(1+$I$3)</f>
        <v>20008.000799999998</v>
      </c>
      <c r="G12" s="13">
        <f t="shared" ref="G12:G51" si="7">G11*(1+$I$3)</f>
        <v>10004.000399999999</v>
      </c>
      <c r="H12" s="13">
        <f t="shared" si="2"/>
        <v>30012.001199999999</v>
      </c>
      <c r="I12" s="13">
        <f t="shared" si="3"/>
        <v>365509.8738</v>
      </c>
    </row>
    <row r="13" spans="1:9" x14ac:dyDescent="0.2">
      <c r="A13" s="1">
        <v>25</v>
      </c>
      <c r="B13" s="13">
        <f t="shared" si="4"/>
        <v>144703.125</v>
      </c>
      <c r="C13" s="13">
        <f t="shared" si="0"/>
        <v>18811.40625</v>
      </c>
      <c r="D13" s="13">
        <f t="shared" si="1"/>
        <v>125891.71875</v>
      </c>
      <c r="E13" s="13">
        <f t="shared" si="5"/>
        <v>289406.25</v>
      </c>
      <c r="F13" s="13">
        <f t="shared" si="6"/>
        <v>20012.002400159996</v>
      </c>
      <c r="G13" s="13">
        <f t="shared" si="7"/>
        <v>10006.001200079998</v>
      </c>
      <c r="H13" s="13">
        <f t="shared" si="2"/>
        <v>30018.003600239994</v>
      </c>
      <c r="I13" s="13">
        <f t="shared" si="3"/>
        <v>385279.96514976001</v>
      </c>
    </row>
    <row r="14" spans="1:9" x14ac:dyDescent="0.2">
      <c r="A14" s="1">
        <v>26</v>
      </c>
      <c r="B14" s="13">
        <f t="shared" si="4"/>
        <v>151938.28125</v>
      </c>
      <c r="C14" s="13">
        <f t="shared" si="0"/>
        <v>19751.9765625</v>
      </c>
      <c r="D14" s="13">
        <f t="shared" si="1"/>
        <v>132186.3046875</v>
      </c>
      <c r="E14" s="13">
        <f t="shared" si="5"/>
        <v>303876.5625</v>
      </c>
      <c r="F14" s="13">
        <f t="shared" si="6"/>
        <v>20016.004800640028</v>
      </c>
      <c r="G14" s="13">
        <f t="shared" si="7"/>
        <v>10008.002400320014</v>
      </c>
      <c r="H14" s="13">
        <f t="shared" si="2"/>
        <v>30024.007200960041</v>
      </c>
      <c r="I14" s="13">
        <f t="shared" si="3"/>
        <v>406038.85998653993</v>
      </c>
    </row>
    <row r="15" spans="1:9" x14ac:dyDescent="0.2">
      <c r="A15" s="1">
        <v>27</v>
      </c>
      <c r="B15" s="13">
        <f t="shared" si="4"/>
        <v>159535.1953125</v>
      </c>
      <c r="C15" s="13">
        <f t="shared" si="0"/>
        <v>20739.575390624999</v>
      </c>
      <c r="D15" s="13">
        <f t="shared" si="1"/>
        <v>138795.61992187501</v>
      </c>
      <c r="E15" s="13">
        <f t="shared" si="5"/>
        <v>319070.390625</v>
      </c>
      <c r="F15" s="13">
        <f t="shared" si="6"/>
        <v>20020.008001600156</v>
      </c>
      <c r="G15" s="13">
        <f t="shared" si="7"/>
        <v>10010.004000800078</v>
      </c>
      <c r="H15" s="13">
        <f t="shared" si="2"/>
        <v>30030.012002400232</v>
      </c>
      <c r="I15" s="13">
        <f t="shared" si="3"/>
        <v>427835.99854447477</v>
      </c>
    </row>
    <row r="16" spans="1:9" x14ac:dyDescent="0.2">
      <c r="A16" s="1">
        <v>28</v>
      </c>
      <c r="B16" s="13">
        <f t="shared" si="4"/>
        <v>167511.955078125</v>
      </c>
      <c r="C16" s="13">
        <f t="shared" si="0"/>
        <v>21776.554160156251</v>
      </c>
      <c r="D16" s="13">
        <f t="shared" si="1"/>
        <v>145735.40091796874</v>
      </c>
      <c r="E16" s="13">
        <f t="shared" si="5"/>
        <v>335023.91015625</v>
      </c>
      <c r="F16" s="13">
        <f t="shared" si="6"/>
        <v>20024.012003200474</v>
      </c>
      <c r="G16" s="13">
        <f t="shared" si="7"/>
        <v>10012.006001600237</v>
      </c>
      <c r="H16" s="13">
        <f t="shared" si="2"/>
        <v>30036.01800480071</v>
      </c>
      <c r="I16" s="13">
        <f t="shared" si="3"/>
        <v>450723.293069418</v>
      </c>
    </row>
    <row r="17" spans="1:9" x14ac:dyDescent="0.2">
      <c r="A17" s="1">
        <v>29</v>
      </c>
      <c r="B17" s="13">
        <f t="shared" si="4"/>
        <v>175887.55283203124</v>
      </c>
      <c r="C17" s="13">
        <f t="shared" si="0"/>
        <v>22865.381868164062</v>
      </c>
      <c r="D17" s="13">
        <f t="shared" si="1"/>
        <v>153022.17096386719</v>
      </c>
      <c r="E17" s="13">
        <f t="shared" si="5"/>
        <v>351775.10566406249</v>
      </c>
      <c r="F17" s="13">
        <f t="shared" si="6"/>
        <v>20028.016805601113</v>
      </c>
      <c r="G17" s="13">
        <f t="shared" si="7"/>
        <v>10014.008402800557</v>
      </c>
      <c r="H17" s="13">
        <f t="shared" si="2"/>
        <v>30042.025208401668</v>
      </c>
      <c r="I17" s="13">
        <f t="shared" si="3"/>
        <v>474755.25141952798</v>
      </c>
    </row>
    <row r="18" spans="1:9" x14ac:dyDescent="0.2">
      <c r="A18" s="1">
        <v>30</v>
      </c>
      <c r="B18" s="13">
        <f t="shared" si="4"/>
        <v>184681.93047363282</v>
      </c>
      <c r="C18" s="13">
        <f t="shared" si="0"/>
        <v>24008.650961572268</v>
      </c>
      <c r="D18" s="13">
        <f t="shared" si="1"/>
        <v>160673.27951206054</v>
      </c>
      <c r="E18" s="13">
        <f t="shared" si="5"/>
        <v>369363.86094726564</v>
      </c>
      <c r="F18" s="13">
        <f t="shared" si="6"/>
        <v>20032.022408962232</v>
      </c>
      <c r="G18" s="13">
        <f t="shared" si="7"/>
        <v>10016.011204481116</v>
      </c>
      <c r="H18" s="13">
        <f t="shared" si="2"/>
        <v>30048.033613443346</v>
      </c>
      <c r="I18" s="13">
        <f t="shared" si="3"/>
        <v>499989.10684588284</v>
      </c>
    </row>
    <row r="19" spans="1:9" x14ac:dyDescent="0.2">
      <c r="A19" s="1">
        <v>31</v>
      </c>
      <c r="B19" s="13">
        <f t="shared" si="4"/>
        <v>193916.02699731448</v>
      </c>
      <c r="C19" s="13">
        <f t="shared" si="0"/>
        <v>25209.083509650882</v>
      </c>
      <c r="D19" s="13">
        <f t="shared" si="1"/>
        <v>168706.94348766358</v>
      </c>
      <c r="E19" s="13">
        <f t="shared" si="5"/>
        <v>387832.05399462895</v>
      </c>
      <c r="F19" s="13">
        <f t="shared" si="6"/>
        <v>20036.028813444023</v>
      </c>
      <c r="G19" s="13">
        <f t="shared" si="7"/>
        <v>10018.014406722012</v>
      </c>
      <c r="H19" s="13">
        <f t="shared" si="2"/>
        <v>30054.043220166037</v>
      </c>
      <c r="I19" s="13">
        <f t="shared" si="3"/>
        <v>526484.95426212659</v>
      </c>
    </row>
    <row r="20" spans="1:9" x14ac:dyDescent="0.2">
      <c r="A20" s="1">
        <v>32</v>
      </c>
      <c r="B20" s="13">
        <f t="shared" si="4"/>
        <v>203611.82834718021</v>
      </c>
      <c r="C20" s="13">
        <f t="shared" si="0"/>
        <v>26469.537685133429</v>
      </c>
      <c r="D20" s="13">
        <f t="shared" si="1"/>
        <v>177142.29066204678</v>
      </c>
      <c r="E20" s="13">
        <f t="shared" si="5"/>
        <v>407223.65669436043</v>
      </c>
      <c r="F20" s="13">
        <f t="shared" si="6"/>
        <v>20040.036019206713</v>
      </c>
      <c r="G20" s="13">
        <f t="shared" si="7"/>
        <v>10020.018009603356</v>
      </c>
      <c r="H20" s="13">
        <f t="shared" si="2"/>
        <v>30060.054028810067</v>
      </c>
      <c r="I20" s="13">
        <f t="shared" si="3"/>
        <v>554305.89332759706</v>
      </c>
    </row>
    <row r="21" spans="1:9" x14ac:dyDescent="0.2">
      <c r="A21" s="1">
        <v>33</v>
      </c>
      <c r="B21" s="13">
        <f t="shared" si="4"/>
        <v>213792.41976453923</v>
      </c>
      <c r="C21" s="13">
        <f t="shared" si="0"/>
        <v>27793.014569390099</v>
      </c>
      <c r="D21" s="13">
        <f t="shared" si="1"/>
        <v>185999.40519514913</v>
      </c>
      <c r="E21" s="13">
        <f t="shared" si="5"/>
        <v>427584.83952907845</v>
      </c>
      <c r="F21" s="13">
        <f t="shared" si="6"/>
        <v>20044.044026410553</v>
      </c>
      <c r="G21" s="13">
        <f t="shared" si="7"/>
        <v>10022.022013205276</v>
      </c>
      <c r="H21" s="13">
        <f t="shared" si="2"/>
        <v>30066.066039615827</v>
      </c>
      <c r="I21" s="13">
        <f t="shared" si="3"/>
        <v>583518.1786846118</v>
      </c>
    </row>
    <row r="22" spans="1:9" x14ac:dyDescent="0.2">
      <c r="A22" s="1">
        <v>34</v>
      </c>
      <c r="B22" s="13">
        <f t="shared" si="4"/>
        <v>224482.04075276619</v>
      </c>
      <c r="C22" s="13">
        <f t="shared" si="0"/>
        <v>29182.665297859607</v>
      </c>
      <c r="D22" s="13">
        <f t="shared" si="1"/>
        <v>195299.37545490658</v>
      </c>
      <c r="E22" s="13">
        <f t="shared" si="5"/>
        <v>448964.08150553238</v>
      </c>
      <c r="F22" s="13">
        <f t="shared" si="6"/>
        <v>20048.052835215836</v>
      </c>
      <c r="G22" s="13">
        <f t="shared" si="7"/>
        <v>10024.026417607918</v>
      </c>
      <c r="H22" s="13">
        <f t="shared" si="2"/>
        <v>30072.079252823754</v>
      </c>
      <c r="I22" s="13">
        <f t="shared" si="3"/>
        <v>614191.37770761526</v>
      </c>
    </row>
    <row r="23" spans="1:9" x14ac:dyDescent="0.2">
      <c r="A23" s="1">
        <v>35</v>
      </c>
      <c r="B23" s="13">
        <f t="shared" si="4"/>
        <v>235706.1427904045</v>
      </c>
      <c r="C23" s="13">
        <f t="shared" si="0"/>
        <v>30641.798562752585</v>
      </c>
      <c r="D23" s="13">
        <f t="shared" si="1"/>
        <v>205064.34422765192</v>
      </c>
      <c r="E23" s="13">
        <f t="shared" si="5"/>
        <v>471412.285580809</v>
      </c>
      <c r="F23" s="13">
        <f t="shared" si="6"/>
        <v>20052.062445782878</v>
      </c>
      <c r="G23" s="13">
        <f t="shared" si="7"/>
        <v>10026.031222891439</v>
      </c>
      <c r="H23" s="13">
        <f t="shared" si="2"/>
        <v>30078.093668674315</v>
      </c>
      <c r="I23" s="13">
        <f t="shared" si="3"/>
        <v>646398.53613978659</v>
      </c>
    </row>
    <row r="24" spans="1:9" x14ac:dyDescent="0.2">
      <c r="A24" s="1">
        <v>36</v>
      </c>
      <c r="B24" s="13">
        <f t="shared" si="4"/>
        <v>247491.44992992471</v>
      </c>
      <c r="C24" s="13">
        <f t="shared" si="0"/>
        <v>32173.888490890215</v>
      </c>
      <c r="D24" s="13">
        <f t="shared" si="1"/>
        <v>215317.5614390345</v>
      </c>
      <c r="E24" s="13">
        <f t="shared" si="5"/>
        <v>494982.89985984942</v>
      </c>
      <c r="F24" s="13">
        <f t="shared" si="6"/>
        <v>20056.072858272033</v>
      </c>
      <c r="G24" s="13">
        <f t="shared" si="7"/>
        <v>10028.036429136017</v>
      </c>
      <c r="H24" s="13">
        <f t="shared" si="2"/>
        <v>30084.10928740805</v>
      </c>
      <c r="I24" s="13">
        <f t="shared" si="3"/>
        <v>680216.35201147583</v>
      </c>
    </row>
    <row r="25" spans="1:9" x14ac:dyDescent="0.2">
      <c r="A25" s="1">
        <v>37</v>
      </c>
      <c r="B25" s="13">
        <f t="shared" si="4"/>
        <v>259866.02242642094</v>
      </c>
      <c r="C25" s="13">
        <f t="shared" si="0"/>
        <v>33782.582915434723</v>
      </c>
      <c r="D25" s="13">
        <f t="shared" si="1"/>
        <v>226083.43951098621</v>
      </c>
      <c r="E25" s="13">
        <f t="shared" si="5"/>
        <v>519732.04485284188</v>
      </c>
      <c r="F25" s="13">
        <f t="shared" si="6"/>
        <v>20060.084072843689</v>
      </c>
      <c r="G25" s="13">
        <f t="shared" si="7"/>
        <v>10030.042036421844</v>
      </c>
      <c r="H25" s="13">
        <f t="shared" si="2"/>
        <v>30090.126109265533</v>
      </c>
      <c r="I25" s="13">
        <f t="shared" si="3"/>
        <v>715725.3582545626</v>
      </c>
    </row>
    <row r="26" spans="1:9" x14ac:dyDescent="0.2">
      <c r="A26" s="1">
        <v>38</v>
      </c>
      <c r="B26" s="13">
        <f t="shared" si="4"/>
        <v>272859.32354774198</v>
      </c>
      <c r="C26" s="13">
        <f t="shared" si="0"/>
        <v>35471.712061206461</v>
      </c>
      <c r="D26" s="13">
        <f t="shared" si="1"/>
        <v>237387.61148653552</v>
      </c>
      <c r="E26" s="13">
        <f t="shared" si="5"/>
        <v>545718.64709548396</v>
      </c>
      <c r="F26" s="13">
        <f t="shared" si="6"/>
        <v>20064.096089658258</v>
      </c>
      <c r="G26" s="13">
        <f t="shared" si="7"/>
        <v>10032.048044829129</v>
      </c>
      <c r="H26" s="13">
        <f t="shared" si="2"/>
        <v>30096.144134487389</v>
      </c>
      <c r="I26" s="13">
        <f t="shared" si="3"/>
        <v>753010.11444753211</v>
      </c>
    </row>
    <row r="27" spans="1:9" x14ac:dyDescent="0.2">
      <c r="A27" s="1">
        <v>39</v>
      </c>
      <c r="B27" s="13">
        <f t="shared" si="4"/>
        <v>286502.28972512909</v>
      </c>
      <c r="C27" s="13">
        <f t="shared" si="0"/>
        <v>37245.297664266785</v>
      </c>
      <c r="D27" s="13">
        <f t="shared" si="1"/>
        <v>249256.99206086231</v>
      </c>
      <c r="E27" s="13">
        <f t="shared" si="5"/>
        <v>573004.57945025817</v>
      </c>
      <c r="F27" s="13">
        <f t="shared" si="6"/>
        <v>20068.108908876191</v>
      </c>
      <c r="G27" s="13">
        <f t="shared" si="7"/>
        <v>10034.054454438095</v>
      </c>
      <c r="H27" s="13">
        <f t="shared" si="2"/>
        <v>30102.163363314285</v>
      </c>
      <c r="I27" s="13">
        <f t="shared" si="3"/>
        <v>792159.4081478063</v>
      </c>
    </row>
    <row r="28" spans="1:9" x14ac:dyDescent="0.2">
      <c r="A28" s="1">
        <v>40</v>
      </c>
      <c r="B28" s="13">
        <f t="shared" si="4"/>
        <v>300827.40421138552</v>
      </c>
      <c r="C28" s="13">
        <f t="shared" si="0"/>
        <v>39107.56254748012</v>
      </c>
      <c r="D28" s="13">
        <f t="shared" si="1"/>
        <v>261719.84166390542</v>
      </c>
      <c r="E28" s="13">
        <f t="shared" si="5"/>
        <v>601654.80842277105</v>
      </c>
      <c r="F28" s="13">
        <f t="shared" si="6"/>
        <v>20072.122530657965</v>
      </c>
      <c r="G28" s="13">
        <f t="shared" si="7"/>
        <v>10036.061265328983</v>
      </c>
      <c r="H28" s="13">
        <f t="shared" si="2"/>
        <v>30108.183795986948</v>
      </c>
      <c r="I28" s="13">
        <f t="shared" si="3"/>
        <v>833266.46629068954</v>
      </c>
    </row>
    <row r="29" spans="1:9" x14ac:dyDescent="0.2">
      <c r="A29" s="1">
        <v>41</v>
      </c>
      <c r="B29" s="13">
        <f t="shared" si="4"/>
        <v>315868.77442195482</v>
      </c>
      <c r="C29" s="13">
        <f t="shared" si="0"/>
        <v>41062.94067485413</v>
      </c>
      <c r="D29" s="13">
        <f t="shared" si="1"/>
        <v>274805.83374710067</v>
      </c>
      <c r="E29" s="13">
        <f t="shared" si="5"/>
        <v>631737.54884390964</v>
      </c>
      <c r="F29" s="13">
        <f t="shared" si="6"/>
        <v>20076.136955164096</v>
      </c>
      <c r="G29" s="13">
        <f t="shared" si="7"/>
        <v>10038.068477582048</v>
      </c>
      <c r="H29" s="13">
        <f t="shared" si="2"/>
        <v>30114.205432746145</v>
      </c>
      <c r="I29" s="13">
        <f t="shared" si="3"/>
        <v>876429.17715826421</v>
      </c>
    </row>
    <row r="30" spans="1:9" x14ac:dyDescent="0.2">
      <c r="A30" s="1">
        <v>42</v>
      </c>
      <c r="B30" s="13">
        <f t="shared" si="4"/>
        <v>331662.21314305253</v>
      </c>
      <c r="C30" s="13">
        <f t="shared" si="0"/>
        <v>43116.087708596831</v>
      </c>
      <c r="D30" s="13">
        <f t="shared" si="1"/>
        <v>288546.12543445569</v>
      </c>
      <c r="E30" s="13">
        <f t="shared" si="5"/>
        <v>663324.42628610507</v>
      </c>
      <c r="F30" s="13">
        <f t="shared" si="6"/>
        <v>20080.152182555128</v>
      </c>
      <c r="G30" s="13">
        <f t="shared" si="7"/>
        <v>10040.076091277564</v>
      </c>
      <c r="H30" s="13">
        <f t="shared" si="2"/>
        <v>30120.22827383269</v>
      </c>
      <c r="I30" s="13">
        <f t="shared" si="3"/>
        <v>921750.32344672806</v>
      </c>
    </row>
    <row r="31" spans="1:9" x14ac:dyDescent="0.2">
      <c r="A31" s="1">
        <v>43</v>
      </c>
      <c r="B31" s="13">
        <f t="shared" si="4"/>
        <v>348245.32380020514</v>
      </c>
      <c r="C31" s="13">
        <f t="shared" si="0"/>
        <v>45271.892094026669</v>
      </c>
      <c r="D31" s="13">
        <f t="shared" si="1"/>
        <v>302973.43170617847</v>
      </c>
      <c r="E31" s="13">
        <f t="shared" si="5"/>
        <v>696490.64760041027</v>
      </c>
      <c r="F31" s="13">
        <f t="shared" si="6"/>
        <v>20084.168212991637</v>
      </c>
      <c r="G31" s="13">
        <f t="shared" si="7"/>
        <v>10042.084106495819</v>
      </c>
      <c r="H31" s="13">
        <f t="shared" si="2"/>
        <v>30126.252319487456</v>
      </c>
      <c r="I31" s="13">
        <f t="shared" si="3"/>
        <v>969337.82698710123</v>
      </c>
    </row>
    <row r="32" spans="1:9" x14ac:dyDescent="0.2">
      <c r="A32" s="1">
        <v>44</v>
      </c>
      <c r="B32" s="13">
        <f t="shared" si="4"/>
        <v>365657.58999021538</v>
      </c>
      <c r="C32" s="13">
        <f t="shared" si="0"/>
        <v>47535.486698728004</v>
      </c>
      <c r="D32" s="13">
        <f t="shared" si="1"/>
        <v>318122.10329148738</v>
      </c>
      <c r="E32" s="13">
        <f t="shared" si="5"/>
        <v>731315.17998043075</v>
      </c>
      <c r="F32" s="13">
        <f t="shared" si="6"/>
        <v>20088.185046634237</v>
      </c>
      <c r="G32" s="13">
        <f t="shared" si="7"/>
        <v>10044.092523317118</v>
      </c>
      <c r="H32" s="13">
        <f t="shared" si="2"/>
        <v>30132.277569951355</v>
      </c>
      <c r="I32" s="13">
        <f t="shared" si="3"/>
        <v>1019305.0057019667</v>
      </c>
    </row>
    <row r="33" spans="1:9" x14ac:dyDescent="0.2">
      <c r="A33" s="1">
        <v>45</v>
      </c>
      <c r="B33" s="13">
        <f t="shared" si="4"/>
        <v>383940.46948972612</v>
      </c>
      <c r="C33" s="13">
        <f t="shared" si="0"/>
        <v>49912.261033664399</v>
      </c>
      <c r="D33" s="13">
        <f t="shared" si="1"/>
        <v>334028.20845606172</v>
      </c>
      <c r="E33" s="13">
        <f>E32+$C$6*E32</f>
        <v>767880.93897945224</v>
      </c>
      <c r="F33" s="13">
        <f t="shared" si="6"/>
        <v>20092.202683643562</v>
      </c>
      <c r="G33" s="13">
        <f t="shared" si="7"/>
        <v>10046.101341821781</v>
      </c>
      <c r="H33" s="13">
        <f t="shared" si="2"/>
        <v>30138.304025465342</v>
      </c>
      <c r="I33" s="13">
        <f t="shared" si="3"/>
        <v>1071770.8434100486</v>
      </c>
    </row>
    <row r="34" spans="1:9" x14ac:dyDescent="0.2">
      <c r="A34" s="1">
        <v>46</v>
      </c>
      <c r="B34" s="13">
        <f t="shared" si="4"/>
        <v>403137.49296421243</v>
      </c>
      <c r="C34" s="13">
        <f t="shared" si="0"/>
        <v>52407.874085347619</v>
      </c>
      <c r="D34" s="13">
        <f t="shared" si="1"/>
        <v>350729.6188788648</v>
      </c>
      <c r="E34" s="13">
        <f t="shared" si="5"/>
        <v>806274.98592842487</v>
      </c>
      <c r="F34" s="13">
        <f t="shared" si="6"/>
        <v>20096.221124180291</v>
      </c>
      <c r="G34" s="13">
        <f t="shared" si="7"/>
        <v>10048.110562090145</v>
      </c>
      <c r="H34" s="13">
        <f t="shared" si="2"/>
        <v>30144.331686270438</v>
      </c>
      <c r="I34" s="13">
        <f t="shared" si="3"/>
        <v>1126860.2731210194</v>
      </c>
    </row>
    <row r="35" spans="1:9" x14ac:dyDescent="0.2">
      <c r="A35" s="1">
        <v>47</v>
      </c>
      <c r="B35" s="13">
        <f t="shared" si="4"/>
        <v>423294.36761242303</v>
      </c>
      <c r="C35" s="13">
        <f t="shared" si="0"/>
        <v>55028.267789614998</v>
      </c>
      <c r="D35" s="13">
        <f t="shared" si="1"/>
        <v>368266.09982280806</v>
      </c>
      <c r="E35" s="13">
        <f t="shared" si="5"/>
        <v>846588.73522484605</v>
      </c>
      <c r="F35" s="13">
        <f t="shared" si="6"/>
        <v>20100.240368405128</v>
      </c>
      <c r="G35" s="13">
        <f t="shared" si="7"/>
        <v>10050.120184202564</v>
      </c>
      <c r="H35" s="13">
        <f t="shared" si="2"/>
        <v>30150.360552607694</v>
      </c>
      <c r="I35" s="13">
        <f t="shared" si="3"/>
        <v>1184704.4744950463</v>
      </c>
    </row>
    <row r="36" spans="1:9" x14ac:dyDescent="0.2">
      <c r="A36" s="1">
        <v>48</v>
      </c>
      <c r="B36" s="13">
        <f t="shared" si="4"/>
        <v>444459.08599304419</v>
      </c>
      <c r="C36" s="13">
        <f t="shared" si="0"/>
        <v>57779.681179095751</v>
      </c>
      <c r="D36" s="13">
        <f t="shared" si="1"/>
        <v>386679.40481394844</v>
      </c>
      <c r="E36" s="13">
        <f t="shared" si="5"/>
        <v>888918.17198608839</v>
      </c>
      <c r="F36" s="13">
        <f t="shared" si="6"/>
        <v>20104.26041647881</v>
      </c>
      <c r="G36" s="13">
        <f t="shared" si="7"/>
        <v>10052.130208239405</v>
      </c>
      <c r="H36" s="13">
        <f t="shared" si="2"/>
        <v>30156.390624718217</v>
      </c>
      <c r="I36" s="13">
        <f t="shared" si="3"/>
        <v>1245441.1861753184</v>
      </c>
    </row>
    <row r="37" spans="1:9" x14ac:dyDescent="0.2">
      <c r="A37" s="1">
        <v>49</v>
      </c>
      <c r="B37" s="13">
        <f t="shared" si="4"/>
        <v>466682.04029269639</v>
      </c>
      <c r="C37" s="13">
        <f t="shared" si="0"/>
        <v>60668.665238050533</v>
      </c>
      <c r="D37" s="13">
        <f t="shared" si="1"/>
        <v>406013.37505464588</v>
      </c>
      <c r="E37" s="13">
        <f t="shared" si="5"/>
        <v>933364.08058539277</v>
      </c>
      <c r="F37" s="13">
        <f t="shared" si="6"/>
        <v>20108.281268562107</v>
      </c>
      <c r="G37" s="13">
        <f t="shared" si="7"/>
        <v>10054.140634281053</v>
      </c>
      <c r="H37" s="13">
        <f t="shared" si="2"/>
        <v>30162.421902843162</v>
      </c>
      <c r="I37" s="13">
        <f t="shared" si="3"/>
        <v>1309215.0337371957</v>
      </c>
    </row>
    <row r="38" spans="1:9" x14ac:dyDescent="0.2">
      <c r="A38" s="1">
        <v>50</v>
      </c>
      <c r="B38" s="13">
        <f t="shared" si="4"/>
        <v>490016.1423073312</v>
      </c>
      <c r="C38" s="13">
        <f t="shared" si="0"/>
        <v>63702.098499953056</v>
      </c>
      <c r="D38" s="13">
        <f t="shared" si="1"/>
        <v>426314.04380737816</v>
      </c>
      <c r="E38" s="13">
        <f t="shared" si="5"/>
        <v>980032.28461466241</v>
      </c>
      <c r="F38" s="13">
        <f t="shared" si="6"/>
        <v>20112.30292481582</v>
      </c>
      <c r="G38" s="13">
        <f t="shared" si="7"/>
        <v>10056.15146240791</v>
      </c>
      <c r="H38" s="13">
        <f t="shared" si="2"/>
        <v>30168.45438722373</v>
      </c>
      <c r="I38" s="13">
        <f t="shared" si="3"/>
        <v>1376177.8740348169</v>
      </c>
    </row>
    <row r="39" spans="1:9" x14ac:dyDescent="0.2">
      <c r="A39" s="1">
        <v>51</v>
      </c>
      <c r="B39" s="13">
        <f t="shared" si="4"/>
        <v>514516.94942269777</v>
      </c>
      <c r="C39" s="13">
        <f t="shared" si="0"/>
        <v>66887.203424950712</v>
      </c>
      <c r="D39" s="13">
        <f t="shared" si="1"/>
        <v>447629.74599774706</v>
      </c>
      <c r="E39" s="13">
        <f t="shared" si="5"/>
        <v>1029033.8988453955</v>
      </c>
      <c r="F39" s="13">
        <f t="shared" si="6"/>
        <v>20116.325385400782</v>
      </c>
      <c r="G39" s="13">
        <f t="shared" si="7"/>
        <v>10058.162692700391</v>
      </c>
      <c r="H39" s="13">
        <f t="shared" si="2"/>
        <v>30174.488078101174</v>
      </c>
      <c r="I39" s="13">
        <f t="shared" si="3"/>
        <v>1446489.1567650414</v>
      </c>
    </row>
    <row r="40" spans="1:9" x14ac:dyDescent="0.2">
      <c r="A40" s="1">
        <v>52</v>
      </c>
      <c r="B40" s="13">
        <f t="shared" si="4"/>
        <v>540242.79689383262</v>
      </c>
      <c r="C40" s="13">
        <f t="shared" si="0"/>
        <v>70231.563596198248</v>
      </c>
      <c r="D40" s="13">
        <f t="shared" si="1"/>
        <v>470011.2332976344</v>
      </c>
      <c r="E40" s="13">
        <f t="shared" si="5"/>
        <v>1080485.5937876652</v>
      </c>
      <c r="F40" s="13">
        <f t="shared" si="6"/>
        <v>20120.348650477863</v>
      </c>
      <c r="G40" s="13">
        <f t="shared" si="7"/>
        <v>10060.174325238931</v>
      </c>
      <c r="H40" s="13">
        <f t="shared" si="2"/>
        <v>30180.522975716794</v>
      </c>
      <c r="I40" s="13">
        <f t="shared" si="3"/>
        <v>1520316.3041095829</v>
      </c>
    </row>
    <row r="41" spans="1:9" x14ac:dyDescent="0.2">
      <c r="A41" s="1">
        <v>53</v>
      </c>
      <c r="B41" s="13">
        <f t="shared" si="4"/>
        <v>567254.93673852424</v>
      </c>
      <c r="C41" s="13">
        <f t="shared" si="0"/>
        <v>73743.141776008153</v>
      </c>
      <c r="D41" s="13">
        <f t="shared" si="1"/>
        <v>493511.79496251605</v>
      </c>
      <c r="E41" s="13">
        <f t="shared" si="5"/>
        <v>1134509.8734770485</v>
      </c>
      <c r="F41" s="13">
        <f t="shared" si="6"/>
        <v>20124.372720207957</v>
      </c>
      <c r="G41" s="13">
        <f t="shared" si="7"/>
        <v>10062.186360103979</v>
      </c>
      <c r="H41" s="13">
        <f t="shared" si="2"/>
        <v>30186.559080311934</v>
      </c>
      <c r="I41" s="13">
        <f>((D41+E41)-H41)</f>
        <v>1597835.1093592525</v>
      </c>
    </row>
    <row r="42" spans="1:9" x14ac:dyDescent="0.2">
      <c r="A42" s="1">
        <v>54</v>
      </c>
      <c r="B42" s="13">
        <f t="shared" si="4"/>
        <v>595617.68357545044</v>
      </c>
      <c r="C42" s="13">
        <f t="shared" si="0"/>
        <v>77430.298864808559</v>
      </c>
      <c r="D42" s="13">
        <f t="shared" si="1"/>
        <v>518187.38471064187</v>
      </c>
      <c r="E42" s="13">
        <f t="shared" si="5"/>
        <v>1191235.3671509009</v>
      </c>
      <c r="F42" s="13">
        <f t="shared" si="6"/>
        <v>20128.397594751998</v>
      </c>
      <c r="G42" s="13">
        <f t="shared" si="7"/>
        <v>10064.198797375999</v>
      </c>
      <c r="H42" s="13">
        <f t="shared" si="2"/>
        <v>30192.596392127998</v>
      </c>
      <c r="I42" s="13">
        <f t="shared" si="3"/>
        <v>1679230.1554694148</v>
      </c>
    </row>
    <row r="43" spans="1:9" x14ac:dyDescent="0.2">
      <c r="A43" s="1">
        <v>55</v>
      </c>
      <c r="B43" s="13">
        <f t="shared" si="4"/>
        <v>625398.56775422301</v>
      </c>
      <c r="C43" s="13">
        <f t="shared" si="0"/>
        <v>81301.813808048988</v>
      </c>
      <c r="D43" s="13">
        <f t="shared" si="1"/>
        <v>544096.75394617405</v>
      </c>
      <c r="E43" s="13">
        <f t="shared" si="5"/>
        <v>1250797.135508446</v>
      </c>
      <c r="F43" s="13">
        <f t="shared" si="6"/>
        <v>20132.423274270946</v>
      </c>
      <c r="G43" s="13">
        <f t="shared" si="7"/>
        <v>10066.211637135473</v>
      </c>
      <c r="H43" s="13">
        <f t="shared" si="2"/>
        <v>30198.634911406421</v>
      </c>
      <c r="I43" s="13">
        <f t="shared" si="3"/>
        <v>1764695.2545432136</v>
      </c>
    </row>
    <row r="44" spans="1:9" x14ac:dyDescent="0.2">
      <c r="A44" s="1">
        <v>56</v>
      </c>
      <c r="B44" s="13">
        <f t="shared" si="4"/>
        <v>656668.49614193419</v>
      </c>
      <c r="C44" s="13">
        <f t="shared" si="0"/>
        <v>85366.904498451448</v>
      </c>
      <c r="D44" s="13">
        <f t="shared" si="1"/>
        <v>571301.59164348268</v>
      </c>
      <c r="E44" s="13">
        <f t="shared" si="5"/>
        <v>1313336.9922838684</v>
      </c>
      <c r="F44" s="13">
        <f t="shared" si="6"/>
        <v>20136.449758925799</v>
      </c>
      <c r="G44" s="13">
        <f t="shared" si="7"/>
        <v>10068.224879462899</v>
      </c>
      <c r="H44" s="13">
        <f t="shared" si="2"/>
        <v>30204.6746383887</v>
      </c>
      <c r="I44" s="13">
        <f t="shared" si="3"/>
        <v>1854433.9092889624</v>
      </c>
    </row>
    <row r="45" spans="1:9" x14ac:dyDescent="0.2">
      <c r="A45" s="1">
        <v>57</v>
      </c>
      <c r="B45" s="13">
        <f t="shared" si="4"/>
        <v>689501.9209490309</v>
      </c>
      <c r="C45" s="13">
        <f t="shared" si="0"/>
        <v>89635.249723374014</v>
      </c>
      <c r="D45" s="13">
        <f t="shared" si="1"/>
        <v>599866.67122565687</v>
      </c>
      <c r="E45" s="13">
        <f t="shared" si="5"/>
        <v>1379003.8418980618</v>
      </c>
      <c r="F45" s="13">
        <f t="shared" si="6"/>
        <v>20140.477048877583</v>
      </c>
      <c r="G45" s="13">
        <f t="shared" si="7"/>
        <v>10070.238524438792</v>
      </c>
      <c r="H45" s="13">
        <f t="shared" si="2"/>
        <v>30210.715573316375</v>
      </c>
      <c r="I45" s="13">
        <f t="shared" si="3"/>
        <v>1948659.7975504021</v>
      </c>
    </row>
    <row r="46" spans="1:9" x14ac:dyDescent="0.2">
      <c r="A46" s="1">
        <v>58</v>
      </c>
      <c r="B46" s="13">
        <f t="shared" si="4"/>
        <v>723977.01699648239</v>
      </c>
      <c r="C46" s="13">
        <f t="shared" si="0"/>
        <v>94117.012209542707</v>
      </c>
      <c r="D46" s="13">
        <f t="shared" si="1"/>
        <v>629860.00478693971</v>
      </c>
      <c r="E46" s="13">
        <f t="shared" si="5"/>
        <v>1447954.0339929648</v>
      </c>
      <c r="F46" s="13">
        <f t="shared" si="6"/>
        <v>20144.505144287359</v>
      </c>
      <c r="G46" s="13">
        <f t="shared" si="7"/>
        <v>10072.25257214368</v>
      </c>
      <c r="H46" s="13">
        <f t="shared" si="2"/>
        <v>30216.757716431039</v>
      </c>
      <c r="I46" s="13">
        <f t="shared" si="3"/>
        <v>2047597.2810634736</v>
      </c>
    </row>
    <row r="47" spans="1:9" x14ac:dyDescent="0.2">
      <c r="A47" s="1">
        <v>59</v>
      </c>
      <c r="B47" s="13">
        <f t="shared" si="4"/>
        <v>760175.86784630653</v>
      </c>
      <c r="C47" s="13">
        <f t="shared" si="0"/>
        <v>98822.862820019858</v>
      </c>
      <c r="D47" s="13">
        <f t="shared" si="1"/>
        <v>661353.0050262867</v>
      </c>
      <c r="E47" s="13">
        <f t="shared" si="5"/>
        <v>1520351.7356926131</v>
      </c>
      <c r="F47" s="13">
        <f t="shared" si="6"/>
        <v>20148.534045316217</v>
      </c>
      <c r="G47" s="13">
        <f t="shared" si="7"/>
        <v>10074.267022658109</v>
      </c>
      <c r="H47" s="13">
        <f t="shared" si="2"/>
        <v>30222.801067974324</v>
      </c>
      <c r="I47" s="13">
        <f t="shared" si="3"/>
        <v>2151481.9396509253</v>
      </c>
    </row>
    <row r="48" spans="1:9" x14ac:dyDescent="0.2">
      <c r="A48" s="1">
        <v>60</v>
      </c>
      <c r="B48" s="13">
        <f t="shared" si="4"/>
        <v>798184.6612386218</v>
      </c>
      <c r="C48" s="13">
        <f t="shared" si="0"/>
        <v>103764.00596102084</v>
      </c>
      <c r="D48" s="13">
        <f t="shared" si="1"/>
        <v>694420.65527760098</v>
      </c>
      <c r="E48" s="13">
        <f t="shared" si="5"/>
        <v>1596369.3224772436</v>
      </c>
      <c r="F48" s="13">
        <f t="shared" si="6"/>
        <v>20152.563752125279</v>
      </c>
      <c r="G48" s="13">
        <f t="shared" si="7"/>
        <v>10076.28187606264</v>
      </c>
      <c r="H48" s="13">
        <f t="shared" si="2"/>
        <v>30228.845628187919</v>
      </c>
      <c r="I48" s="13">
        <f t="shared" si="3"/>
        <v>2260561.1321266564</v>
      </c>
    </row>
    <row r="49" spans="1:9" x14ac:dyDescent="0.2">
      <c r="A49" s="1">
        <v>61</v>
      </c>
      <c r="B49" s="13">
        <f t="shared" si="4"/>
        <v>838093.8943005529</v>
      </c>
      <c r="C49" s="13">
        <f t="shared" si="0"/>
        <v>108952.20625907189</v>
      </c>
      <c r="D49" s="13">
        <f t="shared" si="1"/>
        <v>729141.68804148096</v>
      </c>
      <c r="E49" s="13">
        <f t="shared" si="5"/>
        <v>1676187.7886011058</v>
      </c>
      <c r="F49" s="13">
        <f t="shared" si="6"/>
        <v>20156.594264875705</v>
      </c>
      <c r="G49" s="13">
        <f t="shared" si="7"/>
        <v>10078.297132437852</v>
      </c>
      <c r="H49" s="13">
        <f t="shared" si="2"/>
        <v>30234.891397313557</v>
      </c>
      <c r="I49" s="13">
        <f t="shared" si="3"/>
        <v>2375094.5852452731</v>
      </c>
    </row>
    <row r="50" spans="1:9" x14ac:dyDescent="0.2">
      <c r="A50" s="1">
        <v>62</v>
      </c>
      <c r="B50" s="13">
        <f t="shared" si="4"/>
        <v>879998.5890155806</v>
      </c>
      <c r="C50" s="13">
        <f t="shared" si="0"/>
        <v>114399.81657202548</v>
      </c>
      <c r="D50" s="13">
        <f t="shared" si="1"/>
        <v>765598.77244355506</v>
      </c>
      <c r="E50" s="13">
        <f t="shared" si="5"/>
        <v>1759997.1780311612</v>
      </c>
      <c r="F50" s="13">
        <f t="shared" si="6"/>
        <v>20160.625583728681</v>
      </c>
      <c r="G50" s="13">
        <f t="shared" si="7"/>
        <v>10080.31279186434</v>
      </c>
      <c r="H50" s="13">
        <f t="shared" si="2"/>
        <v>30240.938375593021</v>
      </c>
      <c r="I50" s="13">
        <f t="shared" si="3"/>
        <v>2495355.0120991231</v>
      </c>
    </row>
    <row r="51" spans="1:9" x14ac:dyDescent="0.2">
      <c r="A51" s="1">
        <v>63</v>
      </c>
      <c r="B51" s="13">
        <f t="shared" si="4"/>
        <v>923998.51846635959</v>
      </c>
      <c r="C51" s="13">
        <f t="shared" si="0"/>
        <v>120119.80740062676</v>
      </c>
      <c r="D51" s="13">
        <f t="shared" si="1"/>
        <v>803878.71106573287</v>
      </c>
      <c r="E51" s="13">
        <f t="shared" si="5"/>
        <v>1847997.0369327192</v>
      </c>
      <c r="F51" s="13">
        <f t="shared" si="6"/>
        <v>20164.657708845425</v>
      </c>
      <c r="G51" s="13">
        <f t="shared" si="7"/>
        <v>10082.328854422713</v>
      </c>
      <c r="H51" s="13">
        <f t="shared" si="2"/>
        <v>30246.986563268139</v>
      </c>
      <c r="I51" s="13">
        <f t="shared" si="3"/>
        <v>2621628.7614351837</v>
      </c>
    </row>
    <row r="52" spans="1:9" ht="37" x14ac:dyDescent="0.45">
      <c r="A52" s="1"/>
      <c r="B52" s="1"/>
      <c r="C52" s="1"/>
      <c r="D52" s="1"/>
      <c r="E52" s="1"/>
      <c r="F52" s="1"/>
      <c r="G52" s="1"/>
      <c r="H52" s="1"/>
      <c r="I52" s="18">
        <f>SUM(I10:I51)</f>
        <v>47249210.905063421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2021-08-31T03:08:14Z</dcterms:created>
  <dcterms:modified xsi:type="dcterms:W3CDTF">2021-08-31T04:09:06Z</dcterms:modified>
</cp:coreProperties>
</file>