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Lawns-R-Us" sheetId="1" r:id="rId1"/>
    <sheet name="Office Computing System" sheetId="2" r:id="rId2"/>
  </sheets>
  <calcPr calcId="145621"/>
</workbook>
</file>

<file path=xl/calcChain.xml><?xml version="1.0" encoding="utf-8"?>
<calcChain xmlns="http://schemas.openxmlformats.org/spreadsheetml/2006/main">
  <c r="C12" i="2" l="1"/>
  <c r="F11" i="2"/>
  <c r="F10" i="2"/>
  <c r="F9" i="2"/>
  <c r="F8" i="2"/>
  <c r="C14" i="2"/>
  <c r="C13" i="2"/>
  <c r="G11" i="2"/>
  <c r="G10" i="2"/>
  <c r="G9" i="2"/>
  <c r="G8" i="2"/>
  <c r="G7" i="2"/>
  <c r="C8" i="2"/>
  <c r="F22" i="1"/>
  <c r="F9" i="1"/>
  <c r="F8" i="1"/>
  <c r="G11" i="1"/>
  <c r="G10" i="1"/>
  <c r="G9" i="1"/>
  <c r="G8" i="1"/>
  <c r="G7" i="1"/>
  <c r="C19" i="1"/>
  <c r="C18" i="1"/>
  <c r="C17" i="1"/>
  <c r="C16" i="1"/>
  <c r="C7" i="1"/>
  <c r="C11" i="2" l="1"/>
  <c r="H7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9" i="1"/>
  <c r="F10" i="1" l="1"/>
  <c r="H8" i="1"/>
  <c r="F11" i="1" l="1"/>
  <c r="H10" i="1"/>
  <c r="H9" i="1"/>
  <c r="F12" i="1" l="1"/>
  <c r="H11" i="1"/>
  <c r="F13" i="1" l="1"/>
  <c r="H12" i="1"/>
  <c r="H13" i="1" l="1"/>
  <c r="F14" i="1"/>
  <c r="F15" i="1" l="1"/>
  <c r="H14" i="1"/>
  <c r="F16" i="1" l="1"/>
  <c r="H15" i="1"/>
  <c r="H16" i="1" l="1"/>
  <c r="F17" i="1"/>
  <c r="F18" i="1" l="1"/>
  <c r="H17" i="1"/>
  <c r="F19" i="1" l="1"/>
  <c r="H18" i="1"/>
  <c r="F20" i="1" l="1"/>
  <c r="H19" i="1"/>
  <c r="F21" i="1" l="1"/>
  <c r="H20" i="1"/>
  <c r="H22" i="1" l="1"/>
  <c r="H21" i="1"/>
</calcChain>
</file>

<file path=xl/sharedStrings.xml><?xml version="1.0" encoding="utf-8"?>
<sst xmlns="http://schemas.openxmlformats.org/spreadsheetml/2006/main" count="40" uniqueCount="34">
  <si>
    <t>+ CF</t>
  </si>
  <si>
    <t>- CF</t>
  </si>
  <si>
    <t>CF</t>
  </si>
  <si>
    <t>EOY</t>
  </si>
  <si>
    <t>Conclusion:</t>
  </si>
  <si>
    <t>15 Years</t>
  </si>
  <si>
    <t>The system should be bought due to the present worth analysis results of PW &gt; 0. This indicates a decision to purchase.</t>
  </si>
  <si>
    <t>Input Parameters</t>
  </si>
  <si>
    <t>Economic Summary</t>
  </si>
  <si>
    <t>Cash Flow Diagram</t>
  </si>
  <si>
    <t>Purchase Price:</t>
  </si>
  <si>
    <t>Loan Amount:</t>
  </si>
  <si>
    <t>Loan Interest:</t>
  </si>
  <si>
    <t>Life Span:</t>
  </si>
  <si>
    <t>Salvage Value:</t>
  </si>
  <si>
    <t>Annual Savings:</t>
  </si>
  <si>
    <t>MARR:</t>
  </si>
  <si>
    <t>Annual Loan Payment:</t>
  </si>
  <si>
    <t>IRR:</t>
  </si>
  <si>
    <t>Investment Present Worth:</t>
  </si>
  <si>
    <t>Lawns-R-Us</t>
  </si>
  <si>
    <t>Office Computing System</t>
  </si>
  <si>
    <t>DV</t>
  </si>
  <si>
    <t>BV</t>
  </si>
  <si>
    <t>3-Year Property</t>
  </si>
  <si>
    <t>Depreciation Schedule</t>
  </si>
  <si>
    <t>MACRS-GDS Property Class:</t>
  </si>
  <si>
    <t>Book Value at End of Year 4:</t>
  </si>
  <si>
    <t>Book Value at End of Depreciation Schedule:</t>
  </si>
  <si>
    <t>Annual Cost:</t>
  </si>
  <si>
    <t>Purchase:</t>
  </si>
  <si>
    <t>4 Years</t>
  </si>
  <si>
    <t>-</t>
  </si>
  <si>
    <t>Depreciation Deduction in Year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</si>
</sst>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164" fontId="0" fillId="2" borderId="4" xfId="1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horizontal="center" vertical="center"/>
    </xf>
    <xf numFmtId="0" fontId="0" fillId="2" borderId="0" xfId="0" quotePrefix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9" fontId="0" fillId="2" borderId="4" xfId="0" applyNumberFormat="1" applyFill="1" applyBorder="1" applyAlignment="1">
      <alignment horizontal="right" vertical="center"/>
    </xf>
    <xf numFmtId="44" fontId="0" fillId="2" borderId="0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2" borderId="5" xfId="0" applyFill="1" applyBorder="1" applyAlignment="1">
      <alignment horizontal="left" vertical="center"/>
    </xf>
    <xf numFmtId="9" fontId="0" fillId="2" borderId="6" xfId="0" applyNumberFormat="1" applyFill="1" applyBorder="1" applyAlignment="1">
      <alignment horizontal="right" vertical="center"/>
    </xf>
    <xf numFmtId="8" fontId="0" fillId="2" borderId="4" xfId="0" applyNumberFormat="1" applyFill="1" applyBorder="1" applyAlignment="1">
      <alignment horizontal="right" vertical="center"/>
    </xf>
    <xf numFmtId="10" fontId="0" fillId="2" borderId="4" xfId="0" applyNumberFormat="1" applyFill="1" applyBorder="1" applyAlignment="1">
      <alignment horizontal="right" vertical="center"/>
    </xf>
    <xf numFmtId="44" fontId="0" fillId="2" borderId="4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0" xfId="0"/>
    <xf numFmtId="9" fontId="0" fillId="0" borderId="0" xfId="2" applyFont="1" applyAlignment="1">
      <alignment horizontal="center" vertical="center"/>
    </xf>
    <xf numFmtId="9" fontId="5" fillId="0" borderId="0" xfId="2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4" borderId="0" xfId="0" applyFill="1"/>
    <xf numFmtId="1" fontId="0" fillId="4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0" fontId="0" fillId="4" borderId="0" xfId="0" applyFill="1" applyBorder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64" fontId="0" fillId="4" borderId="0" xfId="1" applyNumberFormat="1" applyFont="1" applyFill="1" applyAlignment="1">
      <alignment horizontal="center" vertical="center"/>
    </xf>
    <xf numFmtId="1" fontId="0" fillId="2" borderId="4" xfId="0" applyNumberFormat="1" applyFill="1" applyBorder="1" applyAlignment="1">
      <alignment horizontal="right" vertical="center"/>
    </xf>
    <xf numFmtId="165" fontId="0" fillId="2" borderId="6" xfId="0" applyNumberFormat="1" applyFill="1" applyBorder="1" applyAlignment="1">
      <alignment horizontal="right" vertical="center"/>
    </xf>
    <xf numFmtId="44" fontId="0" fillId="2" borderId="4" xfId="1" applyFont="1" applyFill="1" applyBorder="1" applyAlignment="1">
      <alignment horizontal="right" vertical="center"/>
    </xf>
    <xf numFmtId="164" fontId="0" fillId="2" borderId="6" xfId="0" applyNumberFormat="1" applyFill="1" applyBorder="1" applyAlignment="1">
      <alignment horizontal="right" vertical="center"/>
    </xf>
    <xf numFmtId="164" fontId="0" fillId="2" borderId="0" xfId="1" applyNumberFormat="1" applyFont="1" applyFill="1" applyBorder="1" applyAlignment="1">
      <alignment horizontal="center" vertical="center"/>
    </xf>
    <xf numFmtId="9" fontId="0" fillId="2" borderId="4" xfId="2" applyFont="1" applyFill="1" applyBorder="1" applyAlignment="1">
      <alignment horizontal="center" vertical="center"/>
    </xf>
    <xf numFmtId="164" fontId="0" fillId="2" borderId="8" xfId="1" applyNumberFormat="1" applyFont="1" applyFill="1" applyBorder="1" applyAlignment="1">
      <alignment horizontal="center" vertical="center"/>
    </xf>
    <xf numFmtId="9" fontId="0" fillId="2" borderId="6" xfId="2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8" fontId="0" fillId="2" borderId="4" xfId="0" applyNumberFormat="1" applyFill="1" applyBorder="1" applyAlignment="1">
      <alignment horizontal="left" vertical="center"/>
    </xf>
    <xf numFmtId="44" fontId="0" fillId="2" borderId="0" xfId="1" applyFont="1" applyFill="1" applyBorder="1"/>
    <xf numFmtId="0" fontId="0" fillId="2" borderId="4" xfId="0" quotePrefix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/>
  </sheetViews>
  <sheetFormatPr defaultColWidth="0" defaultRowHeight="15" zeroHeight="1" x14ac:dyDescent="0.25"/>
  <cols>
    <col min="1" max="1" width="3.7109375" style="22" customWidth="1"/>
    <col min="2" max="2" width="24.85546875" style="1" bestFit="1" customWidth="1"/>
    <col min="3" max="3" width="12.5703125" style="1" bestFit="1" customWidth="1"/>
    <col min="4" max="4" width="3.7109375" style="1" customWidth="1"/>
    <col min="5" max="6" width="9.140625" style="1" customWidth="1"/>
    <col min="7" max="7" width="11.5703125" style="1" bestFit="1" customWidth="1"/>
    <col min="8" max="8" width="9.7109375" style="1" bestFit="1" customWidth="1"/>
    <col min="9" max="9" width="3.7109375" style="22" customWidth="1"/>
    <col min="10" max="16384" width="9.140625" style="1" hidden="1"/>
  </cols>
  <sheetData>
    <row r="1" spans="2:8" s="22" customFormat="1" x14ac:dyDescent="0.25"/>
    <row r="2" spans="2:8" x14ac:dyDescent="0.25">
      <c r="B2" s="57" t="s">
        <v>20</v>
      </c>
      <c r="C2" s="58"/>
      <c r="D2" s="58"/>
      <c r="E2" s="58"/>
      <c r="F2" s="58"/>
      <c r="G2" s="58"/>
      <c r="H2" s="59"/>
    </row>
    <row r="3" spans="2:8" x14ac:dyDescent="0.25">
      <c r="B3" s="60"/>
      <c r="C3" s="61"/>
      <c r="D3" s="61"/>
      <c r="E3" s="61"/>
      <c r="F3" s="61"/>
      <c r="G3" s="61"/>
      <c r="H3" s="62"/>
    </row>
    <row r="4" spans="2:8" s="22" customFormat="1" x14ac:dyDescent="0.25"/>
    <row r="5" spans="2:8" x14ac:dyDescent="0.25">
      <c r="B5" s="54" t="s">
        <v>7</v>
      </c>
      <c r="C5" s="55"/>
      <c r="D5" s="22"/>
      <c r="E5" s="54" t="s">
        <v>9</v>
      </c>
      <c r="F5" s="56"/>
      <c r="G5" s="56"/>
      <c r="H5" s="55"/>
    </row>
    <row r="6" spans="2:8" x14ac:dyDescent="0.25">
      <c r="B6" s="2" t="s">
        <v>10</v>
      </c>
      <c r="C6" s="3">
        <v>100000</v>
      </c>
      <c r="D6" s="22"/>
      <c r="E6" s="4" t="s">
        <v>3</v>
      </c>
      <c r="F6" s="5" t="s">
        <v>0</v>
      </c>
      <c r="G6" s="5" t="s">
        <v>1</v>
      </c>
      <c r="H6" s="6" t="s">
        <v>2</v>
      </c>
    </row>
    <row r="7" spans="2:8" x14ac:dyDescent="0.25">
      <c r="B7" s="2" t="s">
        <v>11</v>
      </c>
      <c r="C7" s="7">
        <f>0.25*C6</f>
        <v>25000</v>
      </c>
      <c r="D7" s="22"/>
      <c r="E7" s="4">
        <v>0</v>
      </c>
      <c r="F7" s="8">
        <v>0</v>
      </c>
      <c r="G7" s="9">
        <f>C6-C7</f>
        <v>75000</v>
      </c>
      <c r="H7" s="10">
        <f>F7-G7</f>
        <v>-75000</v>
      </c>
    </row>
    <row r="8" spans="2:8" x14ac:dyDescent="0.25">
      <c r="B8" s="2" t="s">
        <v>12</v>
      </c>
      <c r="C8" s="11">
        <v>0.03</v>
      </c>
      <c r="D8" s="22"/>
      <c r="E8" s="4">
        <v>1</v>
      </c>
      <c r="F8" s="9">
        <f>C12</f>
        <v>20000</v>
      </c>
      <c r="G8" s="12">
        <f>C11+C16</f>
        <v>11838.259083114948</v>
      </c>
      <c r="H8" s="10">
        <f t="shared" ref="H8:H22" si="0">F8-G8</f>
        <v>8161.7409168850518</v>
      </c>
    </row>
    <row r="9" spans="2:8" x14ac:dyDescent="0.25">
      <c r="B9" s="2" t="s">
        <v>13</v>
      </c>
      <c r="C9" s="13" t="s">
        <v>5</v>
      </c>
      <c r="D9" s="22"/>
      <c r="E9" s="4">
        <f>E8+1</f>
        <v>2</v>
      </c>
      <c r="F9" s="9">
        <f>F8</f>
        <v>20000</v>
      </c>
      <c r="G9" s="12">
        <f>G8</f>
        <v>11838.259083114948</v>
      </c>
      <c r="H9" s="10">
        <f t="shared" si="0"/>
        <v>8161.7409168850518</v>
      </c>
    </row>
    <row r="10" spans="2:8" x14ac:dyDescent="0.25">
      <c r="B10" s="2" t="s">
        <v>14</v>
      </c>
      <c r="C10" s="3">
        <v>3000</v>
      </c>
      <c r="D10" s="22"/>
      <c r="E10" s="4">
        <f t="shared" ref="E10:E22" si="1">E9+1</f>
        <v>3</v>
      </c>
      <c r="F10" s="9">
        <f t="shared" ref="F10:F21" si="2">F9</f>
        <v>20000</v>
      </c>
      <c r="G10" s="12">
        <f>G9</f>
        <v>11838.259083114948</v>
      </c>
      <c r="H10" s="10">
        <f t="shared" si="0"/>
        <v>8161.7409168850518</v>
      </c>
    </row>
    <row r="11" spans="2:8" x14ac:dyDescent="0.25">
      <c r="B11" s="2" t="s">
        <v>29</v>
      </c>
      <c r="C11" s="3">
        <v>3000</v>
      </c>
      <c r="D11" s="22"/>
      <c r="E11" s="4">
        <f t="shared" si="1"/>
        <v>4</v>
      </c>
      <c r="F11" s="9">
        <f t="shared" si="2"/>
        <v>20000</v>
      </c>
      <c r="G11" s="9">
        <f>C11</f>
        <v>3000</v>
      </c>
      <c r="H11" s="10">
        <f t="shared" si="0"/>
        <v>17000</v>
      </c>
    </row>
    <row r="12" spans="2:8" x14ac:dyDescent="0.25">
      <c r="B12" s="2" t="s">
        <v>15</v>
      </c>
      <c r="C12" s="3">
        <v>20000</v>
      </c>
      <c r="D12" s="22"/>
      <c r="E12" s="4">
        <f t="shared" si="1"/>
        <v>5</v>
      </c>
      <c r="F12" s="9">
        <f t="shared" si="2"/>
        <v>20000</v>
      </c>
      <c r="G12" s="9">
        <f>G11</f>
        <v>3000</v>
      </c>
      <c r="H12" s="10">
        <f t="shared" si="0"/>
        <v>17000</v>
      </c>
    </row>
    <row r="13" spans="2:8" x14ac:dyDescent="0.25">
      <c r="B13" s="14" t="s">
        <v>16</v>
      </c>
      <c r="C13" s="15">
        <v>0.1</v>
      </c>
      <c r="D13" s="22"/>
      <c r="E13" s="4">
        <f t="shared" si="1"/>
        <v>6</v>
      </c>
      <c r="F13" s="9">
        <f t="shared" si="2"/>
        <v>20000</v>
      </c>
      <c r="G13" s="9">
        <f t="shared" ref="G13:G22" si="3">G12</f>
        <v>3000</v>
      </c>
      <c r="H13" s="10">
        <f t="shared" si="0"/>
        <v>17000</v>
      </c>
    </row>
    <row r="14" spans="2:8" x14ac:dyDescent="0.25">
      <c r="B14" s="22"/>
      <c r="C14" s="23"/>
      <c r="D14" s="22"/>
      <c r="E14" s="4">
        <f t="shared" si="1"/>
        <v>7</v>
      </c>
      <c r="F14" s="9">
        <f t="shared" si="2"/>
        <v>20000</v>
      </c>
      <c r="G14" s="9">
        <f t="shared" si="3"/>
        <v>3000</v>
      </c>
      <c r="H14" s="10">
        <f t="shared" si="0"/>
        <v>17000</v>
      </c>
    </row>
    <row r="15" spans="2:8" x14ac:dyDescent="0.25">
      <c r="B15" s="54" t="s">
        <v>8</v>
      </c>
      <c r="C15" s="55"/>
      <c r="D15" s="22"/>
      <c r="E15" s="4">
        <f t="shared" si="1"/>
        <v>8</v>
      </c>
      <c r="F15" s="9">
        <f t="shared" si="2"/>
        <v>20000</v>
      </c>
      <c r="G15" s="9">
        <f t="shared" si="3"/>
        <v>3000</v>
      </c>
      <c r="H15" s="10">
        <f t="shared" si="0"/>
        <v>17000</v>
      </c>
    </row>
    <row r="16" spans="2:8" x14ac:dyDescent="0.25">
      <c r="B16" s="2" t="s">
        <v>17</v>
      </c>
      <c r="C16" s="16">
        <f>PMT(C8,3,-C7)</f>
        <v>8838.2590831149482</v>
      </c>
      <c r="D16" s="22"/>
      <c r="E16" s="4">
        <f t="shared" si="1"/>
        <v>9</v>
      </c>
      <c r="F16" s="9">
        <f t="shared" si="2"/>
        <v>20000</v>
      </c>
      <c r="G16" s="9">
        <f t="shared" si="3"/>
        <v>3000</v>
      </c>
      <c r="H16" s="10">
        <f t="shared" si="0"/>
        <v>17000</v>
      </c>
    </row>
    <row r="17" spans="2:8" x14ac:dyDescent="0.25">
      <c r="B17" s="2" t="s">
        <v>18</v>
      </c>
      <c r="C17" s="17">
        <f>IRR(H7:H22)</f>
        <v>0.16061922062638789</v>
      </c>
      <c r="D17" s="22"/>
      <c r="E17" s="4">
        <f t="shared" si="1"/>
        <v>10</v>
      </c>
      <c r="F17" s="9">
        <f t="shared" si="2"/>
        <v>20000</v>
      </c>
      <c r="G17" s="9">
        <f t="shared" si="3"/>
        <v>3000</v>
      </c>
      <c r="H17" s="10">
        <f t="shared" si="0"/>
        <v>17000</v>
      </c>
    </row>
    <row r="18" spans="2:8" x14ac:dyDescent="0.25">
      <c r="B18" s="2" t="s">
        <v>19</v>
      </c>
      <c r="C18" s="18">
        <f>NPV(C13,H8:H22)+H7</f>
        <v>33042.085557670813</v>
      </c>
      <c r="D18" s="22"/>
      <c r="E18" s="4">
        <f t="shared" si="1"/>
        <v>11</v>
      </c>
      <c r="F18" s="9">
        <f t="shared" si="2"/>
        <v>20000</v>
      </c>
      <c r="G18" s="9">
        <f t="shared" si="3"/>
        <v>3000</v>
      </c>
      <c r="H18" s="10">
        <f t="shared" si="0"/>
        <v>17000</v>
      </c>
    </row>
    <row r="19" spans="2:8" x14ac:dyDescent="0.25">
      <c r="B19" s="2" t="s">
        <v>30</v>
      </c>
      <c r="C19" s="69" t="str">
        <f>IF(C18&gt;0,"Yes",IF(C18=0,"Indifferent","No"))</f>
        <v>Yes</v>
      </c>
      <c r="D19" s="22"/>
      <c r="E19" s="4">
        <f t="shared" si="1"/>
        <v>12</v>
      </c>
      <c r="F19" s="9">
        <f t="shared" si="2"/>
        <v>20000</v>
      </c>
      <c r="G19" s="9">
        <f t="shared" si="3"/>
        <v>3000</v>
      </c>
      <c r="H19" s="10">
        <f t="shared" si="0"/>
        <v>17000</v>
      </c>
    </row>
    <row r="20" spans="2:8" x14ac:dyDescent="0.25">
      <c r="B20" s="48" t="s">
        <v>4</v>
      </c>
      <c r="C20" s="49"/>
      <c r="D20" s="22"/>
      <c r="E20" s="4">
        <f t="shared" si="1"/>
        <v>13</v>
      </c>
      <c r="F20" s="9">
        <f t="shared" si="2"/>
        <v>20000</v>
      </c>
      <c r="G20" s="9">
        <f t="shared" si="3"/>
        <v>3000</v>
      </c>
      <c r="H20" s="10">
        <f t="shared" si="0"/>
        <v>17000</v>
      </c>
    </row>
    <row r="21" spans="2:8" x14ac:dyDescent="0.25">
      <c r="B21" s="50" t="s">
        <v>6</v>
      </c>
      <c r="C21" s="51"/>
      <c r="D21" s="22"/>
      <c r="E21" s="4">
        <f t="shared" si="1"/>
        <v>14</v>
      </c>
      <c r="F21" s="9">
        <f t="shared" si="2"/>
        <v>20000</v>
      </c>
      <c r="G21" s="9">
        <f t="shared" si="3"/>
        <v>3000</v>
      </c>
      <c r="H21" s="10">
        <f t="shared" si="0"/>
        <v>17000</v>
      </c>
    </row>
    <row r="22" spans="2:8" x14ac:dyDescent="0.25">
      <c r="B22" s="50"/>
      <c r="C22" s="51"/>
      <c r="D22" s="22"/>
      <c r="E22" s="19">
        <f t="shared" si="1"/>
        <v>15</v>
      </c>
      <c r="F22" s="20">
        <f>F21+C10</f>
        <v>23000</v>
      </c>
      <c r="G22" s="20">
        <f t="shared" si="3"/>
        <v>3000</v>
      </c>
      <c r="H22" s="21">
        <f t="shared" si="0"/>
        <v>20000</v>
      </c>
    </row>
    <row r="23" spans="2:8" x14ac:dyDescent="0.25">
      <c r="B23" s="52"/>
      <c r="C23" s="53"/>
      <c r="D23" s="22"/>
      <c r="E23" s="22"/>
      <c r="F23" s="22"/>
      <c r="G23" s="22"/>
      <c r="H23" s="22"/>
    </row>
    <row r="24" spans="2:8" s="22" customFormat="1" x14ac:dyDescent="0.25"/>
    <row r="25" spans="2:8" hidden="1" x14ac:dyDescent="0.25"/>
    <row r="26" spans="2:8" hidden="1" x14ac:dyDescent="0.25"/>
    <row r="27" spans="2:8" hidden="1" x14ac:dyDescent="0.25"/>
    <row r="28" spans="2:8" hidden="1" x14ac:dyDescent="0.25"/>
    <row r="29" spans="2:8" hidden="1" x14ac:dyDescent="0.25"/>
    <row r="30" spans="2:8" hidden="1" x14ac:dyDescent="0.25"/>
    <row r="31" spans="2:8" hidden="1" x14ac:dyDescent="0.25"/>
    <row r="32" spans="2:8" hidden="1" x14ac:dyDescent="0.25"/>
    <row r="33" hidden="1" x14ac:dyDescent="0.25"/>
    <row r="34" hidden="1" x14ac:dyDescent="0.25"/>
  </sheetData>
  <mergeCells count="6">
    <mergeCell ref="B2:H3"/>
    <mergeCell ref="B20:C20"/>
    <mergeCell ref="B21:C23"/>
    <mergeCell ref="B5:C5"/>
    <mergeCell ref="B15:C15"/>
    <mergeCell ref="E5:H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ColWidth="0" defaultRowHeight="15" zeroHeight="1" x14ac:dyDescent="0.25"/>
  <cols>
    <col min="1" max="1" width="3.7109375" style="33" customWidth="1"/>
    <col min="2" max="2" width="41.7109375" style="24" bestFit="1" customWidth="1"/>
    <col min="3" max="3" width="14.85546875" style="24" bestFit="1" customWidth="1"/>
    <col min="4" max="4" width="3.7109375" style="24" customWidth="1"/>
    <col min="5" max="5" width="9.140625" style="24" customWidth="1"/>
    <col min="6" max="6" width="11.5703125" style="24" bestFit="1" customWidth="1"/>
    <col min="7" max="7" width="12.5703125" style="24" bestFit="1" customWidth="1"/>
    <col min="8" max="8" width="14.85546875" style="24" bestFit="1" customWidth="1"/>
    <col min="9" max="9" width="3.7109375" style="33" customWidth="1"/>
    <col min="10" max="11" width="0" style="24" hidden="1" customWidth="1"/>
    <col min="12" max="16384" width="9.140625" style="24" hidden="1"/>
  </cols>
  <sheetData>
    <row r="1" spans="2:11" s="33" customFormat="1" x14ac:dyDescent="0.25"/>
    <row r="2" spans="2:11" x14ac:dyDescent="0.25">
      <c r="B2" s="63" t="s">
        <v>21</v>
      </c>
      <c r="C2" s="64"/>
      <c r="D2" s="64"/>
      <c r="E2" s="64"/>
      <c r="F2" s="64"/>
      <c r="G2" s="64"/>
      <c r="H2" s="65"/>
    </row>
    <row r="3" spans="2:11" x14ac:dyDescent="0.25">
      <c r="B3" s="66"/>
      <c r="C3" s="67"/>
      <c r="D3" s="67"/>
      <c r="E3" s="67"/>
      <c r="F3" s="67"/>
      <c r="G3" s="67"/>
      <c r="H3" s="68"/>
    </row>
    <row r="4" spans="2:11" s="33" customFormat="1" x14ac:dyDescent="0.25">
      <c r="B4" s="35"/>
      <c r="C4" s="35"/>
      <c r="D4" s="35"/>
      <c r="E4" s="35"/>
      <c r="F4" s="35"/>
      <c r="G4" s="35"/>
      <c r="H4" s="35"/>
    </row>
    <row r="5" spans="2:11" x14ac:dyDescent="0.25">
      <c r="B5" s="54" t="s">
        <v>7</v>
      </c>
      <c r="C5" s="55"/>
      <c r="D5" s="37"/>
      <c r="E5" s="54" t="s">
        <v>25</v>
      </c>
      <c r="F5" s="56"/>
      <c r="G5" s="56"/>
      <c r="H5" s="55"/>
    </row>
    <row r="6" spans="2:11" x14ac:dyDescent="0.25">
      <c r="B6" s="2" t="s">
        <v>10</v>
      </c>
      <c r="C6" s="3">
        <v>70000</v>
      </c>
      <c r="D6" s="37"/>
      <c r="E6" s="4" t="s">
        <v>3</v>
      </c>
      <c r="F6" s="5" t="s">
        <v>22</v>
      </c>
      <c r="G6" s="5" t="s">
        <v>23</v>
      </c>
      <c r="H6" s="6" t="s">
        <v>24</v>
      </c>
    </row>
    <row r="7" spans="2:11" x14ac:dyDescent="0.25">
      <c r="B7" s="2" t="s">
        <v>13</v>
      </c>
      <c r="C7" s="40" t="s">
        <v>31</v>
      </c>
      <c r="D7" s="37"/>
      <c r="E7" s="4">
        <v>0</v>
      </c>
      <c r="F7" s="71">
        <v>0</v>
      </c>
      <c r="G7" s="9">
        <f>C6</f>
        <v>70000</v>
      </c>
      <c r="H7" s="72" t="s">
        <v>32</v>
      </c>
      <c r="K7" s="29"/>
    </row>
    <row r="8" spans="2:11" x14ac:dyDescent="0.25">
      <c r="B8" s="14" t="s">
        <v>14</v>
      </c>
      <c r="C8" s="41">
        <f>0.05*C6</f>
        <v>3500</v>
      </c>
      <c r="D8" s="37"/>
      <c r="E8" s="4">
        <v>1</v>
      </c>
      <c r="F8" s="44">
        <f>G$7*H8</f>
        <v>23331</v>
      </c>
      <c r="G8" s="44">
        <f>G7-F8</f>
        <v>46669</v>
      </c>
      <c r="H8" s="45">
        <v>0.33329999999999999</v>
      </c>
      <c r="J8" s="31"/>
      <c r="K8" s="29"/>
    </row>
    <row r="9" spans="2:11" x14ac:dyDescent="0.25">
      <c r="B9" s="33"/>
      <c r="C9" s="36"/>
      <c r="D9" s="37"/>
      <c r="E9" s="4">
        <v>2</v>
      </c>
      <c r="F9" s="44">
        <f>G$7*H9</f>
        <v>31115</v>
      </c>
      <c r="G9" s="44">
        <f>G8-F9</f>
        <v>15554</v>
      </c>
      <c r="H9" s="45">
        <v>0.44450000000000001</v>
      </c>
      <c r="J9" s="31"/>
      <c r="K9" s="29"/>
    </row>
    <row r="10" spans="2:11" x14ac:dyDescent="0.25">
      <c r="B10" s="54" t="s">
        <v>8</v>
      </c>
      <c r="C10" s="55"/>
      <c r="D10" s="37"/>
      <c r="E10" s="4">
        <v>3</v>
      </c>
      <c r="F10" s="44">
        <f>G$7*H10</f>
        <v>10367</v>
      </c>
      <c r="G10" s="44">
        <f>G9-F10</f>
        <v>5187</v>
      </c>
      <c r="H10" s="45">
        <v>0.14810000000000001</v>
      </c>
      <c r="I10" s="34"/>
      <c r="J10" s="31"/>
      <c r="K10" s="30"/>
    </row>
    <row r="11" spans="2:11" x14ac:dyDescent="0.25">
      <c r="B11" s="2" t="s">
        <v>26</v>
      </c>
      <c r="C11" s="70" t="str">
        <f>H6</f>
        <v>3-Year Property</v>
      </c>
      <c r="D11" s="37"/>
      <c r="E11" s="19">
        <v>4</v>
      </c>
      <c r="F11" s="46">
        <f>G$7*H11</f>
        <v>5187</v>
      </c>
      <c r="G11" s="46">
        <f>G10-F11+C8</f>
        <v>3500</v>
      </c>
      <c r="H11" s="47">
        <v>7.4099999999999999E-2</v>
      </c>
      <c r="J11" s="31"/>
      <c r="K11" s="29"/>
    </row>
    <row r="12" spans="2:11" x14ac:dyDescent="0.25">
      <c r="B12" s="2" t="s">
        <v>33</v>
      </c>
      <c r="C12" s="42">
        <f>G7*(H9/2)</f>
        <v>15557.5</v>
      </c>
      <c r="D12" s="37"/>
      <c r="E12" s="35"/>
      <c r="F12" s="39"/>
      <c r="G12" s="39"/>
      <c r="H12" s="38"/>
      <c r="J12" s="32"/>
      <c r="K12" s="29"/>
    </row>
    <row r="13" spans="2:11" x14ac:dyDescent="0.25">
      <c r="B13" s="2" t="s">
        <v>27</v>
      </c>
      <c r="C13" s="10">
        <f>G11</f>
        <v>3500</v>
      </c>
      <c r="D13" s="37"/>
      <c r="E13" s="35"/>
      <c r="F13" s="34"/>
      <c r="G13" s="34"/>
      <c r="H13" s="38"/>
      <c r="K13" s="29"/>
    </row>
    <row r="14" spans="2:11" x14ac:dyDescent="0.25">
      <c r="B14" s="14" t="s">
        <v>28</v>
      </c>
      <c r="C14" s="43">
        <f>G11</f>
        <v>3500</v>
      </c>
      <c r="D14" s="37"/>
      <c r="E14" s="35"/>
      <c r="F14" s="34"/>
      <c r="G14" s="34"/>
      <c r="H14" s="38"/>
      <c r="K14" s="29"/>
    </row>
    <row r="15" spans="2:11" s="33" customFormat="1" x14ac:dyDescent="0.25">
      <c r="D15" s="37"/>
      <c r="E15" s="35"/>
      <c r="F15" s="34"/>
      <c r="G15" s="34"/>
      <c r="H15" s="38"/>
    </row>
    <row r="16" spans="2:11" hidden="1" x14ac:dyDescent="0.25">
      <c r="D16" s="25"/>
      <c r="E16" s="25"/>
      <c r="F16" s="26"/>
      <c r="G16" s="26"/>
      <c r="H16" s="26"/>
    </row>
    <row r="17" spans="2:8" hidden="1" x14ac:dyDescent="0.25">
      <c r="D17" s="25"/>
      <c r="E17" s="25"/>
      <c r="F17" s="26"/>
      <c r="G17" s="26"/>
      <c r="H17" s="26"/>
    </row>
    <row r="18" spans="2:8" hidden="1" x14ac:dyDescent="0.25">
      <c r="D18" s="25"/>
      <c r="E18" s="25"/>
      <c r="F18" s="26"/>
      <c r="G18" s="26"/>
      <c r="H18" s="26"/>
    </row>
    <row r="19" spans="2:8" hidden="1" x14ac:dyDescent="0.25">
      <c r="D19" s="25"/>
      <c r="E19" s="25"/>
      <c r="F19" s="26"/>
      <c r="G19" s="26"/>
      <c r="H19" s="26"/>
    </row>
    <row r="20" spans="2:8" hidden="1" x14ac:dyDescent="0.25">
      <c r="B20" s="27"/>
      <c r="C20" s="27"/>
      <c r="D20" s="25"/>
      <c r="E20" s="25"/>
      <c r="F20" s="26"/>
      <c r="G20" s="26"/>
      <c r="H20" s="26"/>
    </row>
    <row r="21" spans="2:8" hidden="1" x14ac:dyDescent="0.25">
      <c r="B21" s="28"/>
      <c r="C21" s="28"/>
      <c r="D21" s="25"/>
      <c r="E21" s="25"/>
      <c r="F21" s="26"/>
      <c r="G21" s="26"/>
      <c r="H21" s="26"/>
    </row>
    <row r="22" spans="2:8" hidden="1" x14ac:dyDescent="0.25">
      <c r="B22" s="28"/>
      <c r="C22" s="28"/>
      <c r="D22" s="25"/>
      <c r="E22" s="25"/>
      <c r="F22" s="26"/>
      <c r="G22" s="26"/>
      <c r="H22" s="26"/>
    </row>
    <row r="23" spans="2:8" hidden="1" x14ac:dyDescent="0.25">
      <c r="B23" s="28"/>
      <c r="C23" s="28"/>
      <c r="D23" s="25"/>
      <c r="E23" s="25"/>
      <c r="F23" s="25"/>
      <c r="G23" s="25"/>
      <c r="H23" s="25"/>
    </row>
  </sheetData>
  <mergeCells count="4">
    <mergeCell ref="B2:H3"/>
    <mergeCell ref="B5:C5"/>
    <mergeCell ref="E5:H5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Lawns-R-Us</vt:lpstr>
      <vt:lpstr>Office Computing System</vt:lpstr>
    </vt:vector>
  </TitlesOfParts>
  <Company>Rochester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 (RIT Student)</dc:creator>
  <cp:lastModifiedBy>Nick Morris (RIT Student)</cp:lastModifiedBy>
  <dcterms:created xsi:type="dcterms:W3CDTF">2015-04-29T19:45:23Z</dcterms:created>
  <dcterms:modified xsi:type="dcterms:W3CDTF">2015-04-30T18:08:00Z</dcterms:modified>
</cp:coreProperties>
</file>