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k Morris\Downloads\ABP\Budget-Uncertainty-Data\All-Data\"/>
    </mc:Choice>
  </mc:AlternateContent>
  <xr:revisionPtr revIDLastSave="0" documentId="13_ncr:1_{501EB361-758A-4B34-9FD8-BD46684E3765}" xr6:coauthVersionLast="40" xr6:coauthVersionMax="40" xr10:uidLastSave="{00000000-0000-0000-0000-000000000000}"/>
  <bookViews>
    <workbookView xWindow="0" yWindow="0" windowWidth="23016" windowHeight="1908" activeTab="1" xr2:uid="{CDEF3FF0-6347-4A71-BA27-A3BE7FC82BD6}"/>
  </bookViews>
  <sheets>
    <sheet name="data" sheetId="1" r:id="rId1"/>
    <sheet name="risk design" sheetId="2" r:id="rId2"/>
    <sheet name="current design" sheetId="3" r:id="rId3"/>
  </sheets>
  <definedNames>
    <definedName name="_xlnm._FilterDatabase" localSheetId="0" hidden="1">data!$A$1:$I$777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  <c r="I2" i="1" l="1"/>
  <c r="J2" i="1" s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</calcChain>
</file>

<file path=xl/sharedStrings.xml><?xml version="1.0" encoding="utf-8"?>
<sst xmlns="http://schemas.openxmlformats.org/spreadsheetml/2006/main" count="1591" uniqueCount="209">
  <si>
    <t>Country</t>
  </si>
  <si>
    <t>risk</t>
  </si>
  <si>
    <t>Gov.Expenditure.on.Vaccines.Portion.of.Total</t>
  </si>
  <si>
    <t>Mortality.rate.infant.per.1000.live.births</t>
  </si>
  <si>
    <t>Markets</t>
  </si>
  <si>
    <t>MarketID</t>
  </si>
  <si>
    <t>AnnBirths</t>
  </si>
  <si>
    <t>GNI</t>
  </si>
  <si>
    <t>MONACO</t>
  </si>
  <si>
    <t>ANDORRA</t>
  </si>
  <si>
    <t>NORWAY</t>
  </si>
  <si>
    <t>ANTIGUAANDBARBUDA</t>
  </si>
  <si>
    <t>SWITZERLAND</t>
  </si>
  <si>
    <t>AUSTRALIA</t>
  </si>
  <si>
    <t>QATAR</t>
  </si>
  <si>
    <t>AUSTRIA</t>
  </si>
  <si>
    <t>LUXEMBOURG</t>
  </si>
  <si>
    <t>BAHAMAS</t>
  </si>
  <si>
    <t>DENMARK</t>
  </si>
  <si>
    <t>BAHRAIN</t>
  </si>
  <si>
    <t>BELGIUM</t>
  </si>
  <si>
    <t>KUWAIT</t>
  </si>
  <si>
    <t>BHUTAN</t>
  </si>
  <si>
    <t>SWEDEN</t>
  </si>
  <si>
    <t>BOTSWANA</t>
  </si>
  <si>
    <t>UNITEDSTATESOFAMERICA</t>
  </si>
  <si>
    <t>BRUNEIDARUSSALAM</t>
  </si>
  <si>
    <t>NETHERLANDS</t>
  </si>
  <si>
    <t>CANADA</t>
  </si>
  <si>
    <t>SANMARINO</t>
  </si>
  <si>
    <t>CHILE</t>
  </si>
  <si>
    <t>SINGAPORE</t>
  </si>
  <si>
    <t>COOKISLANDS</t>
  </si>
  <si>
    <t>EQUATORIALGUINEA</t>
  </si>
  <si>
    <t>FINLAND</t>
  </si>
  <si>
    <t>ESTONIA</t>
  </si>
  <si>
    <t>JAPAN</t>
  </si>
  <si>
    <t>GERMANY</t>
  </si>
  <si>
    <t>ICELAND</t>
  </si>
  <si>
    <t>FRANCE</t>
  </si>
  <si>
    <t>IRELAND</t>
  </si>
  <si>
    <t>MALAYSIA</t>
  </si>
  <si>
    <t>UNITEDKINGDOMOFGREATBRITAINANDNORTHERNIRELAND</t>
  </si>
  <si>
    <t>NEWZEALAND</t>
  </si>
  <si>
    <t>UNITEDARABEMIRATES</t>
  </si>
  <si>
    <t>ITALY</t>
  </si>
  <si>
    <t>OMAN</t>
  </si>
  <si>
    <t>ISRAEL</t>
  </si>
  <si>
    <t>REPUBLICOFKOREA</t>
  </si>
  <si>
    <t>SPAIN</t>
  </si>
  <si>
    <t>RWANDA</t>
  </si>
  <si>
    <t>CYPRUS</t>
  </si>
  <si>
    <t>SAINTKITTSANDNEVIS</t>
  </si>
  <si>
    <t>SAUDIARABIA</t>
  </si>
  <si>
    <t>SEYCHELLES</t>
  </si>
  <si>
    <t>GREECE</t>
  </si>
  <si>
    <t>SLOVENIA</t>
  </si>
  <si>
    <t>PORTUGAL</t>
  </si>
  <si>
    <t>TUNISIA</t>
  </si>
  <si>
    <t>MALTA</t>
  </si>
  <si>
    <t>SLOVAKIA</t>
  </si>
  <si>
    <t>ALGERIA</t>
  </si>
  <si>
    <t>CZECHREPUBLIC</t>
  </si>
  <si>
    <t>BARBADOS</t>
  </si>
  <si>
    <t>BELARUS</t>
  </si>
  <si>
    <t>LIBYA</t>
  </si>
  <si>
    <t>CHINA</t>
  </si>
  <si>
    <t>COLOMBIA</t>
  </si>
  <si>
    <t>COSTARICA</t>
  </si>
  <si>
    <t>TRINIDADANDTOBAGO</t>
  </si>
  <si>
    <t>CROATIA</t>
  </si>
  <si>
    <t>CUBA</t>
  </si>
  <si>
    <t>LATVIA</t>
  </si>
  <si>
    <t>LITHUANIA</t>
  </si>
  <si>
    <t>DOMINICA</t>
  </si>
  <si>
    <t>URUGUAY</t>
  </si>
  <si>
    <t>ELSALVADOR</t>
  </si>
  <si>
    <t>ETHIOPIA</t>
  </si>
  <si>
    <t>POLAND</t>
  </si>
  <si>
    <t>GABON</t>
  </si>
  <si>
    <t>GAMBIA</t>
  </si>
  <si>
    <t>HUNGARY</t>
  </si>
  <si>
    <t>GRENADA</t>
  </si>
  <si>
    <t>RUSSIANFEDERATION</t>
  </si>
  <si>
    <t>INDONESIA</t>
  </si>
  <si>
    <t>NAURU</t>
  </si>
  <si>
    <t>IRAQ</t>
  </si>
  <si>
    <t>VENEZUELA</t>
  </si>
  <si>
    <t>BRAZIL</t>
  </si>
  <si>
    <t>ARGENTINA</t>
  </si>
  <si>
    <t>JORDAN</t>
  </si>
  <si>
    <t>TURKEY</t>
  </si>
  <si>
    <t>KAZAKHSTAN</t>
  </si>
  <si>
    <t>PALAU</t>
  </si>
  <si>
    <t>LESOTHO</t>
  </si>
  <si>
    <t>LIBERIA</t>
  </si>
  <si>
    <t>MEXICO</t>
  </si>
  <si>
    <t>LEBANON</t>
  </si>
  <si>
    <t>MALDIVES</t>
  </si>
  <si>
    <t>PANAMA</t>
  </si>
  <si>
    <t>MAURITIUS</t>
  </si>
  <si>
    <t>SURINAME</t>
  </si>
  <si>
    <t>MONTENEGRO</t>
  </si>
  <si>
    <t>NAMIBIA</t>
  </si>
  <si>
    <t>ROMANIA</t>
  </si>
  <si>
    <t>PERU</t>
  </si>
  <si>
    <t>SOUTHAFRICA</t>
  </si>
  <si>
    <t>BULGARIA</t>
  </si>
  <si>
    <t>SAINTLUCIA</t>
  </si>
  <si>
    <t>SAINTVINCENTANDTHEGRENADINES</t>
  </si>
  <si>
    <t>IRAN</t>
  </si>
  <si>
    <t>THAILAND</t>
  </si>
  <si>
    <t>THEFORMERYUGOSLAVREPUBLICOFMACEDONIA</t>
  </si>
  <si>
    <t>AZERBAIJAN</t>
  </si>
  <si>
    <t>TIMORLESTE</t>
  </si>
  <si>
    <t>TONGA</t>
  </si>
  <si>
    <t>TURKMENISTAN</t>
  </si>
  <si>
    <t>SERBIA</t>
  </si>
  <si>
    <t>TUVALU</t>
  </si>
  <si>
    <t>ALBANIA</t>
  </si>
  <si>
    <t>DOMINICANREPUBLIC</t>
  </si>
  <si>
    <t>ANGOLA</t>
  </si>
  <si>
    <t>ARMENIA</t>
  </si>
  <si>
    <t>ECUADOR</t>
  </si>
  <si>
    <t>BELIZE</t>
  </si>
  <si>
    <t>BENIN</t>
  </si>
  <si>
    <t>JAMAICA</t>
  </si>
  <si>
    <t>BOLIVIA</t>
  </si>
  <si>
    <t>BOSNIAANDHERZEGOVINA</t>
  </si>
  <si>
    <t>BURKINAFASO</t>
  </si>
  <si>
    <t>CAPEVERDE</t>
  </si>
  <si>
    <t>CENTRALAFRICANREPUBLIC</t>
  </si>
  <si>
    <t>CONGO</t>
  </si>
  <si>
    <t>CTEDIVOIRE</t>
  </si>
  <si>
    <t>DEMOCRATICREPUBLICOFTHECONGO</t>
  </si>
  <si>
    <t>DJIBOUTI</t>
  </si>
  <si>
    <t>FIJI</t>
  </si>
  <si>
    <t>MARSHALLISLANDS</t>
  </si>
  <si>
    <t>ERITREA</t>
  </si>
  <si>
    <t>SAMOA</t>
  </si>
  <si>
    <t>GEORGIA</t>
  </si>
  <si>
    <t>GHANA</t>
  </si>
  <si>
    <t>UKRAINE</t>
  </si>
  <si>
    <t>GUYANA</t>
  </si>
  <si>
    <t>HONDURAS</t>
  </si>
  <si>
    <t>INDIA</t>
  </si>
  <si>
    <t>PARAGUAY</t>
  </si>
  <si>
    <t>MICRONESIA</t>
  </si>
  <si>
    <t>KIRIBATI</t>
  </si>
  <si>
    <t>GUATEMALA</t>
  </si>
  <si>
    <t>LAOPEOPLESDEMOCRATICREPUBLIC</t>
  </si>
  <si>
    <t>SWAZILAND</t>
  </si>
  <si>
    <t>MALAWI</t>
  </si>
  <si>
    <t>MONGOLIA</t>
  </si>
  <si>
    <t>MALI</t>
  </si>
  <si>
    <t>VANUATU</t>
  </si>
  <si>
    <t>EGYPT</t>
  </si>
  <si>
    <t>PHILIPPINES</t>
  </si>
  <si>
    <t>MOROCCO</t>
  </si>
  <si>
    <t>SRILANKA</t>
  </si>
  <si>
    <t>MOZAMBIQUE</t>
  </si>
  <si>
    <t>NIUE</t>
  </si>
  <si>
    <t>NEPAL</t>
  </si>
  <si>
    <t>NICARAGUA</t>
  </si>
  <si>
    <t>NIGERIA</t>
  </si>
  <si>
    <t>NIGER</t>
  </si>
  <si>
    <t>REPUBLICOFMOLDOVA</t>
  </si>
  <si>
    <t>PAPUANEWGUINEA</t>
  </si>
  <si>
    <t>SYRIANARABREPUBLIC</t>
  </si>
  <si>
    <t>ZAMBIA</t>
  </si>
  <si>
    <t>SAOTOMEANDPRINCIPE</t>
  </si>
  <si>
    <t>UZBEKISTAN</t>
  </si>
  <si>
    <t>SENEGAL</t>
  </si>
  <si>
    <t>SOLOMONISLANDS</t>
  </si>
  <si>
    <t>SUDAN</t>
  </si>
  <si>
    <t>SOMALIA</t>
  </si>
  <si>
    <t>VIETNAM</t>
  </si>
  <si>
    <t>TAJIKISTAN</t>
  </si>
  <si>
    <t>TOGO</t>
  </si>
  <si>
    <t>PAKISTAN</t>
  </si>
  <si>
    <t>CAMEROON</t>
  </si>
  <si>
    <t>YEMEN</t>
  </si>
  <si>
    <t>MYANMAR</t>
  </si>
  <si>
    <t>KENYA</t>
  </si>
  <si>
    <t>KYRGYZSTAN</t>
  </si>
  <si>
    <t>AFGHANISTAN</t>
  </si>
  <si>
    <t>MAURITANIA</t>
  </si>
  <si>
    <t>BANGLADESH</t>
  </si>
  <si>
    <t>CHAD</t>
  </si>
  <si>
    <t>BURUNDI</t>
  </si>
  <si>
    <t>CAMBODIA</t>
  </si>
  <si>
    <t>SOUTHSUDAN</t>
  </si>
  <si>
    <t>COMOROS</t>
  </si>
  <si>
    <t>ZIMBABWE</t>
  </si>
  <si>
    <t>DEMOCRATICPEOPLESREPUBLICOFKOREA</t>
  </si>
  <si>
    <t>UNITEDREPUBLICOFTANZANIA</t>
  </si>
  <si>
    <t>HAITI</t>
  </si>
  <si>
    <t>GUINEA</t>
  </si>
  <si>
    <t>GUINEABISSAU</t>
  </si>
  <si>
    <t>UGANDA</t>
  </si>
  <si>
    <t>MADAGASCAR</t>
  </si>
  <si>
    <t>SIERRALEONE</t>
  </si>
  <si>
    <t>MarketID_Risk</t>
  </si>
  <si>
    <t>Average of GNI</t>
  </si>
  <si>
    <t>Row Labels</t>
  </si>
  <si>
    <t>Grand Total</t>
  </si>
  <si>
    <t>Average of risk</t>
  </si>
  <si>
    <t>MarketID_Final</t>
  </si>
  <si>
    <t>Risk &amp; GNI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</si>
</sst>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1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[ABP-countries-risk-design.xlsx]risk design!PivotTable1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'risk design'!$B$3</c:f>
              <c:strCache>
                <c:ptCount val="1"/>
                <c:pt idx="0">
                  <c:v>Average of GNI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design'!$A$4:$A$12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'risk design'!$B$4:$B$12</c:f>
              <c:numCache>
                <c:formatCode>General</c:formatCode>
                <c:ptCount val="8"/>
                <c:pt idx="0">
                  <c:v>42067.334999999999</c:v>
                </c:pt>
                <c:pt idx="1">
                  <c:v>27489.424999999999</c:v>
                </c:pt>
                <c:pt idx="2">
                  <c:v>16937.190000000002</c:v>
                </c:pt>
                <c:pt idx="3">
                  <c:v>12476.5</c:v>
                </c:pt>
                <c:pt idx="4">
                  <c:v>10623.181818181818</c:v>
                </c:pt>
                <c:pt idx="5">
                  <c:v>8793.7000000000007</c:v>
                </c:pt>
                <c:pt idx="6">
                  <c:v>3892.2102564102565</c:v>
                </c:pt>
                <c:pt idx="7">
                  <c:v>3098.0515151515151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C-4B37-850D-70646F07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05312"/>
        <c:axId val="113966608"/>
      </c:lineChart>
      <c:lineChart>
        <c:grouping val="standard"/>
        <c:varyColors val="0"/>
        <c:ser>
          <c:idx val="1"/>
          <c:order val="1"/>
          <c:tx>
            <c:strRef>
              <c:f>'risk design'!$C$3</c:f>
              <c:strCache>
                <c:ptCount val="1"/>
                <c:pt idx="0">
                  <c:v>Average of 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design'!$A$4:$A$12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'risk design'!$C$4:$C$12</c:f>
              <c:numCache>
                <c:formatCode>General</c:formatCode>
                <c:ptCount val="8"/>
                <c:pt idx="0">
                  <c:v>45.876748937310829</c:v>
                </c:pt>
                <c:pt idx="1">
                  <c:v>45.379495262662488</c:v>
                </c:pt>
                <c:pt idx="2">
                  <c:v>43.159002188556713</c:v>
                </c:pt>
                <c:pt idx="3">
                  <c:v>54.303320460262491</c:v>
                </c:pt>
                <c:pt idx="4">
                  <c:v>43.881754875165065</c:v>
                </c:pt>
                <c:pt idx="5">
                  <c:v>61.745725354242985</c:v>
                </c:pt>
                <c:pt idx="6">
                  <c:v>54.457354041983415</c:v>
                </c:pt>
                <c:pt idx="7">
                  <c:v>58.280097060145437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E34-B1EA-0C991C99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35935"/>
        <c:axId val="658871087"/>
      </c:lineChart>
      <c:catAx>
        <c:axId val="1199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6608"/>
        <c:crosses val="autoZero"/>
        <c:auto val="1"/>
        <c:lblAlgn val="ctr"/>
        <c:lblOffset val="100"/>
        <c:noMultiLvlLbl val="0"/>
      </c:catAx>
      <c:valAx>
        <c:axId val="11396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5312"/>
        <c:crosses val="autoZero"/>
        <c:crossBetween val="between"/>
      </c:valAx>
      <c:valAx>
        <c:axId val="658871087"/>
        <c:scaling>
          <c:orientation val="minMax"/>
          <c:max val="8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35935"/>
        <c:crosses val="max"/>
        <c:crossBetween val="between"/>
        <c:majorUnit val="10"/>
        <c:minorUnit val="2"/>
      </c:valAx>
      <c:catAx>
        <c:axId val="658035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8871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[ABP-countries-risk-design.xlsx]current design!PivotTable1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'current design'!$B$3</c:f>
              <c:strCache>
                <c:ptCount val="1"/>
                <c:pt idx="0">
                  <c:v>Average of GNI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'current design'!$A$4:$A$12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'current design'!$B$4:$B$12</c:f>
              <c:numCache>
                <c:formatCode>General</c:formatCode>
                <c:ptCount val="8"/>
                <c:pt idx="0">
                  <c:v>111722.63333333335</c:v>
                </c:pt>
                <c:pt idx="1">
                  <c:v>32997.37222222222</c:v>
                </c:pt>
                <c:pt idx="2">
                  <c:v>10392.827777777777</c:v>
                </c:pt>
                <c:pt idx="3">
                  <c:v>5777.285294117647</c:v>
                </c:pt>
                <c:pt idx="4">
                  <c:v>3380.9523809523807</c:v>
                </c:pt>
                <c:pt idx="5">
                  <c:v>1737.6642857142858</c:v>
                </c:pt>
                <c:pt idx="6">
                  <c:v>783.76363636363635</c:v>
                </c:pt>
                <c:pt idx="7">
                  <c:v>400.20714285714286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4877-994D-F5F4C97B2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05312"/>
        <c:axId val="113966608"/>
      </c:lineChart>
      <c:lineChart>
        <c:grouping val="standard"/>
        <c:varyColors val="0"/>
        <c:ser>
          <c:idx val="1"/>
          <c:order val="1"/>
          <c:tx>
            <c:strRef>
              <c:f>'current design'!$C$3</c:f>
              <c:strCache>
                <c:ptCount val="1"/>
                <c:pt idx="0">
                  <c:v>Average of 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'current design'!$A$4:$A$12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'current design'!$C$4:$C$12</c:f>
              <c:numCache>
                <c:formatCode>General</c:formatCode>
                <c:ptCount val="8"/>
                <c:pt idx="0">
                  <c:v>17.261350385795797</c:v>
                </c:pt>
                <c:pt idx="1">
                  <c:v>36.151885759036865</c:v>
                </c:pt>
                <c:pt idx="2">
                  <c:v>54.523779826565068</c:v>
                </c:pt>
                <c:pt idx="3">
                  <c:v>52.186946717914168</c:v>
                </c:pt>
                <c:pt idx="4">
                  <c:v>59.880434835695141</c:v>
                </c:pt>
                <c:pt idx="5">
                  <c:v>61.989822555512376</c:v>
                </c:pt>
                <c:pt idx="6">
                  <c:v>64.334474686539934</c:v>
                </c:pt>
                <c:pt idx="7">
                  <c:v>60.959410592574287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4877-994D-F5F4C97B2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640655"/>
        <c:axId val="1758237599"/>
      </c:lineChart>
      <c:catAx>
        <c:axId val="1199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6608"/>
        <c:crosses val="autoZero"/>
        <c:auto val="1"/>
        <c:lblAlgn val="ctr"/>
        <c:lblOffset val="100"/>
        <c:noMultiLvlLbl val="0"/>
      </c:catAx>
      <c:valAx>
        <c:axId val="11396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5312"/>
        <c:crosses val="autoZero"/>
        <c:crossBetween val="between"/>
      </c:valAx>
      <c:valAx>
        <c:axId val="1758237599"/>
        <c:scaling>
          <c:orientation val="minMax"/>
          <c:max val="8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40655"/>
        <c:crosses val="max"/>
        <c:crossBetween val="between"/>
        <c:majorUnit val="10"/>
        <c:minorUnit val="2"/>
      </c:valAx>
      <c:catAx>
        <c:axId val="1618640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8237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83820</xdr:rowOff>
    </xdr:from>
    <xdr:to>
      <xdr:col>18</xdr:col>
      <xdr:colOff>137160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B7DF3-B16D-4287-A191-8B82AEAF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83820</xdr:rowOff>
    </xdr:from>
    <xdr:to>
      <xdr:col>19</xdr:col>
      <xdr:colOff>251460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846E3-6CFB-4139-854C-0F3C7E67E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orris" refreshedDate="43165.529176157404" createdVersion="6" refreshedVersion="6" minRefreshableVersion="3" recordCount="776" xr:uid="{F825F351-C14D-4502-B826-4A42320DDA29}">
  <cacheSource type="worksheet">
    <worksheetSource ref="A1:J777" sheet="data"/>
  </cacheSource>
  <cacheFields count="10">
    <cacheField name="Country" numFmtId="0">
      <sharedItems/>
    </cacheField>
    <cacheField name="risk" numFmtId="0">
      <sharedItems containsSemiMixedTypes="0" containsString="0" containsNumber="1" minValue="8.6733102572567198" maxValue="83.279260291471502"/>
    </cacheField>
    <cacheField name="Gov.Expenditure.on.Vaccines.Portion.of.Total" numFmtId="0">
      <sharedItems containsSemiMixedTypes="0" containsString="0" containsNumber="1" minValue="3.24350084908697E-2" maxValue="1.00000696518646"/>
    </cacheField>
    <cacheField name="Mortality.rate.infant.per.1000.live.births" numFmtId="0">
      <sharedItems containsSemiMixedTypes="0" containsString="0" containsNumber="1" minValue="1.9" maxValue="104.15"/>
    </cacheField>
    <cacheField name="Markets" numFmtId="0">
      <sharedItems containsSemiMixedTypes="0" containsString="0" containsNumber="1" containsInteger="1" minValue="2" maxValue="12" count="4">
        <n v="2"/>
        <n v="4"/>
        <n v="8"/>
        <n v="12"/>
      </sharedItems>
    </cacheField>
    <cacheField name="Market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nBirths" numFmtId="0">
      <sharedItems containsSemiMixedTypes="0" containsString="0" containsNumber="1" minValue="10.71" maxValue="25948088.850000001"/>
    </cacheField>
    <cacheField name="GNI" numFmtId="0">
      <sharedItems containsSemiMixedTypes="0" containsString="0" containsNumber="1" minValue="122.9" maxValue="151877.9"/>
    </cacheField>
    <cacheField name="MarketID_Risk" numFmtId="0">
      <sharedItems containsSemiMixedTypes="0" containsString="0" containsNumber="1" containsInteger="1" minValue="1" maxValue="12" count="12">
        <n v="2"/>
        <n v="1"/>
        <n v="3"/>
        <n v="4"/>
        <n v="7"/>
        <n v="6"/>
        <n v="8"/>
        <n v="5"/>
        <n v="10"/>
        <n v="12"/>
        <n v="11"/>
        <n v="9"/>
      </sharedItems>
    </cacheField>
    <cacheField name="MarketID_Final" numFmtId="0">
      <sharedItems containsSemiMixedTypes="0" containsString="0" containsNumber="1" containsInteger="1" minValue="1" maxValue="12" count="12">
        <n v="2"/>
        <n v="1"/>
        <n v="3"/>
        <n v="4"/>
        <n v="6"/>
        <n v="8"/>
        <n v="5"/>
        <n v="7"/>
        <n v="9"/>
        <n v="12"/>
        <n v="10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6">
  <r>
    <s v="MONACO"/>
    <n v="18.9082286797336"/>
    <n v="0.99687598586027804"/>
    <n v="4.5332079365079396"/>
    <x v="0"/>
    <x v="0"/>
    <n v="254.22432000000001"/>
    <n v="151877.9"/>
    <x v="0"/>
    <x v="0"/>
  </r>
  <r>
    <s v="NORWAY"/>
    <n v="14.189301569347201"/>
    <n v="1.0000002184717101"/>
    <n v="2.62222222222222"/>
    <x v="0"/>
    <x v="0"/>
    <n v="60961.991999999998"/>
    <n v="98880"/>
    <x v="0"/>
    <x v="0"/>
  </r>
  <r>
    <s v="SWITZERLAND"/>
    <n v="18.686520908306601"/>
    <n v="0.99687598586027804"/>
    <n v="4.4041332142857197"/>
    <x v="0"/>
    <x v="0"/>
    <n v="83305.112500000003"/>
    <n v="84410"/>
    <x v="1"/>
    <x v="1"/>
  </r>
  <r>
    <s v="QATAR"/>
    <n v="8.6733102572567198"/>
    <n v="0.99999997279874497"/>
    <n v="7.3"/>
    <x v="0"/>
    <x v="0"/>
    <n v="24243.59547"/>
    <n v="79330"/>
    <x v="1"/>
    <x v="1"/>
  </r>
  <r>
    <s v="LUXEMBOURG"/>
    <n v="15.496871592776801"/>
    <n v="0.99998382302309197"/>
    <n v="1.9285714285714299"/>
    <x v="0"/>
    <x v="0"/>
    <n v="6139.9679999999998"/>
    <n v="69300"/>
    <x v="0"/>
    <x v="0"/>
  </r>
  <r>
    <s v="DENMARK"/>
    <n v="16.878969872446302"/>
    <n v="0.99438267526315505"/>
    <n v="4.3806552248677297"/>
    <x v="0"/>
    <x v="0"/>
    <n v="58395.292800000003"/>
    <n v="60720"/>
    <x v="1"/>
    <x v="1"/>
  </r>
  <r>
    <s v="AUSTRALIA"/>
    <n v="28.051408737351501"/>
    <n v="1.0000000002931499"/>
    <n v="3.9"/>
    <x v="0"/>
    <x v="0"/>
    <n v="316871.40999999997"/>
    <n v="59760"/>
    <x v="1"/>
    <x v="1"/>
  </r>
  <r>
    <s v="KUWAIT"/>
    <n v="33.479951477686697"/>
    <n v="0.94060201665100995"/>
    <n v="7.2262322817460296"/>
    <x v="0"/>
    <x v="0"/>
    <n v="70241.463340000002"/>
    <n v="59194.3"/>
    <x v="1"/>
    <x v="1"/>
  </r>
  <r>
    <s v="SWEDEN"/>
    <n v="16.009885226080598"/>
    <n v="0.99438267526315505"/>
    <n v="4.3774753306878296"/>
    <x v="0"/>
    <x v="0"/>
    <n v="114244.5101"/>
    <n v="58600"/>
    <x v="1"/>
    <x v="1"/>
  </r>
  <r>
    <s v="UNITEDSTATESOFAMERICA"/>
    <n v="50.334321087321101"/>
    <n v="0.99042298817526397"/>
    <n v="7.7255563161375598"/>
    <x v="0"/>
    <x v="0"/>
    <n v="3983223.3709999998"/>
    <n v="51920"/>
    <x v="1"/>
    <x v="1"/>
  </r>
  <r>
    <s v="NETHERLANDS"/>
    <n v="18.931930009780999"/>
    <n v="0.99438269007370805"/>
    <n v="5.5377828835978802"/>
    <x v="0"/>
    <x v="0"/>
    <n v="176446.53599999999"/>
    <n v="51760"/>
    <x v="1"/>
    <x v="1"/>
  </r>
  <r>
    <s v="SANMARINO"/>
    <n v="36.0647446679979"/>
    <n v="0.941094016680177"/>
    <n v="7.5919453174603202"/>
    <x v="0"/>
    <x v="0"/>
    <n v="311.33519999999999"/>
    <n v="51732.4"/>
    <x v="1"/>
    <x v="1"/>
  </r>
  <r>
    <s v="SINGAPORE"/>
    <n v="17.484811073510699"/>
    <n v="1"/>
    <n v="2.25"/>
    <x v="0"/>
    <x v="0"/>
    <n v="54531.92"/>
    <n v="51090"/>
    <x v="1"/>
    <x v="1"/>
  </r>
  <r>
    <s v="CANADA"/>
    <n v="31.5949884761249"/>
    <n v="0.91249212201722996"/>
    <n v="6.7852519708994699"/>
    <x v="0"/>
    <x v="0"/>
    <n v="386697.06900000002"/>
    <n v="50660"/>
    <x v="1"/>
    <x v="1"/>
  </r>
  <r>
    <s v="AUSTRIA"/>
    <n v="30.590553881272399"/>
    <n v="0.85499997786964399"/>
    <n v="3.8250000000000002"/>
    <x v="0"/>
    <x v="0"/>
    <n v="79710.336200000005"/>
    <n v="50310"/>
    <x v="1"/>
    <x v="1"/>
  </r>
  <r>
    <s v="FINLAND"/>
    <n v="16.707061817361701"/>
    <n v="0.99999150818622595"/>
    <n v="2.4777777777777801"/>
    <x v="0"/>
    <x v="0"/>
    <n v="59828.692000000003"/>
    <n v="48590"/>
    <x v="1"/>
    <x v="1"/>
  </r>
  <r>
    <s v="JAPAN"/>
    <n v="42.834621614793598"/>
    <n v="0.93511084501279096"/>
    <n v="9.6755340277777808"/>
    <x v="0"/>
    <x v="0"/>
    <n v="1044176.692"/>
    <n v="47830"/>
    <x v="1"/>
    <x v="1"/>
  </r>
  <r>
    <s v="BELGIUM"/>
    <n v="37.104838071241602"/>
    <n v="0.93764345328151799"/>
    <n v="8.9842143055555503"/>
    <x v="0"/>
    <x v="0"/>
    <n v="128602.3955"/>
    <n v="46900"/>
    <x v="1"/>
    <x v="1"/>
  </r>
  <r>
    <s v="GERMANY"/>
    <n v="28.860934237203502"/>
    <n v="0.99147672828998601"/>
    <n v="5.4403472089947096"/>
    <x v="0"/>
    <x v="0"/>
    <n v="677475.73320000002"/>
    <n v="46700"/>
    <x v="1"/>
    <x v="1"/>
  </r>
  <r>
    <s v="FRANCE"/>
    <n v="38.342071272322499"/>
    <n v="0.94852050231232898"/>
    <n v="9.2259005753968193"/>
    <x v="0"/>
    <x v="0"/>
    <n v="830842.31160000002"/>
    <n v="43160"/>
    <x v="1"/>
    <x v="1"/>
  </r>
  <r>
    <s v="IRELAND"/>
    <n v="40.738628402516603"/>
    <n v="0.99888270245113497"/>
    <n v="3.5555555555555598"/>
    <x v="0"/>
    <x v="0"/>
    <n v="72181.660600000003"/>
    <n v="41460"/>
    <x v="1"/>
    <x v="1"/>
  </r>
  <r>
    <s v="BRUNEIDARUSSALAM"/>
    <n v="14.945085677942799"/>
    <n v="0.99999845763846995"/>
    <n v="7.88"/>
    <x v="0"/>
    <x v="0"/>
    <n v="6651.9568479999998"/>
    <n v="41326.300000000003"/>
    <x v="1"/>
    <x v="1"/>
  </r>
  <r>
    <s v="ANDORRA"/>
    <n v="36.0647446679979"/>
    <n v="0.941094016680177"/>
    <n v="7.5919453174603202"/>
    <x v="0"/>
    <x v="0"/>
    <n v="752.57100000000003"/>
    <n v="41122.199999999997"/>
    <x v="1"/>
    <x v="1"/>
  </r>
  <r>
    <s v="UNITEDKINGDOMOFGREATBRITAINANDNORTHERNIRELAND"/>
    <n v="36.0647446679979"/>
    <n v="0.941094016680177"/>
    <n v="7.5919453174603202"/>
    <x v="0"/>
    <x v="0"/>
    <n v="820566.77119999996"/>
    <n v="40600"/>
    <x v="1"/>
    <x v="1"/>
  </r>
  <r>
    <s v="ICELAND"/>
    <n v="30.842229698338201"/>
    <n v="1.00000006012368"/>
    <n v="1.9"/>
    <x v="0"/>
    <x v="0"/>
    <n v="4565.0724"/>
    <n v="40580"/>
    <x v="1"/>
    <x v="1"/>
  </r>
  <r>
    <s v="UNITEDARABEMIRATES"/>
    <n v="14.821737674500801"/>
    <n v="0.994382684303039"/>
    <n v="5.2889352380952399"/>
    <x v="0"/>
    <x v="0"/>
    <n v="140836.81789999999"/>
    <n v="38360"/>
    <x v="1"/>
    <x v="1"/>
  </r>
  <r>
    <s v="ITALY"/>
    <n v="57.614352710402997"/>
    <n v="0.97561522294935898"/>
    <n v="13.068670992063501"/>
    <x v="0"/>
    <x v="0"/>
    <n v="542105.53200000001"/>
    <n v="36240"/>
    <x v="1"/>
    <x v="1"/>
  </r>
  <r>
    <s v="NEWZEALAND"/>
    <n v="20.7104925918992"/>
    <n v="0.99999618577501403"/>
    <n v="5.0888888888888903"/>
    <x v="0"/>
    <x v="0"/>
    <n v="61256.559000000001"/>
    <n v="35760"/>
    <x v="1"/>
    <x v="1"/>
  </r>
  <r>
    <s v="ISRAEL"/>
    <n v="43.272060334433803"/>
    <n v="0.89352925819224505"/>
    <n v="8.6949407076719591"/>
    <x v="0"/>
    <x v="0"/>
    <n v="174085.2"/>
    <n v="32160"/>
    <x v="1"/>
    <x v="1"/>
  </r>
  <r>
    <s v="SPAIN"/>
    <n v="45.868855228592103"/>
    <n v="0.70336639774733201"/>
    <n v="11.304115899470901"/>
    <x v="0"/>
    <x v="0"/>
    <n v="452192.90250000003"/>
    <n v="30120"/>
    <x v="1"/>
    <x v="1"/>
  </r>
  <r>
    <s v="CYPRUS"/>
    <n v="45.561830093592"/>
    <n v="0.23516038301123299"/>
    <n v="3.1333333333333302"/>
    <x v="0"/>
    <x v="0"/>
    <n v="13171.33797"/>
    <n v="26410"/>
    <x v="1"/>
    <x v="1"/>
  </r>
  <r>
    <s v="OMAN"/>
    <n v="12.912840767128699"/>
    <n v="1.0000000022211499"/>
    <n v="10.033333333333299"/>
    <x v="0"/>
    <x v="0"/>
    <n v="77534.517179999995"/>
    <n v="25150"/>
    <x v="1"/>
    <x v="1"/>
  </r>
  <r>
    <s v="SAUDIARABIA"/>
    <n v="19.6738666766927"/>
    <n v="1.00000000140625"/>
    <n v="13.8"/>
    <x v="0"/>
    <x v="0"/>
    <n v="572656.67370000004"/>
    <n v="24660"/>
    <x v="1"/>
    <x v="1"/>
  </r>
  <r>
    <s v="REPUBLICOFKOREA"/>
    <n v="36.0647446679979"/>
    <n v="0.941094016680177"/>
    <n v="7.5919453174603202"/>
    <x v="0"/>
    <x v="0"/>
    <n v="482108.8224"/>
    <n v="24640"/>
    <x v="0"/>
    <x v="0"/>
  </r>
  <r>
    <s v="GREECE"/>
    <n v="62.146455064064703"/>
    <n v="0.88569532801120399"/>
    <n v="15.7365622089947"/>
    <x v="0"/>
    <x v="0"/>
    <n v="99247.941000000006"/>
    <n v="23690"/>
    <x v="1"/>
    <x v="1"/>
  </r>
  <r>
    <s v="SLOVENIA"/>
    <n v="46.220495099938901"/>
    <n v="0.71038452616272896"/>
    <n v="2.7222222222222201"/>
    <x v="0"/>
    <x v="0"/>
    <n v="22041.497100000001"/>
    <n v="23290"/>
    <x v="1"/>
    <x v="1"/>
  </r>
  <r>
    <s v="BAHAMAS"/>
    <n v="36.0647446679979"/>
    <n v="0.941094016680177"/>
    <n v="7.5919453174603202"/>
    <x v="0"/>
    <x v="0"/>
    <n v="5813.0690960000002"/>
    <n v="21480"/>
    <x v="0"/>
    <x v="0"/>
  </r>
  <r>
    <s v="PORTUGAL"/>
    <n v="50.7473446372627"/>
    <n v="0.99997720673548995"/>
    <n v="3.18888888888889"/>
    <x v="0"/>
    <x v="0"/>
    <n v="88887.007500000007"/>
    <n v="21200"/>
    <x v="1"/>
    <x v="1"/>
  </r>
  <r>
    <s v="MALTA"/>
    <n v="41.6196759077745"/>
    <n v="0.83331392357934697"/>
    <n v="5.7666666666666702"/>
    <x v="0"/>
    <x v="0"/>
    <n v="4149.0652"/>
    <n v="19990"/>
    <x v="0"/>
    <x v="0"/>
  </r>
  <r>
    <s v="BAHRAIN"/>
    <n v="28.377906625582899"/>
    <n v="0.999999957386566"/>
    <n v="6.32"/>
    <x v="0"/>
    <x v="0"/>
    <n v="20753.89201"/>
    <n v="19700"/>
    <x v="0"/>
    <x v="0"/>
  </r>
  <r>
    <s v="SLOVAKIA"/>
    <n v="54.631454588766204"/>
    <n v="0.986026835351973"/>
    <n v="14.1216739351852"/>
    <x v="0"/>
    <x v="0"/>
    <n v="55757.947899999999"/>
    <n v="17400"/>
    <x v="1"/>
    <x v="1"/>
  </r>
  <r>
    <s v="CZECHREPUBLIC"/>
    <n v="47.486505825010603"/>
    <n v="1"/>
    <n v="3.875"/>
    <x v="0"/>
    <x v="0"/>
    <n v="104042.7159"/>
    <n v="17063"/>
    <x v="1"/>
    <x v="1"/>
  </r>
  <r>
    <s v="ESTONIA"/>
    <n v="32.9066731952297"/>
    <n v="0.99996959757926496"/>
    <n v="2.98"/>
    <x v="0"/>
    <x v="0"/>
    <n v="13970.7682"/>
    <n v="16500"/>
    <x v="0"/>
    <x v="0"/>
  </r>
  <r>
    <s v="LIBYA"/>
    <n v="46.237117829760102"/>
    <n v="1"/>
    <n v="16.1666666666667"/>
    <x v="0"/>
    <x v="0"/>
    <n v="131087.75090000001"/>
    <n v="15472.2"/>
    <x v="1"/>
    <x v="1"/>
  </r>
  <r>
    <s v="BARBADOS"/>
    <n v="39.610474413500803"/>
    <n v="0.99719887955182096"/>
    <n v="13.814285714285701"/>
    <x v="0"/>
    <x v="0"/>
    <n v="3626.36456"/>
    <n v="15080"/>
    <x v="0"/>
    <x v="0"/>
  </r>
  <r>
    <s v="COOKISLANDS"/>
    <n v="36.0647446679979"/>
    <n v="0.941094016680177"/>
    <n v="7.5919453174603202"/>
    <x v="0"/>
    <x v="0"/>
    <n v="201.39"/>
    <n v="14917.7"/>
    <x v="0"/>
    <x v="0"/>
  </r>
  <r>
    <s v="TRINIDADANDTOBAGO"/>
    <n v="56.107534611813897"/>
    <n v="0.99999993657399999"/>
    <n v="19.2"/>
    <x v="0"/>
    <x v="0"/>
    <n v="19747.107319999999"/>
    <n v="14780"/>
    <x v="1"/>
    <x v="1"/>
  </r>
  <r>
    <s v="CHILE"/>
    <n v="35.921691020698503"/>
    <n v="1.0000000081457801"/>
    <n v="7.4777777777777796"/>
    <x v="0"/>
    <x v="0"/>
    <n v="247644.99590000001"/>
    <n v="14290"/>
    <x v="0"/>
    <x v="0"/>
  </r>
  <r>
    <s v="EQUATORIALGUINEA"/>
    <n v="36.0647446679979"/>
    <n v="0.941094016680177"/>
    <n v="7.5919453174603202"/>
    <x v="0"/>
    <x v="0"/>
    <n v="27115.484469999999"/>
    <n v="14040"/>
    <x v="0"/>
    <x v="0"/>
  </r>
  <r>
    <s v="LATVIA"/>
    <n v="51.773569081442503"/>
    <n v="0.98855942694408405"/>
    <n v="8.1875"/>
    <x v="0"/>
    <x v="0"/>
    <n v="19723.940600000002"/>
    <n v="14030"/>
    <x v="1"/>
    <x v="1"/>
  </r>
  <r>
    <s v="LITHUANIA"/>
    <n v="50.678749091318601"/>
    <n v="0.999998016289946"/>
    <n v="4.7750000000000004"/>
    <x v="0"/>
    <x v="0"/>
    <n v="30168.427800000001"/>
    <n v="13910"/>
    <x v="0"/>
    <x v="0"/>
  </r>
  <r>
    <s v="URUGUAY"/>
    <n v="46.8223014439548"/>
    <n v="1.0000000037952601"/>
    <n v="10.577777777777801"/>
    <x v="0"/>
    <x v="0"/>
    <n v="49644.3004"/>
    <n v="13670"/>
    <x v="0"/>
    <x v="0"/>
  </r>
  <r>
    <s v="CROATIA"/>
    <n v="50.559942593831998"/>
    <n v="1.0000006491736799"/>
    <n v="4.375"/>
    <x v="0"/>
    <x v="0"/>
    <n v="41705.86"/>
    <n v="13460"/>
    <x v="0"/>
    <x v="0"/>
  </r>
  <r>
    <s v="SAINTKITTSANDNEVIS"/>
    <n v="36.0647446679979"/>
    <n v="0.941094016680177"/>
    <n v="7.5919453174603202"/>
    <x v="0"/>
    <x v="0"/>
    <n v="739.16524000000004"/>
    <n v="13080"/>
    <x v="0"/>
    <x v="0"/>
  </r>
  <r>
    <s v="POLAND"/>
    <n v="49.860746162035198"/>
    <n v="0.99999569852168402"/>
    <n v="4.7666666666666702"/>
    <x v="0"/>
    <x v="0"/>
    <n v="385144.79"/>
    <n v="12990"/>
    <x v="0"/>
    <x v="0"/>
  </r>
  <r>
    <s v="ANTIGUAANDBARBUDA"/>
    <n v="36.0647446679979"/>
    <n v="0.941094016680177"/>
    <n v="7.5919453174603202"/>
    <x v="0"/>
    <x v="0"/>
    <n v="1493.3010750000001"/>
    <n v="12850"/>
    <x v="0"/>
    <x v="0"/>
  </r>
  <r>
    <s v="HUNGARY"/>
    <n v="57.571983223451397"/>
    <n v="1.00000003084038"/>
    <n v="5.4"/>
    <x v="0"/>
    <x v="0"/>
    <n v="90034.480899999995"/>
    <n v="12830"/>
    <x v="1"/>
    <x v="1"/>
  </r>
  <r>
    <s v="RUSSIANFEDERATION"/>
    <n v="55.0968102606315"/>
    <n v="0.98625889068357897"/>
    <n v="16.937060826719598"/>
    <x v="0"/>
    <x v="0"/>
    <n v="1908548.1510000001"/>
    <n v="12740"/>
    <x v="1"/>
    <x v="1"/>
  </r>
  <r>
    <s v="NAURU"/>
    <n v="55.0968102606315"/>
    <n v="0.98625889068357897"/>
    <n v="16.937060826719598"/>
    <x v="0"/>
    <x v="0"/>
    <n v="241.96328"/>
    <n v="12577.4"/>
    <x v="1"/>
    <x v="1"/>
  </r>
  <r>
    <s v="VENEZUELA"/>
    <n v="79.355439145088397"/>
    <n v="0.86997321948654205"/>
    <n v="14.954713763227501"/>
    <x v="0"/>
    <x v="0"/>
    <n v="610475.74609999999"/>
    <n v="12460"/>
    <x v="1"/>
    <x v="1"/>
  </r>
  <r>
    <s v="SEYCHELLES"/>
    <n v="35.808890710532303"/>
    <n v="0.69004507883987098"/>
    <n v="12.0666666666667"/>
    <x v="0"/>
    <x v="0"/>
    <n v="1658.6178"/>
    <n v="11690"/>
    <x v="0"/>
    <x v="0"/>
  </r>
  <r>
    <s v="BRAZIL"/>
    <n v="71.486754352257194"/>
    <n v="1.0000000002112901"/>
    <n v="15.112500000000001"/>
    <x v="0"/>
    <x v="0"/>
    <n v="3031275.5630000001"/>
    <n v="11640"/>
    <x v="0"/>
    <x v="0"/>
  </r>
  <r>
    <s v="ARGENTINA"/>
    <n v="65.897367233883799"/>
    <n v="0.93090452686870895"/>
    <n v="12.6666666666667"/>
    <x v="0"/>
    <x v="0"/>
    <n v="700897.46609999996"/>
    <n v="11363.5"/>
    <x v="0"/>
    <x v="0"/>
  </r>
  <r>
    <s v="TURKEY"/>
    <n v="47.219637735145902"/>
    <n v="1.0000017625561699"/>
    <n v="15.4142857142857"/>
    <x v="0"/>
    <x v="0"/>
    <n v="1283970.804"/>
    <n v="10810"/>
    <x v="0"/>
    <x v="0"/>
  </r>
  <r>
    <s v="PALAU"/>
    <n v="55.0968102606315"/>
    <n v="0.98625889068357897"/>
    <n v="16.937060826719598"/>
    <x v="0"/>
    <x v="0"/>
    <n v="265.65859999999998"/>
    <n v="10550"/>
    <x v="1"/>
    <x v="1"/>
  </r>
  <r>
    <s v="GABON"/>
    <n v="40.914254641615202"/>
    <n v="0.99999972858109998"/>
    <n v="38.233333333333299"/>
    <x v="0"/>
    <x v="0"/>
    <n v="53864.200129999997"/>
    <n v="10020"/>
    <x v="0"/>
    <x v="0"/>
  </r>
  <r>
    <s v="MALAYSIA"/>
    <n v="33.868050588892601"/>
    <n v="0.86666715996534704"/>
    <n v="6.85"/>
    <x v="0"/>
    <x v="0"/>
    <n v="524266.69650000002"/>
    <n v="9820"/>
    <x v="0"/>
    <x v="0"/>
  </r>
  <r>
    <s v="KAZAKHSTAN"/>
    <n v="44.840089454559397"/>
    <n v="0.99999999859241995"/>
    <n v="18.928571428571399"/>
    <x v="0"/>
    <x v="0"/>
    <n v="386530.3898"/>
    <n v="9780"/>
    <x v="0"/>
    <x v="0"/>
  </r>
  <r>
    <s v="MEXICO"/>
    <n v="55.241443475126999"/>
    <n v="0.99999999931946704"/>
    <n v="14.383333333333301"/>
    <x v="0"/>
    <x v="0"/>
    <n v="2296301.4619999998"/>
    <n v="9720"/>
    <x v="1"/>
    <x v="1"/>
  </r>
  <r>
    <s v="LEBANON"/>
    <n v="78.288158810221105"/>
    <n v="0.99999991669204702"/>
    <n v="7.96"/>
    <x v="0"/>
    <x v="0"/>
    <n v="59049.961020000002"/>
    <n v="9520"/>
    <x v="1"/>
    <x v="1"/>
  </r>
  <r>
    <s v="PANAMA"/>
    <n v="49.727633381976297"/>
    <n v="1.00000000021086"/>
    <n v="17.011111111111099"/>
    <x v="0"/>
    <x v="0"/>
    <n v="76309.629159999997"/>
    <n v="9030"/>
    <x v="0"/>
    <x v="0"/>
  </r>
  <r>
    <s v="MAURITIUS"/>
    <n v="51.623960799185902"/>
    <n v="1.00000696518646"/>
    <n v="13.2888888888889"/>
    <x v="0"/>
    <x v="0"/>
    <n v="14474.5095"/>
    <n v="9010"/>
    <x v="0"/>
    <x v="0"/>
  </r>
  <r>
    <s v="SURINAME"/>
    <n v="58.462430206080299"/>
    <n v="1.0000000288002999"/>
    <n v="20.45"/>
    <x v="0"/>
    <x v="0"/>
    <n v="9690.2504439999993"/>
    <n v="8920"/>
    <x v="1"/>
    <x v="1"/>
  </r>
  <r>
    <s v="COSTARICA"/>
    <n v="49.671789446603803"/>
    <n v="0.88485145257015696"/>
    <n v="8.8000000000000007"/>
    <x v="0"/>
    <x v="0"/>
    <n v="74607.477960000004"/>
    <n v="8850"/>
    <x v="0"/>
    <x v="0"/>
  </r>
  <r>
    <s v="ROMANIA"/>
    <n v="53.731706115107499"/>
    <n v="0.99999967740253204"/>
    <n v="12.175000000000001"/>
    <x v="0"/>
    <x v="0"/>
    <n v="199813.58"/>
    <n v="8570"/>
    <x v="1"/>
    <x v="1"/>
  </r>
  <r>
    <s v="BOTSWANA"/>
    <n v="32.888484980845497"/>
    <n v="0.99999849329803603"/>
    <n v="38.700000000000003"/>
    <x v="0"/>
    <x v="0"/>
    <n v="48117.375209999998"/>
    <n v="7710"/>
    <x v="0"/>
    <x v="0"/>
  </r>
  <r>
    <s v="SOUTHAFRICA"/>
    <n v="51.324589514606501"/>
    <n v="1.0000006833747801"/>
    <n v="37.15"/>
    <x v="0"/>
    <x v="0"/>
    <n v="1121091.4639999999"/>
    <n v="7640"/>
    <x v="0"/>
    <x v="0"/>
  </r>
  <r>
    <s v="GRENADA"/>
    <n v="51.995905603715499"/>
    <n v="0.98217823078438404"/>
    <n v="21.226718082010599"/>
    <x v="0"/>
    <x v="0"/>
    <n v="2055.9902550000002"/>
    <n v="7160"/>
    <x v="0"/>
    <x v="0"/>
  </r>
  <r>
    <s v="BULGARIA"/>
    <n v="55.712994341995199"/>
    <n v="1.00000000137214"/>
    <n v="11.2111111111111"/>
    <x v="0"/>
    <x v="0"/>
    <n v="69018.592499999999"/>
    <n v="7070"/>
    <x v="0"/>
    <x v="0"/>
  </r>
  <r>
    <s v="COLOMBIA"/>
    <n v="50.894045337174802"/>
    <n v="1.0000000006138301"/>
    <n v="15.911111111111101"/>
    <x v="0"/>
    <x v="0"/>
    <n v="923567.01379999996"/>
    <n v="7020"/>
    <x v="0"/>
    <x v="0"/>
  </r>
  <r>
    <s v="MONTENEGRO"/>
    <n v="45.0048378137692"/>
    <n v="0.92747042243825095"/>
    <n v="26.435779325396801"/>
    <x v="0"/>
    <x v="0"/>
    <n v="7303.7357819999997"/>
    <n v="6940"/>
    <x v="0"/>
    <x v="0"/>
  </r>
  <r>
    <s v="SAINTLUCIA"/>
    <n v="51.995905603715499"/>
    <n v="0.98217823078438404"/>
    <n v="21.226718082010599"/>
    <x v="0"/>
    <x v="0"/>
    <n v="2864.9670139999998"/>
    <n v="6920"/>
    <x v="0"/>
    <x v="0"/>
  </r>
  <r>
    <s v="DOMINICA"/>
    <n v="51.995905603715499"/>
    <n v="0.98217823078438404"/>
    <n v="21.226718082010599"/>
    <x v="0"/>
    <x v="0"/>
    <n v="1118.20659"/>
    <n v="6820"/>
    <x v="0"/>
    <x v="0"/>
  </r>
  <r>
    <s v="IRAN"/>
    <n v="55.037898402047297"/>
    <n v="0.93484644350730495"/>
    <n v="28.101747460317501"/>
    <x v="0"/>
    <x v="0"/>
    <n v="1471728.534"/>
    <n v="6570"/>
    <x v="0"/>
    <x v="0"/>
  </r>
  <r>
    <s v="BELARUS"/>
    <n v="51.995905603715499"/>
    <n v="0.98217823078438404"/>
    <n v="21.226718082010599"/>
    <x v="0"/>
    <x v="0"/>
    <n v="115485.2"/>
    <n v="6400"/>
    <x v="0"/>
    <x v="0"/>
  </r>
  <r>
    <s v="SAINTVINCENTANDTHEGRENADINES"/>
    <n v="51.995905603715499"/>
    <n v="0.98217823078438404"/>
    <n v="21.226718082010599"/>
    <x v="0"/>
    <x v="0"/>
    <n v="1812.966848"/>
    <n v="6340"/>
    <x v="0"/>
    <x v="0"/>
  </r>
  <r>
    <s v="AZERBAIJAN"/>
    <n v="54.577074511665799"/>
    <n v="0.77369189130749605"/>
    <n v="33.85"/>
    <x v="0"/>
    <x v="0"/>
    <n v="177035.85879999999"/>
    <n v="6290"/>
    <x v="0"/>
    <x v="0"/>
  </r>
  <r>
    <s v="CUBA"/>
    <n v="51.995905603715499"/>
    <n v="0.98217823078438404"/>
    <n v="21.226718082010599"/>
    <x v="0"/>
    <x v="0"/>
    <n v="108307.75719999999"/>
    <n v="6197.7"/>
    <x v="0"/>
    <x v="0"/>
  </r>
  <r>
    <s v="IRAQ"/>
    <n v="51.995905603715499"/>
    <n v="0.98217823078438404"/>
    <n v="21.226718082010599"/>
    <x v="0"/>
    <x v="0"/>
    <n v="1052516.824"/>
    <n v="6070"/>
    <x v="0"/>
    <x v="0"/>
  </r>
  <r>
    <s v="CHINA"/>
    <n v="39.086901558182497"/>
    <n v="1.00000000046388"/>
    <n v="12.6142857142857"/>
    <x v="0"/>
    <x v="0"/>
    <n v="16424298"/>
    <n v="5730"/>
    <x v="0"/>
    <x v="0"/>
  </r>
  <r>
    <s v="SERBIA"/>
    <n v="61.835002150508501"/>
    <n v="0.79266251869508997"/>
    <n v="37.883876759259202"/>
    <x v="0"/>
    <x v="0"/>
    <n v="66626.427599999995"/>
    <n v="5730"/>
    <x v="1"/>
    <x v="1"/>
  </r>
  <r>
    <s v="PERU"/>
    <n v="52.838085536694102"/>
    <n v="0.99551656596548199"/>
    <n v="16.533333333333299"/>
    <x v="0"/>
    <x v="0"/>
    <n v="606813.42110000004"/>
    <n v="5680"/>
    <x v="0"/>
    <x v="0"/>
  </r>
  <r>
    <s v="TUVALU"/>
    <n v="51.995905603715499"/>
    <n v="0.98217823078438404"/>
    <n v="21.226718082010599"/>
    <x v="0"/>
    <x v="0"/>
    <n v="234.45624000000001"/>
    <n v="5650"/>
    <x v="0"/>
    <x v="0"/>
  </r>
  <r>
    <s v="NAMIBIA"/>
    <n v="46.894369969290501"/>
    <n v="0.93126488442246902"/>
    <n v="38.825000000000003"/>
    <x v="0"/>
    <x v="0"/>
    <n v="60713.080090000003"/>
    <n v="5600"/>
    <x v="0"/>
    <x v="0"/>
  </r>
  <r>
    <s v="DOMINICANREPUBLIC"/>
    <n v="67.185470584295004"/>
    <n v="0.87406126361659697"/>
    <n v="27.9"/>
    <x v="0"/>
    <x v="0"/>
    <n v="220414.08050000001"/>
    <n v="5570"/>
    <x v="1"/>
    <x v="1"/>
  </r>
  <r>
    <s v="MALDIVES"/>
    <n v="51.995905603715499"/>
    <n v="0.98217823078438404"/>
    <n v="21.226718082010599"/>
    <x v="0"/>
    <x v="0"/>
    <n v="7659.8556230000004"/>
    <n v="5430"/>
    <x v="0"/>
    <x v="0"/>
  </r>
  <r>
    <s v="TURKMENISTAN"/>
    <n v="51.995905603715499"/>
    <n v="0.98217823078438404"/>
    <n v="21.226718082010599"/>
    <x v="0"/>
    <x v="0"/>
    <n v="112682.5083"/>
    <n v="5410"/>
    <x v="0"/>
    <x v="0"/>
  </r>
  <r>
    <s v="ECUADOR"/>
    <n v="63.720076407820301"/>
    <n v="1.0000000015319801"/>
    <n v="21.6"/>
    <x v="0"/>
    <x v="0"/>
    <n v="332604.3137"/>
    <n v="5360"/>
    <x v="1"/>
    <x v="1"/>
  </r>
  <r>
    <s v="THAILAND"/>
    <n v="42.130754937515803"/>
    <n v="0.99444444707412805"/>
    <n v="12.5666666666667"/>
    <x v="0"/>
    <x v="0"/>
    <n v="702672.12399999995"/>
    <n v="5250"/>
    <x v="0"/>
    <x v="0"/>
  </r>
  <r>
    <s v="JAMAICA"/>
    <n v="67.916541268685705"/>
    <n v="0.99999997065508095"/>
    <n v="15.4444444444444"/>
    <x v="0"/>
    <x v="0"/>
    <n v="39445.085019999999"/>
    <n v="5190"/>
    <x v="1"/>
    <x v="1"/>
  </r>
  <r>
    <s v="ALGERIA"/>
    <n v="44.7197092343199"/>
    <n v="0.99999993106625995"/>
    <n v="22.1666666666667"/>
    <x v="0"/>
    <x v="0"/>
    <n v="963698.20030000003"/>
    <n v="5010"/>
    <x v="0"/>
    <x v="0"/>
  </r>
  <r>
    <s v="THEFORMERYUGOSLAVREPUBLICOFMACEDONIA"/>
    <n v="51.995905603715499"/>
    <n v="0.98217823078438404"/>
    <n v="21.226718082010599"/>
    <x v="0"/>
    <x v="0"/>
    <n v="22706.73461"/>
    <n v="4710"/>
    <x v="0"/>
    <x v="0"/>
  </r>
  <r>
    <s v="JORDAN"/>
    <n v="45.720099039293999"/>
    <n v="1.0000000020116699"/>
    <n v="17.811111111111099"/>
    <x v="0"/>
    <x v="0"/>
    <n v="178935.54"/>
    <n v="4660"/>
    <x v="0"/>
    <x v="0"/>
  </r>
  <r>
    <s v="BOSNIAANDHERZEGOVINA"/>
    <n v="58.684497399927501"/>
    <n v="0.88652716698138401"/>
    <n v="6.7666666666666702"/>
    <x v="0"/>
    <x v="0"/>
    <n v="33824.268730000003"/>
    <n v="4600"/>
    <x v="0"/>
    <x v="0"/>
  </r>
  <r>
    <s v="ANGOLA"/>
    <n v="61.5457784532069"/>
    <n v="0.53837311843339697"/>
    <n v="104.15"/>
    <x v="0"/>
    <x v="0"/>
    <n v="962336.44709999999"/>
    <n v="4520"/>
    <x v="0"/>
    <x v="0"/>
  </r>
  <r>
    <s v="BELIZE"/>
    <n v="58.290036041635098"/>
    <n v="1.00000013224539"/>
    <n v="15.9"/>
    <x v="0"/>
    <x v="0"/>
    <n v="7884.2844999999998"/>
    <n v="4420"/>
    <x v="0"/>
    <x v="0"/>
  </r>
  <r>
    <s v="ALBANIA"/>
    <n v="59.0426323160778"/>
    <n v="0.975755091754408"/>
    <n v="16.059999999999999"/>
    <x v="0"/>
    <x v="0"/>
    <n v="36958.8007"/>
    <n v="4370"/>
    <x v="0"/>
    <x v="0"/>
  </r>
  <r>
    <s v="TONGA"/>
    <n v="51.995905603715499"/>
    <n v="0.98217823078438404"/>
    <n v="21.226718082010599"/>
    <x v="0"/>
    <x v="0"/>
    <n v="2744.928026"/>
    <n v="4220"/>
    <x v="0"/>
    <x v="0"/>
  </r>
  <r>
    <s v="TUNISIA"/>
    <n v="35.355441364937498"/>
    <n v="0.99999998932739398"/>
    <n v="15.387499999999999"/>
    <x v="0"/>
    <x v="0"/>
    <n v="210109.45"/>
    <n v="4170"/>
    <x v="0"/>
    <x v="0"/>
  </r>
  <r>
    <s v="FIJI"/>
    <n v="60.178147663893697"/>
    <n v="0.76230026196768297"/>
    <n v="27.420506772486799"/>
    <x v="0"/>
    <x v="1"/>
    <n v="18346.416499999999"/>
    <n v="4020"/>
    <x v="0"/>
    <x v="0"/>
  </r>
  <r>
    <s v="MARSHALLISLANDS"/>
    <n v="60.178147663893697"/>
    <n v="0.76230026196768297"/>
    <n v="27.420506772486799"/>
    <x v="0"/>
    <x v="1"/>
    <n v="1387.4322400000001"/>
    <n v="4000"/>
    <x v="0"/>
    <x v="0"/>
  </r>
  <r>
    <s v="TIMORLESTE"/>
    <n v="44.903722542843802"/>
    <n v="0.71182093150473003"/>
    <n v="49.44"/>
    <x v="0"/>
    <x v="1"/>
    <n v="42380.998070000001"/>
    <n v="3940"/>
    <x v="0"/>
    <x v="0"/>
  </r>
  <r>
    <s v="SAMOA"/>
    <n v="60.178147663893697"/>
    <n v="0.76230026196768297"/>
    <n v="27.420506772486799"/>
    <x v="0"/>
    <x v="1"/>
    <n v="5097.4006719999998"/>
    <n v="3800"/>
    <x v="0"/>
    <x v="0"/>
  </r>
  <r>
    <s v="ARMENIA"/>
    <n v="57.767174262408602"/>
    <n v="0.54317536783631903"/>
    <n v="16.2777777777778"/>
    <x v="0"/>
    <x v="1"/>
    <n v="41326.642339999999"/>
    <n v="3700"/>
    <x v="0"/>
    <x v="0"/>
  </r>
  <r>
    <s v="UKRAINE"/>
    <n v="65.332842899596699"/>
    <n v="0.99868333313520297"/>
    <n v="10.8333333333333"/>
    <x v="0"/>
    <x v="1"/>
    <n v="518581.44"/>
    <n v="3640"/>
    <x v="1"/>
    <x v="1"/>
  </r>
  <r>
    <s v="ELSALVADOR"/>
    <n v="53.208017457191701"/>
    <n v="0.99999999353559499"/>
    <n v="17.244444444444401"/>
    <x v="0"/>
    <x v="1"/>
    <n v="128343.4699"/>
    <n v="3600"/>
    <x v="0"/>
    <x v="0"/>
  </r>
  <r>
    <s v="CAPEVERDE"/>
    <n v="60.178147663893697"/>
    <n v="0.76230026196768297"/>
    <n v="27.420506772486799"/>
    <x v="0"/>
    <x v="1"/>
    <n v="10163.52968"/>
    <n v="3530"/>
    <x v="0"/>
    <x v="0"/>
  </r>
  <r>
    <s v="GUYANA"/>
    <n v="60.208672855763098"/>
    <n v="0.79968450039051997"/>
    <n v="33.488888888888901"/>
    <x v="0"/>
    <x v="1"/>
    <n v="16538.395680000001"/>
    <n v="3440"/>
    <x v="0"/>
    <x v="0"/>
  </r>
  <r>
    <s v="INDONESIA"/>
    <n v="48.650293137332199"/>
    <n v="0.93489883119294903"/>
    <n v="27.577777777777801"/>
    <x v="0"/>
    <x v="1"/>
    <n v="4798419.5779999997"/>
    <n v="3420"/>
    <x v="0"/>
    <x v="0"/>
  </r>
  <r>
    <s v="PARAGUAY"/>
    <n v="72.985492139104494"/>
    <n v="1.0000000018544299"/>
    <n v="20.477777777777799"/>
    <x v="0"/>
    <x v="1"/>
    <n v="162724.50099999999"/>
    <n v="3310"/>
    <x v="1"/>
    <x v="1"/>
  </r>
  <r>
    <s v="GEORGIA"/>
    <n v="60.113838677952401"/>
    <n v="0.67226432701265204"/>
    <n v="15.2"/>
    <x v="0"/>
    <x v="1"/>
    <n v="60765.662400000001"/>
    <n v="3290"/>
    <x v="0"/>
    <x v="0"/>
  </r>
  <r>
    <s v="MICRONESIA"/>
    <n v="60.178147663893697"/>
    <n v="0.76230026196768297"/>
    <n v="27.420506772486799"/>
    <x v="0"/>
    <x v="1"/>
    <n v="2437.0257150000002"/>
    <n v="3230"/>
    <x v="0"/>
    <x v="0"/>
  </r>
  <r>
    <s v="GUATEMALA"/>
    <n v="66.195073164802295"/>
    <n v="0.99888889714487605"/>
    <n v="28.5"/>
    <x v="0"/>
    <x v="1"/>
    <n v="485485.01939999999"/>
    <n v="3130"/>
    <x v="1"/>
    <x v="1"/>
  </r>
  <r>
    <s v="SWAZILAND"/>
    <n v="55.643325193029703"/>
    <n v="0.97216754697716001"/>
    <n v="51.68"/>
    <x v="0"/>
    <x v="1"/>
    <n v="37749.067450000002"/>
    <n v="3100"/>
    <x v="0"/>
    <x v="0"/>
  </r>
  <r>
    <s v="MONGOLIA"/>
    <n v="65.587872446289893"/>
    <n v="0.61214230899653099"/>
    <n v="25.5555555555556"/>
    <x v="0"/>
    <x v="1"/>
    <n v="64977.863749999997"/>
    <n v="3080"/>
    <x v="1"/>
    <x v="1"/>
  </r>
  <r>
    <s v="VANUATU"/>
    <n v="60.178147663893697"/>
    <n v="0.76230026196768297"/>
    <n v="27.420506772486799"/>
    <x v="0"/>
    <x v="1"/>
    <n v="6801.0940410000003"/>
    <n v="3010"/>
    <x v="0"/>
    <x v="0"/>
  </r>
  <r>
    <s v="EGYPT"/>
    <n v="65.941312461939205"/>
    <n v="0.870600368960181"/>
    <n v="25.8898838888889"/>
    <x v="0"/>
    <x v="1"/>
    <n v="1929719.841"/>
    <n v="2980"/>
    <x v="1"/>
    <x v="1"/>
  </r>
  <r>
    <s v="PHILIPPINES"/>
    <n v="64.506625541248397"/>
    <n v="0.98065188003081105"/>
    <n v="24.877777777777801"/>
    <x v="0"/>
    <x v="1"/>
    <n v="2419497.9849999999"/>
    <n v="2960"/>
    <x v="0"/>
    <x v="0"/>
  </r>
  <r>
    <s v="MOROCCO"/>
    <n v="54.911483644652101"/>
    <n v="0.99074079192457198"/>
    <n v="28.6444444444444"/>
    <x v="0"/>
    <x v="1"/>
    <n v="747172.48340000003"/>
    <n v="2910"/>
    <x v="0"/>
    <x v="0"/>
  </r>
  <r>
    <s v="SRILANKA"/>
    <n v="60.464499142081301"/>
    <n v="0.61354270156591795"/>
    <n v="9.6333333333333293"/>
    <x v="0"/>
    <x v="1"/>
    <n v="371295.34100000001"/>
    <n v="2910"/>
    <x v="0"/>
    <x v="0"/>
  </r>
  <r>
    <s v="NIUE"/>
    <n v="62.291529882333201"/>
    <n v="0.58887192361506102"/>
    <n v="43.701632308201098"/>
    <x v="0"/>
    <x v="1"/>
    <n v="10.71"/>
    <n v="2585"/>
    <x v="0"/>
    <x v="0"/>
  </r>
  <r>
    <s v="KIRIBATI"/>
    <n v="62.291529882333201"/>
    <n v="0.58887192361506102"/>
    <n v="43.701632308201098"/>
    <x v="0"/>
    <x v="1"/>
    <n v="2384.164194"/>
    <n v="2520"/>
    <x v="0"/>
    <x v="0"/>
  </r>
  <r>
    <s v="CONGO"/>
    <n v="62.291529882333201"/>
    <n v="0.58887192361506102"/>
    <n v="43.701632308201098"/>
    <x v="0"/>
    <x v="1"/>
    <n v="169050.0447"/>
    <n v="2480"/>
    <x v="0"/>
    <x v="0"/>
  </r>
  <r>
    <s v="NIGERIA"/>
    <n v="68.536538041805002"/>
    <n v="0.75193821160984098"/>
    <n v="83.157142857142901"/>
    <x v="0"/>
    <x v="1"/>
    <n v="7210592.5089999996"/>
    <n v="2460"/>
    <x v="1"/>
    <x v="1"/>
  </r>
  <r>
    <s v="BHUTAN"/>
    <n v="37.1236719424246"/>
    <n v="0.26628151260504201"/>
    <n v="28.9"/>
    <x v="0"/>
    <x v="1"/>
    <n v="14990.7282"/>
    <n v="2320"/>
    <x v="0"/>
    <x v="0"/>
  </r>
  <r>
    <s v="BOLIVIA"/>
    <n v="54.765951477762698"/>
    <n v="0.89887088357566003"/>
    <n v="37.311111111111103"/>
    <x v="0"/>
    <x v="1"/>
    <n v="276896.29759999999"/>
    <n v="2220"/>
    <x v="0"/>
    <x v="0"/>
  </r>
  <r>
    <s v="REPUBLICOFMOLDOVA"/>
    <n v="62.291529882333201"/>
    <n v="0.58887192361506102"/>
    <n v="43.701632308201098"/>
    <x v="0"/>
    <x v="1"/>
    <n v="43574.640670000001"/>
    <n v="2150"/>
    <x v="0"/>
    <x v="0"/>
  </r>
  <r>
    <s v="HONDURAS"/>
    <n v="64.148711596983901"/>
    <n v="0.76013716578730295"/>
    <n v="20.822222222222202"/>
    <x v="0"/>
    <x v="1"/>
    <n v="211673.5643"/>
    <n v="2140"/>
    <x v="0"/>
    <x v="0"/>
  </r>
  <r>
    <s v="SYRIANARABREPUBLIC"/>
    <n v="62.291529882333201"/>
    <n v="0.58887192361506102"/>
    <n v="43.701632308201098"/>
    <x v="0"/>
    <x v="1"/>
    <n v="556517.598"/>
    <n v="2083.5"/>
    <x v="0"/>
    <x v="0"/>
  </r>
  <r>
    <s v="PAPUANEWGUINEA"/>
    <n v="62.291529882333201"/>
    <n v="0.58887192361506102"/>
    <n v="43.701632308201098"/>
    <x v="0"/>
    <x v="1"/>
    <n v="214564.2254"/>
    <n v="1860"/>
    <x v="0"/>
    <x v="0"/>
  </r>
  <r>
    <s v="ZAMBIA"/>
    <n v="61.219993324500997"/>
    <n v="0.43936432116916002"/>
    <n v="53.855555555555597"/>
    <x v="0"/>
    <x v="1"/>
    <n v="625088.82680000004"/>
    <n v="1730"/>
    <x v="0"/>
    <x v="0"/>
  </r>
  <r>
    <s v="UZBEKISTAN"/>
    <n v="62.291529882333201"/>
    <n v="0.58887192361506102"/>
    <n v="43.701632308201098"/>
    <x v="0"/>
    <x v="1"/>
    <n v="635107.19999999995"/>
    <n v="1700"/>
    <x v="0"/>
    <x v="0"/>
  </r>
  <r>
    <s v="DJIBOUTI"/>
    <n v="62.291529882333201"/>
    <n v="0.58887192361506102"/>
    <n v="43.701632308201098"/>
    <x v="0"/>
    <x v="1"/>
    <n v="24283.222379999999"/>
    <n v="1690.2"/>
    <x v="0"/>
    <x v="0"/>
  </r>
  <r>
    <s v="NICARAGUA"/>
    <n v="62.493534853922498"/>
    <n v="0.50118167461237995"/>
    <n v="22.133333333333301"/>
    <x v="0"/>
    <x v="1"/>
    <n v="140714.42189999999"/>
    <n v="1690"/>
    <x v="0"/>
    <x v="0"/>
  </r>
  <r>
    <s v="GHANA"/>
    <n v="56.614213082061603"/>
    <n v="0.1437410556889"/>
    <n v="47.45"/>
    <x v="0"/>
    <x v="1"/>
    <n v="811901.9105"/>
    <n v="1580"/>
    <x v="0"/>
    <x v="0"/>
  </r>
  <r>
    <s v="SUDAN"/>
    <n v="62.291529882333201"/>
    <n v="0.58887192361506102"/>
    <n v="43.701632308201098"/>
    <x v="0"/>
    <x v="1"/>
    <n v="1288166.8670000001"/>
    <n v="1580"/>
    <x v="0"/>
    <x v="0"/>
  </r>
  <r>
    <s v="VIETNAM"/>
    <n v="57.740814651701903"/>
    <n v="0.56902686422327897"/>
    <n v="19.8333333333333"/>
    <x v="0"/>
    <x v="1"/>
    <n v="1422244.9010000001"/>
    <n v="1560"/>
    <x v="0"/>
    <x v="0"/>
  </r>
  <r>
    <s v="INDIA"/>
    <n v="62.394040181557401"/>
    <n v="0.93392989199237297"/>
    <n v="46.3888888888889"/>
    <x v="0"/>
    <x v="1"/>
    <n v="25948088.850000001"/>
    <n v="1530"/>
    <x v="0"/>
    <x v="0"/>
  </r>
  <r>
    <s v="SOLOMONISLANDS"/>
    <n v="62.291529882333201"/>
    <n v="0.58887192361506102"/>
    <n v="43.701632308201098"/>
    <x v="0"/>
    <x v="1"/>
    <n v="17650.714950000001"/>
    <n v="1490"/>
    <x v="0"/>
    <x v="0"/>
  </r>
  <r>
    <s v="LESOTHO"/>
    <n v="49.3153363390892"/>
    <n v="0.44532389613392598"/>
    <n v="71.650000000000006"/>
    <x v="0"/>
    <x v="1"/>
    <n v="57329.91474"/>
    <n v="1480"/>
    <x v="0"/>
    <x v="0"/>
  </r>
  <r>
    <s v="CTEDIVOIRE"/>
    <n v="62.291529882333201"/>
    <n v="0.58887192361506102"/>
    <n v="43.701632308201098"/>
    <x v="0"/>
    <x v="1"/>
    <n v="744950.24140000006"/>
    <n v="1340"/>
    <x v="0"/>
    <x v="0"/>
  </r>
  <r>
    <s v="SAOTOMEANDPRINCIPE"/>
    <n v="62.291529882333201"/>
    <n v="0.58887192361506102"/>
    <n v="43.701632308201098"/>
    <x v="0"/>
    <x v="1"/>
    <n v="6704.9628059999995"/>
    <n v="1310"/>
    <x v="0"/>
    <x v="0"/>
  </r>
  <r>
    <s v="LAOPEOPLESDEMOCRATICREPUBLIC"/>
    <n v="62.291529882333201"/>
    <n v="0.58887192361506102"/>
    <n v="43.701632308201098"/>
    <x v="0"/>
    <x v="1"/>
    <n v="184623.99470000001"/>
    <n v="1260"/>
    <x v="0"/>
    <x v="0"/>
  </r>
  <r>
    <s v="PAKISTAN"/>
    <n v="68.370873075953696"/>
    <n v="0.58845741141834196"/>
    <n v="73.3"/>
    <x v="0"/>
    <x v="1"/>
    <n v="4681793.2359999996"/>
    <n v="1250"/>
    <x v="1"/>
    <x v="1"/>
  </r>
  <r>
    <s v="CAMEROON"/>
    <n v="68.622676312905995"/>
    <n v="0.23460892098939801"/>
    <n v="66.6666666666667"/>
    <x v="0"/>
    <x v="1"/>
    <n v="839708.63489999995"/>
    <n v="1220"/>
    <x v="1"/>
    <x v="1"/>
  </r>
  <r>
    <s v="YEMEN"/>
    <n v="83.279260291471502"/>
    <n v="0.21318783115878001"/>
    <n v="66.176399219576695"/>
    <x v="0"/>
    <x v="1"/>
    <n v="768246.72439999995"/>
    <n v="1220"/>
    <x v="1"/>
    <x v="1"/>
  </r>
  <r>
    <s v="MYANMAR"/>
    <n v="66.226255180889197"/>
    <n v="0.53071742964963298"/>
    <n v="41.3"/>
    <x v="0"/>
    <x v="1"/>
    <n v="928997.05099999998"/>
    <n v="1125.9000000000001"/>
    <x v="1"/>
    <x v="1"/>
  </r>
  <r>
    <s v="KENYA"/>
    <n v="65.073272730984897"/>
    <n v="0.56093526348835099"/>
    <n v="43.144444444444403"/>
    <x v="0"/>
    <x v="1"/>
    <n v="1574777.7990000001"/>
    <n v="1080"/>
    <x v="1"/>
    <x v="1"/>
  </r>
  <r>
    <s v="KYRGYZSTAN"/>
    <n v="69.7408935193871"/>
    <n v="0.4207162563338"/>
    <n v="65.250536752645502"/>
    <x v="0"/>
    <x v="1"/>
    <n v="157860.96"/>
    <n v="1040"/>
    <x v="1"/>
    <x v="1"/>
  </r>
  <r>
    <s v="MAURITANIA"/>
    <n v="66.715665449624694"/>
    <n v="0.53301499504960503"/>
    <n v="70.1111111111111"/>
    <x v="0"/>
    <x v="1"/>
    <n v="134056.9344"/>
    <n v="1040"/>
    <x v="1"/>
    <x v="1"/>
  </r>
  <r>
    <s v="SENEGAL"/>
    <n v="60.827267657419199"/>
    <n v="0.42680005624008199"/>
    <n v="46.462499999999999"/>
    <x v="0"/>
    <x v="1"/>
    <n v="538477.96799999999"/>
    <n v="1030"/>
    <x v="0"/>
    <x v="0"/>
  </r>
  <r>
    <s v="CHAD"/>
    <n v="71.463477556556199"/>
    <n v="0.518476112331409"/>
    <n v="93.344444444444406"/>
    <x v="0"/>
    <x v="1"/>
    <n v="595389.55180000002"/>
    <n v="1000"/>
    <x v="1"/>
    <x v="1"/>
  </r>
  <r>
    <s v="BANGLADESH"/>
    <n v="67.084387217134406"/>
    <n v="0.46591529672315901"/>
    <n v="39.6111111111111"/>
    <x v="0"/>
    <x v="1"/>
    <n v="3180600.273"/>
    <n v="950"/>
    <x v="1"/>
    <x v="1"/>
  </r>
  <r>
    <s v="CAMBODIA"/>
    <n v="64.919393387175901"/>
    <n v="0.313899250868587"/>
    <n v="35.674999999999997"/>
    <x v="0"/>
    <x v="1"/>
    <n v="392258.17499999999"/>
    <n v="880"/>
    <x v="1"/>
    <x v="1"/>
  </r>
  <r>
    <s v="TAJIKISTAN"/>
    <n v="62.950560204079203"/>
    <n v="0.15315556879141001"/>
    <n v="45.475000000000001"/>
    <x v="0"/>
    <x v="1"/>
    <n v="271301.745"/>
    <n v="880"/>
    <x v="0"/>
    <x v="0"/>
  </r>
  <r>
    <s v="SOUTHSUDAN"/>
    <n v="64.567026660051695"/>
    <n v="0.43768265349952601"/>
    <n v="46.622106712963003"/>
    <x v="0"/>
    <x v="1"/>
    <n v="412604.01500000001"/>
    <n v="840"/>
    <x v="1"/>
    <x v="1"/>
  </r>
  <r>
    <s v="COMOROS"/>
    <n v="64.567026660051695"/>
    <n v="0.43768265349952601"/>
    <n v="46.622106712963003"/>
    <x v="0"/>
    <x v="1"/>
    <n v="26357.063289999998"/>
    <n v="820"/>
    <x v="1"/>
    <x v="1"/>
  </r>
  <r>
    <s v="ZIMBABWE"/>
    <n v="81.072521750856197"/>
    <n v="3.24350084908697E-2"/>
    <n v="51.12"/>
    <x v="0"/>
    <x v="1"/>
    <n v="447043.97889999999"/>
    <n v="820"/>
    <x v="1"/>
    <x v="1"/>
  </r>
  <r>
    <s v="UNITEDREPUBLICOFTANZANIA"/>
    <n v="64.567026660051695"/>
    <n v="0.43768265349952601"/>
    <n v="46.622106712963003"/>
    <x v="0"/>
    <x v="1"/>
    <n v="1953575.99"/>
    <n v="780"/>
    <x v="1"/>
    <x v="1"/>
  </r>
  <r>
    <s v="HAITI"/>
    <n v="76.866067062011098"/>
    <n v="0.13278195234765899"/>
    <n v="66.229742685185201"/>
    <x v="0"/>
    <x v="1"/>
    <n v="268284.93839999998"/>
    <n v="760"/>
    <x v="1"/>
    <x v="1"/>
  </r>
  <r>
    <s v="BENIN"/>
    <n v="57.090935929407301"/>
    <n v="0.28076516183545303"/>
    <n v="71.825000000000003"/>
    <x v="0"/>
    <x v="1"/>
    <n v="380781.33850000001"/>
    <n v="750"/>
    <x v="0"/>
    <x v="0"/>
  </r>
  <r>
    <s v="NEPAL"/>
    <n v="62.104974935742803"/>
    <n v="0.30468796014277499"/>
    <n v="36.711111111111101"/>
    <x v="0"/>
    <x v="1"/>
    <n v="599257.57799999998"/>
    <n v="700"/>
    <x v="0"/>
    <x v="0"/>
  </r>
  <r>
    <s v="AFGHANISTAN"/>
    <n v="64.567026660051695"/>
    <n v="0.43768265349952601"/>
    <n v="46.622106712963003"/>
    <x v="0"/>
    <x v="1"/>
    <n v="1077068.7150000001"/>
    <n v="690"/>
    <x v="1"/>
    <x v="1"/>
  </r>
  <r>
    <s v="BURKINAFASO"/>
    <n v="58.550443684421701"/>
    <n v="0.41468869603241998"/>
    <n v="52.671111111111102"/>
    <x v="0"/>
    <x v="1"/>
    <n v="701288.61780000001"/>
    <n v="690"/>
    <x v="0"/>
    <x v="0"/>
  </r>
  <r>
    <s v="MALI"/>
    <n v="62.386057492726003"/>
    <n v="0.43047158412184899"/>
    <n v="83.6"/>
    <x v="0"/>
    <x v="1"/>
    <n v="724869.76379999996"/>
    <n v="660"/>
    <x v="0"/>
    <x v="0"/>
  </r>
  <r>
    <s v="RWANDA"/>
    <n v="31.050741715508298"/>
    <n v="0.13567844466377199"/>
    <n v="37.659999999999997"/>
    <x v="0"/>
    <x v="1"/>
    <n v="421281.52149999997"/>
    <n v="610"/>
    <x v="0"/>
    <x v="0"/>
  </r>
  <r>
    <s v="GUINEABISSAU"/>
    <n v="64.567026660051695"/>
    <n v="0.43768265349952601"/>
    <n v="46.622106712963003"/>
    <x v="0"/>
    <x v="1"/>
    <n v="64506.051749999999"/>
    <n v="590"/>
    <x v="1"/>
    <x v="1"/>
  </r>
  <r>
    <s v="UGANDA"/>
    <n v="72.903495898819003"/>
    <n v="0.17945205812845499"/>
    <n v="49.922222222222203"/>
    <x v="0"/>
    <x v="1"/>
    <n v="1640468.253"/>
    <n v="590"/>
    <x v="1"/>
    <x v="1"/>
  </r>
  <r>
    <s v="DEMOCRATICPEOPLESREPUBLICOFKOREA"/>
    <n v="64.567026660051695"/>
    <n v="0.43768265349952601"/>
    <n v="46.622106712963003"/>
    <x v="0"/>
    <x v="1"/>
    <n v="357598.67469999997"/>
    <n v="582.79999999999995"/>
    <x v="1"/>
    <x v="1"/>
  </r>
  <r>
    <s v="MOZAMBIQUE"/>
    <n v="62.229399682698997"/>
    <n v="0.57480904063090199"/>
    <n v="71.488888888888894"/>
    <x v="0"/>
    <x v="1"/>
    <n v="1018909.013"/>
    <n v="540"/>
    <x v="0"/>
    <x v="0"/>
  </r>
  <r>
    <s v="GAMBIA"/>
    <n v="43.497869299131601"/>
    <n v="0.20356643744587299"/>
    <n v="46.093044285714299"/>
    <x v="0"/>
    <x v="1"/>
    <n v="79482.2693"/>
    <n v="520"/>
    <x v="0"/>
    <x v="0"/>
  </r>
  <r>
    <s v="SIERRALEONE"/>
    <n v="73.224991075186693"/>
    <n v="6.1094883848526398E-2"/>
    <n v="93.966666666666697"/>
    <x v="0"/>
    <x v="1"/>
    <n v="226223.11309999999"/>
    <n v="520"/>
    <x v="1"/>
    <x v="1"/>
  </r>
  <r>
    <s v="CENTRALAFRICANREPUBLIC"/>
    <n v="61.207123301874603"/>
    <n v="0.209338742851231"/>
    <n v="53.031544107142899"/>
    <x v="0"/>
    <x v="1"/>
    <n v="159192.5238"/>
    <n v="490"/>
    <x v="0"/>
    <x v="0"/>
  </r>
  <r>
    <s v="TOGO"/>
    <n v="61.207123301874603"/>
    <n v="0.209338742851231"/>
    <n v="53.031544107142899"/>
    <x v="0"/>
    <x v="1"/>
    <n v="251083.08100000001"/>
    <n v="490"/>
    <x v="0"/>
    <x v="0"/>
  </r>
  <r>
    <s v="ERITREA"/>
    <n v="61.207123301874603"/>
    <n v="0.209338742851231"/>
    <n v="53.031544107142899"/>
    <x v="0"/>
    <x v="1"/>
    <n v="236555.2585"/>
    <n v="450"/>
    <x v="0"/>
    <x v="0"/>
  </r>
  <r>
    <s v="GUINEA"/>
    <n v="69.913066475833205"/>
    <n v="0.25245824848944498"/>
    <n v="64.766666666666694"/>
    <x v="0"/>
    <x v="1"/>
    <n v="438600.59279999998"/>
    <n v="440"/>
    <x v="1"/>
    <x v="1"/>
  </r>
  <r>
    <s v="MADAGASCAR"/>
    <n v="64.528471284712396"/>
    <n v="0.118429136531171"/>
    <n v="42.788888888888899"/>
    <x v="0"/>
    <x v="1"/>
    <n v="800444.09750000003"/>
    <n v="430"/>
    <x v="1"/>
    <x v="1"/>
  </r>
  <r>
    <s v="ETHIOPIA"/>
    <n v="53.587615701736503"/>
    <n v="8.3099748632526393E-2"/>
    <n v="46.54"/>
    <x v="0"/>
    <x v="1"/>
    <n v="3156609.86"/>
    <n v="420"/>
    <x v="0"/>
    <x v="0"/>
  </r>
  <r>
    <s v="DEMOCRATICREPUBLICOFTHECONGO"/>
    <n v="61.207123301874603"/>
    <n v="0.209338742851231"/>
    <n v="53.031544107142899"/>
    <x v="0"/>
    <x v="1"/>
    <n v="2913215.1630000002"/>
    <n v="400"/>
    <x v="0"/>
    <x v="0"/>
  </r>
  <r>
    <s v="NIGER"/>
    <n v="61.207123301874603"/>
    <n v="0.209338742851231"/>
    <n v="53.031544107142899"/>
    <x v="0"/>
    <x v="1"/>
    <n v="888139.89619999996"/>
    <n v="390"/>
    <x v="0"/>
    <x v="0"/>
  </r>
  <r>
    <s v="LIBERIA"/>
    <n v="49.678215234528402"/>
    <n v="6.5481294694555298E-2"/>
    <n v="58.15"/>
    <x v="0"/>
    <x v="1"/>
    <n v="154655.47719999999"/>
    <n v="370"/>
    <x v="0"/>
    <x v="0"/>
  </r>
  <r>
    <s v="MALAWI"/>
    <n v="58.701733355112097"/>
    <n v="0.24552551546148299"/>
    <n v="53.6"/>
    <x v="0"/>
    <x v="1"/>
    <n v="656629.81370000006"/>
    <n v="320"/>
    <x v="0"/>
    <x v="0"/>
  </r>
  <r>
    <s v="BURUNDI"/>
    <n v="73.057046058551407"/>
    <n v="5.5919784608325501E-2"/>
    <n v="62.985714285714302"/>
    <x v="0"/>
    <x v="1"/>
    <n v="457131.01439999999"/>
    <n v="240"/>
    <x v="1"/>
    <x v="1"/>
  </r>
  <r>
    <s v="SOMALIA"/>
    <n v="61.207123301874603"/>
    <n v="0.209338742851231"/>
    <n v="53.031544107142899"/>
    <x v="0"/>
    <x v="1"/>
    <n v="463946.75089999998"/>
    <n v="122.9"/>
    <x v="0"/>
    <x v="0"/>
  </r>
  <r>
    <s v="MONACO"/>
    <n v="18.9082286797336"/>
    <n v="0.99687598586027804"/>
    <n v="4.5332079365079396"/>
    <x v="1"/>
    <x v="0"/>
    <n v="254.22432000000001"/>
    <n v="151877.9"/>
    <x v="0"/>
    <x v="2"/>
  </r>
  <r>
    <s v="NORWAY"/>
    <n v="14.189301569347201"/>
    <n v="1.0000002184717101"/>
    <n v="2.62222222222222"/>
    <x v="1"/>
    <x v="0"/>
    <n v="60961.991999999998"/>
    <n v="98880"/>
    <x v="0"/>
    <x v="2"/>
  </r>
  <r>
    <s v="SWITZERLAND"/>
    <n v="18.686520908306601"/>
    <n v="0.99687598586027804"/>
    <n v="4.4041332142857197"/>
    <x v="1"/>
    <x v="0"/>
    <n v="83305.112500000003"/>
    <n v="84410"/>
    <x v="1"/>
    <x v="1"/>
  </r>
  <r>
    <s v="QATAR"/>
    <n v="8.6733102572567198"/>
    <n v="0.99999997279874497"/>
    <n v="7.3"/>
    <x v="1"/>
    <x v="0"/>
    <n v="24243.59547"/>
    <n v="79330"/>
    <x v="1"/>
    <x v="1"/>
  </r>
  <r>
    <s v="LUXEMBOURG"/>
    <n v="15.496871592776801"/>
    <n v="0.99998382302309197"/>
    <n v="1.9285714285714299"/>
    <x v="1"/>
    <x v="0"/>
    <n v="6139.9679999999998"/>
    <n v="69300"/>
    <x v="1"/>
    <x v="1"/>
  </r>
  <r>
    <s v="DENMARK"/>
    <n v="16.878969872446302"/>
    <n v="0.99438267526315505"/>
    <n v="4.3806552248677297"/>
    <x v="1"/>
    <x v="0"/>
    <n v="58395.292800000003"/>
    <n v="60720"/>
    <x v="1"/>
    <x v="1"/>
  </r>
  <r>
    <s v="AUSTRALIA"/>
    <n v="28.051408737351501"/>
    <n v="1.0000000002931499"/>
    <n v="3.9"/>
    <x v="1"/>
    <x v="0"/>
    <n v="316871.40999999997"/>
    <n v="59760"/>
    <x v="1"/>
    <x v="1"/>
  </r>
  <r>
    <s v="KUWAIT"/>
    <n v="33.479951477686697"/>
    <n v="0.94060201665100995"/>
    <n v="7.2262322817460296"/>
    <x v="1"/>
    <x v="0"/>
    <n v="70241.463340000002"/>
    <n v="59194.3"/>
    <x v="1"/>
    <x v="1"/>
  </r>
  <r>
    <s v="SWEDEN"/>
    <n v="16.009885226080598"/>
    <n v="0.99438267526315505"/>
    <n v="4.3774753306878296"/>
    <x v="1"/>
    <x v="0"/>
    <n v="114244.5101"/>
    <n v="58600"/>
    <x v="1"/>
    <x v="1"/>
  </r>
  <r>
    <s v="UNITEDSTATESOFAMERICA"/>
    <n v="50.334321087321101"/>
    <n v="0.99042298817526397"/>
    <n v="7.7255563161375598"/>
    <x v="1"/>
    <x v="0"/>
    <n v="3983223.3709999998"/>
    <n v="51920"/>
    <x v="1"/>
    <x v="1"/>
  </r>
  <r>
    <s v="NETHERLANDS"/>
    <n v="18.931930009780999"/>
    <n v="0.99438269007370805"/>
    <n v="5.5377828835978802"/>
    <x v="1"/>
    <x v="0"/>
    <n v="176446.53599999999"/>
    <n v="51760"/>
    <x v="2"/>
    <x v="0"/>
  </r>
  <r>
    <s v="SANMARINO"/>
    <n v="36.0647446679979"/>
    <n v="0.941094016680177"/>
    <n v="7.5919453174603202"/>
    <x v="1"/>
    <x v="0"/>
    <n v="311.33519999999999"/>
    <n v="51732.4"/>
    <x v="1"/>
    <x v="1"/>
  </r>
  <r>
    <s v="SINGAPORE"/>
    <n v="17.484811073510699"/>
    <n v="1"/>
    <n v="2.25"/>
    <x v="1"/>
    <x v="0"/>
    <n v="54531.92"/>
    <n v="51090"/>
    <x v="2"/>
    <x v="0"/>
  </r>
  <r>
    <s v="CANADA"/>
    <n v="31.5949884761249"/>
    <n v="0.91249212201722996"/>
    <n v="6.7852519708994699"/>
    <x v="1"/>
    <x v="0"/>
    <n v="386697.06900000002"/>
    <n v="50660"/>
    <x v="1"/>
    <x v="1"/>
  </r>
  <r>
    <s v="AUSTRIA"/>
    <n v="30.590553881272399"/>
    <n v="0.85499997786964399"/>
    <n v="3.8250000000000002"/>
    <x v="1"/>
    <x v="0"/>
    <n v="79710.336200000005"/>
    <n v="50310"/>
    <x v="1"/>
    <x v="1"/>
  </r>
  <r>
    <s v="FINLAND"/>
    <n v="16.707061817361701"/>
    <n v="0.99999150818622595"/>
    <n v="2.4777777777777801"/>
    <x v="1"/>
    <x v="0"/>
    <n v="59828.692000000003"/>
    <n v="48590"/>
    <x v="2"/>
    <x v="0"/>
  </r>
  <r>
    <s v="JAPAN"/>
    <n v="42.834621614793598"/>
    <n v="0.93511084501279096"/>
    <n v="9.6755340277777808"/>
    <x v="1"/>
    <x v="0"/>
    <n v="1044176.692"/>
    <n v="47830"/>
    <x v="1"/>
    <x v="1"/>
  </r>
  <r>
    <s v="BELGIUM"/>
    <n v="37.104838071241602"/>
    <n v="0.93764345328151799"/>
    <n v="8.9842143055555503"/>
    <x v="1"/>
    <x v="0"/>
    <n v="128602.3955"/>
    <n v="46900"/>
    <x v="1"/>
    <x v="1"/>
  </r>
  <r>
    <s v="GERMANY"/>
    <n v="28.860934237203502"/>
    <n v="0.99147672828998601"/>
    <n v="5.4403472089947096"/>
    <x v="1"/>
    <x v="0"/>
    <n v="677475.73320000002"/>
    <n v="46700"/>
    <x v="2"/>
    <x v="0"/>
  </r>
  <r>
    <s v="FRANCE"/>
    <n v="38.342071272322499"/>
    <n v="0.94852050231232898"/>
    <n v="9.2259005753968193"/>
    <x v="1"/>
    <x v="0"/>
    <n v="830842.31160000002"/>
    <n v="43160"/>
    <x v="1"/>
    <x v="1"/>
  </r>
  <r>
    <s v="IRELAND"/>
    <n v="40.738628402516603"/>
    <n v="0.99888270245113497"/>
    <n v="3.5555555555555598"/>
    <x v="1"/>
    <x v="0"/>
    <n v="72181.660600000003"/>
    <n v="41460"/>
    <x v="1"/>
    <x v="1"/>
  </r>
  <r>
    <s v="BRUNEIDARUSSALAM"/>
    <n v="14.945085677942799"/>
    <n v="0.99999845763846995"/>
    <n v="7.88"/>
    <x v="1"/>
    <x v="0"/>
    <n v="6651.9568479999998"/>
    <n v="41326.300000000003"/>
    <x v="2"/>
    <x v="0"/>
  </r>
  <r>
    <s v="ANDORRA"/>
    <n v="36.0647446679979"/>
    <n v="0.941094016680177"/>
    <n v="7.5919453174603202"/>
    <x v="1"/>
    <x v="0"/>
    <n v="752.57100000000003"/>
    <n v="41122.199999999997"/>
    <x v="1"/>
    <x v="1"/>
  </r>
  <r>
    <s v="UNITEDKINGDOMOFGREATBRITAINANDNORTHERNIRELAND"/>
    <n v="36.0647446679979"/>
    <n v="0.941094016680177"/>
    <n v="7.5919453174603202"/>
    <x v="1"/>
    <x v="0"/>
    <n v="820566.77119999996"/>
    <n v="40600"/>
    <x v="1"/>
    <x v="1"/>
  </r>
  <r>
    <s v="ICELAND"/>
    <n v="30.842229698338201"/>
    <n v="1.00000006012368"/>
    <n v="1.9"/>
    <x v="1"/>
    <x v="0"/>
    <n v="4565.0724"/>
    <n v="40580"/>
    <x v="2"/>
    <x v="0"/>
  </r>
  <r>
    <s v="UNITEDARABEMIRATES"/>
    <n v="14.821737674500801"/>
    <n v="0.994382684303039"/>
    <n v="5.2889352380952399"/>
    <x v="1"/>
    <x v="0"/>
    <n v="140836.81789999999"/>
    <n v="38360"/>
    <x v="2"/>
    <x v="0"/>
  </r>
  <r>
    <s v="ITALY"/>
    <n v="57.614352710402997"/>
    <n v="0.97561522294935898"/>
    <n v="13.068670992063501"/>
    <x v="1"/>
    <x v="0"/>
    <n v="542105.53200000001"/>
    <n v="36240"/>
    <x v="1"/>
    <x v="1"/>
  </r>
  <r>
    <s v="NEWZEALAND"/>
    <n v="20.7104925918992"/>
    <n v="0.99999618577501403"/>
    <n v="5.0888888888888903"/>
    <x v="1"/>
    <x v="0"/>
    <n v="61256.559000000001"/>
    <n v="35760"/>
    <x v="2"/>
    <x v="0"/>
  </r>
  <r>
    <s v="ISRAEL"/>
    <n v="43.272060334433803"/>
    <n v="0.89352925819224505"/>
    <n v="8.6949407076719591"/>
    <x v="1"/>
    <x v="0"/>
    <n v="174085.2"/>
    <n v="32160"/>
    <x v="2"/>
    <x v="0"/>
  </r>
  <r>
    <s v="SPAIN"/>
    <n v="45.868855228592103"/>
    <n v="0.70336639774733201"/>
    <n v="11.304115899470901"/>
    <x v="1"/>
    <x v="0"/>
    <n v="452192.90250000003"/>
    <n v="30120"/>
    <x v="1"/>
    <x v="1"/>
  </r>
  <r>
    <s v="CYPRUS"/>
    <n v="45.561830093592"/>
    <n v="0.23516038301123299"/>
    <n v="3.1333333333333302"/>
    <x v="1"/>
    <x v="0"/>
    <n v="13171.33797"/>
    <n v="26410"/>
    <x v="1"/>
    <x v="1"/>
  </r>
  <r>
    <s v="OMAN"/>
    <n v="12.912840767128699"/>
    <n v="1.0000000022211499"/>
    <n v="10.033333333333299"/>
    <x v="1"/>
    <x v="0"/>
    <n v="77534.517179999995"/>
    <n v="25150"/>
    <x v="3"/>
    <x v="3"/>
  </r>
  <r>
    <s v="SAUDIARABIA"/>
    <n v="19.6738666766927"/>
    <n v="1.00000000140625"/>
    <n v="13.8"/>
    <x v="1"/>
    <x v="0"/>
    <n v="572656.67370000004"/>
    <n v="24660"/>
    <x v="3"/>
    <x v="3"/>
  </r>
  <r>
    <s v="REPUBLICOFKOREA"/>
    <n v="36.0647446679979"/>
    <n v="0.941094016680177"/>
    <n v="7.5919453174603202"/>
    <x v="1"/>
    <x v="0"/>
    <n v="482108.8224"/>
    <n v="24640"/>
    <x v="2"/>
    <x v="0"/>
  </r>
  <r>
    <s v="GREECE"/>
    <n v="62.146455064064703"/>
    <n v="0.88569532801120399"/>
    <n v="15.7365622089947"/>
    <x v="1"/>
    <x v="0"/>
    <n v="99247.941000000006"/>
    <n v="23690"/>
    <x v="2"/>
    <x v="0"/>
  </r>
  <r>
    <s v="SLOVENIA"/>
    <n v="46.220495099938901"/>
    <n v="0.71038452616272896"/>
    <n v="2.7222222222222201"/>
    <x v="1"/>
    <x v="0"/>
    <n v="22041.497100000001"/>
    <n v="23290"/>
    <x v="2"/>
    <x v="0"/>
  </r>
  <r>
    <s v="BAHAMAS"/>
    <n v="36.0647446679979"/>
    <n v="0.941094016680177"/>
    <n v="7.5919453174603202"/>
    <x v="1"/>
    <x v="0"/>
    <n v="5813.0690960000002"/>
    <n v="21480"/>
    <x v="2"/>
    <x v="0"/>
  </r>
  <r>
    <s v="PORTUGAL"/>
    <n v="50.7473446372627"/>
    <n v="0.99997720673548995"/>
    <n v="3.18888888888889"/>
    <x v="1"/>
    <x v="0"/>
    <n v="88887.007500000007"/>
    <n v="21200"/>
    <x v="2"/>
    <x v="0"/>
  </r>
  <r>
    <s v="MALTA"/>
    <n v="41.6196759077745"/>
    <n v="0.83331392357934697"/>
    <n v="5.7666666666666702"/>
    <x v="1"/>
    <x v="0"/>
    <n v="4149.0652"/>
    <n v="19990"/>
    <x v="2"/>
    <x v="0"/>
  </r>
  <r>
    <s v="BAHRAIN"/>
    <n v="28.377906625582899"/>
    <n v="0.999999957386566"/>
    <n v="6.32"/>
    <x v="1"/>
    <x v="0"/>
    <n v="20753.89201"/>
    <n v="19700"/>
    <x v="3"/>
    <x v="3"/>
  </r>
  <r>
    <s v="SLOVAKIA"/>
    <n v="54.631454588766204"/>
    <n v="0.986026835351973"/>
    <n v="14.1216739351852"/>
    <x v="1"/>
    <x v="0"/>
    <n v="55757.947899999999"/>
    <n v="17400"/>
    <x v="1"/>
    <x v="1"/>
  </r>
  <r>
    <s v="CZECHREPUBLIC"/>
    <n v="47.486505825010603"/>
    <n v="1"/>
    <n v="3.875"/>
    <x v="1"/>
    <x v="0"/>
    <n v="104042.7159"/>
    <n v="17063"/>
    <x v="2"/>
    <x v="0"/>
  </r>
  <r>
    <s v="ESTONIA"/>
    <n v="32.9066731952297"/>
    <n v="0.99996959757926496"/>
    <n v="2.98"/>
    <x v="1"/>
    <x v="0"/>
    <n v="13970.7682"/>
    <n v="16500"/>
    <x v="2"/>
    <x v="0"/>
  </r>
  <r>
    <s v="LIBYA"/>
    <n v="46.237117829760102"/>
    <n v="1"/>
    <n v="16.1666666666667"/>
    <x v="1"/>
    <x v="0"/>
    <n v="131087.75090000001"/>
    <n v="15472.2"/>
    <x v="2"/>
    <x v="0"/>
  </r>
  <r>
    <s v="BARBADOS"/>
    <n v="39.610474413500803"/>
    <n v="0.99719887955182096"/>
    <n v="13.814285714285701"/>
    <x v="1"/>
    <x v="0"/>
    <n v="3626.36456"/>
    <n v="15080"/>
    <x v="2"/>
    <x v="0"/>
  </r>
  <r>
    <s v="COOKISLANDS"/>
    <n v="36.0647446679979"/>
    <n v="0.941094016680177"/>
    <n v="7.5919453174603202"/>
    <x v="1"/>
    <x v="0"/>
    <n v="201.39"/>
    <n v="14917.7"/>
    <x v="3"/>
    <x v="3"/>
  </r>
  <r>
    <s v="TRINIDADANDTOBAGO"/>
    <n v="56.107534611813897"/>
    <n v="0.99999993657399999"/>
    <n v="19.2"/>
    <x v="1"/>
    <x v="0"/>
    <n v="19747.107319999999"/>
    <n v="14780"/>
    <x v="2"/>
    <x v="0"/>
  </r>
  <r>
    <s v="CHILE"/>
    <n v="35.921691020698503"/>
    <n v="1.0000000081457801"/>
    <n v="7.4777777777777796"/>
    <x v="1"/>
    <x v="0"/>
    <n v="247644.99590000001"/>
    <n v="14290"/>
    <x v="3"/>
    <x v="3"/>
  </r>
  <r>
    <s v="EQUATORIALGUINEA"/>
    <n v="36.0647446679979"/>
    <n v="0.941094016680177"/>
    <n v="7.5919453174603202"/>
    <x v="1"/>
    <x v="0"/>
    <n v="27115.484469999999"/>
    <n v="14040"/>
    <x v="3"/>
    <x v="3"/>
  </r>
  <r>
    <s v="LATVIA"/>
    <n v="51.773569081442503"/>
    <n v="0.98855942694408405"/>
    <n v="8.1875"/>
    <x v="1"/>
    <x v="0"/>
    <n v="19723.940600000002"/>
    <n v="14030"/>
    <x v="2"/>
    <x v="0"/>
  </r>
  <r>
    <s v="LITHUANIA"/>
    <n v="50.678749091318601"/>
    <n v="0.999998016289946"/>
    <n v="4.7750000000000004"/>
    <x v="1"/>
    <x v="0"/>
    <n v="30168.427800000001"/>
    <n v="13910"/>
    <x v="2"/>
    <x v="0"/>
  </r>
  <r>
    <s v="URUGUAY"/>
    <n v="46.8223014439548"/>
    <n v="1.0000000037952601"/>
    <n v="10.577777777777801"/>
    <x v="1"/>
    <x v="0"/>
    <n v="49644.3004"/>
    <n v="13670"/>
    <x v="2"/>
    <x v="0"/>
  </r>
  <r>
    <s v="CROATIA"/>
    <n v="50.559942593831998"/>
    <n v="1.0000006491736799"/>
    <n v="4.375"/>
    <x v="1"/>
    <x v="0"/>
    <n v="41705.86"/>
    <n v="13460"/>
    <x v="2"/>
    <x v="0"/>
  </r>
  <r>
    <s v="SAINTKITTSANDNEVIS"/>
    <n v="36.0647446679979"/>
    <n v="0.941094016680177"/>
    <n v="7.5919453174603202"/>
    <x v="1"/>
    <x v="0"/>
    <n v="739.16524000000004"/>
    <n v="13080"/>
    <x v="3"/>
    <x v="3"/>
  </r>
  <r>
    <s v="POLAND"/>
    <n v="49.860746162035198"/>
    <n v="0.99999569852168402"/>
    <n v="4.7666666666666702"/>
    <x v="1"/>
    <x v="0"/>
    <n v="385144.79"/>
    <n v="12990"/>
    <x v="2"/>
    <x v="0"/>
  </r>
  <r>
    <s v="ANTIGUAANDBARBUDA"/>
    <n v="36.0647446679979"/>
    <n v="0.941094016680177"/>
    <n v="7.5919453174603202"/>
    <x v="1"/>
    <x v="0"/>
    <n v="1493.3010750000001"/>
    <n v="12850"/>
    <x v="3"/>
    <x v="3"/>
  </r>
  <r>
    <s v="HUNGARY"/>
    <n v="57.571983223451397"/>
    <n v="1.00000003084038"/>
    <n v="5.4"/>
    <x v="1"/>
    <x v="0"/>
    <n v="90034.480899999995"/>
    <n v="12830"/>
    <x v="2"/>
    <x v="0"/>
  </r>
  <r>
    <s v="RUSSIANFEDERATION"/>
    <n v="55.0968102606315"/>
    <n v="0.98625889068357897"/>
    <n v="16.937060826719598"/>
    <x v="1"/>
    <x v="1"/>
    <n v="1908548.1510000001"/>
    <n v="12740"/>
    <x v="2"/>
    <x v="0"/>
  </r>
  <r>
    <s v="NAURU"/>
    <n v="55.0968102606315"/>
    <n v="0.98625889068357897"/>
    <n v="16.937060826719598"/>
    <x v="1"/>
    <x v="1"/>
    <n v="241.96328"/>
    <n v="12577.4"/>
    <x v="2"/>
    <x v="0"/>
  </r>
  <r>
    <s v="VENEZUELA"/>
    <n v="79.355439145088397"/>
    <n v="0.86997321948654205"/>
    <n v="14.954713763227501"/>
    <x v="1"/>
    <x v="1"/>
    <n v="610475.74609999999"/>
    <n v="12460"/>
    <x v="2"/>
    <x v="0"/>
  </r>
  <r>
    <s v="SEYCHELLES"/>
    <n v="35.808890710532303"/>
    <n v="0.69004507883987098"/>
    <n v="12.0666666666667"/>
    <x v="1"/>
    <x v="1"/>
    <n v="1658.6178"/>
    <n v="11690"/>
    <x v="3"/>
    <x v="3"/>
  </r>
  <r>
    <s v="BRAZIL"/>
    <n v="71.486754352257194"/>
    <n v="1.0000000002112901"/>
    <n v="15.112500000000001"/>
    <x v="1"/>
    <x v="1"/>
    <n v="3031275.5630000001"/>
    <n v="11640"/>
    <x v="0"/>
    <x v="2"/>
  </r>
  <r>
    <s v="ARGENTINA"/>
    <n v="65.897367233883799"/>
    <n v="0.93090452686870895"/>
    <n v="12.6666666666667"/>
    <x v="1"/>
    <x v="1"/>
    <n v="700897.46609999996"/>
    <n v="11363.5"/>
    <x v="2"/>
    <x v="0"/>
  </r>
  <r>
    <s v="TURKEY"/>
    <n v="47.219637735145902"/>
    <n v="1.0000017625561699"/>
    <n v="15.4142857142857"/>
    <x v="1"/>
    <x v="1"/>
    <n v="1283970.804"/>
    <n v="10810"/>
    <x v="0"/>
    <x v="2"/>
  </r>
  <r>
    <s v="PALAU"/>
    <n v="55.0968102606315"/>
    <n v="0.98625889068357897"/>
    <n v="16.937060826719598"/>
    <x v="1"/>
    <x v="1"/>
    <n v="265.65859999999998"/>
    <n v="10550"/>
    <x v="2"/>
    <x v="0"/>
  </r>
  <r>
    <s v="GABON"/>
    <n v="40.914254641615202"/>
    <n v="0.99999972858109998"/>
    <n v="38.233333333333299"/>
    <x v="1"/>
    <x v="1"/>
    <n v="53864.200129999997"/>
    <n v="10020"/>
    <x v="3"/>
    <x v="3"/>
  </r>
  <r>
    <s v="MALAYSIA"/>
    <n v="33.868050588892601"/>
    <n v="0.86666715996534704"/>
    <n v="6.85"/>
    <x v="1"/>
    <x v="1"/>
    <n v="524266.69650000002"/>
    <n v="9820"/>
    <x v="3"/>
    <x v="3"/>
  </r>
  <r>
    <s v="KAZAKHSTAN"/>
    <n v="44.840089454559397"/>
    <n v="0.99999999859241995"/>
    <n v="18.928571428571399"/>
    <x v="1"/>
    <x v="1"/>
    <n v="386530.3898"/>
    <n v="9780"/>
    <x v="0"/>
    <x v="2"/>
  </r>
  <r>
    <s v="MEXICO"/>
    <n v="55.241443475126999"/>
    <n v="0.99999999931946704"/>
    <n v="14.383333333333301"/>
    <x v="1"/>
    <x v="1"/>
    <n v="2296301.4619999998"/>
    <n v="9720"/>
    <x v="2"/>
    <x v="0"/>
  </r>
  <r>
    <s v="LEBANON"/>
    <n v="78.288158810221105"/>
    <n v="0.99999991669204702"/>
    <n v="7.96"/>
    <x v="1"/>
    <x v="1"/>
    <n v="59049.961020000002"/>
    <n v="9520"/>
    <x v="2"/>
    <x v="0"/>
  </r>
  <r>
    <s v="PANAMA"/>
    <n v="49.727633381976297"/>
    <n v="1.00000000021086"/>
    <n v="17.011111111111099"/>
    <x v="1"/>
    <x v="1"/>
    <n v="76309.629159999997"/>
    <n v="9030"/>
    <x v="0"/>
    <x v="2"/>
  </r>
  <r>
    <s v="MAURITIUS"/>
    <n v="51.623960799185902"/>
    <n v="1.00000696518646"/>
    <n v="13.2888888888889"/>
    <x v="1"/>
    <x v="1"/>
    <n v="14474.5095"/>
    <n v="9010"/>
    <x v="0"/>
    <x v="2"/>
  </r>
  <r>
    <s v="SURINAME"/>
    <n v="58.462430206080299"/>
    <n v="1.0000000288002999"/>
    <n v="20.45"/>
    <x v="1"/>
    <x v="1"/>
    <n v="9690.2504439999993"/>
    <n v="8920"/>
    <x v="2"/>
    <x v="0"/>
  </r>
  <r>
    <s v="COSTARICA"/>
    <n v="49.671789446603803"/>
    <n v="0.88485145257015696"/>
    <n v="8.8000000000000007"/>
    <x v="1"/>
    <x v="1"/>
    <n v="74607.477960000004"/>
    <n v="8850"/>
    <x v="0"/>
    <x v="2"/>
  </r>
  <r>
    <s v="ROMANIA"/>
    <n v="53.731706115107499"/>
    <n v="0.99999967740253204"/>
    <n v="12.175000000000001"/>
    <x v="1"/>
    <x v="1"/>
    <n v="199813.58"/>
    <n v="8570"/>
    <x v="2"/>
    <x v="0"/>
  </r>
  <r>
    <s v="BOTSWANA"/>
    <n v="32.888484980845497"/>
    <n v="0.99999849329803603"/>
    <n v="38.700000000000003"/>
    <x v="1"/>
    <x v="1"/>
    <n v="48117.375209999998"/>
    <n v="7710"/>
    <x v="3"/>
    <x v="3"/>
  </r>
  <r>
    <s v="SOUTHAFRICA"/>
    <n v="51.324589514606501"/>
    <n v="1.0000006833747801"/>
    <n v="37.15"/>
    <x v="1"/>
    <x v="1"/>
    <n v="1121091.4639999999"/>
    <n v="7640"/>
    <x v="0"/>
    <x v="2"/>
  </r>
  <r>
    <s v="GRENADA"/>
    <n v="51.995905603715499"/>
    <n v="0.98217823078438404"/>
    <n v="21.226718082010599"/>
    <x v="1"/>
    <x v="1"/>
    <n v="2055.9902550000002"/>
    <n v="7160"/>
    <x v="0"/>
    <x v="2"/>
  </r>
  <r>
    <s v="BULGARIA"/>
    <n v="55.712994341995199"/>
    <n v="1.00000000137214"/>
    <n v="11.2111111111111"/>
    <x v="1"/>
    <x v="1"/>
    <n v="69018.592499999999"/>
    <n v="7070"/>
    <x v="0"/>
    <x v="2"/>
  </r>
  <r>
    <s v="COLOMBIA"/>
    <n v="50.894045337174802"/>
    <n v="1.0000000006138301"/>
    <n v="15.911111111111101"/>
    <x v="1"/>
    <x v="1"/>
    <n v="923567.01379999996"/>
    <n v="7020"/>
    <x v="0"/>
    <x v="2"/>
  </r>
  <r>
    <s v="MONTENEGRO"/>
    <n v="45.0048378137692"/>
    <n v="0.92747042243825095"/>
    <n v="26.435779325396801"/>
    <x v="1"/>
    <x v="1"/>
    <n v="7303.7357819999997"/>
    <n v="6940"/>
    <x v="3"/>
    <x v="3"/>
  </r>
  <r>
    <s v="SAINTLUCIA"/>
    <n v="51.995905603715499"/>
    <n v="0.98217823078438404"/>
    <n v="21.226718082010599"/>
    <x v="1"/>
    <x v="1"/>
    <n v="2864.9670139999998"/>
    <n v="6920"/>
    <x v="0"/>
    <x v="2"/>
  </r>
  <r>
    <s v="DOMINICA"/>
    <n v="51.995905603715499"/>
    <n v="0.98217823078438404"/>
    <n v="21.226718082010599"/>
    <x v="1"/>
    <x v="1"/>
    <n v="1118.20659"/>
    <n v="6820"/>
    <x v="0"/>
    <x v="2"/>
  </r>
  <r>
    <s v="IRAN"/>
    <n v="55.037898402047297"/>
    <n v="0.93484644350730495"/>
    <n v="28.101747460317501"/>
    <x v="1"/>
    <x v="1"/>
    <n v="1471728.534"/>
    <n v="6570"/>
    <x v="0"/>
    <x v="2"/>
  </r>
  <r>
    <s v="BELARUS"/>
    <n v="51.995905603715499"/>
    <n v="0.98217823078438404"/>
    <n v="21.226718082010599"/>
    <x v="1"/>
    <x v="1"/>
    <n v="115485.2"/>
    <n v="6400"/>
    <x v="0"/>
    <x v="2"/>
  </r>
  <r>
    <s v="SAINTVINCENTANDTHEGRENADINES"/>
    <n v="51.995905603715499"/>
    <n v="0.98217823078438404"/>
    <n v="21.226718082010599"/>
    <x v="1"/>
    <x v="1"/>
    <n v="1812.966848"/>
    <n v="6340"/>
    <x v="0"/>
    <x v="2"/>
  </r>
  <r>
    <s v="AZERBAIJAN"/>
    <n v="54.577074511665799"/>
    <n v="0.77369189130749605"/>
    <n v="33.85"/>
    <x v="1"/>
    <x v="1"/>
    <n v="177035.85879999999"/>
    <n v="6290"/>
    <x v="0"/>
    <x v="2"/>
  </r>
  <r>
    <s v="CUBA"/>
    <n v="51.995905603715499"/>
    <n v="0.98217823078438404"/>
    <n v="21.226718082010599"/>
    <x v="1"/>
    <x v="1"/>
    <n v="108307.75719999999"/>
    <n v="6197.7"/>
    <x v="0"/>
    <x v="2"/>
  </r>
  <r>
    <s v="IRAQ"/>
    <n v="51.995905603715499"/>
    <n v="0.98217823078438404"/>
    <n v="21.226718082010599"/>
    <x v="1"/>
    <x v="1"/>
    <n v="1052516.824"/>
    <n v="6070"/>
    <x v="0"/>
    <x v="2"/>
  </r>
  <r>
    <s v="CHINA"/>
    <n v="39.086901558182497"/>
    <n v="1.00000000046388"/>
    <n v="12.6142857142857"/>
    <x v="1"/>
    <x v="1"/>
    <n v="16424298"/>
    <n v="5730"/>
    <x v="3"/>
    <x v="3"/>
  </r>
  <r>
    <s v="SERBIA"/>
    <n v="61.835002150508501"/>
    <n v="0.79266251869508997"/>
    <n v="37.883876759259202"/>
    <x v="1"/>
    <x v="1"/>
    <n v="66626.427599999995"/>
    <n v="5730"/>
    <x v="1"/>
    <x v="1"/>
  </r>
  <r>
    <s v="PERU"/>
    <n v="52.838085536694102"/>
    <n v="0.99551656596548199"/>
    <n v="16.533333333333299"/>
    <x v="1"/>
    <x v="1"/>
    <n v="606813.42110000004"/>
    <n v="5680"/>
    <x v="0"/>
    <x v="2"/>
  </r>
  <r>
    <s v="TUVALU"/>
    <n v="51.995905603715499"/>
    <n v="0.98217823078438404"/>
    <n v="21.226718082010599"/>
    <x v="1"/>
    <x v="1"/>
    <n v="234.45624000000001"/>
    <n v="5650"/>
    <x v="3"/>
    <x v="3"/>
  </r>
  <r>
    <s v="NAMIBIA"/>
    <n v="46.894369969290501"/>
    <n v="0.93126488442246902"/>
    <n v="38.825000000000003"/>
    <x v="1"/>
    <x v="1"/>
    <n v="60713.080090000003"/>
    <n v="5600"/>
    <x v="3"/>
    <x v="3"/>
  </r>
  <r>
    <s v="DOMINICANREPUBLIC"/>
    <n v="67.185470584295004"/>
    <n v="0.87406126361659697"/>
    <n v="27.9"/>
    <x v="1"/>
    <x v="1"/>
    <n v="220414.08050000001"/>
    <n v="5570"/>
    <x v="2"/>
    <x v="0"/>
  </r>
  <r>
    <s v="MALDIVES"/>
    <n v="51.995905603715499"/>
    <n v="0.98217823078438404"/>
    <n v="21.226718082010599"/>
    <x v="1"/>
    <x v="1"/>
    <n v="7659.8556230000004"/>
    <n v="5430"/>
    <x v="3"/>
    <x v="3"/>
  </r>
  <r>
    <s v="TURKMENISTAN"/>
    <n v="51.995905603715499"/>
    <n v="0.98217823078438404"/>
    <n v="21.226718082010599"/>
    <x v="1"/>
    <x v="1"/>
    <n v="112682.5083"/>
    <n v="5410"/>
    <x v="3"/>
    <x v="3"/>
  </r>
  <r>
    <s v="ECUADOR"/>
    <n v="63.720076407820301"/>
    <n v="1.0000000015319801"/>
    <n v="21.6"/>
    <x v="1"/>
    <x v="1"/>
    <n v="332604.3137"/>
    <n v="5360"/>
    <x v="1"/>
    <x v="1"/>
  </r>
  <r>
    <s v="THAILAND"/>
    <n v="42.130754937515803"/>
    <n v="0.99444444707412805"/>
    <n v="12.5666666666667"/>
    <x v="1"/>
    <x v="1"/>
    <n v="702672.12399999995"/>
    <n v="5250"/>
    <x v="3"/>
    <x v="3"/>
  </r>
  <r>
    <s v="JAMAICA"/>
    <n v="67.916541268685705"/>
    <n v="0.99999997065508095"/>
    <n v="15.4444444444444"/>
    <x v="1"/>
    <x v="1"/>
    <n v="39445.085019999999"/>
    <n v="5190"/>
    <x v="2"/>
    <x v="0"/>
  </r>
  <r>
    <s v="ALGERIA"/>
    <n v="44.7197092343199"/>
    <n v="0.99999993106625995"/>
    <n v="22.1666666666667"/>
    <x v="1"/>
    <x v="1"/>
    <n v="963698.20030000003"/>
    <n v="5010"/>
    <x v="3"/>
    <x v="3"/>
  </r>
  <r>
    <s v="THEFORMERYUGOSLAVREPUBLICOFMACEDONIA"/>
    <n v="51.995905603715499"/>
    <n v="0.98217823078438404"/>
    <n v="21.226718082010599"/>
    <x v="1"/>
    <x v="1"/>
    <n v="22706.73461"/>
    <n v="4710"/>
    <x v="3"/>
    <x v="3"/>
  </r>
  <r>
    <s v="JORDAN"/>
    <n v="45.720099039293999"/>
    <n v="1.0000000020116699"/>
    <n v="17.811111111111099"/>
    <x v="1"/>
    <x v="1"/>
    <n v="178935.54"/>
    <n v="4660"/>
    <x v="3"/>
    <x v="3"/>
  </r>
  <r>
    <s v="BOSNIAANDHERZEGOVINA"/>
    <n v="58.684497399927501"/>
    <n v="0.88652716698138401"/>
    <n v="6.7666666666666702"/>
    <x v="1"/>
    <x v="1"/>
    <n v="33824.268730000003"/>
    <n v="4600"/>
    <x v="0"/>
    <x v="2"/>
  </r>
  <r>
    <s v="ANGOLA"/>
    <n v="61.5457784532069"/>
    <n v="0.53837311843339697"/>
    <n v="104.15"/>
    <x v="1"/>
    <x v="1"/>
    <n v="962336.44709999999"/>
    <n v="4520"/>
    <x v="0"/>
    <x v="2"/>
  </r>
  <r>
    <s v="BELIZE"/>
    <n v="58.290036041635098"/>
    <n v="1.00000013224539"/>
    <n v="15.9"/>
    <x v="1"/>
    <x v="1"/>
    <n v="7884.2844999999998"/>
    <n v="4420"/>
    <x v="0"/>
    <x v="2"/>
  </r>
  <r>
    <s v="ALBANIA"/>
    <n v="59.0426323160778"/>
    <n v="0.975755091754408"/>
    <n v="16.059999999999999"/>
    <x v="1"/>
    <x v="1"/>
    <n v="36958.8007"/>
    <n v="4370"/>
    <x v="0"/>
    <x v="2"/>
  </r>
  <r>
    <s v="TONGA"/>
    <n v="51.995905603715499"/>
    <n v="0.98217823078438404"/>
    <n v="21.226718082010599"/>
    <x v="1"/>
    <x v="1"/>
    <n v="2744.928026"/>
    <n v="4220"/>
    <x v="3"/>
    <x v="3"/>
  </r>
  <r>
    <s v="TUNISIA"/>
    <n v="35.355441364937498"/>
    <n v="0.99999998932739398"/>
    <n v="15.387499999999999"/>
    <x v="1"/>
    <x v="1"/>
    <n v="210109.45"/>
    <n v="4170"/>
    <x v="0"/>
    <x v="2"/>
  </r>
  <r>
    <s v="FIJI"/>
    <n v="60.178147663893697"/>
    <n v="0.76230026196768297"/>
    <n v="27.420506772486799"/>
    <x v="1"/>
    <x v="2"/>
    <n v="18346.416499999999"/>
    <n v="4020"/>
    <x v="0"/>
    <x v="2"/>
  </r>
  <r>
    <s v="MARSHALLISLANDS"/>
    <n v="60.178147663893697"/>
    <n v="0.76230026196768297"/>
    <n v="27.420506772486799"/>
    <x v="1"/>
    <x v="2"/>
    <n v="1387.4322400000001"/>
    <n v="4000"/>
    <x v="0"/>
    <x v="2"/>
  </r>
  <r>
    <s v="TIMORLESTE"/>
    <n v="44.903722542843802"/>
    <n v="0.71182093150473003"/>
    <n v="49.44"/>
    <x v="1"/>
    <x v="2"/>
    <n v="42380.998070000001"/>
    <n v="3940"/>
    <x v="3"/>
    <x v="3"/>
  </r>
  <r>
    <s v="SAMOA"/>
    <n v="60.178147663893697"/>
    <n v="0.76230026196768297"/>
    <n v="27.420506772486799"/>
    <x v="1"/>
    <x v="2"/>
    <n v="5097.4006719999998"/>
    <n v="3800"/>
    <x v="0"/>
    <x v="2"/>
  </r>
  <r>
    <s v="ARMENIA"/>
    <n v="57.767174262408602"/>
    <n v="0.54317536783631903"/>
    <n v="16.2777777777778"/>
    <x v="1"/>
    <x v="2"/>
    <n v="41326.642339999999"/>
    <n v="3700"/>
    <x v="0"/>
    <x v="2"/>
  </r>
  <r>
    <s v="UKRAINE"/>
    <n v="65.332842899596699"/>
    <n v="0.99868333313520297"/>
    <n v="10.8333333333333"/>
    <x v="1"/>
    <x v="2"/>
    <n v="518581.44"/>
    <n v="3640"/>
    <x v="1"/>
    <x v="1"/>
  </r>
  <r>
    <s v="ELSALVADOR"/>
    <n v="53.208017457191701"/>
    <n v="0.99999999353559499"/>
    <n v="17.244444444444401"/>
    <x v="1"/>
    <x v="2"/>
    <n v="128343.4699"/>
    <n v="3600"/>
    <x v="3"/>
    <x v="3"/>
  </r>
  <r>
    <s v="CAPEVERDE"/>
    <n v="60.178147663893697"/>
    <n v="0.76230026196768297"/>
    <n v="27.420506772486799"/>
    <x v="1"/>
    <x v="2"/>
    <n v="10163.52968"/>
    <n v="3530"/>
    <x v="0"/>
    <x v="2"/>
  </r>
  <r>
    <s v="GUYANA"/>
    <n v="60.208672855763098"/>
    <n v="0.79968450039051997"/>
    <n v="33.488888888888901"/>
    <x v="1"/>
    <x v="2"/>
    <n v="16538.395680000001"/>
    <n v="3440"/>
    <x v="0"/>
    <x v="2"/>
  </r>
  <r>
    <s v="INDONESIA"/>
    <n v="48.650293137332199"/>
    <n v="0.93489883119294903"/>
    <n v="27.577777777777801"/>
    <x v="1"/>
    <x v="2"/>
    <n v="4798419.5779999997"/>
    <n v="3420"/>
    <x v="3"/>
    <x v="3"/>
  </r>
  <r>
    <s v="PARAGUAY"/>
    <n v="72.985492139104494"/>
    <n v="1.0000000018544299"/>
    <n v="20.477777777777799"/>
    <x v="1"/>
    <x v="2"/>
    <n v="162724.50099999999"/>
    <n v="3310"/>
    <x v="1"/>
    <x v="1"/>
  </r>
  <r>
    <s v="GEORGIA"/>
    <n v="60.113838677952401"/>
    <n v="0.67226432701265204"/>
    <n v="15.2"/>
    <x v="1"/>
    <x v="2"/>
    <n v="60765.662400000001"/>
    <n v="3290"/>
    <x v="0"/>
    <x v="2"/>
  </r>
  <r>
    <s v="MICRONESIA"/>
    <n v="60.178147663893697"/>
    <n v="0.76230026196768297"/>
    <n v="27.420506772486799"/>
    <x v="1"/>
    <x v="2"/>
    <n v="2437.0257150000002"/>
    <n v="3230"/>
    <x v="0"/>
    <x v="2"/>
  </r>
  <r>
    <s v="GUATEMALA"/>
    <n v="66.195073164802295"/>
    <n v="0.99888889714487605"/>
    <n v="28.5"/>
    <x v="1"/>
    <x v="2"/>
    <n v="485485.01939999999"/>
    <n v="3130"/>
    <x v="1"/>
    <x v="1"/>
  </r>
  <r>
    <s v="SWAZILAND"/>
    <n v="55.643325193029703"/>
    <n v="0.97216754697716001"/>
    <n v="51.68"/>
    <x v="1"/>
    <x v="2"/>
    <n v="37749.067450000002"/>
    <n v="3100"/>
    <x v="3"/>
    <x v="3"/>
  </r>
  <r>
    <s v="MONGOLIA"/>
    <n v="65.587872446289893"/>
    <n v="0.61214230899653099"/>
    <n v="25.5555555555556"/>
    <x v="1"/>
    <x v="2"/>
    <n v="64977.863749999997"/>
    <n v="3080"/>
    <x v="1"/>
    <x v="1"/>
  </r>
  <r>
    <s v="VANUATU"/>
    <n v="60.178147663893697"/>
    <n v="0.76230026196768297"/>
    <n v="27.420506772486799"/>
    <x v="1"/>
    <x v="2"/>
    <n v="6801.0940410000003"/>
    <n v="3010"/>
    <x v="0"/>
    <x v="2"/>
  </r>
  <r>
    <s v="EGYPT"/>
    <n v="65.941312461939205"/>
    <n v="0.870600368960181"/>
    <n v="25.8898838888889"/>
    <x v="1"/>
    <x v="2"/>
    <n v="1929719.841"/>
    <n v="2980"/>
    <x v="1"/>
    <x v="1"/>
  </r>
  <r>
    <s v="PHILIPPINES"/>
    <n v="64.506625541248397"/>
    <n v="0.98065188003081105"/>
    <n v="24.877777777777801"/>
    <x v="1"/>
    <x v="2"/>
    <n v="2419497.9849999999"/>
    <n v="2960"/>
    <x v="1"/>
    <x v="1"/>
  </r>
  <r>
    <s v="MOROCCO"/>
    <n v="54.911483644652101"/>
    <n v="0.99074079192457198"/>
    <n v="28.6444444444444"/>
    <x v="1"/>
    <x v="2"/>
    <n v="747172.48340000003"/>
    <n v="2910"/>
    <x v="3"/>
    <x v="3"/>
  </r>
  <r>
    <s v="SRILANKA"/>
    <n v="60.464499142081301"/>
    <n v="0.61354270156591795"/>
    <n v="9.6333333333333293"/>
    <x v="1"/>
    <x v="2"/>
    <n v="371295.34100000001"/>
    <n v="2910"/>
    <x v="0"/>
    <x v="2"/>
  </r>
  <r>
    <s v="NIUE"/>
    <n v="62.291529882333201"/>
    <n v="0.58887192361506102"/>
    <n v="43.701632308201098"/>
    <x v="1"/>
    <x v="2"/>
    <n v="10.71"/>
    <n v="2585"/>
    <x v="0"/>
    <x v="2"/>
  </r>
  <r>
    <s v="KIRIBATI"/>
    <n v="62.291529882333201"/>
    <n v="0.58887192361506102"/>
    <n v="43.701632308201098"/>
    <x v="1"/>
    <x v="2"/>
    <n v="2384.164194"/>
    <n v="2520"/>
    <x v="0"/>
    <x v="2"/>
  </r>
  <r>
    <s v="CONGO"/>
    <n v="62.291529882333201"/>
    <n v="0.58887192361506102"/>
    <n v="43.701632308201098"/>
    <x v="1"/>
    <x v="2"/>
    <n v="169050.0447"/>
    <n v="2480"/>
    <x v="0"/>
    <x v="2"/>
  </r>
  <r>
    <s v="NIGERIA"/>
    <n v="68.536538041805002"/>
    <n v="0.75193821160984098"/>
    <n v="83.157142857142901"/>
    <x v="1"/>
    <x v="2"/>
    <n v="7210592.5089999996"/>
    <n v="2460"/>
    <x v="1"/>
    <x v="1"/>
  </r>
  <r>
    <s v="BHUTAN"/>
    <n v="37.1236719424246"/>
    <n v="0.26628151260504201"/>
    <n v="28.9"/>
    <x v="1"/>
    <x v="2"/>
    <n v="14990.7282"/>
    <n v="2320"/>
    <x v="0"/>
    <x v="2"/>
  </r>
  <r>
    <s v="BOLIVIA"/>
    <n v="54.765951477762698"/>
    <n v="0.89887088357566003"/>
    <n v="37.311111111111103"/>
    <x v="1"/>
    <x v="2"/>
    <n v="276896.29759999999"/>
    <n v="2220"/>
    <x v="3"/>
    <x v="3"/>
  </r>
  <r>
    <s v="REPUBLICOFMOLDOVA"/>
    <n v="62.291529882333201"/>
    <n v="0.58887192361506102"/>
    <n v="43.701632308201098"/>
    <x v="1"/>
    <x v="2"/>
    <n v="43574.640670000001"/>
    <n v="2150"/>
    <x v="3"/>
    <x v="3"/>
  </r>
  <r>
    <s v="HONDURAS"/>
    <n v="64.148711596983901"/>
    <n v="0.76013716578730295"/>
    <n v="20.822222222222202"/>
    <x v="1"/>
    <x v="2"/>
    <n v="211673.5643"/>
    <n v="2140"/>
    <x v="0"/>
    <x v="2"/>
  </r>
  <r>
    <s v="SYRIANARABREPUBLIC"/>
    <n v="62.291529882333201"/>
    <n v="0.58887192361506102"/>
    <n v="43.701632308201098"/>
    <x v="1"/>
    <x v="2"/>
    <n v="556517.598"/>
    <n v="2083.5"/>
    <x v="3"/>
    <x v="3"/>
  </r>
  <r>
    <s v="PAPUANEWGUINEA"/>
    <n v="62.291529882333201"/>
    <n v="0.58887192361506102"/>
    <n v="43.701632308201098"/>
    <x v="1"/>
    <x v="2"/>
    <n v="214564.2254"/>
    <n v="1860"/>
    <x v="3"/>
    <x v="3"/>
  </r>
  <r>
    <s v="ZAMBIA"/>
    <n v="61.219993324500997"/>
    <n v="0.43936432116916002"/>
    <n v="53.855555555555597"/>
    <x v="1"/>
    <x v="2"/>
    <n v="625088.82680000004"/>
    <n v="1730"/>
    <x v="3"/>
    <x v="3"/>
  </r>
  <r>
    <s v="UZBEKISTAN"/>
    <n v="62.291529882333201"/>
    <n v="0.58887192361506102"/>
    <n v="43.701632308201098"/>
    <x v="1"/>
    <x v="2"/>
    <n v="635107.19999999995"/>
    <n v="1700"/>
    <x v="3"/>
    <x v="3"/>
  </r>
  <r>
    <s v="DJIBOUTI"/>
    <n v="62.291529882333201"/>
    <n v="0.58887192361506102"/>
    <n v="43.701632308201098"/>
    <x v="1"/>
    <x v="2"/>
    <n v="24283.222379999999"/>
    <n v="1690.2"/>
    <x v="3"/>
    <x v="3"/>
  </r>
  <r>
    <s v="NICARAGUA"/>
    <n v="62.493534853922498"/>
    <n v="0.50118167461237995"/>
    <n v="22.133333333333301"/>
    <x v="1"/>
    <x v="2"/>
    <n v="140714.42189999999"/>
    <n v="1690"/>
    <x v="3"/>
    <x v="3"/>
  </r>
  <r>
    <s v="GHANA"/>
    <n v="56.614213082061603"/>
    <n v="0.1437410556889"/>
    <n v="47.45"/>
    <x v="1"/>
    <x v="2"/>
    <n v="811901.9105"/>
    <n v="1580"/>
    <x v="3"/>
    <x v="3"/>
  </r>
  <r>
    <s v="SUDAN"/>
    <n v="62.291529882333201"/>
    <n v="0.58887192361506102"/>
    <n v="43.701632308201098"/>
    <x v="1"/>
    <x v="2"/>
    <n v="1288166.8670000001"/>
    <n v="1580"/>
    <x v="3"/>
    <x v="3"/>
  </r>
  <r>
    <s v="VIETNAM"/>
    <n v="57.740814651701903"/>
    <n v="0.56902686422327897"/>
    <n v="19.8333333333333"/>
    <x v="1"/>
    <x v="2"/>
    <n v="1422244.9010000001"/>
    <n v="1560"/>
    <x v="3"/>
    <x v="3"/>
  </r>
  <r>
    <s v="INDIA"/>
    <n v="62.394040181557401"/>
    <n v="0.93392989199237297"/>
    <n v="46.3888888888889"/>
    <x v="1"/>
    <x v="2"/>
    <n v="25948088.850000001"/>
    <n v="1530"/>
    <x v="3"/>
    <x v="3"/>
  </r>
  <r>
    <s v="SOLOMONISLANDS"/>
    <n v="62.291529882333201"/>
    <n v="0.58887192361506102"/>
    <n v="43.701632308201098"/>
    <x v="1"/>
    <x v="2"/>
    <n v="17650.714950000001"/>
    <n v="1490"/>
    <x v="3"/>
    <x v="3"/>
  </r>
  <r>
    <s v="LESOTHO"/>
    <n v="49.3153363390892"/>
    <n v="0.44532389613392598"/>
    <n v="71.650000000000006"/>
    <x v="1"/>
    <x v="2"/>
    <n v="57329.91474"/>
    <n v="1480"/>
    <x v="3"/>
    <x v="3"/>
  </r>
  <r>
    <s v="CTEDIVOIRE"/>
    <n v="62.291529882333201"/>
    <n v="0.58887192361506102"/>
    <n v="43.701632308201098"/>
    <x v="1"/>
    <x v="2"/>
    <n v="744950.24140000006"/>
    <n v="1340"/>
    <x v="3"/>
    <x v="3"/>
  </r>
  <r>
    <s v="SAOTOMEANDPRINCIPE"/>
    <n v="62.291529882333201"/>
    <n v="0.58887192361506102"/>
    <n v="43.701632308201098"/>
    <x v="1"/>
    <x v="2"/>
    <n v="6704.9628059999995"/>
    <n v="1310"/>
    <x v="3"/>
    <x v="3"/>
  </r>
  <r>
    <s v="LAOPEOPLESDEMOCRATICREPUBLIC"/>
    <n v="62.291529882333201"/>
    <n v="0.58887192361506102"/>
    <n v="43.701632308201098"/>
    <x v="1"/>
    <x v="2"/>
    <n v="184623.99470000001"/>
    <n v="1260"/>
    <x v="3"/>
    <x v="3"/>
  </r>
  <r>
    <s v="PAKISTAN"/>
    <n v="68.370873075953696"/>
    <n v="0.58845741141834196"/>
    <n v="73.3"/>
    <x v="1"/>
    <x v="2"/>
    <n v="4681793.2359999996"/>
    <n v="1250"/>
    <x v="1"/>
    <x v="1"/>
  </r>
  <r>
    <s v="CAMEROON"/>
    <n v="68.622676312905995"/>
    <n v="0.23460892098939801"/>
    <n v="66.6666666666667"/>
    <x v="1"/>
    <x v="2"/>
    <n v="839708.63489999995"/>
    <n v="1220"/>
    <x v="1"/>
    <x v="1"/>
  </r>
  <r>
    <s v="YEMEN"/>
    <n v="83.279260291471502"/>
    <n v="0.21318783115878001"/>
    <n v="66.176399219576695"/>
    <x v="1"/>
    <x v="2"/>
    <n v="768246.72439999995"/>
    <n v="1220"/>
    <x v="1"/>
    <x v="1"/>
  </r>
  <r>
    <s v="MYANMAR"/>
    <n v="66.226255180889197"/>
    <n v="0.53071742964963298"/>
    <n v="41.3"/>
    <x v="1"/>
    <x v="2"/>
    <n v="928997.05099999998"/>
    <n v="1125.9000000000001"/>
    <x v="3"/>
    <x v="3"/>
  </r>
  <r>
    <s v="KENYA"/>
    <n v="65.073272730984897"/>
    <n v="0.56093526348835099"/>
    <n v="43.144444444444403"/>
    <x v="1"/>
    <x v="2"/>
    <n v="1574777.7990000001"/>
    <n v="1080"/>
    <x v="3"/>
    <x v="3"/>
  </r>
  <r>
    <s v="KYRGYZSTAN"/>
    <n v="69.7408935193871"/>
    <n v="0.4207162563338"/>
    <n v="65.250536752645502"/>
    <x v="1"/>
    <x v="3"/>
    <n v="157860.96"/>
    <n v="1040"/>
    <x v="1"/>
    <x v="1"/>
  </r>
  <r>
    <s v="MAURITANIA"/>
    <n v="66.715665449624694"/>
    <n v="0.53301499504960503"/>
    <n v="70.1111111111111"/>
    <x v="1"/>
    <x v="3"/>
    <n v="134056.9344"/>
    <n v="1040"/>
    <x v="1"/>
    <x v="1"/>
  </r>
  <r>
    <s v="SENEGAL"/>
    <n v="60.827267657419199"/>
    <n v="0.42680005624008199"/>
    <n v="46.462499999999999"/>
    <x v="1"/>
    <x v="3"/>
    <n v="538477.96799999999"/>
    <n v="1030"/>
    <x v="3"/>
    <x v="3"/>
  </r>
  <r>
    <s v="CHAD"/>
    <n v="71.463477556556199"/>
    <n v="0.518476112331409"/>
    <n v="93.344444444444406"/>
    <x v="1"/>
    <x v="3"/>
    <n v="595389.55180000002"/>
    <n v="1000"/>
    <x v="1"/>
    <x v="1"/>
  </r>
  <r>
    <s v="BANGLADESH"/>
    <n v="67.084387217134406"/>
    <n v="0.46591529672315901"/>
    <n v="39.6111111111111"/>
    <x v="1"/>
    <x v="3"/>
    <n v="3180600.273"/>
    <n v="950"/>
    <x v="1"/>
    <x v="1"/>
  </r>
  <r>
    <s v="CAMBODIA"/>
    <n v="64.919393387175901"/>
    <n v="0.313899250868587"/>
    <n v="35.674999999999997"/>
    <x v="1"/>
    <x v="3"/>
    <n v="392258.17499999999"/>
    <n v="880"/>
    <x v="3"/>
    <x v="3"/>
  </r>
  <r>
    <s v="TAJIKISTAN"/>
    <n v="62.950560204079203"/>
    <n v="0.15315556879141001"/>
    <n v="45.475000000000001"/>
    <x v="1"/>
    <x v="3"/>
    <n v="271301.745"/>
    <n v="880"/>
    <x v="3"/>
    <x v="3"/>
  </r>
  <r>
    <s v="SOUTHSUDAN"/>
    <n v="64.567026660051695"/>
    <n v="0.43768265349952601"/>
    <n v="46.622106712963003"/>
    <x v="1"/>
    <x v="3"/>
    <n v="412604.01500000001"/>
    <n v="840"/>
    <x v="3"/>
    <x v="3"/>
  </r>
  <r>
    <s v="COMOROS"/>
    <n v="64.567026660051695"/>
    <n v="0.43768265349952601"/>
    <n v="46.622106712963003"/>
    <x v="1"/>
    <x v="3"/>
    <n v="26357.063289999998"/>
    <n v="820"/>
    <x v="3"/>
    <x v="3"/>
  </r>
  <r>
    <s v="ZIMBABWE"/>
    <n v="81.072521750856197"/>
    <n v="3.24350084908697E-2"/>
    <n v="51.12"/>
    <x v="1"/>
    <x v="3"/>
    <n v="447043.97889999999"/>
    <n v="820"/>
    <x v="1"/>
    <x v="1"/>
  </r>
  <r>
    <s v="UNITEDREPUBLICOFTANZANIA"/>
    <n v="64.567026660051695"/>
    <n v="0.43768265349952601"/>
    <n v="46.622106712963003"/>
    <x v="1"/>
    <x v="3"/>
    <n v="1953575.99"/>
    <n v="780"/>
    <x v="3"/>
    <x v="3"/>
  </r>
  <r>
    <s v="HAITI"/>
    <n v="76.866067062011098"/>
    <n v="0.13278195234765899"/>
    <n v="66.229742685185201"/>
    <x v="1"/>
    <x v="3"/>
    <n v="268284.93839999998"/>
    <n v="760"/>
    <x v="1"/>
    <x v="1"/>
  </r>
  <r>
    <s v="BENIN"/>
    <n v="57.090935929407301"/>
    <n v="0.28076516183545303"/>
    <n v="71.825000000000003"/>
    <x v="1"/>
    <x v="3"/>
    <n v="380781.33850000001"/>
    <n v="750"/>
    <x v="3"/>
    <x v="3"/>
  </r>
  <r>
    <s v="NEPAL"/>
    <n v="62.104974935742803"/>
    <n v="0.30468796014277499"/>
    <n v="36.711111111111101"/>
    <x v="1"/>
    <x v="3"/>
    <n v="599257.57799999998"/>
    <n v="700"/>
    <x v="3"/>
    <x v="3"/>
  </r>
  <r>
    <s v="AFGHANISTAN"/>
    <n v="64.567026660051695"/>
    <n v="0.43768265349952601"/>
    <n v="46.622106712963003"/>
    <x v="1"/>
    <x v="3"/>
    <n v="1077068.7150000001"/>
    <n v="690"/>
    <x v="3"/>
    <x v="3"/>
  </r>
  <r>
    <s v="BURKINAFASO"/>
    <n v="58.550443684421701"/>
    <n v="0.41468869603241998"/>
    <n v="52.671111111111102"/>
    <x v="1"/>
    <x v="3"/>
    <n v="701288.61780000001"/>
    <n v="690"/>
    <x v="3"/>
    <x v="3"/>
  </r>
  <r>
    <s v="MALI"/>
    <n v="62.386057492726003"/>
    <n v="0.43047158412184899"/>
    <n v="83.6"/>
    <x v="1"/>
    <x v="3"/>
    <n v="724869.76379999996"/>
    <n v="660"/>
    <x v="3"/>
    <x v="3"/>
  </r>
  <r>
    <s v="RWANDA"/>
    <n v="31.050741715508298"/>
    <n v="0.13567844466377199"/>
    <n v="37.659999999999997"/>
    <x v="1"/>
    <x v="3"/>
    <n v="421281.52149999997"/>
    <n v="610"/>
    <x v="3"/>
    <x v="3"/>
  </r>
  <r>
    <s v="GUINEABISSAU"/>
    <n v="64.567026660051695"/>
    <n v="0.43768265349952601"/>
    <n v="46.622106712963003"/>
    <x v="1"/>
    <x v="3"/>
    <n v="64506.051749999999"/>
    <n v="590"/>
    <x v="3"/>
    <x v="3"/>
  </r>
  <r>
    <s v="UGANDA"/>
    <n v="72.903495898819003"/>
    <n v="0.17945205812845499"/>
    <n v="49.922222222222203"/>
    <x v="1"/>
    <x v="3"/>
    <n v="1640468.253"/>
    <n v="590"/>
    <x v="2"/>
    <x v="0"/>
  </r>
  <r>
    <s v="DEMOCRATICPEOPLESREPUBLICOFKOREA"/>
    <n v="64.567026660051695"/>
    <n v="0.43768265349952601"/>
    <n v="46.622106712963003"/>
    <x v="1"/>
    <x v="3"/>
    <n v="357598.67469999997"/>
    <n v="582.79999999999995"/>
    <x v="3"/>
    <x v="3"/>
  </r>
  <r>
    <s v="MOZAMBIQUE"/>
    <n v="62.229399682698997"/>
    <n v="0.57480904063090199"/>
    <n v="71.488888888888894"/>
    <x v="1"/>
    <x v="3"/>
    <n v="1018909.013"/>
    <n v="540"/>
    <x v="3"/>
    <x v="3"/>
  </r>
  <r>
    <s v="GAMBIA"/>
    <n v="43.497869299131601"/>
    <n v="0.20356643744587299"/>
    <n v="46.093044285714299"/>
    <x v="1"/>
    <x v="3"/>
    <n v="79482.2693"/>
    <n v="520"/>
    <x v="3"/>
    <x v="3"/>
  </r>
  <r>
    <s v="SIERRALEONE"/>
    <n v="73.224991075186693"/>
    <n v="6.1094883848526398E-2"/>
    <n v="93.966666666666697"/>
    <x v="1"/>
    <x v="3"/>
    <n v="226223.11309999999"/>
    <n v="520"/>
    <x v="2"/>
    <x v="0"/>
  </r>
  <r>
    <s v="CENTRALAFRICANREPUBLIC"/>
    <n v="61.207123301874603"/>
    <n v="0.209338742851231"/>
    <n v="53.031544107142899"/>
    <x v="1"/>
    <x v="3"/>
    <n v="159192.5238"/>
    <n v="490"/>
    <x v="3"/>
    <x v="3"/>
  </r>
  <r>
    <s v="TOGO"/>
    <n v="61.207123301874603"/>
    <n v="0.209338742851231"/>
    <n v="53.031544107142899"/>
    <x v="1"/>
    <x v="3"/>
    <n v="251083.08100000001"/>
    <n v="490"/>
    <x v="3"/>
    <x v="3"/>
  </r>
  <r>
    <s v="ERITREA"/>
    <n v="61.207123301874603"/>
    <n v="0.209338742851231"/>
    <n v="53.031544107142899"/>
    <x v="1"/>
    <x v="3"/>
    <n v="236555.2585"/>
    <n v="450"/>
    <x v="3"/>
    <x v="3"/>
  </r>
  <r>
    <s v="GUINEA"/>
    <n v="69.913066475833205"/>
    <n v="0.25245824848944498"/>
    <n v="64.766666666666694"/>
    <x v="1"/>
    <x v="3"/>
    <n v="438600.59279999998"/>
    <n v="440"/>
    <x v="1"/>
    <x v="1"/>
  </r>
  <r>
    <s v="MADAGASCAR"/>
    <n v="64.528471284712396"/>
    <n v="0.118429136531171"/>
    <n v="42.788888888888899"/>
    <x v="1"/>
    <x v="3"/>
    <n v="800444.09750000003"/>
    <n v="430"/>
    <x v="3"/>
    <x v="3"/>
  </r>
  <r>
    <s v="ETHIOPIA"/>
    <n v="53.587615701736503"/>
    <n v="8.3099748632526393E-2"/>
    <n v="46.54"/>
    <x v="1"/>
    <x v="3"/>
    <n v="3156609.86"/>
    <n v="420"/>
    <x v="3"/>
    <x v="3"/>
  </r>
  <r>
    <s v="DEMOCRATICREPUBLICOFTHECONGO"/>
    <n v="61.207123301874603"/>
    <n v="0.209338742851231"/>
    <n v="53.031544107142899"/>
    <x v="1"/>
    <x v="3"/>
    <n v="2913215.1630000002"/>
    <n v="400"/>
    <x v="3"/>
    <x v="3"/>
  </r>
  <r>
    <s v="NIGER"/>
    <n v="61.207123301874603"/>
    <n v="0.209338742851231"/>
    <n v="53.031544107142899"/>
    <x v="1"/>
    <x v="3"/>
    <n v="888139.89619999996"/>
    <n v="390"/>
    <x v="3"/>
    <x v="3"/>
  </r>
  <r>
    <s v="LIBERIA"/>
    <n v="49.678215234528402"/>
    <n v="6.5481294694555298E-2"/>
    <n v="58.15"/>
    <x v="1"/>
    <x v="3"/>
    <n v="154655.47719999999"/>
    <n v="370"/>
    <x v="3"/>
    <x v="3"/>
  </r>
  <r>
    <s v="MALAWI"/>
    <n v="58.701733355112097"/>
    <n v="0.24552551546148299"/>
    <n v="53.6"/>
    <x v="1"/>
    <x v="3"/>
    <n v="656629.81370000006"/>
    <n v="320"/>
    <x v="3"/>
    <x v="3"/>
  </r>
  <r>
    <s v="BURUNDI"/>
    <n v="73.057046058551407"/>
    <n v="5.5919784608325501E-2"/>
    <n v="62.985714285714302"/>
    <x v="1"/>
    <x v="3"/>
    <n v="457131.01439999999"/>
    <n v="240"/>
    <x v="2"/>
    <x v="0"/>
  </r>
  <r>
    <s v="SOMALIA"/>
    <n v="61.207123301874603"/>
    <n v="0.209338742851231"/>
    <n v="53.031544107142899"/>
    <x v="1"/>
    <x v="3"/>
    <n v="463946.75089999998"/>
    <n v="122.9"/>
    <x v="3"/>
    <x v="3"/>
  </r>
  <r>
    <s v="MONACO"/>
    <n v="18.9082286797336"/>
    <n v="0.99687598586027804"/>
    <n v="4.5332079365079396"/>
    <x v="2"/>
    <x v="0"/>
    <n v="254.22432000000001"/>
    <n v="151877.9"/>
    <x v="1"/>
    <x v="4"/>
  </r>
  <r>
    <s v="NORWAY"/>
    <n v="14.189301569347201"/>
    <n v="1.0000002184717101"/>
    <n v="2.62222222222222"/>
    <x v="2"/>
    <x v="0"/>
    <n v="60961.991999999998"/>
    <n v="98880"/>
    <x v="4"/>
    <x v="1"/>
  </r>
  <r>
    <s v="SWITZERLAND"/>
    <n v="18.686520908306601"/>
    <n v="0.99687598586027804"/>
    <n v="4.4041332142857197"/>
    <x v="2"/>
    <x v="0"/>
    <n v="83305.112500000003"/>
    <n v="84410"/>
    <x v="4"/>
    <x v="1"/>
  </r>
  <r>
    <s v="QATAR"/>
    <n v="8.6733102572567198"/>
    <n v="0.99999997279874497"/>
    <n v="7.3"/>
    <x v="2"/>
    <x v="1"/>
    <n v="24243.59547"/>
    <n v="79330"/>
    <x v="4"/>
    <x v="1"/>
  </r>
  <r>
    <s v="LUXEMBOURG"/>
    <n v="15.496871592776801"/>
    <n v="0.99998382302309197"/>
    <n v="1.9285714285714299"/>
    <x v="2"/>
    <x v="1"/>
    <n v="6139.9679999999998"/>
    <n v="69300"/>
    <x v="3"/>
    <x v="5"/>
  </r>
  <r>
    <s v="DENMARK"/>
    <n v="16.878969872446302"/>
    <n v="0.99438267526315505"/>
    <n v="4.3806552248677297"/>
    <x v="2"/>
    <x v="1"/>
    <n v="58395.292800000003"/>
    <n v="60720"/>
    <x v="5"/>
    <x v="3"/>
  </r>
  <r>
    <s v="AUSTRALIA"/>
    <n v="28.051408737351501"/>
    <n v="1.0000000002931499"/>
    <n v="3.9"/>
    <x v="2"/>
    <x v="1"/>
    <n v="316871.40999999997"/>
    <n v="59760"/>
    <x v="4"/>
    <x v="1"/>
  </r>
  <r>
    <s v="KUWAIT"/>
    <n v="33.479951477686697"/>
    <n v="0.94060201665100995"/>
    <n v="7.2262322817460296"/>
    <x v="2"/>
    <x v="1"/>
    <n v="70241.463340000002"/>
    <n v="59194.3"/>
    <x v="4"/>
    <x v="1"/>
  </r>
  <r>
    <s v="SWEDEN"/>
    <n v="16.009885226080598"/>
    <n v="0.99438267526315505"/>
    <n v="4.3774753306878296"/>
    <x v="2"/>
    <x v="1"/>
    <n v="114244.5101"/>
    <n v="58600"/>
    <x v="5"/>
    <x v="3"/>
  </r>
  <r>
    <s v="UNITEDSTATESOFAMERICA"/>
    <n v="50.334321087321101"/>
    <n v="0.99042298817526397"/>
    <n v="7.7255563161375598"/>
    <x v="2"/>
    <x v="1"/>
    <n v="3983223.3709999998"/>
    <n v="51920"/>
    <x v="4"/>
    <x v="1"/>
  </r>
  <r>
    <s v="NETHERLANDS"/>
    <n v="18.931930009780999"/>
    <n v="0.99438269007370805"/>
    <n v="5.5377828835978802"/>
    <x v="2"/>
    <x v="1"/>
    <n v="176446.53599999999"/>
    <n v="51760"/>
    <x v="0"/>
    <x v="0"/>
  </r>
  <r>
    <s v="SANMARINO"/>
    <n v="36.0647446679979"/>
    <n v="0.941094016680177"/>
    <n v="7.5919453174603202"/>
    <x v="2"/>
    <x v="1"/>
    <n v="311.33519999999999"/>
    <n v="51732.4"/>
    <x v="4"/>
    <x v="1"/>
  </r>
  <r>
    <s v="SINGAPORE"/>
    <n v="17.484811073510699"/>
    <n v="1"/>
    <n v="2.25"/>
    <x v="2"/>
    <x v="1"/>
    <n v="54531.92"/>
    <n v="51090"/>
    <x v="0"/>
    <x v="0"/>
  </r>
  <r>
    <s v="CANADA"/>
    <n v="31.5949884761249"/>
    <n v="0.91249212201722996"/>
    <n v="6.7852519708994699"/>
    <x v="2"/>
    <x v="1"/>
    <n v="386697.06900000002"/>
    <n v="50660"/>
    <x v="4"/>
    <x v="1"/>
  </r>
  <r>
    <s v="AUSTRIA"/>
    <n v="30.590553881272399"/>
    <n v="0.85499997786964399"/>
    <n v="3.8250000000000002"/>
    <x v="2"/>
    <x v="1"/>
    <n v="79710.336200000005"/>
    <n v="50310"/>
    <x v="4"/>
    <x v="1"/>
  </r>
  <r>
    <s v="FINLAND"/>
    <n v="16.707061817361701"/>
    <n v="0.99999150818622595"/>
    <n v="2.4777777777777801"/>
    <x v="2"/>
    <x v="1"/>
    <n v="59828.692000000003"/>
    <n v="48590"/>
    <x v="0"/>
    <x v="0"/>
  </r>
  <r>
    <s v="JAPAN"/>
    <n v="42.834621614793598"/>
    <n v="0.93511084501279096"/>
    <n v="9.6755340277777808"/>
    <x v="2"/>
    <x v="1"/>
    <n v="1044176.692"/>
    <n v="47830"/>
    <x v="4"/>
    <x v="1"/>
  </r>
  <r>
    <s v="BELGIUM"/>
    <n v="37.104838071241602"/>
    <n v="0.93764345328151799"/>
    <n v="8.9842143055555503"/>
    <x v="2"/>
    <x v="1"/>
    <n v="128602.3955"/>
    <n v="46900"/>
    <x v="4"/>
    <x v="1"/>
  </r>
  <r>
    <s v="GERMANY"/>
    <n v="28.860934237203502"/>
    <n v="0.99147672828998601"/>
    <n v="5.4403472089947096"/>
    <x v="2"/>
    <x v="1"/>
    <n v="677475.73320000002"/>
    <n v="46700"/>
    <x v="0"/>
    <x v="0"/>
  </r>
  <r>
    <s v="FRANCE"/>
    <n v="38.342071272322499"/>
    <n v="0.94852050231232898"/>
    <n v="9.2259005753968193"/>
    <x v="2"/>
    <x v="1"/>
    <n v="830842.31160000002"/>
    <n v="43160"/>
    <x v="4"/>
    <x v="1"/>
  </r>
  <r>
    <s v="IRELAND"/>
    <n v="40.738628402516603"/>
    <n v="0.99888270245113497"/>
    <n v="3.5555555555555598"/>
    <x v="2"/>
    <x v="1"/>
    <n v="72181.660600000003"/>
    <n v="41460"/>
    <x v="4"/>
    <x v="1"/>
  </r>
  <r>
    <s v="BRUNEIDARUSSALAM"/>
    <n v="14.945085677942799"/>
    <n v="0.99999845763846995"/>
    <n v="7.88"/>
    <x v="2"/>
    <x v="1"/>
    <n v="6651.9568479999998"/>
    <n v="41326.300000000003"/>
    <x v="0"/>
    <x v="0"/>
  </r>
  <r>
    <s v="ANDORRA"/>
    <n v="36.0647446679979"/>
    <n v="0.941094016680177"/>
    <n v="7.5919453174603202"/>
    <x v="2"/>
    <x v="1"/>
    <n v="752.57100000000003"/>
    <n v="41122.199999999997"/>
    <x v="0"/>
    <x v="0"/>
  </r>
  <r>
    <s v="UNITEDKINGDOMOFGREATBRITAINANDNORTHERNIRELAND"/>
    <n v="36.0647446679979"/>
    <n v="0.941094016680177"/>
    <n v="7.5919453174603202"/>
    <x v="2"/>
    <x v="1"/>
    <n v="820566.77119999996"/>
    <n v="40600"/>
    <x v="0"/>
    <x v="0"/>
  </r>
  <r>
    <s v="ICELAND"/>
    <n v="30.842229698338201"/>
    <n v="1.00000006012368"/>
    <n v="1.9"/>
    <x v="2"/>
    <x v="1"/>
    <n v="4565.0724"/>
    <n v="40580"/>
    <x v="0"/>
    <x v="0"/>
  </r>
  <r>
    <s v="UNITEDARABEMIRATES"/>
    <n v="14.821737674500801"/>
    <n v="0.994382684303039"/>
    <n v="5.2889352380952399"/>
    <x v="2"/>
    <x v="1"/>
    <n v="140836.81789999999"/>
    <n v="38360"/>
    <x v="6"/>
    <x v="2"/>
  </r>
  <r>
    <s v="ITALY"/>
    <n v="57.614352710402997"/>
    <n v="0.97561522294935898"/>
    <n v="13.068670992063501"/>
    <x v="2"/>
    <x v="1"/>
    <n v="542105.53200000001"/>
    <n v="36240"/>
    <x v="4"/>
    <x v="1"/>
  </r>
  <r>
    <s v="NEWZEALAND"/>
    <n v="20.7104925918992"/>
    <n v="0.99999618577501403"/>
    <n v="5.0888888888888903"/>
    <x v="2"/>
    <x v="1"/>
    <n v="61256.559000000001"/>
    <n v="35760"/>
    <x v="6"/>
    <x v="2"/>
  </r>
  <r>
    <s v="ISRAEL"/>
    <n v="43.272060334433803"/>
    <n v="0.89352925819224505"/>
    <n v="8.6949407076719591"/>
    <x v="2"/>
    <x v="1"/>
    <n v="174085.2"/>
    <n v="32160"/>
    <x v="0"/>
    <x v="0"/>
  </r>
  <r>
    <s v="SPAIN"/>
    <n v="45.868855228592103"/>
    <n v="0.70336639774733201"/>
    <n v="11.304115899470901"/>
    <x v="2"/>
    <x v="1"/>
    <n v="452192.90250000003"/>
    <n v="30120"/>
    <x v="0"/>
    <x v="0"/>
  </r>
  <r>
    <s v="CYPRUS"/>
    <n v="45.561830093592"/>
    <n v="0.23516038301123299"/>
    <n v="3.1333333333333302"/>
    <x v="2"/>
    <x v="1"/>
    <n v="13171.33797"/>
    <n v="26410"/>
    <x v="0"/>
    <x v="0"/>
  </r>
  <r>
    <s v="OMAN"/>
    <n v="12.912840767128699"/>
    <n v="1.0000000022211499"/>
    <n v="10.033333333333299"/>
    <x v="2"/>
    <x v="1"/>
    <n v="77534.517179999995"/>
    <n v="25150"/>
    <x v="2"/>
    <x v="6"/>
  </r>
  <r>
    <s v="SAUDIARABIA"/>
    <n v="19.6738666766927"/>
    <n v="1.00000000140625"/>
    <n v="13.8"/>
    <x v="2"/>
    <x v="1"/>
    <n v="572656.67370000004"/>
    <n v="24660"/>
    <x v="2"/>
    <x v="6"/>
  </r>
  <r>
    <s v="REPUBLICOFKOREA"/>
    <n v="36.0647446679979"/>
    <n v="0.941094016680177"/>
    <n v="7.5919453174603202"/>
    <x v="2"/>
    <x v="1"/>
    <n v="482108.8224"/>
    <n v="24640"/>
    <x v="5"/>
    <x v="3"/>
  </r>
  <r>
    <s v="GREECE"/>
    <n v="62.146455064064703"/>
    <n v="0.88569532801120399"/>
    <n v="15.7365622089947"/>
    <x v="2"/>
    <x v="1"/>
    <n v="99247.941000000006"/>
    <n v="23690"/>
    <x v="4"/>
    <x v="1"/>
  </r>
  <r>
    <s v="SLOVENIA"/>
    <n v="46.220495099938901"/>
    <n v="0.71038452616272896"/>
    <n v="2.7222222222222201"/>
    <x v="2"/>
    <x v="1"/>
    <n v="22041.497100000001"/>
    <n v="23290"/>
    <x v="5"/>
    <x v="3"/>
  </r>
  <r>
    <s v="BAHAMAS"/>
    <n v="36.0647446679979"/>
    <n v="0.941094016680177"/>
    <n v="7.5919453174603202"/>
    <x v="2"/>
    <x v="1"/>
    <n v="5813.0690960000002"/>
    <n v="21480"/>
    <x v="5"/>
    <x v="3"/>
  </r>
  <r>
    <s v="PORTUGAL"/>
    <n v="50.7473446372627"/>
    <n v="0.99997720673548995"/>
    <n v="3.18888888888889"/>
    <x v="2"/>
    <x v="1"/>
    <n v="88887.007500000007"/>
    <n v="21200"/>
    <x v="0"/>
    <x v="0"/>
  </r>
  <r>
    <s v="MALTA"/>
    <n v="41.6196759077745"/>
    <n v="0.83331392357934697"/>
    <n v="5.7666666666666702"/>
    <x v="2"/>
    <x v="1"/>
    <n v="4149.0652"/>
    <n v="19990"/>
    <x v="6"/>
    <x v="2"/>
  </r>
  <r>
    <s v="BAHRAIN"/>
    <n v="28.377906625582899"/>
    <n v="0.999999957386566"/>
    <n v="6.32"/>
    <x v="2"/>
    <x v="1"/>
    <n v="20753.89201"/>
    <n v="19700"/>
    <x v="6"/>
    <x v="2"/>
  </r>
  <r>
    <s v="SLOVAKIA"/>
    <n v="54.631454588766204"/>
    <n v="0.986026835351973"/>
    <n v="14.1216739351852"/>
    <x v="2"/>
    <x v="1"/>
    <n v="55757.947899999999"/>
    <n v="17400"/>
    <x v="0"/>
    <x v="0"/>
  </r>
  <r>
    <s v="CZECHREPUBLIC"/>
    <n v="47.486505825010603"/>
    <n v="1"/>
    <n v="3.875"/>
    <x v="2"/>
    <x v="1"/>
    <n v="104042.7159"/>
    <n v="17063"/>
    <x v="6"/>
    <x v="2"/>
  </r>
  <r>
    <s v="ESTONIA"/>
    <n v="32.9066731952297"/>
    <n v="0.99996959757926496"/>
    <n v="2.98"/>
    <x v="2"/>
    <x v="1"/>
    <n v="13970.7682"/>
    <n v="16500"/>
    <x v="6"/>
    <x v="2"/>
  </r>
  <r>
    <s v="LIBYA"/>
    <n v="46.237117829760102"/>
    <n v="1"/>
    <n v="16.1666666666667"/>
    <x v="2"/>
    <x v="1"/>
    <n v="131087.75090000001"/>
    <n v="15472.2"/>
    <x v="6"/>
    <x v="2"/>
  </r>
  <r>
    <s v="BARBADOS"/>
    <n v="39.610474413500803"/>
    <n v="0.99719887955182096"/>
    <n v="13.814285714285701"/>
    <x v="2"/>
    <x v="1"/>
    <n v="3626.36456"/>
    <n v="15080"/>
    <x v="6"/>
    <x v="2"/>
  </r>
  <r>
    <s v="COOKISLANDS"/>
    <n v="36.0647446679979"/>
    <n v="0.941094016680177"/>
    <n v="7.5919453174603202"/>
    <x v="2"/>
    <x v="1"/>
    <n v="201.39"/>
    <n v="14917.7"/>
    <x v="6"/>
    <x v="2"/>
  </r>
  <r>
    <s v="TRINIDADANDTOBAGO"/>
    <n v="56.107534611813897"/>
    <n v="0.99999993657399999"/>
    <n v="19.2"/>
    <x v="2"/>
    <x v="1"/>
    <n v="19747.107319999999"/>
    <n v="14780"/>
    <x v="0"/>
    <x v="0"/>
  </r>
  <r>
    <s v="CHILE"/>
    <n v="35.921691020698503"/>
    <n v="1.0000000081457801"/>
    <n v="7.4777777777777796"/>
    <x v="2"/>
    <x v="1"/>
    <n v="247644.99590000001"/>
    <n v="14290"/>
    <x v="6"/>
    <x v="2"/>
  </r>
  <r>
    <s v="EQUATORIALGUINEA"/>
    <n v="36.0647446679979"/>
    <n v="0.941094016680177"/>
    <n v="7.5919453174603202"/>
    <x v="2"/>
    <x v="1"/>
    <n v="27115.484469999999"/>
    <n v="14040"/>
    <x v="6"/>
    <x v="2"/>
  </r>
  <r>
    <s v="LATVIA"/>
    <n v="51.773569081442503"/>
    <n v="0.98855942694408405"/>
    <n v="8.1875"/>
    <x v="2"/>
    <x v="1"/>
    <n v="19723.940600000002"/>
    <n v="14030"/>
    <x v="6"/>
    <x v="2"/>
  </r>
  <r>
    <s v="LITHUANIA"/>
    <n v="50.678749091318601"/>
    <n v="0.999998016289946"/>
    <n v="4.7750000000000004"/>
    <x v="2"/>
    <x v="1"/>
    <n v="30168.427800000001"/>
    <n v="13910"/>
    <x v="6"/>
    <x v="2"/>
  </r>
  <r>
    <s v="URUGUAY"/>
    <n v="46.8223014439548"/>
    <n v="1.0000000037952601"/>
    <n v="10.577777777777801"/>
    <x v="2"/>
    <x v="1"/>
    <n v="49644.3004"/>
    <n v="13670"/>
    <x v="6"/>
    <x v="2"/>
  </r>
  <r>
    <s v="CROATIA"/>
    <n v="50.559942593831998"/>
    <n v="1.0000006491736799"/>
    <n v="4.375"/>
    <x v="2"/>
    <x v="1"/>
    <n v="41705.86"/>
    <n v="13460"/>
    <x v="6"/>
    <x v="2"/>
  </r>
  <r>
    <s v="SAINTKITTSANDNEVIS"/>
    <n v="36.0647446679979"/>
    <n v="0.941094016680177"/>
    <n v="7.5919453174603202"/>
    <x v="2"/>
    <x v="1"/>
    <n v="739.16524000000004"/>
    <n v="13080"/>
    <x v="2"/>
    <x v="6"/>
  </r>
  <r>
    <s v="POLAND"/>
    <n v="49.860746162035198"/>
    <n v="0.99999569852168402"/>
    <n v="4.7666666666666702"/>
    <x v="2"/>
    <x v="1"/>
    <n v="385144.79"/>
    <n v="12990"/>
    <x v="6"/>
    <x v="2"/>
  </r>
  <r>
    <s v="ANTIGUAANDBARBUDA"/>
    <n v="36.0647446679979"/>
    <n v="0.941094016680177"/>
    <n v="7.5919453174603202"/>
    <x v="2"/>
    <x v="1"/>
    <n v="1493.3010750000001"/>
    <n v="12850"/>
    <x v="2"/>
    <x v="6"/>
  </r>
  <r>
    <s v="HUNGARY"/>
    <n v="57.571983223451397"/>
    <n v="1.00000003084038"/>
    <n v="5.4"/>
    <x v="2"/>
    <x v="1"/>
    <n v="90034.480899999995"/>
    <n v="12830"/>
    <x v="6"/>
    <x v="2"/>
  </r>
  <r>
    <s v="RUSSIANFEDERATION"/>
    <n v="55.0968102606315"/>
    <n v="0.98625889068357897"/>
    <n v="16.937060826719598"/>
    <x v="2"/>
    <x v="2"/>
    <n v="1908548.1510000001"/>
    <n v="12740"/>
    <x v="6"/>
    <x v="2"/>
  </r>
  <r>
    <s v="NAURU"/>
    <n v="55.0968102606315"/>
    <n v="0.98625889068357897"/>
    <n v="16.937060826719598"/>
    <x v="2"/>
    <x v="2"/>
    <n v="241.96328"/>
    <n v="12577.4"/>
    <x v="6"/>
    <x v="2"/>
  </r>
  <r>
    <s v="VENEZUELA"/>
    <n v="79.355439145088397"/>
    <n v="0.86997321948654205"/>
    <n v="14.954713763227501"/>
    <x v="2"/>
    <x v="2"/>
    <n v="610475.74609999999"/>
    <n v="12460"/>
    <x v="0"/>
    <x v="0"/>
  </r>
  <r>
    <s v="SEYCHELLES"/>
    <n v="35.808890710532303"/>
    <n v="0.69004507883987098"/>
    <n v="12.0666666666667"/>
    <x v="2"/>
    <x v="2"/>
    <n v="1658.6178"/>
    <n v="11690"/>
    <x v="2"/>
    <x v="6"/>
  </r>
  <r>
    <s v="BRAZIL"/>
    <n v="71.486754352257194"/>
    <n v="1.0000000002112901"/>
    <n v="15.112500000000001"/>
    <x v="2"/>
    <x v="2"/>
    <n v="3031275.5630000001"/>
    <n v="11640"/>
    <x v="0"/>
    <x v="0"/>
  </r>
  <r>
    <s v="ARGENTINA"/>
    <n v="65.897367233883799"/>
    <n v="0.93090452686870895"/>
    <n v="12.6666666666667"/>
    <x v="2"/>
    <x v="2"/>
    <n v="700897.46609999996"/>
    <n v="11363.5"/>
    <x v="6"/>
    <x v="2"/>
  </r>
  <r>
    <s v="TURKEY"/>
    <n v="47.219637735145902"/>
    <n v="1.0000017625561699"/>
    <n v="15.4142857142857"/>
    <x v="2"/>
    <x v="2"/>
    <n v="1283970.804"/>
    <n v="10810"/>
    <x v="2"/>
    <x v="6"/>
  </r>
  <r>
    <s v="PALAU"/>
    <n v="55.0968102606315"/>
    <n v="0.98625889068357897"/>
    <n v="16.937060826719598"/>
    <x v="2"/>
    <x v="2"/>
    <n v="265.65859999999998"/>
    <n v="10550"/>
    <x v="2"/>
    <x v="6"/>
  </r>
  <r>
    <s v="GABON"/>
    <n v="40.914254641615202"/>
    <n v="0.99999972858109998"/>
    <n v="38.233333333333299"/>
    <x v="2"/>
    <x v="2"/>
    <n v="53864.200129999997"/>
    <n v="10020"/>
    <x v="2"/>
    <x v="6"/>
  </r>
  <r>
    <s v="MALAYSIA"/>
    <n v="33.868050588892601"/>
    <n v="0.86666715996534704"/>
    <n v="6.85"/>
    <x v="2"/>
    <x v="2"/>
    <n v="524266.69650000002"/>
    <n v="9820"/>
    <x v="2"/>
    <x v="6"/>
  </r>
  <r>
    <s v="KAZAKHSTAN"/>
    <n v="44.840089454559397"/>
    <n v="0.99999999859241995"/>
    <n v="18.928571428571399"/>
    <x v="2"/>
    <x v="2"/>
    <n v="386530.3898"/>
    <n v="9780"/>
    <x v="2"/>
    <x v="6"/>
  </r>
  <r>
    <s v="MEXICO"/>
    <n v="55.241443475126999"/>
    <n v="0.99999999931946704"/>
    <n v="14.383333333333301"/>
    <x v="2"/>
    <x v="2"/>
    <n v="2296301.4619999998"/>
    <n v="9720"/>
    <x v="2"/>
    <x v="6"/>
  </r>
  <r>
    <s v="LEBANON"/>
    <n v="78.288158810221105"/>
    <n v="0.99999991669204702"/>
    <n v="7.96"/>
    <x v="2"/>
    <x v="2"/>
    <n v="59049.961020000002"/>
    <n v="9520"/>
    <x v="4"/>
    <x v="1"/>
  </r>
  <r>
    <s v="PANAMA"/>
    <n v="49.727633381976297"/>
    <n v="1.00000000021086"/>
    <n v="17.011111111111099"/>
    <x v="2"/>
    <x v="2"/>
    <n v="76309.629159999997"/>
    <n v="9030"/>
    <x v="2"/>
    <x v="6"/>
  </r>
  <r>
    <s v="MAURITIUS"/>
    <n v="51.623960799185902"/>
    <n v="1.00000696518646"/>
    <n v="13.2888888888889"/>
    <x v="2"/>
    <x v="2"/>
    <n v="14474.5095"/>
    <n v="9010"/>
    <x v="5"/>
    <x v="3"/>
  </r>
  <r>
    <s v="SURINAME"/>
    <n v="58.462430206080299"/>
    <n v="1.0000000288002999"/>
    <n v="20.45"/>
    <x v="2"/>
    <x v="2"/>
    <n v="9690.2504439999993"/>
    <n v="8920"/>
    <x v="2"/>
    <x v="6"/>
  </r>
  <r>
    <s v="COSTARICA"/>
    <n v="49.671789446603803"/>
    <n v="0.88485145257015696"/>
    <n v="8.8000000000000007"/>
    <x v="2"/>
    <x v="2"/>
    <n v="74607.477960000004"/>
    <n v="8850"/>
    <x v="2"/>
    <x v="6"/>
  </r>
  <r>
    <s v="ROMANIA"/>
    <n v="53.731706115107499"/>
    <n v="0.99999967740253204"/>
    <n v="12.175000000000001"/>
    <x v="2"/>
    <x v="2"/>
    <n v="199813.58"/>
    <n v="8570"/>
    <x v="2"/>
    <x v="6"/>
  </r>
  <r>
    <s v="BOTSWANA"/>
    <n v="32.888484980845497"/>
    <n v="0.99999849329803603"/>
    <n v="38.700000000000003"/>
    <x v="2"/>
    <x v="3"/>
    <n v="48117.375209999998"/>
    <n v="7710"/>
    <x v="2"/>
    <x v="6"/>
  </r>
  <r>
    <s v="SOUTHAFRICA"/>
    <n v="51.324589514606501"/>
    <n v="1.0000006833747801"/>
    <n v="37.15"/>
    <x v="2"/>
    <x v="3"/>
    <n v="1121091.4639999999"/>
    <n v="7640"/>
    <x v="2"/>
    <x v="6"/>
  </r>
  <r>
    <s v="GRENADA"/>
    <n v="51.995905603715499"/>
    <n v="0.98217823078438404"/>
    <n v="21.226718082010599"/>
    <x v="2"/>
    <x v="3"/>
    <n v="2055.9902550000002"/>
    <n v="7160"/>
    <x v="2"/>
    <x v="6"/>
  </r>
  <r>
    <s v="BULGARIA"/>
    <n v="55.712994341995199"/>
    <n v="1.00000000137214"/>
    <n v="11.2111111111111"/>
    <x v="2"/>
    <x v="3"/>
    <n v="69018.592499999999"/>
    <n v="7070"/>
    <x v="5"/>
    <x v="3"/>
  </r>
  <r>
    <s v="COLOMBIA"/>
    <n v="50.894045337174802"/>
    <n v="1.0000000006138301"/>
    <n v="15.911111111111101"/>
    <x v="2"/>
    <x v="3"/>
    <n v="923567.01379999996"/>
    <n v="7020"/>
    <x v="2"/>
    <x v="6"/>
  </r>
  <r>
    <s v="MONTENEGRO"/>
    <n v="45.0048378137692"/>
    <n v="0.92747042243825095"/>
    <n v="26.435779325396801"/>
    <x v="2"/>
    <x v="3"/>
    <n v="7303.7357819999997"/>
    <n v="6940"/>
    <x v="2"/>
    <x v="6"/>
  </r>
  <r>
    <s v="SAINTLUCIA"/>
    <n v="51.995905603715499"/>
    <n v="0.98217823078438404"/>
    <n v="21.226718082010599"/>
    <x v="2"/>
    <x v="3"/>
    <n v="2864.9670139999998"/>
    <n v="6920"/>
    <x v="2"/>
    <x v="6"/>
  </r>
  <r>
    <s v="DOMINICA"/>
    <n v="51.995905603715499"/>
    <n v="0.98217823078438404"/>
    <n v="21.226718082010599"/>
    <x v="2"/>
    <x v="3"/>
    <n v="1118.20659"/>
    <n v="6820"/>
    <x v="2"/>
    <x v="6"/>
  </r>
  <r>
    <s v="IRAN"/>
    <n v="55.037898402047297"/>
    <n v="0.93484644350730495"/>
    <n v="28.101747460317501"/>
    <x v="2"/>
    <x v="3"/>
    <n v="1471728.534"/>
    <n v="6570"/>
    <x v="5"/>
    <x v="3"/>
  </r>
  <r>
    <s v="BELARUS"/>
    <n v="51.995905603715499"/>
    <n v="0.98217823078438404"/>
    <n v="21.226718082010599"/>
    <x v="2"/>
    <x v="3"/>
    <n v="115485.2"/>
    <n v="6400"/>
    <x v="7"/>
    <x v="7"/>
  </r>
  <r>
    <s v="SAINTVINCENTANDTHEGRENADINES"/>
    <n v="51.995905603715499"/>
    <n v="0.98217823078438404"/>
    <n v="21.226718082010599"/>
    <x v="2"/>
    <x v="3"/>
    <n v="1812.966848"/>
    <n v="6340"/>
    <x v="7"/>
    <x v="7"/>
  </r>
  <r>
    <s v="AZERBAIJAN"/>
    <n v="54.577074511665799"/>
    <n v="0.77369189130749605"/>
    <n v="33.85"/>
    <x v="2"/>
    <x v="3"/>
    <n v="177035.85879999999"/>
    <n v="6290"/>
    <x v="5"/>
    <x v="3"/>
  </r>
  <r>
    <s v="CUBA"/>
    <n v="51.995905603715499"/>
    <n v="0.98217823078438404"/>
    <n v="21.226718082010599"/>
    <x v="2"/>
    <x v="3"/>
    <n v="108307.75719999999"/>
    <n v="6197.7"/>
    <x v="7"/>
    <x v="7"/>
  </r>
  <r>
    <s v="IRAQ"/>
    <n v="51.995905603715499"/>
    <n v="0.98217823078438404"/>
    <n v="21.226718082010599"/>
    <x v="2"/>
    <x v="3"/>
    <n v="1052516.824"/>
    <n v="6070"/>
    <x v="7"/>
    <x v="7"/>
  </r>
  <r>
    <s v="CHINA"/>
    <n v="39.086901558182497"/>
    <n v="1.00000000046388"/>
    <n v="12.6142857142857"/>
    <x v="2"/>
    <x v="3"/>
    <n v="16424298"/>
    <n v="5730"/>
    <x v="7"/>
    <x v="7"/>
  </r>
  <r>
    <s v="SERBIA"/>
    <n v="61.835002150508501"/>
    <n v="0.79266251869508997"/>
    <n v="37.883876759259202"/>
    <x v="2"/>
    <x v="3"/>
    <n v="66626.427599999995"/>
    <n v="5730"/>
    <x v="0"/>
    <x v="0"/>
  </r>
  <r>
    <s v="PERU"/>
    <n v="52.838085536694102"/>
    <n v="0.99551656596548199"/>
    <n v="16.533333333333299"/>
    <x v="2"/>
    <x v="3"/>
    <n v="606813.42110000004"/>
    <n v="5680"/>
    <x v="7"/>
    <x v="7"/>
  </r>
  <r>
    <s v="TUVALU"/>
    <n v="51.995905603715499"/>
    <n v="0.98217823078438404"/>
    <n v="21.226718082010599"/>
    <x v="2"/>
    <x v="3"/>
    <n v="234.45624000000001"/>
    <n v="5650"/>
    <x v="7"/>
    <x v="7"/>
  </r>
  <r>
    <s v="NAMIBIA"/>
    <n v="46.894369969290501"/>
    <n v="0.93126488442246902"/>
    <n v="38.825000000000003"/>
    <x v="2"/>
    <x v="3"/>
    <n v="60713.080090000003"/>
    <n v="5600"/>
    <x v="7"/>
    <x v="7"/>
  </r>
  <r>
    <s v="DOMINICANREPUBLIC"/>
    <n v="67.185470584295004"/>
    <n v="0.87406126361659697"/>
    <n v="27.9"/>
    <x v="2"/>
    <x v="3"/>
    <n v="220414.08050000001"/>
    <n v="5570"/>
    <x v="0"/>
    <x v="0"/>
  </r>
  <r>
    <s v="MALDIVES"/>
    <n v="51.995905603715499"/>
    <n v="0.98217823078438404"/>
    <n v="21.226718082010599"/>
    <x v="2"/>
    <x v="3"/>
    <n v="7659.8556230000004"/>
    <n v="5430"/>
    <x v="7"/>
    <x v="7"/>
  </r>
  <r>
    <s v="TURKMENISTAN"/>
    <n v="51.995905603715499"/>
    <n v="0.98217823078438404"/>
    <n v="21.226718082010599"/>
    <x v="2"/>
    <x v="3"/>
    <n v="112682.5083"/>
    <n v="5410"/>
    <x v="7"/>
    <x v="7"/>
  </r>
  <r>
    <s v="ECUADOR"/>
    <n v="63.720076407820301"/>
    <n v="1.0000000015319801"/>
    <n v="21.6"/>
    <x v="2"/>
    <x v="3"/>
    <n v="332604.3137"/>
    <n v="5360"/>
    <x v="0"/>
    <x v="0"/>
  </r>
  <r>
    <s v="THAILAND"/>
    <n v="42.130754937515803"/>
    <n v="0.99444444707412805"/>
    <n v="12.5666666666667"/>
    <x v="2"/>
    <x v="3"/>
    <n v="702672.12399999995"/>
    <n v="5250"/>
    <x v="7"/>
    <x v="7"/>
  </r>
  <r>
    <s v="JAMAICA"/>
    <n v="67.916541268685705"/>
    <n v="0.99999997065508095"/>
    <n v="15.4444444444444"/>
    <x v="2"/>
    <x v="3"/>
    <n v="39445.085019999999"/>
    <n v="5190"/>
    <x v="0"/>
    <x v="0"/>
  </r>
  <r>
    <s v="ALGERIA"/>
    <n v="44.7197092343199"/>
    <n v="0.99999993106625995"/>
    <n v="22.1666666666667"/>
    <x v="2"/>
    <x v="3"/>
    <n v="963698.20030000003"/>
    <n v="5010"/>
    <x v="7"/>
    <x v="7"/>
  </r>
  <r>
    <s v="THEFORMERYUGOSLAVREPUBLICOFMACEDONIA"/>
    <n v="51.995905603715499"/>
    <n v="0.98217823078438404"/>
    <n v="21.226718082010599"/>
    <x v="2"/>
    <x v="3"/>
    <n v="22706.73461"/>
    <n v="4710"/>
    <x v="7"/>
    <x v="7"/>
  </r>
  <r>
    <s v="JORDAN"/>
    <n v="45.720099039293999"/>
    <n v="1.0000000020116699"/>
    <n v="17.811111111111099"/>
    <x v="2"/>
    <x v="3"/>
    <n v="178935.54"/>
    <n v="4660"/>
    <x v="7"/>
    <x v="7"/>
  </r>
  <r>
    <s v="BOSNIAANDHERZEGOVINA"/>
    <n v="58.684497399927501"/>
    <n v="0.88652716698138401"/>
    <n v="6.7666666666666702"/>
    <x v="2"/>
    <x v="3"/>
    <n v="33824.268730000003"/>
    <n v="4600"/>
    <x v="5"/>
    <x v="3"/>
  </r>
  <r>
    <s v="ANGOLA"/>
    <n v="61.5457784532069"/>
    <n v="0.53837311843339697"/>
    <n v="104.15"/>
    <x v="2"/>
    <x v="3"/>
    <n v="962336.44709999999"/>
    <n v="4520"/>
    <x v="5"/>
    <x v="3"/>
  </r>
  <r>
    <s v="BELIZE"/>
    <n v="58.290036041635098"/>
    <n v="1.00000013224539"/>
    <n v="15.9"/>
    <x v="2"/>
    <x v="3"/>
    <n v="7884.2844999999998"/>
    <n v="4420"/>
    <x v="7"/>
    <x v="7"/>
  </r>
  <r>
    <s v="ALBANIA"/>
    <n v="59.0426323160778"/>
    <n v="0.975755091754408"/>
    <n v="16.059999999999999"/>
    <x v="2"/>
    <x v="3"/>
    <n v="36958.8007"/>
    <n v="4370"/>
    <x v="5"/>
    <x v="3"/>
  </r>
  <r>
    <s v="TONGA"/>
    <n v="51.995905603715499"/>
    <n v="0.98217823078438404"/>
    <n v="21.226718082010599"/>
    <x v="2"/>
    <x v="3"/>
    <n v="2744.928026"/>
    <n v="4220"/>
    <x v="3"/>
    <x v="5"/>
  </r>
  <r>
    <s v="TUNISIA"/>
    <n v="35.355441364937498"/>
    <n v="0.99999998932739398"/>
    <n v="15.387499999999999"/>
    <x v="2"/>
    <x v="3"/>
    <n v="210109.45"/>
    <n v="4170"/>
    <x v="7"/>
    <x v="7"/>
  </r>
  <r>
    <s v="FIJI"/>
    <n v="60.178147663893697"/>
    <n v="0.76230026196768297"/>
    <n v="27.420506772486799"/>
    <x v="2"/>
    <x v="4"/>
    <n v="18346.416499999999"/>
    <n v="4020"/>
    <x v="5"/>
    <x v="3"/>
  </r>
  <r>
    <s v="MARSHALLISLANDS"/>
    <n v="60.178147663893697"/>
    <n v="0.76230026196768297"/>
    <n v="27.420506772486799"/>
    <x v="2"/>
    <x v="4"/>
    <n v="1387.4322400000001"/>
    <n v="4000"/>
    <x v="5"/>
    <x v="3"/>
  </r>
  <r>
    <s v="TIMORLESTE"/>
    <n v="44.903722542843802"/>
    <n v="0.71182093150473003"/>
    <n v="49.44"/>
    <x v="2"/>
    <x v="4"/>
    <n v="42380.998070000001"/>
    <n v="3940"/>
    <x v="7"/>
    <x v="7"/>
  </r>
  <r>
    <s v="SAMOA"/>
    <n v="60.178147663893697"/>
    <n v="0.76230026196768297"/>
    <n v="27.420506772486799"/>
    <x v="2"/>
    <x v="4"/>
    <n v="5097.4006719999998"/>
    <n v="3800"/>
    <x v="5"/>
    <x v="3"/>
  </r>
  <r>
    <s v="ARMENIA"/>
    <n v="57.767174262408602"/>
    <n v="0.54317536783631903"/>
    <n v="16.2777777777778"/>
    <x v="2"/>
    <x v="4"/>
    <n v="41326.642339999999"/>
    <n v="3700"/>
    <x v="7"/>
    <x v="7"/>
  </r>
  <r>
    <s v="UKRAINE"/>
    <n v="65.332842899596699"/>
    <n v="0.99868333313520297"/>
    <n v="10.8333333333333"/>
    <x v="2"/>
    <x v="4"/>
    <n v="518581.44"/>
    <n v="3640"/>
    <x v="5"/>
    <x v="3"/>
  </r>
  <r>
    <s v="ELSALVADOR"/>
    <n v="53.208017457191701"/>
    <n v="0.99999999353559499"/>
    <n v="17.244444444444401"/>
    <x v="2"/>
    <x v="4"/>
    <n v="128343.4699"/>
    <n v="3600"/>
    <x v="3"/>
    <x v="5"/>
  </r>
  <r>
    <s v="CAPEVERDE"/>
    <n v="60.178147663893697"/>
    <n v="0.76230026196768297"/>
    <n v="27.420506772486799"/>
    <x v="2"/>
    <x v="4"/>
    <n v="10163.52968"/>
    <n v="3530"/>
    <x v="7"/>
    <x v="7"/>
  </r>
  <r>
    <s v="GUYANA"/>
    <n v="60.208672855763098"/>
    <n v="0.79968450039051997"/>
    <n v="33.488888888888901"/>
    <x v="2"/>
    <x v="4"/>
    <n v="16538.395680000001"/>
    <n v="3440"/>
    <x v="7"/>
    <x v="7"/>
  </r>
  <r>
    <s v="INDONESIA"/>
    <n v="48.650293137332199"/>
    <n v="0.93489883119294903"/>
    <n v="27.577777777777801"/>
    <x v="2"/>
    <x v="4"/>
    <n v="4798419.5779999997"/>
    <n v="3420"/>
    <x v="7"/>
    <x v="7"/>
  </r>
  <r>
    <s v="PARAGUAY"/>
    <n v="72.985492139104494"/>
    <n v="1.0000000018544299"/>
    <n v="20.477777777777799"/>
    <x v="2"/>
    <x v="4"/>
    <n v="162724.50099999999"/>
    <n v="3310"/>
    <x v="4"/>
    <x v="1"/>
  </r>
  <r>
    <s v="GEORGIA"/>
    <n v="60.113838677952401"/>
    <n v="0.67226432701265204"/>
    <n v="15.2"/>
    <x v="2"/>
    <x v="4"/>
    <n v="60765.662400000001"/>
    <n v="3290"/>
    <x v="7"/>
    <x v="7"/>
  </r>
  <r>
    <s v="MICRONESIA"/>
    <n v="60.178147663893697"/>
    <n v="0.76230026196768297"/>
    <n v="27.420506772486799"/>
    <x v="2"/>
    <x v="4"/>
    <n v="2437.0257150000002"/>
    <n v="3230"/>
    <x v="7"/>
    <x v="7"/>
  </r>
  <r>
    <s v="GUATEMALA"/>
    <n v="66.195073164802295"/>
    <n v="0.99888889714487605"/>
    <n v="28.5"/>
    <x v="2"/>
    <x v="4"/>
    <n v="485485.01939999999"/>
    <n v="3130"/>
    <x v="7"/>
    <x v="7"/>
  </r>
  <r>
    <s v="SWAZILAND"/>
    <n v="55.643325193029703"/>
    <n v="0.97216754697716001"/>
    <n v="51.68"/>
    <x v="2"/>
    <x v="4"/>
    <n v="37749.067450000002"/>
    <n v="3100"/>
    <x v="7"/>
    <x v="7"/>
  </r>
  <r>
    <s v="MONGOLIA"/>
    <n v="65.587872446289893"/>
    <n v="0.61214230899653099"/>
    <n v="25.5555555555556"/>
    <x v="2"/>
    <x v="4"/>
    <n v="64977.863749999997"/>
    <n v="3080"/>
    <x v="7"/>
    <x v="7"/>
  </r>
  <r>
    <s v="VANUATU"/>
    <n v="60.178147663893697"/>
    <n v="0.76230026196768297"/>
    <n v="27.420506772486799"/>
    <x v="2"/>
    <x v="4"/>
    <n v="6801.0940410000003"/>
    <n v="3010"/>
    <x v="7"/>
    <x v="7"/>
  </r>
  <r>
    <s v="EGYPT"/>
    <n v="65.941312461939205"/>
    <n v="0.870600368960181"/>
    <n v="25.8898838888889"/>
    <x v="2"/>
    <x v="4"/>
    <n v="1929719.841"/>
    <n v="2980"/>
    <x v="7"/>
    <x v="7"/>
  </r>
  <r>
    <s v="PHILIPPINES"/>
    <n v="64.506625541248397"/>
    <n v="0.98065188003081105"/>
    <n v="24.877777777777801"/>
    <x v="2"/>
    <x v="4"/>
    <n v="2419497.9849999999"/>
    <n v="2960"/>
    <x v="7"/>
    <x v="7"/>
  </r>
  <r>
    <s v="MOROCCO"/>
    <n v="54.911483644652101"/>
    <n v="0.99074079192457198"/>
    <n v="28.6444444444444"/>
    <x v="2"/>
    <x v="4"/>
    <n v="747172.48340000003"/>
    <n v="2910"/>
    <x v="3"/>
    <x v="5"/>
  </r>
  <r>
    <s v="SRILANKA"/>
    <n v="60.464499142081301"/>
    <n v="0.61354270156591795"/>
    <n v="9.6333333333333293"/>
    <x v="2"/>
    <x v="4"/>
    <n v="371295.34100000001"/>
    <n v="2910"/>
    <x v="7"/>
    <x v="7"/>
  </r>
  <r>
    <s v="NIUE"/>
    <n v="62.291529882333201"/>
    <n v="0.58887192361506102"/>
    <n v="43.701632308201098"/>
    <x v="2"/>
    <x v="5"/>
    <n v="10.71"/>
    <n v="2585"/>
    <x v="7"/>
    <x v="7"/>
  </r>
  <r>
    <s v="KIRIBATI"/>
    <n v="62.291529882333201"/>
    <n v="0.58887192361506102"/>
    <n v="43.701632308201098"/>
    <x v="2"/>
    <x v="5"/>
    <n v="2384.164194"/>
    <n v="2520"/>
    <x v="7"/>
    <x v="7"/>
  </r>
  <r>
    <s v="CONGO"/>
    <n v="62.291529882333201"/>
    <n v="0.58887192361506102"/>
    <n v="43.701632308201098"/>
    <x v="2"/>
    <x v="5"/>
    <n v="169050.0447"/>
    <n v="2480"/>
    <x v="7"/>
    <x v="7"/>
  </r>
  <r>
    <s v="NIGERIA"/>
    <n v="68.536538041805002"/>
    <n v="0.75193821160984098"/>
    <n v="83.157142857142901"/>
    <x v="2"/>
    <x v="5"/>
    <n v="7210592.5089999996"/>
    <n v="2460"/>
    <x v="7"/>
    <x v="7"/>
  </r>
  <r>
    <s v="BHUTAN"/>
    <n v="37.1236719424246"/>
    <n v="0.26628151260504201"/>
    <n v="28.9"/>
    <x v="2"/>
    <x v="5"/>
    <n v="14990.7282"/>
    <n v="2320"/>
    <x v="7"/>
    <x v="7"/>
  </r>
  <r>
    <s v="BOLIVIA"/>
    <n v="54.765951477762698"/>
    <n v="0.89887088357566003"/>
    <n v="37.311111111111103"/>
    <x v="2"/>
    <x v="5"/>
    <n v="276896.29759999999"/>
    <n v="2220"/>
    <x v="3"/>
    <x v="5"/>
  </r>
  <r>
    <s v="REPUBLICOFMOLDOVA"/>
    <n v="62.291529882333201"/>
    <n v="0.58887192361506102"/>
    <n v="43.701632308201098"/>
    <x v="2"/>
    <x v="5"/>
    <n v="43574.640670000001"/>
    <n v="2150"/>
    <x v="7"/>
    <x v="7"/>
  </r>
  <r>
    <s v="HONDURAS"/>
    <n v="64.148711596983901"/>
    <n v="0.76013716578730295"/>
    <n v="20.822222222222202"/>
    <x v="2"/>
    <x v="5"/>
    <n v="211673.5643"/>
    <n v="2140"/>
    <x v="7"/>
    <x v="7"/>
  </r>
  <r>
    <s v="SYRIANARABREPUBLIC"/>
    <n v="62.291529882333201"/>
    <n v="0.58887192361506102"/>
    <n v="43.701632308201098"/>
    <x v="2"/>
    <x v="5"/>
    <n v="556517.598"/>
    <n v="2083.5"/>
    <x v="7"/>
    <x v="7"/>
  </r>
  <r>
    <s v="PAPUANEWGUINEA"/>
    <n v="62.291529882333201"/>
    <n v="0.58887192361506102"/>
    <n v="43.701632308201098"/>
    <x v="2"/>
    <x v="5"/>
    <n v="214564.2254"/>
    <n v="1860"/>
    <x v="1"/>
    <x v="4"/>
  </r>
  <r>
    <s v="ZAMBIA"/>
    <n v="61.219993324500997"/>
    <n v="0.43936432116916002"/>
    <n v="53.855555555555597"/>
    <x v="2"/>
    <x v="5"/>
    <n v="625088.82680000004"/>
    <n v="1730"/>
    <x v="1"/>
    <x v="4"/>
  </r>
  <r>
    <s v="UZBEKISTAN"/>
    <n v="62.291529882333201"/>
    <n v="0.58887192361506102"/>
    <n v="43.701632308201098"/>
    <x v="2"/>
    <x v="5"/>
    <n v="635107.19999999995"/>
    <n v="1700"/>
    <x v="1"/>
    <x v="4"/>
  </r>
  <r>
    <s v="DJIBOUTI"/>
    <n v="62.291529882333201"/>
    <n v="0.58887192361506102"/>
    <n v="43.701632308201098"/>
    <x v="2"/>
    <x v="5"/>
    <n v="24283.222379999999"/>
    <n v="1690.2"/>
    <x v="1"/>
    <x v="4"/>
  </r>
  <r>
    <s v="NICARAGUA"/>
    <n v="62.493534853922498"/>
    <n v="0.50118167461237995"/>
    <n v="22.133333333333301"/>
    <x v="2"/>
    <x v="5"/>
    <n v="140714.42189999999"/>
    <n v="1690"/>
    <x v="1"/>
    <x v="4"/>
  </r>
  <r>
    <s v="GHANA"/>
    <n v="56.614213082061603"/>
    <n v="0.1437410556889"/>
    <n v="47.45"/>
    <x v="2"/>
    <x v="5"/>
    <n v="811901.9105"/>
    <n v="1580"/>
    <x v="3"/>
    <x v="5"/>
  </r>
  <r>
    <s v="SUDAN"/>
    <n v="62.291529882333201"/>
    <n v="0.58887192361506102"/>
    <n v="43.701632308201098"/>
    <x v="2"/>
    <x v="5"/>
    <n v="1288166.8670000001"/>
    <n v="1580"/>
    <x v="1"/>
    <x v="4"/>
  </r>
  <r>
    <s v="VIETNAM"/>
    <n v="57.740814651701903"/>
    <n v="0.56902686422327897"/>
    <n v="19.8333333333333"/>
    <x v="2"/>
    <x v="5"/>
    <n v="1422244.9010000001"/>
    <n v="1560"/>
    <x v="3"/>
    <x v="5"/>
  </r>
  <r>
    <s v="INDIA"/>
    <n v="62.394040181557401"/>
    <n v="0.93392989199237297"/>
    <n v="46.3888888888889"/>
    <x v="2"/>
    <x v="5"/>
    <n v="25948088.850000001"/>
    <n v="1530"/>
    <x v="1"/>
    <x v="4"/>
  </r>
  <r>
    <s v="SOLOMONISLANDS"/>
    <n v="62.291529882333201"/>
    <n v="0.58887192361506102"/>
    <n v="43.701632308201098"/>
    <x v="2"/>
    <x v="5"/>
    <n v="17650.714950000001"/>
    <n v="1490"/>
    <x v="1"/>
    <x v="4"/>
  </r>
  <r>
    <s v="LESOTHO"/>
    <n v="49.3153363390892"/>
    <n v="0.44532389613392598"/>
    <n v="71.650000000000006"/>
    <x v="2"/>
    <x v="5"/>
    <n v="57329.91474"/>
    <n v="1480"/>
    <x v="3"/>
    <x v="5"/>
  </r>
  <r>
    <s v="CTEDIVOIRE"/>
    <n v="62.291529882333201"/>
    <n v="0.58887192361506102"/>
    <n v="43.701632308201098"/>
    <x v="2"/>
    <x v="5"/>
    <n v="744950.24140000006"/>
    <n v="1340"/>
    <x v="1"/>
    <x v="4"/>
  </r>
  <r>
    <s v="SAOTOMEANDPRINCIPE"/>
    <n v="62.291529882333201"/>
    <n v="0.58887192361506102"/>
    <n v="43.701632308201098"/>
    <x v="2"/>
    <x v="5"/>
    <n v="6704.9628059999995"/>
    <n v="1310"/>
    <x v="1"/>
    <x v="4"/>
  </r>
  <r>
    <s v="LAOPEOPLESDEMOCRATICREPUBLIC"/>
    <n v="62.291529882333201"/>
    <n v="0.58887192361506102"/>
    <n v="43.701632308201098"/>
    <x v="2"/>
    <x v="5"/>
    <n v="184623.99470000001"/>
    <n v="1260"/>
    <x v="1"/>
    <x v="4"/>
  </r>
  <r>
    <s v="PAKISTAN"/>
    <n v="68.370873075953696"/>
    <n v="0.58845741141834196"/>
    <n v="73.3"/>
    <x v="2"/>
    <x v="5"/>
    <n v="4681793.2359999996"/>
    <n v="1250"/>
    <x v="1"/>
    <x v="4"/>
  </r>
  <r>
    <s v="CAMEROON"/>
    <n v="68.622676312905995"/>
    <n v="0.23460892098939801"/>
    <n v="66.6666666666667"/>
    <x v="2"/>
    <x v="5"/>
    <n v="839708.63489999995"/>
    <n v="1220"/>
    <x v="1"/>
    <x v="4"/>
  </r>
  <r>
    <s v="YEMEN"/>
    <n v="83.279260291471502"/>
    <n v="0.21318783115878001"/>
    <n v="66.176399219576695"/>
    <x v="2"/>
    <x v="5"/>
    <n v="768246.72439999995"/>
    <n v="1220"/>
    <x v="4"/>
    <x v="1"/>
  </r>
  <r>
    <s v="MYANMAR"/>
    <n v="66.226255180889197"/>
    <n v="0.53071742964963298"/>
    <n v="41.3"/>
    <x v="2"/>
    <x v="5"/>
    <n v="928997.05099999998"/>
    <n v="1125.9000000000001"/>
    <x v="1"/>
    <x v="4"/>
  </r>
  <r>
    <s v="KENYA"/>
    <n v="65.073272730984897"/>
    <n v="0.56093526348835099"/>
    <n v="43.144444444444403"/>
    <x v="2"/>
    <x v="5"/>
    <n v="1574777.7990000001"/>
    <n v="1080"/>
    <x v="1"/>
    <x v="4"/>
  </r>
  <r>
    <s v="KYRGYZSTAN"/>
    <n v="69.7408935193871"/>
    <n v="0.4207162563338"/>
    <n v="65.250536752645502"/>
    <x v="2"/>
    <x v="6"/>
    <n v="157860.96"/>
    <n v="1040"/>
    <x v="5"/>
    <x v="3"/>
  </r>
  <r>
    <s v="MAURITANIA"/>
    <n v="66.715665449624694"/>
    <n v="0.53301499504960503"/>
    <n v="70.1111111111111"/>
    <x v="2"/>
    <x v="6"/>
    <n v="134056.9344"/>
    <n v="1040"/>
    <x v="1"/>
    <x v="4"/>
  </r>
  <r>
    <s v="SENEGAL"/>
    <n v="60.827267657419199"/>
    <n v="0.42680005624008199"/>
    <n v="46.462499999999999"/>
    <x v="2"/>
    <x v="6"/>
    <n v="538477.96799999999"/>
    <n v="1030"/>
    <x v="3"/>
    <x v="5"/>
  </r>
  <r>
    <s v="CHAD"/>
    <n v="71.463477556556199"/>
    <n v="0.518476112331409"/>
    <n v="93.344444444444406"/>
    <x v="2"/>
    <x v="6"/>
    <n v="595389.55180000002"/>
    <n v="1000"/>
    <x v="4"/>
    <x v="1"/>
  </r>
  <r>
    <s v="BANGLADESH"/>
    <n v="67.084387217134406"/>
    <n v="0.46591529672315901"/>
    <n v="39.6111111111111"/>
    <x v="2"/>
    <x v="6"/>
    <n v="3180600.273"/>
    <n v="950"/>
    <x v="3"/>
    <x v="5"/>
  </r>
  <r>
    <s v="CAMBODIA"/>
    <n v="64.919393387175901"/>
    <n v="0.313899250868587"/>
    <n v="35.674999999999997"/>
    <x v="2"/>
    <x v="6"/>
    <n v="392258.17499999999"/>
    <n v="880"/>
    <x v="3"/>
    <x v="5"/>
  </r>
  <r>
    <s v="TAJIKISTAN"/>
    <n v="62.950560204079203"/>
    <n v="0.15315556879141001"/>
    <n v="45.475000000000001"/>
    <x v="2"/>
    <x v="6"/>
    <n v="271301.745"/>
    <n v="880"/>
    <x v="3"/>
    <x v="5"/>
  </r>
  <r>
    <s v="SOUTHSUDAN"/>
    <n v="64.567026660051695"/>
    <n v="0.43768265349952601"/>
    <n v="46.622106712963003"/>
    <x v="2"/>
    <x v="6"/>
    <n v="412604.01500000001"/>
    <n v="840"/>
    <x v="3"/>
    <x v="5"/>
  </r>
  <r>
    <s v="COMOROS"/>
    <n v="64.567026660051695"/>
    <n v="0.43768265349952601"/>
    <n v="46.622106712963003"/>
    <x v="2"/>
    <x v="6"/>
    <n v="26357.063289999998"/>
    <n v="820"/>
    <x v="3"/>
    <x v="5"/>
  </r>
  <r>
    <s v="ZIMBABWE"/>
    <n v="81.072521750856197"/>
    <n v="3.24350084908697E-2"/>
    <n v="51.12"/>
    <x v="2"/>
    <x v="6"/>
    <n v="447043.97889999999"/>
    <n v="820"/>
    <x v="4"/>
    <x v="1"/>
  </r>
  <r>
    <s v="UNITEDREPUBLICOFTANZANIA"/>
    <n v="64.567026660051695"/>
    <n v="0.43768265349952601"/>
    <n v="46.622106712963003"/>
    <x v="2"/>
    <x v="6"/>
    <n v="1953575.99"/>
    <n v="780"/>
    <x v="3"/>
    <x v="5"/>
  </r>
  <r>
    <s v="HAITI"/>
    <n v="76.866067062011098"/>
    <n v="0.13278195234765899"/>
    <n v="66.229742685185201"/>
    <x v="2"/>
    <x v="6"/>
    <n v="268284.93839999998"/>
    <n v="760"/>
    <x v="5"/>
    <x v="3"/>
  </r>
  <r>
    <s v="BENIN"/>
    <n v="57.090935929407301"/>
    <n v="0.28076516183545303"/>
    <n v="71.825000000000003"/>
    <x v="2"/>
    <x v="6"/>
    <n v="380781.33850000001"/>
    <n v="750"/>
    <x v="3"/>
    <x v="5"/>
  </r>
  <r>
    <s v="NEPAL"/>
    <n v="62.104974935742803"/>
    <n v="0.30468796014277499"/>
    <n v="36.711111111111101"/>
    <x v="2"/>
    <x v="6"/>
    <n v="599257.57799999998"/>
    <n v="700"/>
    <x v="3"/>
    <x v="5"/>
  </r>
  <r>
    <s v="AFGHANISTAN"/>
    <n v="64.567026660051695"/>
    <n v="0.43768265349952601"/>
    <n v="46.622106712963003"/>
    <x v="2"/>
    <x v="6"/>
    <n v="1077068.7150000001"/>
    <n v="690"/>
    <x v="3"/>
    <x v="5"/>
  </r>
  <r>
    <s v="BURKINAFASO"/>
    <n v="58.550443684421701"/>
    <n v="0.41468869603241998"/>
    <n v="52.671111111111102"/>
    <x v="2"/>
    <x v="6"/>
    <n v="701288.61780000001"/>
    <n v="690"/>
    <x v="3"/>
    <x v="5"/>
  </r>
  <r>
    <s v="MALI"/>
    <n v="62.386057492726003"/>
    <n v="0.43047158412184899"/>
    <n v="83.6"/>
    <x v="2"/>
    <x v="6"/>
    <n v="724869.76379999996"/>
    <n v="660"/>
    <x v="3"/>
    <x v="5"/>
  </r>
  <r>
    <s v="RWANDA"/>
    <n v="31.050741715508298"/>
    <n v="0.13567844466377199"/>
    <n v="37.659999999999997"/>
    <x v="2"/>
    <x v="6"/>
    <n v="421281.52149999997"/>
    <n v="610"/>
    <x v="7"/>
    <x v="7"/>
  </r>
  <r>
    <s v="GUINEABISSAU"/>
    <n v="64.567026660051695"/>
    <n v="0.43768265349952601"/>
    <n v="46.622106712963003"/>
    <x v="2"/>
    <x v="6"/>
    <n v="64506.051749999999"/>
    <n v="590"/>
    <x v="3"/>
    <x v="5"/>
  </r>
  <r>
    <s v="UGANDA"/>
    <n v="72.903495898819003"/>
    <n v="0.17945205812845499"/>
    <n v="49.922222222222203"/>
    <x v="2"/>
    <x v="6"/>
    <n v="1640468.253"/>
    <n v="590"/>
    <x v="5"/>
    <x v="3"/>
  </r>
  <r>
    <s v="DEMOCRATICPEOPLESREPUBLICOFKOREA"/>
    <n v="64.567026660051695"/>
    <n v="0.43768265349952601"/>
    <n v="46.622106712963003"/>
    <x v="2"/>
    <x v="6"/>
    <n v="357598.67469999997"/>
    <n v="582.79999999999995"/>
    <x v="3"/>
    <x v="5"/>
  </r>
  <r>
    <s v="MOZAMBIQUE"/>
    <n v="62.229399682698997"/>
    <n v="0.57480904063090199"/>
    <n v="71.488888888888894"/>
    <x v="2"/>
    <x v="6"/>
    <n v="1018909.013"/>
    <n v="540"/>
    <x v="3"/>
    <x v="5"/>
  </r>
  <r>
    <s v="GAMBIA"/>
    <n v="43.497869299131601"/>
    <n v="0.20356643744587299"/>
    <n v="46.093044285714299"/>
    <x v="2"/>
    <x v="7"/>
    <n v="79482.2693"/>
    <n v="520"/>
    <x v="3"/>
    <x v="5"/>
  </r>
  <r>
    <s v="SIERRALEONE"/>
    <n v="73.224991075186693"/>
    <n v="6.1094883848526398E-2"/>
    <n v="93.966666666666697"/>
    <x v="2"/>
    <x v="7"/>
    <n v="226223.11309999999"/>
    <n v="520"/>
    <x v="5"/>
    <x v="3"/>
  </r>
  <r>
    <s v="CENTRALAFRICANREPUBLIC"/>
    <n v="61.207123301874603"/>
    <n v="0.209338742851231"/>
    <n v="53.031544107142899"/>
    <x v="2"/>
    <x v="7"/>
    <n v="159192.5238"/>
    <n v="490"/>
    <x v="3"/>
    <x v="5"/>
  </r>
  <r>
    <s v="TOGO"/>
    <n v="61.207123301874603"/>
    <n v="0.209338742851231"/>
    <n v="53.031544107142899"/>
    <x v="2"/>
    <x v="7"/>
    <n v="251083.08100000001"/>
    <n v="490"/>
    <x v="3"/>
    <x v="5"/>
  </r>
  <r>
    <s v="ERITREA"/>
    <n v="61.207123301874603"/>
    <n v="0.209338742851231"/>
    <n v="53.031544107142899"/>
    <x v="2"/>
    <x v="7"/>
    <n v="236555.2585"/>
    <n v="450"/>
    <x v="3"/>
    <x v="5"/>
  </r>
  <r>
    <s v="GUINEA"/>
    <n v="69.913066475833205"/>
    <n v="0.25245824848944498"/>
    <n v="64.766666666666694"/>
    <x v="2"/>
    <x v="7"/>
    <n v="438600.59279999998"/>
    <n v="440"/>
    <x v="1"/>
    <x v="4"/>
  </r>
  <r>
    <s v="MADAGASCAR"/>
    <n v="64.528471284712396"/>
    <n v="0.118429136531171"/>
    <n v="42.788888888888899"/>
    <x v="2"/>
    <x v="7"/>
    <n v="800444.09750000003"/>
    <n v="430"/>
    <x v="3"/>
    <x v="5"/>
  </r>
  <r>
    <s v="ETHIOPIA"/>
    <n v="53.587615701736503"/>
    <n v="8.3099748632526393E-2"/>
    <n v="46.54"/>
    <x v="2"/>
    <x v="7"/>
    <n v="3156609.86"/>
    <n v="420"/>
    <x v="1"/>
    <x v="4"/>
  </r>
  <r>
    <s v="DEMOCRATICREPUBLICOFTHECONGO"/>
    <n v="61.207123301874603"/>
    <n v="0.209338742851231"/>
    <n v="53.031544107142899"/>
    <x v="2"/>
    <x v="7"/>
    <n v="2913215.1630000002"/>
    <n v="400"/>
    <x v="3"/>
    <x v="5"/>
  </r>
  <r>
    <s v="NIGER"/>
    <n v="61.207123301874603"/>
    <n v="0.209338742851231"/>
    <n v="53.031544107142899"/>
    <x v="2"/>
    <x v="7"/>
    <n v="888139.89619999996"/>
    <n v="390"/>
    <x v="3"/>
    <x v="5"/>
  </r>
  <r>
    <s v="LIBERIA"/>
    <n v="49.678215234528402"/>
    <n v="6.5481294694555298E-2"/>
    <n v="58.15"/>
    <x v="2"/>
    <x v="7"/>
    <n v="154655.47719999999"/>
    <n v="370"/>
    <x v="3"/>
    <x v="5"/>
  </r>
  <r>
    <s v="MALAWI"/>
    <n v="58.701733355112097"/>
    <n v="0.24552551546148299"/>
    <n v="53.6"/>
    <x v="2"/>
    <x v="7"/>
    <n v="656629.81370000006"/>
    <n v="320"/>
    <x v="3"/>
    <x v="5"/>
  </r>
  <r>
    <s v="BURUNDI"/>
    <n v="73.057046058551407"/>
    <n v="5.5919784608325501E-2"/>
    <n v="62.985714285714302"/>
    <x v="2"/>
    <x v="7"/>
    <n v="457131.01439999999"/>
    <n v="240"/>
    <x v="1"/>
    <x v="4"/>
  </r>
  <r>
    <s v="SOMALIA"/>
    <n v="61.207123301874603"/>
    <n v="0.209338742851231"/>
    <n v="53.031544107142899"/>
    <x v="2"/>
    <x v="7"/>
    <n v="463946.75089999998"/>
    <n v="122.9"/>
    <x v="3"/>
    <x v="5"/>
  </r>
  <r>
    <s v="MONACO"/>
    <n v="18.9082286797336"/>
    <n v="0.99687598586027804"/>
    <n v="4.5332079365079396"/>
    <x v="3"/>
    <x v="0"/>
    <n v="254.22432000000001"/>
    <n v="151877.9"/>
    <x v="8"/>
    <x v="4"/>
  </r>
  <r>
    <s v="NORWAY"/>
    <n v="14.189301569347201"/>
    <n v="1.0000002184717101"/>
    <n v="2.62222222222222"/>
    <x v="3"/>
    <x v="1"/>
    <n v="60961.991999999998"/>
    <n v="98880"/>
    <x v="4"/>
    <x v="3"/>
  </r>
  <r>
    <s v="SWITZERLAND"/>
    <n v="18.686520908306601"/>
    <n v="0.99687598586027804"/>
    <n v="4.4041332142857197"/>
    <x v="3"/>
    <x v="1"/>
    <n v="83305.112500000003"/>
    <n v="84410"/>
    <x v="4"/>
    <x v="3"/>
  </r>
  <r>
    <s v="QATAR"/>
    <n v="8.6733102572567198"/>
    <n v="0.99999997279874497"/>
    <n v="7.3"/>
    <x v="3"/>
    <x v="1"/>
    <n v="24243.59547"/>
    <n v="79330"/>
    <x v="5"/>
    <x v="1"/>
  </r>
  <r>
    <s v="LUXEMBOURG"/>
    <n v="15.496871592776801"/>
    <n v="0.99998382302309197"/>
    <n v="1.9285714285714299"/>
    <x v="3"/>
    <x v="1"/>
    <n v="6139.9679999999998"/>
    <n v="69300"/>
    <x v="6"/>
    <x v="2"/>
  </r>
  <r>
    <s v="DENMARK"/>
    <n v="16.878969872446302"/>
    <n v="0.99438267526315505"/>
    <n v="4.3806552248677297"/>
    <x v="3"/>
    <x v="1"/>
    <n v="58395.292800000003"/>
    <n v="60720"/>
    <x v="5"/>
    <x v="1"/>
  </r>
  <r>
    <s v="AUSTRALIA"/>
    <n v="28.051408737351501"/>
    <n v="1.0000000002931499"/>
    <n v="3.9"/>
    <x v="3"/>
    <x v="1"/>
    <n v="316871.40999999997"/>
    <n v="59760"/>
    <x v="5"/>
    <x v="1"/>
  </r>
  <r>
    <s v="KUWAIT"/>
    <n v="33.479951477686697"/>
    <n v="0.94060201665100995"/>
    <n v="7.2262322817460296"/>
    <x v="3"/>
    <x v="1"/>
    <n v="70241.463340000002"/>
    <n v="59194.3"/>
    <x v="5"/>
    <x v="1"/>
  </r>
  <r>
    <s v="SWEDEN"/>
    <n v="16.009885226080598"/>
    <n v="0.99438267526315505"/>
    <n v="4.3774753306878296"/>
    <x v="3"/>
    <x v="2"/>
    <n v="114244.5101"/>
    <n v="58600"/>
    <x v="5"/>
    <x v="1"/>
  </r>
  <r>
    <s v="UNITEDSTATESOFAMERICA"/>
    <n v="50.334321087321101"/>
    <n v="0.99042298817526397"/>
    <n v="7.7255563161375598"/>
    <x v="3"/>
    <x v="2"/>
    <n v="3983223.3709999998"/>
    <n v="51920"/>
    <x v="5"/>
    <x v="1"/>
  </r>
  <r>
    <s v="NETHERLANDS"/>
    <n v="18.931930009780999"/>
    <n v="0.99438269007370805"/>
    <n v="5.5377828835978802"/>
    <x v="3"/>
    <x v="2"/>
    <n v="176446.53599999999"/>
    <n v="51760"/>
    <x v="2"/>
    <x v="0"/>
  </r>
  <r>
    <s v="SANMARINO"/>
    <n v="36.0647446679979"/>
    <n v="0.941094016680177"/>
    <n v="7.5919453174603202"/>
    <x v="3"/>
    <x v="2"/>
    <n v="311.33519999999999"/>
    <n v="51732.4"/>
    <x v="5"/>
    <x v="1"/>
  </r>
  <r>
    <s v="SINGAPORE"/>
    <n v="17.484811073510699"/>
    <n v="1"/>
    <n v="2.25"/>
    <x v="3"/>
    <x v="2"/>
    <n v="54531.92"/>
    <n v="51090"/>
    <x v="2"/>
    <x v="0"/>
  </r>
  <r>
    <s v="CANADA"/>
    <n v="31.5949884761249"/>
    <n v="0.91249212201722996"/>
    <n v="6.7852519708994699"/>
    <x v="3"/>
    <x v="2"/>
    <n v="386697.06900000002"/>
    <n v="50660"/>
    <x v="5"/>
    <x v="1"/>
  </r>
  <r>
    <s v="AUSTRIA"/>
    <n v="30.590553881272399"/>
    <n v="0.85499997786964399"/>
    <n v="3.8250000000000002"/>
    <x v="3"/>
    <x v="2"/>
    <n v="79710.336200000005"/>
    <n v="50310"/>
    <x v="5"/>
    <x v="1"/>
  </r>
  <r>
    <s v="FINLAND"/>
    <n v="16.707061817361701"/>
    <n v="0.99999150818622595"/>
    <n v="2.4777777777777801"/>
    <x v="3"/>
    <x v="2"/>
    <n v="59828.692000000003"/>
    <n v="48590"/>
    <x v="2"/>
    <x v="0"/>
  </r>
  <r>
    <s v="JAPAN"/>
    <n v="42.834621614793598"/>
    <n v="0.93511084501279096"/>
    <n v="9.6755340277777808"/>
    <x v="3"/>
    <x v="2"/>
    <n v="1044176.692"/>
    <n v="47830"/>
    <x v="5"/>
    <x v="1"/>
  </r>
  <r>
    <s v="BELGIUM"/>
    <n v="37.104838071241602"/>
    <n v="0.93764345328151799"/>
    <n v="8.9842143055555503"/>
    <x v="3"/>
    <x v="2"/>
    <n v="128602.3955"/>
    <n v="46900"/>
    <x v="5"/>
    <x v="1"/>
  </r>
  <r>
    <s v="GERMANY"/>
    <n v="28.860934237203502"/>
    <n v="0.99147672828998601"/>
    <n v="5.4403472089947096"/>
    <x v="3"/>
    <x v="2"/>
    <n v="677475.73320000002"/>
    <n v="46700"/>
    <x v="2"/>
    <x v="0"/>
  </r>
  <r>
    <s v="FRANCE"/>
    <n v="38.342071272322499"/>
    <n v="0.94852050231232898"/>
    <n v="9.2259005753968193"/>
    <x v="3"/>
    <x v="2"/>
    <n v="830842.31160000002"/>
    <n v="43160"/>
    <x v="2"/>
    <x v="0"/>
  </r>
  <r>
    <s v="IRELAND"/>
    <n v="40.738628402516603"/>
    <n v="0.99888270245113497"/>
    <n v="3.5555555555555598"/>
    <x v="3"/>
    <x v="2"/>
    <n v="72181.660600000003"/>
    <n v="41460"/>
    <x v="2"/>
    <x v="0"/>
  </r>
  <r>
    <s v="BRUNEIDARUSSALAM"/>
    <n v="14.945085677942799"/>
    <n v="0.99999845763846995"/>
    <n v="7.88"/>
    <x v="3"/>
    <x v="2"/>
    <n v="6651.9568479999998"/>
    <n v="41326.300000000003"/>
    <x v="1"/>
    <x v="8"/>
  </r>
  <r>
    <s v="ANDORRA"/>
    <n v="36.0647446679979"/>
    <n v="0.941094016680177"/>
    <n v="7.5919453174603202"/>
    <x v="3"/>
    <x v="2"/>
    <n v="752.57100000000003"/>
    <n v="41122.199999999997"/>
    <x v="2"/>
    <x v="0"/>
  </r>
  <r>
    <s v="UNITEDKINGDOMOFGREATBRITAINANDNORTHERNIRELAND"/>
    <n v="36.0647446679979"/>
    <n v="0.941094016680177"/>
    <n v="7.5919453174603202"/>
    <x v="3"/>
    <x v="2"/>
    <n v="820566.77119999996"/>
    <n v="40600"/>
    <x v="2"/>
    <x v="0"/>
  </r>
  <r>
    <s v="ICELAND"/>
    <n v="30.842229698338201"/>
    <n v="1.00000006012368"/>
    <n v="1.9"/>
    <x v="3"/>
    <x v="2"/>
    <n v="4565.0724"/>
    <n v="40580"/>
    <x v="2"/>
    <x v="0"/>
  </r>
  <r>
    <s v="UNITEDARABEMIRATES"/>
    <n v="14.821737674500801"/>
    <n v="0.994382684303039"/>
    <n v="5.2889352380952399"/>
    <x v="3"/>
    <x v="2"/>
    <n v="140836.81789999999"/>
    <n v="38360"/>
    <x v="9"/>
    <x v="7"/>
  </r>
  <r>
    <s v="ITALY"/>
    <n v="57.614352710402997"/>
    <n v="0.97561522294935898"/>
    <n v="13.068670992063501"/>
    <x v="3"/>
    <x v="2"/>
    <n v="542105.53200000001"/>
    <n v="36240"/>
    <x v="5"/>
    <x v="1"/>
  </r>
  <r>
    <s v="NEWZEALAND"/>
    <n v="20.7104925918992"/>
    <n v="0.99999618577501403"/>
    <n v="5.0888888888888903"/>
    <x v="3"/>
    <x v="2"/>
    <n v="61256.559000000001"/>
    <n v="35760"/>
    <x v="9"/>
    <x v="7"/>
  </r>
  <r>
    <s v="ISRAEL"/>
    <n v="43.272060334433803"/>
    <n v="0.89352925819224505"/>
    <n v="8.6949407076719591"/>
    <x v="3"/>
    <x v="2"/>
    <n v="174085.2"/>
    <n v="32160"/>
    <x v="2"/>
    <x v="0"/>
  </r>
  <r>
    <s v="SPAIN"/>
    <n v="45.868855228592103"/>
    <n v="0.70336639774733201"/>
    <n v="11.304115899470901"/>
    <x v="3"/>
    <x v="2"/>
    <n v="452192.90250000003"/>
    <n v="30120"/>
    <x v="2"/>
    <x v="0"/>
  </r>
  <r>
    <s v="CYPRUS"/>
    <n v="45.561830093592"/>
    <n v="0.23516038301123299"/>
    <n v="3.1333333333333302"/>
    <x v="3"/>
    <x v="2"/>
    <n v="13171.33797"/>
    <n v="26410"/>
    <x v="6"/>
    <x v="2"/>
  </r>
  <r>
    <s v="OMAN"/>
    <n v="12.912840767128699"/>
    <n v="1.0000000022211499"/>
    <n v="10.033333333333299"/>
    <x v="3"/>
    <x v="2"/>
    <n v="77534.517179999995"/>
    <n v="25150"/>
    <x v="10"/>
    <x v="6"/>
  </r>
  <r>
    <s v="SAUDIARABIA"/>
    <n v="19.6738666766927"/>
    <n v="1.00000000140625"/>
    <n v="13.8"/>
    <x v="3"/>
    <x v="2"/>
    <n v="572656.67370000004"/>
    <n v="24660"/>
    <x v="10"/>
    <x v="6"/>
  </r>
  <r>
    <s v="REPUBLICOFKOREA"/>
    <n v="36.0647446679979"/>
    <n v="0.941094016680177"/>
    <n v="7.5919453174603202"/>
    <x v="3"/>
    <x v="2"/>
    <n v="482108.8224"/>
    <n v="24640"/>
    <x v="6"/>
    <x v="2"/>
  </r>
  <r>
    <s v="GREECE"/>
    <n v="62.146455064064703"/>
    <n v="0.88569532801120399"/>
    <n v="15.7365622089947"/>
    <x v="3"/>
    <x v="2"/>
    <n v="99247.941000000006"/>
    <n v="23690"/>
    <x v="2"/>
    <x v="0"/>
  </r>
  <r>
    <s v="SLOVENIA"/>
    <n v="46.220495099938901"/>
    <n v="0.71038452616272896"/>
    <n v="2.7222222222222201"/>
    <x v="3"/>
    <x v="2"/>
    <n v="22041.497100000001"/>
    <n v="23290"/>
    <x v="6"/>
    <x v="2"/>
  </r>
  <r>
    <s v="BAHAMAS"/>
    <n v="36.0647446679979"/>
    <n v="0.941094016680177"/>
    <n v="7.5919453174603202"/>
    <x v="3"/>
    <x v="2"/>
    <n v="5813.0690960000002"/>
    <n v="21480"/>
    <x v="6"/>
    <x v="2"/>
  </r>
  <r>
    <s v="PORTUGAL"/>
    <n v="50.7473446372627"/>
    <n v="0.99997720673548995"/>
    <n v="3.18888888888889"/>
    <x v="3"/>
    <x v="2"/>
    <n v="88887.007500000007"/>
    <n v="21200"/>
    <x v="6"/>
    <x v="2"/>
  </r>
  <r>
    <s v="MALTA"/>
    <n v="41.6196759077745"/>
    <n v="0.83331392357934697"/>
    <n v="5.7666666666666702"/>
    <x v="3"/>
    <x v="2"/>
    <n v="4149.0652"/>
    <n v="19990"/>
    <x v="6"/>
    <x v="2"/>
  </r>
  <r>
    <s v="BAHRAIN"/>
    <n v="28.377906625582899"/>
    <n v="0.999999957386566"/>
    <n v="6.32"/>
    <x v="3"/>
    <x v="2"/>
    <n v="20753.89201"/>
    <n v="19700"/>
    <x v="10"/>
    <x v="6"/>
  </r>
  <r>
    <s v="SLOVAKIA"/>
    <n v="54.631454588766204"/>
    <n v="0.986026835351973"/>
    <n v="14.1216739351852"/>
    <x v="3"/>
    <x v="2"/>
    <n v="55757.947899999999"/>
    <n v="17400"/>
    <x v="6"/>
    <x v="2"/>
  </r>
  <r>
    <s v="CZECHREPUBLIC"/>
    <n v="47.486505825010603"/>
    <n v="1"/>
    <n v="3.875"/>
    <x v="3"/>
    <x v="2"/>
    <n v="104042.7159"/>
    <n v="17063"/>
    <x v="4"/>
    <x v="3"/>
  </r>
  <r>
    <s v="ESTONIA"/>
    <n v="32.9066731952297"/>
    <n v="0.99996959757926496"/>
    <n v="2.98"/>
    <x v="3"/>
    <x v="2"/>
    <n v="13970.7682"/>
    <n v="16500"/>
    <x v="10"/>
    <x v="6"/>
  </r>
  <r>
    <s v="LIBYA"/>
    <n v="46.237117829760102"/>
    <n v="1"/>
    <n v="16.1666666666667"/>
    <x v="3"/>
    <x v="2"/>
    <n v="131087.75090000001"/>
    <n v="15472.2"/>
    <x v="10"/>
    <x v="6"/>
  </r>
  <r>
    <s v="BARBADOS"/>
    <n v="39.610474413500803"/>
    <n v="0.99719887955182096"/>
    <n v="13.814285714285701"/>
    <x v="3"/>
    <x v="2"/>
    <n v="3626.36456"/>
    <n v="15080"/>
    <x v="10"/>
    <x v="6"/>
  </r>
  <r>
    <s v="COOKISLANDS"/>
    <n v="36.0647446679979"/>
    <n v="0.941094016680177"/>
    <n v="7.5919453174603202"/>
    <x v="3"/>
    <x v="2"/>
    <n v="201.39"/>
    <n v="14917.7"/>
    <x v="10"/>
    <x v="6"/>
  </r>
  <r>
    <s v="TRINIDADANDTOBAGO"/>
    <n v="56.107534611813897"/>
    <n v="0.99999993657399999"/>
    <n v="19.2"/>
    <x v="3"/>
    <x v="2"/>
    <n v="19747.107319999999"/>
    <n v="14780"/>
    <x v="6"/>
    <x v="2"/>
  </r>
  <r>
    <s v="CHILE"/>
    <n v="35.921691020698503"/>
    <n v="1.0000000081457801"/>
    <n v="7.4777777777777796"/>
    <x v="3"/>
    <x v="2"/>
    <n v="247644.99590000001"/>
    <n v="14290"/>
    <x v="10"/>
    <x v="6"/>
  </r>
  <r>
    <s v="EQUATORIALGUINEA"/>
    <n v="36.0647446679979"/>
    <n v="0.941094016680177"/>
    <n v="7.5919453174603202"/>
    <x v="3"/>
    <x v="2"/>
    <n v="27115.484469999999"/>
    <n v="14040"/>
    <x v="10"/>
    <x v="6"/>
  </r>
  <r>
    <s v="LATVIA"/>
    <n v="51.773569081442503"/>
    <n v="0.98855942694408405"/>
    <n v="8.1875"/>
    <x v="3"/>
    <x v="2"/>
    <n v="19723.940600000002"/>
    <n v="14030"/>
    <x v="10"/>
    <x v="6"/>
  </r>
  <r>
    <s v="LITHUANIA"/>
    <n v="50.678749091318601"/>
    <n v="0.999998016289946"/>
    <n v="4.7750000000000004"/>
    <x v="3"/>
    <x v="2"/>
    <n v="30168.427800000001"/>
    <n v="13910"/>
    <x v="10"/>
    <x v="6"/>
  </r>
  <r>
    <s v="URUGUAY"/>
    <n v="46.8223014439548"/>
    <n v="1.0000000037952601"/>
    <n v="10.577777777777801"/>
    <x v="3"/>
    <x v="2"/>
    <n v="49644.3004"/>
    <n v="13670"/>
    <x v="10"/>
    <x v="6"/>
  </r>
  <r>
    <s v="CROATIA"/>
    <n v="50.559942593831998"/>
    <n v="1.0000006491736799"/>
    <n v="4.375"/>
    <x v="3"/>
    <x v="2"/>
    <n v="41705.86"/>
    <n v="13460"/>
    <x v="10"/>
    <x v="6"/>
  </r>
  <r>
    <s v="SAINTKITTSANDNEVIS"/>
    <n v="36.0647446679979"/>
    <n v="0.941094016680177"/>
    <n v="7.5919453174603202"/>
    <x v="3"/>
    <x v="2"/>
    <n v="739.16524000000004"/>
    <n v="13080"/>
    <x v="1"/>
    <x v="8"/>
  </r>
  <r>
    <s v="POLAND"/>
    <n v="49.860746162035198"/>
    <n v="0.99999569852168402"/>
    <n v="4.7666666666666702"/>
    <x v="3"/>
    <x v="2"/>
    <n v="385144.79"/>
    <n v="12990"/>
    <x v="10"/>
    <x v="6"/>
  </r>
  <r>
    <s v="ANTIGUAANDBARBUDA"/>
    <n v="36.0647446679979"/>
    <n v="0.941094016680177"/>
    <n v="7.5919453174603202"/>
    <x v="3"/>
    <x v="2"/>
    <n v="1493.3010750000001"/>
    <n v="12850"/>
    <x v="1"/>
    <x v="8"/>
  </r>
  <r>
    <s v="HUNGARY"/>
    <n v="57.571983223451397"/>
    <n v="1.00000003084038"/>
    <n v="5.4"/>
    <x v="3"/>
    <x v="2"/>
    <n v="90034.480899999995"/>
    <n v="12830"/>
    <x v="6"/>
    <x v="2"/>
  </r>
  <r>
    <s v="RUSSIANFEDERATION"/>
    <n v="55.0968102606315"/>
    <n v="0.98625889068357897"/>
    <n v="16.937060826719598"/>
    <x v="3"/>
    <x v="3"/>
    <n v="1908548.1510000001"/>
    <n v="12740"/>
    <x v="10"/>
    <x v="6"/>
  </r>
  <r>
    <s v="NAURU"/>
    <n v="55.0968102606315"/>
    <n v="0.98625889068357897"/>
    <n v="16.937060826719598"/>
    <x v="3"/>
    <x v="3"/>
    <n v="241.96328"/>
    <n v="12577.4"/>
    <x v="10"/>
    <x v="6"/>
  </r>
  <r>
    <s v="VENEZUELA"/>
    <n v="79.355439145088397"/>
    <n v="0.86997321948654205"/>
    <n v="14.954713763227501"/>
    <x v="3"/>
    <x v="3"/>
    <n v="610475.74609999999"/>
    <n v="12460"/>
    <x v="2"/>
    <x v="0"/>
  </r>
  <r>
    <s v="SEYCHELLES"/>
    <n v="35.808890710532303"/>
    <n v="0.69004507883987098"/>
    <n v="12.0666666666667"/>
    <x v="3"/>
    <x v="3"/>
    <n v="1658.6178"/>
    <n v="11690"/>
    <x v="3"/>
    <x v="5"/>
  </r>
  <r>
    <s v="BRAZIL"/>
    <n v="71.486754352257194"/>
    <n v="1.0000000002112901"/>
    <n v="15.112500000000001"/>
    <x v="3"/>
    <x v="3"/>
    <n v="3031275.5630000001"/>
    <n v="11640"/>
    <x v="6"/>
    <x v="2"/>
  </r>
  <r>
    <s v="ARGENTINA"/>
    <n v="65.897367233883799"/>
    <n v="0.93090452686870895"/>
    <n v="12.6666666666667"/>
    <x v="3"/>
    <x v="3"/>
    <n v="700897.46609999996"/>
    <n v="11363.5"/>
    <x v="6"/>
    <x v="2"/>
  </r>
  <r>
    <s v="TURKEY"/>
    <n v="47.219637735145902"/>
    <n v="1.0000017625561699"/>
    <n v="15.4142857142857"/>
    <x v="3"/>
    <x v="3"/>
    <n v="1283970.804"/>
    <n v="10810"/>
    <x v="3"/>
    <x v="5"/>
  </r>
  <r>
    <s v="PALAU"/>
    <n v="55.0968102606315"/>
    <n v="0.98625889068357897"/>
    <n v="16.937060826719598"/>
    <x v="3"/>
    <x v="3"/>
    <n v="265.65859999999998"/>
    <n v="10550"/>
    <x v="3"/>
    <x v="5"/>
  </r>
  <r>
    <s v="GABON"/>
    <n v="40.914254641615202"/>
    <n v="0.99999972858109998"/>
    <n v="38.233333333333299"/>
    <x v="3"/>
    <x v="3"/>
    <n v="53864.200129999997"/>
    <n v="10020"/>
    <x v="3"/>
    <x v="5"/>
  </r>
  <r>
    <s v="MALAYSIA"/>
    <n v="33.868050588892601"/>
    <n v="0.86666715996534704"/>
    <n v="6.85"/>
    <x v="3"/>
    <x v="4"/>
    <n v="524266.69650000002"/>
    <n v="9820"/>
    <x v="3"/>
    <x v="5"/>
  </r>
  <r>
    <s v="KAZAKHSTAN"/>
    <n v="44.840089454559397"/>
    <n v="0.99999999859241995"/>
    <n v="18.928571428571399"/>
    <x v="3"/>
    <x v="4"/>
    <n v="386530.3898"/>
    <n v="9780"/>
    <x v="3"/>
    <x v="5"/>
  </r>
  <r>
    <s v="MEXICO"/>
    <n v="55.241443475126999"/>
    <n v="0.99999999931946704"/>
    <n v="14.383333333333301"/>
    <x v="3"/>
    <x v="4"/>
    <n v="2296301.4619999998"/>
    <n v="9720"/>
    <x v="3"/>
    <x v="5"/>
  </r>
  <r>
    <s v="LEBANON"/>
    <n v="78.288158810221105"/>
    <n v="0.99999991669204702"/>
    <n v="7.96"/>
    <x v="3"/>
    <x v="4"/>
    <n v="59049.961020000002"/>
    <n v="9520"/>
    <x v="6"/>
    <x v="2"/>
  </r>
  <r>
    <s v="PANAMA"/>
    <n v="49.727633381976297"/>
    <n v="1.00000000021086"/>
    <n v="17.011111111111099"/>
    <x v="3"/>
    <x v="4"/>
    <n v="76309.629159999997"/>
    <n v="9030"/>
    <x v="3"/>
    <x v="5"/>
  </r>
  <r>
    <s v="MAURITIUS"/>
    <n v="51.623960799185902"/>
    <n v="1.00000696518646"/>
    <n v="13.2888888888889"/>
    <x v="3"/>
    <x v="4"/>
    <n v="14474.5095"/>
    <n v="9010"/>
    <x v="3"/>
    <x v="5"/>
  </r>
  <r>
    <s v="SURINAME"/>
    <n v="58.462430206080299"/>
    <n v="1.0000000288002999"/>
    <n v="20.45"/>
    <x v="3"/>
    <x v="4"/>
    <n v="9690.2504439999993"/>
    <n v="8920"/>
    <x v="3"/>
    <x v="5"/>
  </r>
  <r>
    <s v="COSTARICA"/>
    <n v="49.671789446603803"/>
    <n v="0.88485145257015696"/>
    <n v="8.8000000000000007"/>
    <x v="3"/>
    <x v="4"/>
    <n v="74607.477960000004"/>
    <n v="8850"/>
    <x v="3"/>
    <x v="5"/>
  </r>
  <r>
    <s v="ROMANIA"/>
    <n v="53.731706115107499"/>
    <n v="0.99999967740253204"/>
    <n v="12.175000000000001"/>
    <x v="3"/>
    <x v="4"/>
    <n v="199813.58"/>
    <n v="8570"/>
    <x v="3"/>
    <x v="5"/>
  </r>
  <r>
    <s v="BOTSWANA"/>
    <n v="32.888484980845497"/>
    <n v="0.99999849329803603"/>
    <n v="38.700000000000003"/>
    <x v="3"/>
    <x v="4"/>
    <n v="48117.375209999998"/>
    <n v="7710"/>
    <x v="7"/>
    <x v="9"/>
  </r>
  <r>
    <s v="SOUTHAFRICA"/>
    <n v="51.324589514606501"/>
    <n v="1.0000006833747801"/>
    <n v="37.15"/>
    <x v="3"/>
    <x v="4"/>
    <n v="1121091.4639999999"/>
    <n v="7640"/>
    <x v="9"/>
    <x v="7"/>
  </r>
  <r>
    <s v="GRENADA"/>
    <n v="51.995905603715499"/>
    <n v="0.98217823078438404"/>
    <n v="21.226718082010599"/>
    <x v="3"/>
    <x v="4"/>
    <n v="2055.9902550000002"/>
    <n v="7160"/>
    <x v="9"/>
    <x v="7"/>
  </r>
  <r>
    <s v="BULGARIA"/>
    <n v="55.712994341995199"/>
    <n v="1.00000000137214"/>
    <n v="11.2111111111111"/>
    <x v="3"/>
    <x v="4"/>
    <n v="69018.592499999999"/>
    <n v="7070"/>
    <x v="11"/>
    <x v="10"/>
  </r>
  <r>
    <s v="COLOMBIA"/>
    <n v="50.894045337174802"/>
    <n v="1.0000000006138301"/>
    <n v="15.911111111111101"/>
    <x v="3"/>
    <x v="4"/>
    <n v="923567.01379999996"/>
    <n v="7020"/>
    <x v="11"/>
    <x v="10"/>
  </r>
  <r>
    <s v="MONTENEGRO"/>
    <n v="45.0048378137692"/>
    <n v="0.92747042243825095"/>
    <n v="26.435779325396801"/>
    <x v="3"/>
    <x v="5"/>
    <n v="7303.7357819999997"/>
    <n v="6940"/>
    <x v="1"/>
    <x v="8"/>
  </r>
  <r>
    <s v="SAINTLUCIA"/>
    <n v="51.995905603715499"/>
    <n v="0.98217823078438404"/>
    <n v="21.226718082010599"/>
    <x v="3"/>
    <x v="5"/>
    <n v="2864.9670139999998"/>
    <n v="6920"/>
    <x v="9"/>
    <x v="7"/>
  </r>
  <r>
    <s v="DOMINICA"/>
    <n v="51.995905603715499"/>
    <n v="0.98217823078438404"/>
    <n v="21.226718082010599"/>
    <x v="3"/>
    <x v="5"/>
    <n v="1118.20659"/>
    <n v="6820"/>
    <x v="11"/>
    <x v="10"/>
  </r>
  <r>
    <s v="IRAN"/>
    <n v="55.037898402047297"/>
    <n v="0.93484644350730495"/>
    <n v="28.101747460317501"/>
    <x v="3"/>
    <x v="5"/>
    <n v="1471728.534"/>
    <n v="6570"/>
    <x v="11"/>
    <x v="10"/>
  </r>
  <r>
    <s v="BELARUS"/>
    <n v="51.995905603715499"/>
    <n v="0.98217823078438404"/>
    <n v="21.226718082010599"/>
    <x v="3"/>
    <x v="5"/>
    <n v="115485.2"/>
    <n v="6400"/>
    <x v="11"/>
    <x v="10"/>
  </r>
  <r>
    <s v="SAINTVINCENTANDTHEGRENADINES"/>
    <n v="51.995905603715499"/>
    <n v="0.98217823078438404"/>
    <n v="21.226718082010599"/>
    <x v="3"/>
    <x v="5"/>
    <n v="1812.966848"/>
    <n v="6340"/>
    <x v="11"/>
    <x v="10"/>
  </r>
  <r>
    <s v="AZERBAIJAN"/>
    <n v="54.577074511665799"/>
    <n v="0.77369189130749605"/>
    <n v="33.85"/>
    <x v="3"/>
    <x v="5"/>
    <n v="177035.85879999999"/>
    <n v="6290"/>
    <x v="11"/>
    <x v="10"/>
  </r>
  <r>
    <s v="CUBA"/>
    <n v="51.995905603715499"/>
    <n v="0.98217823078438404"/>
    <n v="21.226718082010599"/>
    <x v="3"/>
    <x v="5"/>
    <n v="108307.75719999999"/>
    <n v="6197.7"/>
    <x v="11"/>
    <x v="10"/>
  </r>
  <r>
    <s v="IRAQ"/>
    <n v="51.995905603715499"/>
    <n v="0.98217823078438404"/>
    <n v="21.226718082010599"/>
    <x v="3"/>
    <x v="5"/>
    <n v="1052516.824"/>
    <n v="6070"/>
    <x v="11"/>
    <x v="10"/>
  </r>
  <r>
    <s v="CHINA"/>
    <n v="39.086901558182497"/>
    <n v="1.00000000046388"/>
    <n v="12.6142857142857"/>
    <x v="3"/>
    <x v="5"/>
    <n v="16424298"/>
    <n v="5730"/>
    <x v="11"/>
    <x v="10"/>
  </r>
  <r>
    <s v="SERBIA"/>
    <n v="61.835002150508501"/>
    <n v="0.79266251869508997"/>
    <n v="37.883876759259202"/>
    <x v="3"/>
    <x v="5"/>
    <n v="66626.427599999995"/>
    <n v="5730"/>
    <x v="3"/>
    <x v="5"/>
  </r>
  <r>
    <s v="PERU"/>
    <n v="52.838085536694102"/>
    <n v="0.99551656596548199"/>
    <n v="16.533333333333299"/>
    <x v="3"/>
    <x v="5"/>
    <n v="606813.42110000004"/>
    <n v="5680"/>
    <x v="1"/>
    <x v="8"/>
  </r>
  <r>
    <s v="TUVALU"/>
    <n v="51.995905603715499"/>
    <n v="0.98217823078438404"/>
    <n v="21.226718082010599"/>
    <x v="3"/>
    <x v="5"/>
    <n v="234.45624000000001"/>
    <n v="5650"/>
    <x v="1"/>
    <x v="8"/>
  </r>
  <r>
    <s v="NAMIBIA"/>
    <n v="46.894369969290501"/>
    <n v="0.93126488442246902"/>
    <n v="38.825000000000003"/>
    <x v="3"/>
    <x v="5"/>
    <n v="60713.080090000003"/>
    <n v="5600"/>
    <x v="11"/>
    <x v="10"/>
  </r>
  <r>
    <s v="DOMINICANREPUBLIC"/>
    <n v="67.185470584295004"/>
    <n v="0.87406126361659697"/>
    <n v="27.9"/>
    <x v="3"/>
    <x v="5"/>
    <n v="220414.08050000001"/>
    <n v="5570"/>
    <x v="11"/>
    <x v="10"/>
  </r>
  <r>
    <s v="MALDIVES"/>
    <n v="51.995905603715499"/>
    <n v="0.98217823078438404"/>
    <n v="21.226718082010599"/>
    <x v="3"/>
    <x v="5"/>
    <n v="7659.8556230000004"/>
    <n v="5430"/>
    <x v="1"/>
    <x v="8"/>
  </r>
  <r>
    <s v="TURKMENISTAN"/>
    <n v="51.995905603715499"/>
    <n v="0.98217823078438404"/>
    <n v="21.226718082010599"/>
    <x v="3"/>
    <x v="5"/>
    <n v="112682.5083"/>
    <n v="5410"/>
    <x v="1"/>
    <x v="8"/>
  </r>
  <r>
    <s v="ECUADOR"/>
    <n v="63.720076407820301"/>
    <n v="1.0000000015319801"/>
    <n v="21.6"/>
    <x v="3"/>
    <x v="5"/>
    <n v="332604.3137"/>
    <n v="5360"/>
    <x v="11"/>
    <x v="10"/>
  </r>
  <r>
    <s v="THAILAND"/>
    <n v="42.130754937515803"/>
    <n v="0.99444444707412805"/>
    <n v="12.5666666666667"/>
    <x v="3"/>
    <x v="5"/>
    <n v="702672.12399999995"/>
    <n v="5250"/>
    <x v="11"/>
    <x v="10"/>
  </r>
  <r>
    <s v="JAMAICA"/>
    <n v="67.916541268685705"/>
    <n v="0.99999997065508095"/>
    <n v="15.4444444444444"/>
    <x v="3"/>
    <x v="5"/>
    <n v="39445.085019999999"/>
    <n v="5190"/>
    <x v="11"/>
    <x v="10"/>
  </r>
  <r>
    <s v="ALGERIA"/>
    <n v="44.7197092343199"/>
    <n v="0.99999993106625995"/>
    <n v="22.1666666666667"/>
    <x v="3"/>
    <x v="5"/>
    <n v="963698.20030000003"/>
    <n v="5010"/>
    <x v="11"/>
    <x v="10"/>
  </r>
  <r>
    <s v="THEFORMERYUGOSLAVREPUBLICOFMACEDONIA"/>
    <n v="51.995905603715499"/>
    <n v="0.98217823078438404"/>
    <n v="21.226718082010599"/>
    <x v="3"/>
    <x v="5"/>
    <n v="22706.73461"/>
    <n v="4710"/>
    <x v="0"/>
    <x v="11"/>
  </r>
  <r>
    <s v="JORDAN"/>
    <n v="45.720099039293999"/>
    <n v="1.0000000020116699"/>
    <n v="17.811111111111099"/>
    <x v="3"/>
    <x v="5"/>
    <n v="178935.54"/>
    <n v="4660"/>
    <x v="11"/>
    <x v="10"/>
  </r>
  <r>
    <s v="BOSNIAANDHERZEGOVINA"/>
    <n v="58.684497399927501"/>
    <n v="0.88652716698138401"/>
    <n v="6.7666666666666702"/>
    <x v="3"/>
    <x v="5"/>
    <n v="33824.268730000003"/>
    <n v="4600"/>
    <x v="11"/>
    <x v="10"/>
  </r>
  <r>
    <s v="ANGOLA"/>
    <n v="61.5457784532069"/>
    <n v="0.53837311843339697"/>
    <n v="104.15"/>
    <x v="3"/>
    <x v="5"/>
    <n v="962336.44709999999"/>
    <n v="4520"/>
    <x v="11"/>
    <x v="10"/>
  </r>
  <r>
    <s v="BELIZE"/>
    <n v="58.290036041635098"/>
    <n v="1.00000013224539"/>
    <n v="15.9"/>
    <x v="3"/>
    <x v="5"/>
    <n v="7884.2844999999998"/>
    <n v="4420"/>
    <x v="11"/>
    <x v="10"/>
  </r>
  <r>
    <s v="ALBANIA"/>
    <n v="59.0426323160778"/>
    <n v="0.975755091754408"/>
    <n v="16.059999999999999"/>
    <x v="3"/>
    <x v="5"/>
    <n v="36958.8007"/>
    <n v="4370"/>
    <x v="11"/>
    <x v="10"/>
  </r>
  <r>
    <s v="TONGA"/>
    <n v="51.995905603715499"/>
    <n v="0.98217823078438404"/>
    <n v="21.226718082010599"/>
    <x v="3"/>
    <x v="5"/>
    <n v="2744.928026"/>
    <n v="4220"/>
    <x v="0"/>
    <x v="11"/>
  </r>
  <r>
    <s v="TUNISIA"/>
    <n v="35.355441364937498"/>
    <n v="0.99999998932739398"/>
    <n v="15.387499999999999"/>
    <x v="3"/>
    <x v="5"/>
    <n v="210109.45"/>
    <n v="4170"/>
    <x v="11"/>
    <x v="10"/>
  </r>
  <r>
    <s v="FIJI"/>
    <n v="60.178147663893697"/>
    <n v="0.76230026196768297"/>
    <n v="27.420506772486799"/>
    <x v="3"/>
    <x v="6"/>
    <n v="18346.416499999999"/>
    <n v="4020"/>
    <x v="11"/>
    <x v="10"/>
  </r>
  <r>
    <s v="MARSHALLISLANDS"/>
    <n v="60.178147663893697"/>
    <n v="0.76230026196768297"/>
    <n v="27.420506772486799"/>
    <x v="3"/>
    <x v="6"/>
    <n v="1387.4322400000001"/>
    <n v="4000"/>
    <x v="11"/>
    <x v="10"/>
  </r>
  <r>
    <s v="TIMORLESTE"/>
    <n v="44.903722542843802"/>
    <n v="0.71182093150473003"/>
    <n v="49.44"/>
    <x v="3"/>
    <x v="6"/>
    <n v="42380.998070000001"/>
    <n v="3940"/>
    <x v="7"/>
    <x v="9"/>
  </r>
  <r>
    <s v="SAMOA"/>
    <n v="60.178147663893697"/>
    <n v="0.76230026196768297"/>
    <n v="27.420506772486799"/>
    <x v="3"/>
    <x v="6"/>
    <n v="5097.4006719999998"/>
    <n v="3800"/>
    <x v="11"/>
    <x v="10"/>
  </r>
  <r>
    <s v="ARMENIA"/>
    <n v="57.767174262408602"/>
    <n v="0.54317536783631903"/>
    <n v="16.2777777777778"/>
    <x v="3"/>
    <x v="6"/>
    <n v="41326.642339999999"/>
    <n v="3700"/>
    <x v="9"/>
    <x v="7"/>
  </r>
  <r>
    <s v="UKRAINE"/>
    <n v="65.332842899596699"/>
    <n v="0.99868333313520297"/>
    <n v="10.8333333333333"/>
    <x v="3"/>
    <x v="6"/>
    <n v="518581.44"/>
    <n v="3640"/>
    <x v="9"/>
    <x v="7"/>
  </r>
  <r>
    <s v="ELSALVADOR"/>
    <n v="53.208017457191701"/>
    <n v="0.99999999353559499"/>
    <n v="17.244444444444401"/>
    <x v="3"/>
    <x v="6"/>
    <n v="128343.4699"/>
    <n v="3600"/>
    <x v="0"/>
    <x v="11"/>
  </r>
  <r>
    <s v="CAPEVERDE"/>
    <n v="60.178147663893697"/>
    <n v="0.76230026196768297"/>
    <n v="27.420506772486799"/>
    <x v="3"/>
    <x v="6"/>
    <n v="10163.52968"/>
    <n v="3530"/>
    <x v="9"/>
    <x v="7"/>
  </r>
  <r>
    <s v="GUYANA"/>
    <n v="60.208672855763098"/>
    <n v="0.79968450039051997"/>
    <n v="33.488888888888901"/>
    <x v="3"/>
    <x v="6"/>
    <n v="16538.395680000001"/>
    <n v="3440"/>
    <x v="9"/>
    <x v="7"/>
  </r>
  <r>
    <s v="INDONESIA"/>
    <n v="48.650293137332199"/>
    <n v="0.93489883119294903"/>
    <n v="27.577777777777801"/>
    <x v="3"/>
    <x v="6"/>
    <n v="4798419.5779999997"/>
    <n v="3420"/>
    <x v="0"/>
    <x v="11"/>
  </r>
  <r>
    <s v="PARAGUAY"/>
    <n v="72.985492139104494"/>
    <n v="1.0000000018544299"/>
    <n v="20.477777777777799"/>
    <x v="3"/>
    <x v="6"/>
    <n v="162724.50099999999"/>
    <n v="3310"/>
    <x v="8"/>
    <x v="4"/>
  </r>
  <r>
    <s v="GEORGIA"/>
    <n v="60.113838677952401"/>
    <n v="0.67226432701265204"/>
    <n v="15.2"/>
    <x v="3"/>
    <x v="6"/>
    <n v="60765.662400000001"/>
    <n v="3290"/>
    <x v="9"/>
    <x v="7"/>
  </r>
  <r>
    <s v="MICRONESIA"/>
    <n v="60.178147663893697"/>
    <n v="0.76230026196768297"/>
    <n v="27.420506772486799"/>
    <x v="3"/>
    <x v="6"/>
    <n v="2437.0257150000002"/>
    <n v="3230"/>
    <x v="9"/>
    <x v="7"/>
  </r>
  <r>
    <s v="GUATEMALA"/>
    <n v="66.195073164802295"/>
    <n v="0.99888889714487605"/>
    <n v="28.5"/>
    <x v="3"/>
    <x v="6"/>
    <n v="485485.01939999999"/>
    <n v="3130"/>
    <x v="8"/>
    <x v="4"/>
  </r>
  <r>
    <s v="SWAZILAND"/>
    <n v="55.643325193029703"/>
    <n v="0.97216754697716001"/>
    <n v="51.68"/>
    <x v="3"/>
    <x v="6"/>
    <n v="37749.067450000002"/>
    <n v="3100"/>
    <x v="0"/>
    <x v="11"/>
  </r>
  <r>
    <s v="MONGOLIA"/>
    <n v="65.587872446289893"/>
    <n v="0.61214230899653099"/>
    <n v="25.5555555555556"/>
    <x v="3"/>
    <x v="7"/>
    <n v="64977.863749999997"/>
    <n v="3080"/>
    <x v="8"/>
    <x v="4"/>
  </r>
  <r>
    <s v="VANUATU"/>
    <n v="60.178147663893697"/>
    <n v="0.76230026196768297"/>
    <n v="27.420506772486799"/>
    <x v="3"/>
    <x v="7"/>
    <n v="6801.0940410000003"/>
    <n v="3010"/>
    <x v="9"/>
    <x v="7"/>
  </r>
  <r>
    <s v="EGYPT"/>
    <n v="65.941312461939205"/>
    <n v="0.870600368960181"/>
    <n v="25.8898838888889"/>
    <x v="3"/>
    <x v="7"/>
    <n v="1929719.841"/>
    <n v="2980"/>
    <x v="8"/>
    <x v="4"/>
  </r>
  <r>
    <s v="PHILIPPINES"/>
    <n v="64.506625541248397"/>
    <n v="0.98065188003081105"/>
    <n v="24.877777777777801"/>
    <x v="3"/>
    <x v="7"/>
    <n v="2419497.9849999999"/>
    <n v="2960"/>
    <x v="8"/>
    <x v="4"/>
  </r>
  <r>
    <s v="MOROCCO"/>
    <n v="54.911483644652101"/>
    <n v="0.99074079192457198"/>
    <n v="28.6444444444444"/>
    <x v="3"/>
    <x v="7"/>
    <n v="747172.48340000003"/>
    <n v="2910"/>
    <x v="0"/>
    <x v="11"/>
  </r>
  <r>
    <s v="SRILANKA"/>
    <n v="60.464499142081301"/>
    <n v="0.61354270156591795"/>
    <n v="9.6333333333333293"/>
    <x v="3"/>
    <x v="7"/>
    <n v="371295.34100000001"/>
    <n v="2910"/>
    <x v="9"/>
    <x v="7"/>
  </r>
  <r>
    <s v="NIUE"/>
    <n v="62.291529882333201"/>
    <n v="0.58887192361506102"/>
    <n v="43.701632308201098"/>
    <x v="3"/>
    <x v="7"/>
    <n v="10.71"/>
    <n v="2585"/>
    <x v="8"/>
    <x v="4"/>
  </r>
  <r>
    <s v="KIRIBATI"/>
    <n v="62.291529882333201"/>
    <n v="0.58887192361506102"/>
    <n v="43.701632308201098"/>
    <x v="3"/>
    <x v="7"/>
    <n v="2384.164194"/>
    <n v="2520"/>
    <x v="8"/>
    <x v="4"/>
  </r>
  <r>
    <s v="CONGO"/>
    <n v="62.291529882333201"/>
    <n v="0.58887192361506102"/>
    <n v="43.701632308201098"/>
    <x v="3"/>
    <x v="7"/>
    <n v="169050.0447"/>
    <n v="2480"/>
    <x v="8"/>
    <x v="4"/>
  </r>
  <r>
    <s v="NIGERIA"/>
    <n v="68.536538041805002"/>
    <n v="0.75193821160984098"/>
    <n v="83.157142857142901"/>
    <x v="3"/>
    <x v="7"/>
    <n v="7210592.5089999996"/>
    <n v="2460"/>
    <x v="8"/>
    <x v="4"/>
  </r>
  <r>
    <s v="BHUTAN"/>
    <n v="37.1236719424246"/>
    <n v="0.26628151260504201"/>
    <n v="28.9"/>
    <x v="3"/>
    <x v="7"/>
    <n v="14990.7282"/>
    <n v="2320"/>
    <x v="0"/>
    <x v="11"/>
  </r>
  <r>
    <s v="BOLIVIA"/>
    <n v="54.765951477762698"/>
    <n v="0.89887088357566003"/>
    <n v="37.311111111111103"/>
    <x v="3"/>
    <x v="7"/>
    <n v="276896.29759999999"/>
    <n v="2220"/>
    <x v="0"/>
    <x v="11"/>
  </r>
  <r>
    <s v="REPUBLICOFMOLDOVA"/>
    <n v="62.291529882333201"/>
    <n v="0.58887192361506102"/>
    <n v="43.701632308201098"/>
    <x v="3"/>
    <x v="7"/>
    <n v="43574.640670000001"/>
    <n v="2150"/>
    <x v="8"/>
    <x v="4"/>
  </r>
  <r>
    <s v="HONDURAS"/>
    <n v="64.148711596983901"/>
    <n v="0.76013716578730295"/>
    <n v="20.822222222222202"/>
    <x v="3"/>
    <x v="7"/>
    <n v="211673.5643"/>
    <n v="2140"/>
    <x v="0"/>
    <x v="11"/>
  </r>
  <r>
    <s v="SYRIANARABREPUBLIC"/>
    <n v="62.291529882333201"/>
    <n v="0.58887192361506102"/>
    <n v="43.701632308201098"/>
    <x v="3"/>
    <x v="7"/>
    <n v="556517.598"/>
    <n v="2083.5"/>
    <x v="0"/>
    <x v="11"/>
  </r>
  <r>
    <s v="PAPUANEWGUINEA"/>
    <n v="62.291529882333201"/>
    <n v="0.58887192361506102"/>
    <n v="43.701632308201098"/>
    <x v="3"/>
    <x v="8"/>
    <n v="214564.2254"/>
    <n v="1860"/>
    <x v="0"/>
    <x v="11"/>
  </r>
  <r>
    <s v="ZAMBIA"/>
    <n v="61.219993324500997"/>
    <n v="0.43936432116916002"/>
    <n v="53.855555555555597"/>
    <x v="3"/>
    <x v="8"/>
    <n v="625088.82680000004"/>
    <n v="1730"/>
    <x v="0"/>
    <x v="11"/>
  </r>
  <r>
    <s v="UZBEKISTAN"/>
    <n v="62.291529882333201"/>
    <n v="0.58887192361506102"/>
    <n v="43.701632308201098"/>
    <x v="3"/>
    <x v="8"/>
    <n v="635107.19999999995"/>
    <n v="1700"/>
    <x v="0"/>
    <x v="11"/>
  </r>
  <r>
    <s v="DJIBOUTI"/>
    <n v="62.291529882333201"/>
    <n v="0.58887192361506102"/>
    <n v="43.701632308201098"/>
    <x v="3"/>
    <x v="8"/>
    <n v="24283.222379999999"/>
    <n v="1690.2"/>
    <x v="0"/>
    <x v="11"/>
  </r>
  <r>
    <s v="NICARAGUA"/>
    <n v="62.493534853922498"/>
    <n v="0.50118167461237995"/>
    <n v="22.133333333333301"/>
    <x v="3"/>
    <x v="8"/>
    <n v="140714.42189999999"/>
    <n v="1690"/>
    <x v="0"/>
    <x v="11"/>
  </r>
  <r>
    <s v="GHANA"/>
    <n v="56.614213082061603"/>
    <n v="0.1437410556889"/>
    <n v="47.45"/>
    <x v="3"/>
    <x v="8"/>
    <n v="811901.9105"/>
    <n v="1580"/>
    <x v="7"/>
    <x v="9"/>
  </r>
  <r>
    <s v="SUDAN"/>
    <n v="62.291529882333201"/>
    <n v="0.58887192361506102"/>
    <n v="43.701632308201098"/>
    <x v="3"/>
    <x v="8"/>
    <n v="1288166.8670000001"/>
    <n v="1580"/>
    <x v="0"/>
    <x v="11"/>
  </r>
  <r>
    <s v="VIETNAM"/>
    <n v="57.740814651701903"/>
    <n v="0.56902686422327897"/>
    <n v="19.8333333333333"/>
    <x v="3"/>
    <x v="8"/>
    <n v="1422244.9010000001"/>
    <n v="1560"/>
    <x v="0"/>
    <x v="11"/>
  </r>
  <r>
    <s v="INDIA"/>
    <n v="62.394040181557401"/>
    <n v="0.93392989199237297"/>
    <n v="46.3888888888889"/>
    <x v="3"/>
    <x v="8"/>
    <n v="25948088.850000001"/>
    <n v="1530"/>
    <x v="0"/>
    <x v="11"/>
  </r>
  <r>
    <s v="SOLOMONISLANDS"/>
    <n v="62.291529882333201"/>
    <n v="0.58887192361506102"/>
    <n v="43.701632308201098"/>
    <x v="3"/>
    <x v="8"/>
    <n v="17650.714950000001"/>
    <n v="1490"/>
    <x v="0"/>
    <x v="11"/>
  </r>
  <r>
    <s v="LESOTHO"/>
    <n v="49.3153363390892"/>
    <n v="0.44532389613392598"/>
    <n v="71.650000000000006"/>
    <x v="3"/>
    <x v="8"/>
    <n v="57329.91474"/>
    <n v="1480"/>
    <x v="7"/>
    <x v="9"/>
  </r>
  <r>
    <s v="CTEDIVOIRE"/>
    <n v="62.291529882333201"/>
    <n v="0.58887192361506102"/>
    <n v="43.701632308201098"/>
    <x v="3"/>
    <x v="8"/>
    <n v="744950.24140000006"/>
    <n v="1340"/>
    <x v="1"/>
    <x v="8"/>
  </r>
  <r>
    <s v="SAOTOMEANDPRINCIPE"/>
    <n v="62.291529882333201"/>
    <n v="0.58887192361506102"/>
    <n v="43.701632308201098"/>
    <x v="3"/>
    <x v="8"/>
    <n v="6704.9628059999995"/>
    <n v="1310"/>
    <x v="1"/>
    <x v="8"/>
  </r>
  <r>
    <s v="LAOPEOPLESDEMOCRATICREPUBLIC"/>
    <n v="62.291529882333201"/>
    <n v="0.58887192361506102"/>
    <n v="43.701632308201098"/>
    <x v="3"/>
    <x v="8"/>
    <n v="184623.99470000001"/>
    <n v="1260"/>
    <x v="1"/>
    <x v="8"/>
  </r>
  <r>
    <s v="PAKISTAN"/>
    <n v="68.370873075953696"/>
    <n v="0.58845741141834196"/>
    <n v="73.3"/>
    <x v="3"/>
    <x v="8"/>
    <n v="4681793.2359999996"/>
    <n v="1250"/>
    <x v="4"/>
    <x v="3"/>
  </r>
  <r>
    <s v="CAMEROON"/>
    <n v="68.622676312905995"/>
    <n v="0.23460892098939801"/>
    <n v="66.6666666666667"/>
    <x v="3"/>
    <x v="8"/>
    <n v="839708.63489999995"/>
    <n v="1220"/>
    <x v="4"/>
    <x v="3"/>
  </r>
  <r>
    <s v="YEMEN"/>
    <n v="83.279260291471502"/>
    <n v="0.21318783115878001"/>
    <n v="66.176399219576695"/>
    <x v="3"/>
    <x v="8"/>
    <n v="768246.72439999995"/>
    <n v="1220"/>
    <x v="5"/>
    <x v="1"/>
  </r>
  <r>
    <s v="MYANMAR"/>
    <n v="66.226255180889197"/>
    <n v="0.53071742964963298"/>
    <n v="41.3"/>
    <x v="3"/>
    <x v="8"/>
    <n v="928997.05099999998"/>
    <n v="1125.9000000000001"/>
    <x v="4"/>
    <x v="3"/>
  </r>
  <r>
    <s v="KENYA"/>
    <n v="65.073272730984897"/>
    <n v="0.56093526348835099"/>
    <n v="43.144444444444403"/>
    <x v="3"/>
    <x v="8"/>
    <n v="1574777.7990000001"/>
    <n v="1080"/>
    <x v="1"/>
    <x v="8"/>
  </r>
  <r>
    <s v="KYRGYZSTAN"/>
    <n v="69.7408935193871"/>
    <n v="0.4207162563338"/>
    <n v="65.250536752645502"/>
    <x v="3"/>
    <x v="9"/>
    <n v="157860.96"/>
    <n v="1040"/>
    <x v="4"/>
    <x v="3"/>
  </r>
  <r>
    <s v="MAURITANIA"/>
    <n v="66.715665449624694"/>
    <n v="0.53301499504960503"/>
    <n v="70.1111111111111"/>
    <x v="3"/>
    <x v="9"/>
    <n v="134056.9344"/>
    <n v="1040"/>
    <x v="4"/>
    <x v="3"/>
  </r>
  <r>
    <s v="SENEGAL"/>
    <n v="60.827267657419199"/>
    <n v="0.42680005624008199"/>
    <n v="46.462499999999999"/>
    <x v="3"/>
    <x v="9"/>
    <n v="538477.96799999999"/>
    <n v="1030"/>
    <x v="1"/>
    <x v="8"/>
  </r>
  <r>
    <s v="CHAD"/>
    <n v="71.463477556556199"/>
    <n v="0.518476112331409"/>
    <n v="93.344444444444406"/>
    <x v="3"/>
    <x v="9"/>
    <n v="595389.55180000002"/>
    <n v="1000"/>
    <x v="4"/>
    <x v="3"/>
  </r>
  <r>
    <s v="BANGLADESH"/>
    <n v="67.084387217134406"/>
    <n v="0.46591529672315901"/>
    <n v="39.6111111111111"/>
    <x v="3"/>
    <x v="9"/>
    <n v="3180600.273"/>
    <n v="950"/>
    <x v="4"/>
    <x v="3"/>
  </r>
  <r>
    <s v="CAMBODIA"/>
    <n v="64.919393387175901"/>
    <n v="0.313899250868587"/>
    <n v="35.674999999999997"/>
    <x v="3"/>
    <x v="9"/>
    <n v="392258.17499999999"/>
    <n v="880"/>
    <x v="7"/>
    <x v="9"/>
  </r>
  <r>
    <s v="TAJIKISTAN"/>
    <n v="62.950560204079203"/>
    <n v="0.15315556879141001"/>
    <n v="45.475000000000001"/>
    <x v="3"/>
    <x v="9"/>
    <n v="271301.745"/>
    <n v="880"/>
    <x v="7"/>
    <x v="9"/>
  </r>
  <r>
    <s v="SOUTHSUDAN"/>
    <n v="64.567026660051695"/>
    <n v="0.43768265349952601"/>
    <n v="46.622106712963003"/>
    <x v="3"/>
    <x v="9"/>
    <n v="412604.01500000001"/>
    <n v="840"/>
    <x v="7"/>
    <x v="9"/>
  </r>
  <r>
    <s v="COMOROS"/>
    <n v="64.567026660051695"/>
    <n v="0.43768265349952601"/>
    <n v="46.622106712963003"/>
    <x v="3"/>
    <x v="9"/>
    <n v="26357.063289999998"/>
    <n v="820"/>
    <x v="7"/>
    <x v="9"/>
  </r>
  <r>
    <s v="ZIMBABWE"/>
    <n v="81.072521750856197"/>
    <n v="3.24350084908697E-2"/>
    <n v="51.12"/>
    <x v="3"/>
    <x v="9"/>
    <n v="447043.97889999999"/>
    <n v="820"/>
    <x v="8"/>
    <x v="4"/>
  </r>
  <r>
    <s v="UNITEDREPUBLICOFTANZANIA"/>
    <n v="64.567026660051695"/>
    <n v="0.43768265349952601"/>
    <n v="46.622106712963003"/>
    <x v="3"/>
    <x v="9"/>
    <n v="1953575.99"/>
    <n v="780"/>
    <x v="7"/>
    <x v="9"/>
  </r>
  <r>
    <s v="HAITI"/>
    <n v="76.866067062011098"/>
    <n v="0.13278195234765899"/>
    <n v="66.229742685185201"/>
    <x v="3"/>
    <x v="9"/>
    <n v="268284.93839999998"/>
    <n v="760"/>
    <x v="8"/>
    <x v="4"/>
  </r>
  <r>
    <s v="BENIN"/>
    <n v="57.090935929407301"/>
    <n v="0.28076516183545303"/>
    <n v="71.825000000000003"/>
    <x v="3"/>
    <x v="9"/>
    <n v="380781.33850000001"/>
    <n v="750"/>
    <x v="7"/>
    <x v="9"/>
  </r>
  <r>
    <s v="NEPAL"/>
    <n v="62.104974935742803"/>
    <n v="0.30468796014277499"/>
    <n v="36.711111111111101"/>
    <x v="3"/>
    <x v="9"/>
    <n v="599257.57799999998"/>
    <n v="700"/>
    <x v="7"/>
    <x v="9"/>
  </r>
  <r>
    <s v="AFGHANISTAN"/>
    <n v="64.567026660051695"/>
    <n v="0.43768265349952601"/>
    <n v="46.622106712963003"/>
    <x v="3"/>
    <x v="10"/>
    <n v="1077068.7150000001"/>
    <n v="690"/>
    <x v="7"/>
    <x v="9"/>
  </r>
  <r>
    <s v="BURKINAFASO"/>
    <n v="58.550443684421701"/>
    <n v="0.41468869603241998"/>
    <n v="52.671111111111102"/>
    <x v="3"/>
    <x v="10"/>
    <n v="701288.61780000001"/>
    <n v="690"/>
    <x v="7"/>
    <x v="9"/>
  </r>
  <r>
    <s v="MALI"/>
    <n v="62.386057492726003"/>
    <n v="0.43047158412184899"/>
    <n v="83.6"/>
    <x v="3"/>
    <x v="10"/>
    <n v="724869.76379999996"/>
    <n v="660"/>
    <x v="7"/>
    <x v="9"/>
  </r>
  <r>
    <s v="RWANDA"/>
    <n v="31.050741715508298"/>
    <n v="0.13567844466377199"/>
    <n v="37.659999999999997"/>
    <x v="3"/>
    <x v="10"/>
    <n v="421281.52149999997"/>
    <n v="610"/>
    <x v="0"/>
    <x v="11"/>
  </r>
  <r>
    <s v="GUINEABISSAU"/>
    <n v="64.567026660051695"/>
    <n v="0.43768265349952601"/>
    <n v="46.622106712963003"/>
    <x v="3"/>
    <x v="10"/>
    <n v="64506.051749999999"/>
    <n v="590"/>
    <x v="7"/>
    <x v="9"/>
  </r>
  <r>
    <s v="UGANDA"/>
    <n v="72.903495898819003"/>
    <n v="0.17945205812845499"/>
    <n v="49.922222222222203"/>
    <x v="3"/>
    <x v="10"/>
    <n v="1640468.253"/>
    <n v="590"/>
    <x v="4"/>
    <x v="3"/>
  </r>
  <r>
    <s v="DEMOCRATICPEOPLESREPUBLICOFKOREA"/>
    <n v="64.567026660051695"/>
    <n v="0.43768265349952601"/>
    <n v="46.622106712963003"/>
    <x v="3"/>
    <x v="10"/>
    <n v="357598.67469999997"/>
    <n v="582.79999999999995"/>
    <x v="7"/>
    <x v="9"/>
  </r>
  <r>
    <s v="MOZAMBIQUE"/>
    <n v="62.229399682698997"/>
    <n v="0.57480904063090199"/>
    <n v="71.488888888888894"/>
    <x v="3"/>
    <x v="10"/>
    <n v="1018909.013"/>
    <n v="540"/>
    <x v="7"/>
    <x v="9"/>
  </r>
  <r>
    <s v="GAMBIA"/>
    <n v="43.497869299131601"/>
    <n v="0.20356643744587299"/>
    <n v="46.093044285714299"/>
    <x v="3"/>
    <x v="10"/>
    <n v="79482.2693"/>
    <n v="520"/>
    <x v="0"/>
    <x v="11"/>
  </r>
  <r>
    <s v="SIERRALEONE"/>
    <n v="73.224991075186693"/>
    <n v="6.1094883848526398E-2"/>
    <n v="93.966666666666697"/>
    <x v="3"/>
    <x v="10"/>
    <n v="226223.11309999999"/>
    <n v="520"/>
    <x v="4"/>
    <x v="3"/>
  </r>
  <r>
    <s v="CENTRALAFRICANREPUBLIC"/>
    <n v="61.207123301874603"/>
    <n v="0.209338742851231"/>
    <n v="53.031544107142899"/>
    <x v="3"/>
    <x v="10"/>
    <n v="159192.5238"/>
    <n v="490"/>
    <x v="7"/>
    <x v="9"/>
  </r>
  <r>
    <s v="TOGO"/>
    <n v="61.207123301874603"/>
    <n v="0.209338742851231"/>
    <n v="53.031544107142899"/>
    <x v="3"/>
    <x v="10"/>
    <n v="251083.08100000001"/>
    <n v="490"/>
    <x v="7"/>
    <x v="9"/>
  </r>
  <r>
    <s v="ERITREA"/>
    <n v="61.207123301874603"/>
    <n v="0.209338742851231"/>
    <n v="53.031544107142899"/>
    <x v="3"/>
    <x v="10"/>
    <n v="236555.2585"/>
    <n v="450"/>
    <x v="7"/>
    <x v="9"/>
  </r>
  <r>
    <s v="GUINEA"/>
    <n v="69.913066475833205"/>
    <n v="0.25245824848944498"/>
    <n v="64.766666666666694"/>
    <x v="3"/>
    <x v="10"/>
    <n v="438600.59279999998"/>
    <n v="440"/>
    <x v="7"/>
    <x v="9"/>
  </r>
  <r>
    <s v="MADAGASCAR"/>
    <n v="64.528471284712396"/>
    <n v="0.118429136531171"/>
    <n v="42.788888888888899"/>
    <x v="3"/>
    <x v="10"/>
    <n v="800444.09750000003"/>
    <n v="430"/>
    <x v="7"/>
    <x v="9"/>
  </r>
  <r>
    <s v="ETHIOPIA"/>
    <n v="53.587615701736503"/>
    <n v="8.3099748632526393E-2"/>
    <n v="46.54"/>
    <x v="3"/>
    <x v="10"/>
    <n v="3156609.86"/>
    <n v="420"/>
    <x v="7"/>
    <x v="9"/>
  </r>
  <r>
    <s v="DEMOCRATICREPUBLICOFTHECONGO"/>
    <n v="61.207123301874603"/>
    <n v="0.209338742851231"/>
    <n v="53.031544107142899"/>
    <x v="3"/>
    <x v="10"/>
    <n v="2913215.1630000002"/>
    <n v="400"/>
    <x v="7"/>
    <x v="9"/>
  </r>
  <r>
    <s v="NIGER"/>
    <n v="61.207123301874603"/>
    <n v="0.209338742851231"/>
    <n v="53.031544107142899"/>
    <x v="3"/>
    <x v="10"/>
    <n v="888139.89619999996"/>
    <n v="390"/>
    <x v="7"/>
    <x v="9"/>
  </r>
  <r>
    <s v="LIBERIA"/>
    <n v="49.678215234528402"/>
    <n v="6.5481294694555298E-2"/>
    <n v="58.15"/>
    <x v="3"/>
    <x v="10"/>
    <n v="154655.47719999999"/>
    <n v="370"/>
    <x v="7"/>
    <x v="9"/>
  </r>
  <r>
    <s v="MALAWI"/>
    <n v="58.701733355112097"/>
    <n v="0.24552551546148299"/>
    <n v="53.6"/>
    <x v="3"/>
    <x v="11"/>
    <n v="656629.81370000006"/>
    <n v="320"/>
    <x v="7"/>
    <x v="9"/>
  </r>
  <r>
    <s v="BURUNDI"/>
    <n v="73.057046058551407"/>
    <n v="5.5919784608325501E-2"/>
    <n v="62.985714285714302"/>
    <x v="3"/>
    <x v="11"/>
    <n v="457131.01439999999"/>
    <n v="240"/>
    <x v="4"/>
    <x v="3"/>
  </r>
  <r>
    <s v="SOMALIA"/>
    <n v="61.207123301874603"/>
    <n v="0.209338742851231"/>
    <n v="53.031544107142899"/>
    <x v="3"/>
    <x v="11"/>
    <n v="463946.75089999998"/>
    <n v="122.9"/>
    <x v="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87DF7-5D18-41A5-86AD-6A42229DADF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12" firstHeaderRow="0" firstDataRow="1" firstDataCol="1" rowPageCount="1" colPageCount="1"/>
  <pivotFields count="10">
    <pivotField showAll="0"/>
    <pivotField dataField="1" showAll="0"/>
    <pivotField showAll="0"/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showAll="0"/>
    <pivotField dataField="1" showAll="0"/>
    <pivotField showAll="0">
      <items count="13">
        <item x="1"/>
        <item x="0"/>
        <item x="2"/>
        <item x="3"/>
        <item x="7"/>
        <item x="5"/>
        <item x="4"/>
        <item x="6"/>
        <item x="11"/>
        <item x="8"/>
        <item x="10"/>
        <item x="9"/>
        <item t="default"/>
      </items>
    </pivotField>
    <pivotField axis="axisRow" showAll="0">
      <items count="13">
        <item x="1"/>
        <item x="0"/>
        <item x="2"/>
        <item x="3"/>
        <item x="6"/>
        <item x="4"/>
        <item x="7"/>
        <item x="5"/>
        <item x="8"/>
        <item x="10"/>
        <item x="11"/>
        <item x="9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Average of GNI" fld="7" subtotal="average" baseField="0" baseItem="1"/>
    <dataField name="Average of risk" fld="1" subtotal="average" baseField="0" baseItem="6330044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84038-CD44-469D-A85F-78357787024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C12" firstHeaderRow="0" firstDataRow="1" firstDataCol="1" rowPageCount="1" colPageCount="1"/>
  <pivotFields count="10">
    <pivotField showAll="0"/>
    <pivotField dataField="1" showAll="0"/>
    <pivotField showAll="0"/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>
      <items count="13">
        <item x="1"/>
        <item x="0"/>
        <item x="2"/>
        <item x="3"/>
        <item x="7"/>
        <item x="5"/>
        <item x="4"/>
        <item x="6"/>
        <item x="11"/>
        <item x="8"/>
        <item x="10"/>
        <item x="9"/>
        <item t="default"/>
      </items>
    </pivotField>
    <pivotField showAll="0">
      <items count="13">
        <item x="1"/>
        <item x="0"/>
        <item x="2"/>
        <item x="3"/>
        <item x="6"/>
        <item x="4"/>
        <item x="7"/>
        <item x="5"/>
        <item x="8"/>
        <item x="10"/>
        <item x="11"/>
        <item x="9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Average of GNI" fld="7" subtotal="average" baseField="0" baseItem="1"/>
    <dataField name="Average of risk" fld="1" subtotal="average" baseField="0" baseItem="63300446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5F58-5D52-4396-A245-6B517D74BF98}">
  <dimension ref="A1:AA777"/>
  <sheetViews>
    <sheetView workbookViewId="0">
      <selection activeCell="J6" sqref="J6"/>
    </sheetView>
  </sheetViews>
  <sheetFormatPr defaultRowHeight="14.4" x14ac:dyDescent="0.3"/>
  <cols>
    <col min="16" max="17" width="8.88671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202</v>
      </c>
      <c r="J1" t="s">
        <v>207</v>
      </c>
      <c r="K1" s="4"/>
      <c r="L1" t="s">
        <v>0</v>
      </c>
      <c r="M1" t="s">
        <v>4</v>
      </c>
      <c r="N1" t="s">
        <v>5</v>
      </c>
      <c r="O1" s="6"/>
      <c r="Q1" t="s">
        <v>0</v>
      </c>
      <c r="R1" t="s">
        <v>4</v>
      </c>
      <c r="S1" t="s">
        <v>5</v>
      </c>
      <c r="U1" t="s">
        <v>0</v>
      </c>
      <c r="V1" t="s">
        <v>4</v>
      </c>
      <c r="W1" t="s">
        <v>5</v>
      </c>
      <c r="Y1" t="s">
        <v>0</v>
      </c>
      <c r="Z1" t="s">
        <v>4</v>
      </c>
      <c r="AA1" t="s">
        <v>5</v>
      </c>
    </row>
    <row r="2" spans="1:27" x14ac:dyDescent="0.3">
      <c r="A2" t="s">
        <v>8</v>
      </c>
      <c r="B2">
        <v>18.9082286797336</v>
      </c>
      <c r="C2">
        <v>0.99687598586027804</v>
      </c>
      <c r="D2">
        <v>4.5332079365079396</v>
      </c>
      <c r="E2">
        <v>2</v>
      </c>
      <c r="F2">
        <v>1</v>
      </c>
      <c r="G2">
        <v>254.22432000000001</v>
      </c>
      <c r="H2">
        <v>151877.9</v>
      </c>
      <c r="I2">
        <f>IF(E2=2,VLOOKUP(A2,$Q$2:$S$195,3,FALSE), IF(E2=8,VLOOKUP(A2,$U$2:$W$195,3,FALSE), IF(E2=12,VLOOKUP(A2,$Y$2:$AA$195,3,FALSE),VLOOKUP(A2,$L$2:$N$195,3,FALSE))))</f>
        <v>2</v>
      </c>
      <c r="J2" s="4">
        <f>IF(E2=2,VLOOKUP(I2,'risk design'!$V$3:$W$4,2,FALSE), IF(E2=8,VLOOKUP(I2,'risk design'!$V$9:$W$16,2,FALSE), IF(E2=12,VLOOKUP(I2,'risk design'!$V$17:$W$28,2,FALSE),VLOOKUP(I2,'risk design'!$V$5:$W$8,2,FALSE))))</f>
        <v>2</v>
      </c>
      <c r="L2" t="s">
        <v>9</v>
      </c>
      <c r="M2">
        <v>4</v>
      </c>
      <c r="N2">
        <v>1</v>
      </c>
      <c r="Q2" t="s">
        <v>185</v>
      </c>
      <c r="R2">
        <v>2</v>
      </c>
      <c r="S2">
        <v>1</v>
      </c>
      <c r="U2" t="s">
        <v>189</v>
      </c>
      <c r="V2">
        <v>8</v>
      </c>
      <c r="W2">
        <v>1</v>
      </c>
      <c r="Y2" t="s">
        <v>11</v>
      </c>
      <c r="Z2">
        <v>12</v>
      </c>
      <c r="AA2">
        <v>1</v>
      </c>
    </row>
    <row r="3" spans="1:27" x14ac:dyDescent="0.3">
      <c r="A3" t="s">
        <v>10</v>
      </c>
      <c r="B3">
        <v>14.189301569347201</v>
      </c>
      <c r="C3">
        <v>1.0000002184717101</v>
      </c>
      <c r="D3">
        <v>2.62222222222222</v>
      </c>
      <c r="E3">
        <v>2</v>
      </c>
      <c r="F3">
        <v>1</v>
      </c>
      <c r="G3">
        <v>60961.991999999998</v>
      </c>
      <c r="H3">
        <v>98880</v>
      </c>
      <c r="I3">
        <f t="shared" ref="I3:I65" si="0">IF(E3=2,VLOOKUP(A3,$Q$2:$S$195,3,FALSE), IF(E3=8,VLOOKUP(A3,$U$2:$W$195,3,FALSE), IF(E3=12,VLOOKUP(A3,$Y$2:$AA$195,3,FALSE),VLOOKUP(A3,$L$2:$N$195,3,FALSE))))</f>
        <v>2</v>
      </c>
      <c r="J3" s="4">
        <f>IF(E3=2,VLOOKUP(I3,'risk design'!$V$3:$W$4,2,FALSE), IF(E3=8,VLOOKUP(I3,'risk design'!$V$9:$W$16,2,FALSE), IF(E3=12,VLOOKUP(I3,'risk design'!$V$17:$W$28,2,FALSE),VLOOKUP(I3,'risk design'!$V$5:$W$8,2,FALSE))))</f>
        <v>2</v>
      </c>
      <c r="L3" t="s">
        <v>13</v>
      </c>
      <c r="M3">
        <v>4</v>
      </c>
      <c r="N3">
        <v>1</v>
      </c>
      <c r="Q3" t="s">
        <v>9</v>
      </c>
      <c r="R3">
        <v>2</v>
      </c>
      <c r="S3">
        <v>1</v>
      </c>
      <c r="U3" t="s">
        <v>180</v>
      </c>
      <c r="V3">
        <v>8</v>
      </c>
      <c r="W3">
        <v>1</v>
      </c>
      <c r="Y3" t="s">
        <v>26</v>
      </c>
      <c r="Z3">
        <v>12</v>
      </c>
      <c r="AA3">
        <v>1</v>
      </c>
    </row>
    <row r="4" spans="1:27" x14ac:dyDescent="0.3">
      <c r="A4" t="s">
        <v>12</v>
      </c>
      <c r="B4">
        <v>18.686520908306601</v>
      </c>
      <c r="C4">
        <v>0.99687598586027804</v>
      </c>
      <c r="D4">
        <v>4.4041332142857197</v>
      </c>
      <c r="E4">
        <v>2</v>
      </c>
      <c r="F4">
        <v>1</v>
      </c>
      <c r="G4">
        <v>83305.112500000003</v>
      </c>
      <c r="H4">
        <v>84410</v>
      </c>
      <c r="I4">
        <f t="shared" si="0"/>
        <v>1</v>
      </c>
      <c r="J4" s="4">
        <f>IF(E4=2,VLOOKUP(I4,'risk design'!$V$3:$W$4,2,FALSE), IF(E4=8,VLOOKUP(I4,'risk design'!$V$9:$W$16,2,FALSE), IF(E4=12,VLOOKUP(I4,'risk design'!$V$17:$W$28,2,FALSE),VLOOKUP(I4,'risk design'!$V$5:$W$8,2,FALSE))))</f>
        <v>1</v>
      </c>
      <c r="L4" t="s">
        <v>15</v>
      </c>
      <c r="M4">
        <v>4</v>
      </c>
      <c r="N4">
        <v>1</v>
      </c>
      <c r="Q4" t="s">
        <v>13</v>
      </c>
      <c r="R4">
        <v>2</v>
      </c>
      <c r="S4">
        <v>1</v>
      </c>
      <c r="U4" t="s">
        <v>133</v>
      </c>
      <c r="V4">
        <v>8</v>
      </c>
      <c r="W4">
        <v>1</v>
      </c>
      <c r="Y4" t="s">
        <v>133</v>
      </c>
      <c r="Z4">
        <v>12</v>
      </c>
      <c r="AA4">
        <v>1</v>
      </c>
    </row>
    <row r="5" spans="1:27" x14ac:dyDescent="0.3">
      <c r="A5" t="s">
        <v>14</v>
      </c>
      <c r="B5">
        <v>8.6733102572567198</v>
      </c>
      <c r="C5">
        <v>0.99999997279874497</v>
      </c>
      <c r="D5">
        <v>7.3</v>
      </c>
      <c r="E5">
        <v>2</v>
      </c>
      <c r="F5">
        <v>1</v>
      </c>
      <c r="G5">
        <v>24243.59547</v>
      </c>
      <c r="H5">
        <v>79330</v>
      </c>
      <c r="I5">
        <f t="shared" si="0"/>
        <v>1</v>
      </c>
      <c r="J5" s="4">
        <f>IF(E5=2,VLOOKUP(I5,'risk design'!$V$3:$W$4,2,FALSE), IF(E5=8,VLOOKUP(I5,'risk design'!$V$9:$W$16,2,FALSE), IF(E5=12,VLOOKUP(I5,'risk design'!$V$17:$W$28,2,FALSE),VLOOKUP(I5,'risk design'!$V$5:$W$8,2,FALSE))))</f>
        <v>1</v>
      </c>
      <c r="L5" t="s">
        <v>187</v>
      </c>
      <c r="M5">
        <v>4</v>
      </c>
      <c r="N5">
        <v>1</v>
      </c>
      <c r="Q5" t="s">
        <v>15</v>
      </c>
      <c r="R5">
        <v>2</v>
      </c>
      <c r="S5">
        <v>1</v>
      </c>
      <c r="U5" t="s">
        <v>135</v>
      </c>
      <c r="V5">
        <v>8</v>
      </c>
      <c r="W5">
        <v>1</v>
      </c>
      <c r="Y5" t="s">
        <v>183</v>
      </c>
      <c r="Z5">
        <v>12</v>
      </c>
      <c r="AA5">
        <v>1</v>
      </c>
    </row>
    <row r="6" spans="1:27" x14ac:dyDescent="0.3">
      <c r="A6" t="s">
        <v>16</v>
      </c>
      <c r="B6">
        <v>15.496871592776801</v>
      </c>
      <c r="C6">
        <v>0.99998382302309197</v>
      </c>
      <c r="D6">
        <v>1.9285714285714299</v>
      </c>
      <c r="E6">
        <v>2</v>
      </c>
      <c r="F6">
        <v>1</v>
      </c>
      <c r="G6">
        <v>6139.9679999999998</v>
      </c>
      <c r="H6">
        <v>69300</v>
      </c>
      <c r="I6">
        <f t="shared" si="0"/>
        <v>2</v>
      </c>
      <c r="J6" s="4">
        <f>IF(E6=2,VLOOKUP(I6,'risk design'!$V$3:$W$4,2,FALSE), IF(E6=8,VLOOKUP(I6,'risk design'!$V$9:$W$16,2,FALSE), IF(E6=12,VLOOKUP(I6,'risk design'!$V$17:$W$28,2,FALSE),VLOOKUP(I6,'risk design'!$V$5:$W$8,2,FALSE))))</f>
        <v>2</v>
      </c>
      <c r="L6" t="s">
        <v>20</v>
      </c>
      <c r="M6">
        <v>4</v>
      </c>
      <c r="N6">
        <v>1</v>
      </c>
      <c r="Q6" t="s">
        <v>187</v>
      </c>
      <c r="R6">
        <v>2</v>
      </c>
      <c r="S6">
        <v>1</v>
      </c>
      <c r="U6" t="s">
        <v>77</v>
      </c>
      <c r="V6">
        <v>8</v>
      </c>
      <c r="W6">
        <v>1</v>
      </c>
      <c r="Y6" t="s">
        <v>150</v>
      </c>
      <c r="Z6">
        <v>12</v>
      </c>
      <c r="AA6">
        <v>1</v>
      </c>
    </row>
    <row r="7" spans="1:27" x14ac:dyDescent="0.3">
      <c r="A7" t="s">
        <v>18</v>
      </c>
      <c r="B7">
        <v>16.878969872446302</v>
      </c>
      <c r="C7">
        <v>0.99438267526315505</v>
      </c>
      <c r="D7">
        <v>4.3806552248677297</v>
      </c>
      <c r="E7">
        <v>2</v>
      </c>
      <c r="F7">
        <v>1</v>
      </c>
      <c r="G7">
        <v>58395.292800000003</v>
      </c>
      <c r="H7">
        <v>60720</v>
      </c>
      <c r="I7">
        <f t="shared" si="0"/>
        <v>1</v>
      </c>
      <c r="J7" s="4">
        <f>IF(E7=2,VLOOKUP(I7,'risk design'!$V$3:$W$4,2,FALSE), IF(E7=8,VLOOKUP(I7,'risk design'!$V$9:$W$16,2,FALSE), IF(E7=12,VLOOKUP(I7,'risk design'!$V$17:$W$28,2,FALSE),VLOOKUP(I7,'risk design'!$V$5:$W$8,2,FALSE))))</f>
        <v>1</v>
      </c>
      <c r="L7" t="s">
        <v>180</v>
      </c>
      <c r="M7">
        <v>4</v>
      </c>
      <c r="N7">
        <v>1</v>
      </c>
      <c r="Q7" t="s">
        <v>20</v>
      </c>
      <c r="R7">
        <v>2</v>
      </c>
      <c r="S7">
        <v>1</v>
      </c>
      <c r="U7" t="s">
        <v>197</v>
      </c>
      <c r="V7">
        <v>8</v>
      </c>
      <c r="W7">
        <v>1</v>
      </c>
      <c r="Y7" t="s">
        <v>98</v>
      </c>
      <c r="Z7">
        <v>12</v>
      </c>
      <c r="AA7">
        <v>1</v>
      </c>
    </row>
    <row r="8" spans="1:27" x14ac:dyDescent="0.3">
      <c r="A8" t="s">
        <v>13</v>
      </c>
      <c r="B8">
        <v>28.051408737351501</v>
      </c>
      <c r="C8">
        <v>1.0000000002931499</v>
      </c>
      <c r="D8">
        <v>3.9</v>
      </c>
      <c r="E8">
        <v>2</v>
      </c>
      <c r="F8">
        <v>1</v>
      </c>
      <c r="G8">
        <v>316871.40999999997</v>
      </c>
      <c r="H8">
        <v>59760</v>
      </c>
      <c r="I8">
        <f t="shared" si="0"/>
        <v>1</v>
      </c>
      <c r="J8" s="4">
        <f>IF(E8=2,VLOOKUP(I8,'risk design'!$V$3:$W$4,2,FALSE), IF(E8=8,VLOOKUP(I8,'risk design'!$V$9:$W$16,2,FALSE), IF(E8=12,VLOOKUP(I8,'risk design'!$V$17:$W$28,2,FALSE),VLOOKUP(I8,'risk design'!$V$5:$W$8,2,FALSE))))</f>
        <v>1</v>
      </c>
      <c r="L8" t="s">
        <v>28</v>
      </c>
      <c r="M8">
        <v>4</v>
      </c>
      <c r="N8">
        <v>1</v>
      </c>
      <c r="Q8" t="s">
        <v>26</v>
      </c>
      <c r="R8">
        <v>2</v>
      </c>
      <c r="S8">
        <v>1</v>
      </c>
      <c r="U8" t="s">
        <v>145</v>
      </c>
      <c r="V8">
        <v>8</v>
      </c>
      <c r="W8">
        <v>1</v>
      </c>
      <c r="Y8" t="s">
        <v>102</v>
      </c>
      <c r="Z8">
        <v>12</v>
      </c>
      <c r="AA8">
        <v>1</v>
      </c>
    </row>
    <row r="9" spans="1:27" x14ac:dyDescent="0.3">
      <c r="A9" t="s">
        <v>21</v>
      </c>
      <c r="B9">
        <v>33.479951477686697</v>
      </c>
      <c r="C9">
        <v>0.94060201665100995</v>
      </c>
      <c r="D9">
        <v>7.2262322817460296</v>
      </c>
      <c r="E9">
        <v>2</v>
      </c>
      <c r="F9">
        <v>1</v>
      </c>
      <c r="G9">
        <v>70241.463340000002</v>
      </c>
      <c r="H9">
        <v>59194.3</v>
      </c>
      <c r="I9">
        <f t="shared" si="0"/>
        <v>1</v>
      </c>
      <c r="J9" s="4">
        <f>IF(E9=2,VLOOKUP(I9,'risk design'!$V$3:$W$4,2,FALSE), IF(E9=8,VLOOKUP(I9,'risk design'!$V$9:$W$16,2,FALSE), IF(E9=12,VLOOKUP(I9,'risk design'!$V$17:$W$28,2,FALSE),VLOOKUP(I9,'risk design'!$V$5:$W$8,2,FALSE))))</f>
        <v>1</v>
      </c>
      <c r="L9" t="s">
        <v>188</v>
      </c>
      <c r="M9">
        <v>4</v>
      </c>
      <c r="N9">
        <v>1</v>
      </c>
      <c r="Q9" t="s">
        <v>189</v>
      </c>
      <c r="R9">
        <v>2</v>
      </c>
      <c r="S9">
        <v>1</v>
      </c>
      <c r="U9" t="s">
        <v>183</v>
      </c>
      <c r="V9">
        <v>8</v>
      </c>
      <c r="W9">
        <v>1</v>
      </c>
      <c r="Y9" t="s">
        <v>105</v>
      </c>
      <c r="Z9">
        <v>12</v>
      </c>
      <c r="AA9">
        <v>1</v>
      </c>
    </row>
    <row r="10" spans="1:27" x14ac:dyDescent="0.3">
      <c r="A10" t="s">
        <v>23</v>
      </c>
      <c r="B10">
        <v>16.009885226080598</v>
      </c>
      <c r="C10">
        <v>0.99438267526315505</v>
      </c>
      <c r="D10">
        <v>4.3774753306878296</v>
      </c>
      <c r="E10">
        <v>2</v>
      </c>
      <c r="F10">
        <v>1</v>
      </c>
      <c r="G10">
        <v>114244.5101</v>
      </c>
      <c r="H10">
        <v>58600</v>
      </c>
      <c r="I10">
        <f t="shared" si="0"/>
        <v>1</v>
      </c>
      <c r="J10" s="4">
        <f>IF(E10=2,VLOOKUP(I10,'risk design'!$V$3:$W$4,2,FALSE), IF(E10=8,VLOOKUP(I10,'risk design'!$V$9:$W$16,2,FALSE), IF(E10=12,VLOOKUP(I10,'risk design'!$V$17:$W$28,2,FALSE),VLOOKUP(I10,'risk design'!$V$5:$W$8,2,FALSE))))</f>
        <v>1</v>
      </c>
      <c r="L10" t="s">
        <v>51</v>
      </c>
      <c r="M10">
        <v>4</v>
      </c>
      <c r="N10">
        <v>1</v>
      </c>
      <c r="Q10" t="s">
        <v>190</v>
      </c>
      <c r="R10">
        <v>2</v>
      </c>
      <c r="S10">
        <v>1</v>
      </c>
      <c r="U10" t="s">
        <v>150</v>
      </c>
      <c r="V10">
        <v>8</v>
      </c>
      <c r="W10">
        <v>1</v>
      </c>
      <c r="Y10" t="s">
        <v>52</v>
      </c>
      <c r="Z10">
        <v>12</v>
      </c>
      <c r="AA10">
        <v>1</v>
      </c>
    </row>
    <row r="11" spans="1:27" x14ac:dyDescent="0.3">
      <c r="A11" t="s">
        <v>25</v>
      </c>
      <c r="B11">
        <v>50.334321087321101</v>
      </c>
      <c r="C11">
        <v>0.99042298817526397</v>
      </c>
      <c r="D11">
        <v>7.7255563161375598</v>
      </c>
      <c r="E11">
        <v>2</v>
      </c>
      <c r="F11">
        <v>1</v>
      </c>
      <c r="G11">
        <v>3983223.3709999998</v>
      </c>
      <c r="H11">
        <v>51920</v>
      </c>
      <c r="I11">
        <f t="shared" si="0"/>
        <v>1</v>
      </c>
      <c r="J11" s="4">
        <f>IF(E11=2,VLOOKUP(I11,'risk design'!$V$3:$W$4,2,FALSE), IF(E11=8,VLOOKUP(I11,'risk design'!$V$9:$W$16,2,FALSE), IF(E11=12,VLOOKUP(I11,'risk design'!$V$17:$W$28,2,FALSE),VLOOKUP(I11,'risk design'!$V$5:$W$8,2,FALSE))))</f>
        <v>1</v>
      </c>
      <c r="L11" t="s">
        <v>18</v>
      </c>
      <c r="M11">
        <v>4</v>
      </c>
      <c r="N11">
        <v>1</v>
      </c>
      <c r="Q11" t="s">
        <v>180</v>
      </c>
      <c r="R11">
        <v>2</v>
      </c>
      <c r="S11">
        <v>1</v>
      </c>
      <c r="U11" t="s">
        <v>186</v>
      </c>
      <c r="V11">
        <v>8</v>
      </c>
      <c r="W11">
        <v>1</v>
      </c>
      <c r="Y11" t="s">
        <v>170</v>
      </c>
      <c r="Z11">
        <v>12</v>
      </c>
      <c r="AA11">
        <v>1</v>
      </c>
    </row>
    <row r="12" spans="1:27" x14ac:dyDescent="0.3">
      <c r="A12" t="s">
        <v>27</v>
      </c>
      <c r="B12">
        <v>18.931930009780999</v>
      </c>
      <c r="C12">
        <v>0.99438269007370805</v>
      </c>
      <c r="D12">
        <v>5.5377828835978802</v>
      </c>
      <c r="E12">
        <v>2</v>
      </c>
      <c r="F12">
        <v>1</v>
      </c>
      <c r="G12">
        <v>176446.53599999999</v>
      </c>
      <c r="H12">
        <v>51760</v>
      </c>
      <c r="I12">
        <f t="shared" si="0"/>
        <v>1</v>
      </c>
      <c r="J12" s="4">
        <f>IF(E12=2,VLOOKUP(I12,'risk design'!$V$3:$W$4,2,FALSE), IF(E12=8,VLOOKUP(I12,'risk design'!$V$9:$W$16,2,FALSE), IF(E12=12,VLOOKUP(I12,'risk design'!$V$17:$W$28,2,FALSE),VLOOKUP(I12,'risk design'!$V$5:$W$8,2,FALSE))))</f>
        <v>1</v>
      </c>
      <c r="L12" t="s">
        <v>123</v>
      </c>
      <c r="M12">
        <v>4</v>
      </c>
      <c r="N12">
        <v>1</v>
      </c>
      <c r="Q12" t="s">
        <v>28</v>
      </c>
      <c r="R12">
        <v>2</v>
      </c>
      <c r="S12">
        <v>1</v>
      </c>
      <c r="U12" t="s">
        <v>8</v>
      </c>
      <c r="V12">
        <v>8</v>
      </c>
      <c r="W12">
        <v>1</v>
      </c>
      <c r="Y12" t="s">
        <v>172</v>
      </c>
      <c r="Z12">
        <v>12</v>
      </c>
      <c r="AA12">
        <v>1</v>
      </c>
    </row>
    <row r="13" spans="1:27" x14ac:dyDescent="0.3">
      <c r="A13" t="s">
        <v>29</v>
      </c>
      <c r="B13">
        <v>36.0647446679979</v>
      </c>
      <c r="C13">
        <v>0.941094016680177</v>
      </c>
      <c r="D13">
        <v>7.5919453174603202</v>
      </c>
      <c r="E13">
        <v>2</v>
      </c>
      <c r="F13">
        <v>1</v>
      </c>
      <c r="G13">
        <v>311.33519999999999</v>
      </c>
      <c r="H13">
        <v>51732.4</v>
      </c>
      <c r="I13">
        <f t="shared" si="0"/>
        <v>1</v>
      </c>
      <c r="J13" s="4">
        <f>IF(E13=2,VLOOKUP(I13,'risk design'!$V$3:$W$4,2,FALSE), IF(E13=8,VLOOKUP(I13,'risk design'!$V$9:$W$16,2,FALSE), IF(E13=12,VLOOKUP(I13,'risk design'!$V$17:$W$28,2,FALSE),VLOOKUP(I13,'risk design'!$V$5:$W$8,2,FALSE))))</f>
        <v>1</v>
      </c>
      <c r="L13" t="s">
        <v>156</v>
      </c>
      <c r="M13">
        <v>4</v>
      </c>
      <c r="N13">
        <v>1</v>
      </c>
      <c r="Q13" t="s">
        <v>188</v>
      </c>
      <c r="R13">
        <v>2</v>
      </c>
      <c r="S13">
        <v>1</v>
      </c>
      <c r="U13" t="s">
        <v>182</v>
      </c>
      <c r="V13">
        <v>8</v>
      </c>
      <c r="W13">
        <v>1</v>
      </c>
      <c r="Y13" t="s">
        <v>116</v>
      </c>
      <c r="Z13">
        <v>12</v>
      </c>
      <c r="AA13">
        <v>1</v>
      </c>
    </row>
    <row r="14" spans="1:27" x14ac:dyDescent="0.3">
      <c r="A14" t="s">
        <v>31</v>
      </c>
      <c r="B14">
        <v>17.484811073510699</v>
      </c>
      <c r="C14">
        <v>1</v>
      </c>
      <c r="D14">
        <v>2.25</v>
      </c>
      <c r="E14">
        <v>2</v>
      </c>
      <c r="F14">
        <v>1</v>
      </c>
      <c r="G14">
        <v>54531.92</v>
      </c>
      <c r="H14">
        <v>51090</v>
      </c>
      <c r="I14">
        <f t="shared" si="0"/>
        <v>1</v>
      </c>
      <c r="J14" s="4">
        <f>IF(E14=2,VLOOKUP(I14,'risk design'!$V$3:$W$4,2,FALSE), IF(E14=8,VLOOKUP(I14,'risk design'!$V$9:$W$16,2,FALSE), IF(E14=12,VLOOKUP(I14,'risk design'!$V$17:$W$28,2,FALSE),VLOOKUP(I14,'risk design'!$V$5:$W$8,2,FALSE))))</f>
        <v>1</v>
      </c>
      <c r="L14" t="s">
        <v>39</v>
      </c>
      <c r="M14">
        <v>4</v>
      </c>
      <c r="N14">
        <v>1</v>
      </c>
      <c r="Q14" t="s">
        <v>192</v>
      </c>
      <c r="R14">
        <v>2</v>
      </c>
      <c r="S14">
        <v>1</v>
      </c>
      <c r="U14" t="s">
        <v>163</v>
      </c>
      <c r="V14">
        <v>8</v>
      </c>
      <c r="W14">
        <v>1</v>
      </c>
      <c r="Y14" t="s">
        <v>118</v>
      </c>
      <c r="Z14">
        <v>12</v>
      </c>
      <c r="AA14">
        <v>1</v>
      </c>
    </row>
    <row r="15" spans="1:27" x14ac:dyDescent="0.3">
      <c r="A15" t="s">
        <v>28</v>
      </c>
      <c r="B15">
        <v>31.5949884761249</v>
      </c>
      <c r="C15">
        <v>0.91249212201722996</v>
      </c>
      <c r="D15">
        <v>6.7852519708994699</v>
      </c>
      <c r="E15">
        <v>2</v>
      </c>
      <c r="F15">
        <v>1</v>
      </c>
      <c r="G15">
        <v>386697.06900000002</v>
      </c>
      <c r="H15">
        <v>50660</v>
      </c>
      <c r="I15">
        <f t="shared" si="0"/>
        <v>1</v>
      </c>
      <c r="J15" s="4">
        <f>IF(E15=2,VLOOKUP(I15,'risk design'!$V$3:$W$4,2,FALSE), IF(E15=8,VLOOKUP(I15,'risk design'!$V$9:$W$16,2,FALSE), IF(E15=12,VLOOKUP(I15,'risk design'!$V$17:$W$28,2,FALSE),VLOOKUP(I15,'risk design'!$V$5:$W$8,2,FALSE))))</f>
        <v>1</v>
      </c>
      <c r="L15" t="s">
        <v>149</v>
      </c>
      <c r="M15">
        <v>4</v>
      </c>
      <c r="N15">
        <v>1</v>
      </c>
      <c r="Q15" t="s">
        <v>51</v>
      </c>
      <c r="R15">
        <v>2</v>
      </c>
      <c r="S15">
        <v>1</v>
      </c>
      <c r="U15" t="s">
        <v>179</v>
      </c>
      <c r="V15">
        <v>8</v>
      </c>
      <c r="W15">
        <v>1</v>
      </c>
      <c r="Y15" t="s">
        <v>22</v>
      </c>
      <c r="Z15">
        <v>12</v>
      </c>
      <c r="AA15">
        <v>2</v>
      </c>
    </row>
    <row r="16" spans="1:27" x14ac:dyDescent="0.3">
      <c r="A16" t="s">
        <v>15</v>
      </c>
      <c r="B16">
        <v>30.590553881272399</v>
      </c>
      <c r="C16">
        <v>0.85499997786964399</v>
      </c>
      <c r="D16">
        <v>3.8250000000000002</v>
      </c>
      <c r="E16">
        <v>2</v>
      </c>
      <c r="F16">
        <v>1</v>
      </c>
      <c r="G16">
        <v>79710.336200000005</v>
      </c>
      <c r="H16">
        <v>50310</v>
      </c>
      <c r="I16">
        <f t="shared" si="0"/>
        <v>1</v>
      </c>
      <c r="J16" s="4">
        <f>IF(E16=2,VLOOKUP(I16,'risk design'!$V$3:$W$4,2,FALSE), IF(E16=8,VLOOKUP(I16,'risk design'!$V$9:$W$16,2,FALSE), IF(E16=12,VLOOKUP(I16,'risk design'!$V$17:$W$28,2,FALSE),VLOOKUP(I16,'risk design'!$V$5:$W$8,2,FALSE))))</f>
        <v>1</v>
      </c>
      <c r="L16" t="s">
        <v>197</v>
      </c>
      <c r="M16">
        <v>4</v>
      </c>
      <c r="N16">
        <v>1</v>
      </c>
      <c r="Q16" t="s">
        <v>62</v>
      </c>
      <c r="R16">
        <v>2</v>
      </c>
      <c r="S16">
        <v>1</v>
      </c>
      <c r="U16" t="s">
        <v>167</v>
      </c>
      <c r="V16">
        <v>8</v>
      </c>
      <c r="W16">
        <v>1</v>
      </c>
      <c r="Y16" t="s">
        <v>127</v>
      </c>
      <c r="Z16">
        <v>12</v>
      </c>
      <c r="AA16">
        <v>2</v>
      </c>
    </row>
    <row r="17" spans="1:27" x14ac:dyDescent="0.3">
      <c r="A17" t="s">
        <v>34</v>
      </c>
      <c r="B17">
        <v>16.707061817361701</v>
      </c>
      <c r="C17">
        <v>0.99999150818622595</v>
      </c>
      <c r="D17">
        <v>2.4777777777777801</v>
      </c>
      <c r="E17">
        <v>2</v>
      </c>
      <c r="F17">
        <v>1</v>
      </c>
      <c r="G17">
        <v>59828.692000000003</v>
      </c>
      <c r="H17">
        <v>48590</v>
      </c>
      <c r="I17">
        <f t="shared" si="0"/>
        <v>1</v>
      </c>
      <c r="J17" s="4">
        <f>IF(E17=2,VLOOKUP(I17,'risk design'!$V$3:$W$4,2,FALSE), IF(E17=8,VLOOKUP(I17,'risk design'!$V$9:$W$16,2,FALSE), IF(E17=12,VLOOKUP(I17,'risk design'!$V$17:$W$28,2,FALSE),VLOOKUP(I17,'risk design'!$V$5:$W$8,2,FALSE))))</f>
        <v>1</v>
      </c>
      <c r="L17" t="s">
        <v>196</v>
      </c>
      <c r="M17">
        <v>4</v>
      </c>
      <c r="N17">
        <v>1</v>
      </c>
      <c r="Q17" t="s">
        <v>194</v>
      </c>
      <c r="R17">
        <v>2</v>
      </c>
      <c r="S17">
        <v>1</v>
      </c>
      <c r="U17" t="s">
        <v>170</v>
      </c>
      <c r="V17">
        <v>8</v>
      </c>
      <c r="W17">
        <v>1</v>
      </c>
      <c r="Y17" t="s">
        <v>135</v>
      </c>
      <c r="Z17">
        <v>12</v>
      </c>
      <c r="AA17">
        <v>2</v>
      </c>
    </row>
    <row r="18" spans="1:27" x14ac:dyDescent="0.3">
      <c r="A18" t="s">
        <v>36</v>
      </c>
      <c r="B18">
        <v>42.834621614793598</v>
      </c>
      <c r="C18">
        <v>0.93511084501279096</v>
      </c>
      <c r="D18">
        <v>9.6755340277777808</v>
      </c>
      <c r="E18">
        <v>2</v>
      </c>
      <c r="F18">
        <v>1</v>
      </c>
      <c r="G18">
        <v>1044176.692</v>
      </c>
      <c r="H18">
        <v>47830</v>
      </c>
      <c r="I18">
        <f t="shared" si="0"/>
        <v>1</v>
      </c>
      <c r="J18" s="4">
        <f>IF(E18=2,VLOOKUP(I18,'risk design'!$V$3:$W$4,2,FALSE), IF(E18=8,VLOOKUP(I18,'risk design'!$V$9:$W$16,2,FALSE), IF(E18=12,VLOOKUP(I18,'risk design'!$V$17:$W$28,2,FALSE),VLOOKUP(I18,'risk design'!$V$5:$W$8,2,FALSE))))</f>
        <v>1</v>
      </c>
      <c r="L18" t="s">
        <v>40</v>
      </c>
      <c r="M18">
        <v>4</v>
      </c>
      <c r="N18">
        <v>1</v>
      </c>
      <c r="Q18" t="s">
        <v>18</v>
      </c>
      <c r="R18">
        <v>2</v>
      </c>
      <c r="S18">
        <v>1</v>
      </c>
      <c r="U18" t="s">
        <v>173</v>
      </c>
      <c r="V18">
        <v>8</v>
      </c>
      <c r="W18">
        <v>1</v>
      </c>
      <c r="Y18" t="s">
        <v>76</v>
      </c>
      <c r="Z18">
        <v>12</v>
      </c>
      <c r="AA18">
        <v>2</v>
      </c>
    </row>
    <row r="19" spans="1:27" x14ac:dyDescent="0.3">
      <c r="A19" t="s">
        <v>20</v>
      </c>
      <c r="B19">
        <v>37.104838071241602</v>
      </c>
      <c r="C19">
        <v>0.93764345328151799</v>
      </c>
      <c r="D19">
        <v>8.9842143055555503</v>
      </c>
      <c r="E19">
        <v>2</v>
      </c>
      <c r="F19">
        <v>1</v>
      </c>
      <c r="G19">
        <v>128602.3955</v>
      </c>
      <c r="H19">
        <v>46900</v>
      </c>
      <c r="I19">
        <f t="shared" si="0"/>
        <v>1</v>
      </c>
      <c r="J19" s="4">
        <f>IF(E19=2,VLOOKUP(I19,'risk design'!$V$3:$W$4,2,FALSE), IF(E19=8,VLOOKUP(I19,'risk design'!$V$9:$W$16,2,FALSE), IF(E19=12,VLOOKUP(I19,'risk design'!$V$17:$W$28,2,FALSE),VLOOKUP(I19,'risk design'!$V$5:$W$8,2,FALSE))))</f>
        <v>1</v>
      </c>
      <c r="L19" t="s">
        <v>45</v>
      </c>
      <c r="M19">
        <v>4</v>
      </c>
      <c r="N19">
        <v>1</v>
      </c>
      <c r="Q19" t="s">
        <v>120</v>
      </c>
      <c r="R19">
        <v>2</v>
      </c>
      <c r="S19">
        <v>1</v>
      </c>
      <c r="U19" t="s">
        <v>174</v>
      </c>
      <c r="V19">
        <v>8</v>
      </c>
      <c r="W19">
        <v>1</v>
      </c>
      <c r="Y19" t="s">
        <v>80</v>
      </c>
      <c r="Z19">
        <v>12</v>
      </c>
      <c r="AA19">
        <v>2</v>
      </c>
    </row>
    <row r="20" spans="1:27" x14ac:dyDescent="0.3">
      <c r="A20" t="s">
        <v>37</v>
      </c>
      <c r="B20">
        <v>28.860934237203502</v>
      </c>
      <c r="C20">
        <v>0.99147672828998601</v>
      </c>
      <c r="D20">
        <v>5.4403472089947096</v>
      </c>
      <c r="E20">
        <v>2</v>
      </c>
      <c r="F20">
        <v>1</v>
      </c>
      <c r="G20">
        <v>677475.73320000002</v>
      </c>
      <c r="H20">
        <v>46700</v>
      </c>
      <c r="I20">
        <f t="shared" si="0"/>
        <v>1</v>
      </c>
      <c r="J20" s="4">
        <f>IF(E20=2,VLOOKUP(I20,'risk design'!$V$3:$W$4,2,FALSE), IF(E20=8,VLOOKUP(I20,'risk design'!$V$9:$W$16,2,FALSE), IF(E20=12,VLOOKUP(I20,'risk design'!$V$17:$W$28,2,FALSE),VLOOKUP(I20,'risk design'!$V$5:$W$8,2,FALSE))))</f>
        <v>1</v>
      </c>
      <c r="L20" t="s">
        <v>36</v>
      </c>
      <c r="M20">
        <v>4</v>
      </c>
      <c r="N20">
        <v>1</v>
      </c>
      <c r="Q20" t="s">
        <v>123</v>
      </c>
      <c r="R20">
        <v>2</v>
      </c>
      <c r="S20">
        <v>1</v>
      </c>
      <c r="U20" t="s">
        <v>171</v>
      </c>
      <c r="V20">
        <v>8</v>
      </c>
      <c r="W20">
        <v>1</v>
      </c>
      <c r="Y20" t="s">
        <v>144</v>
      </c>
      <c r="Z20">
        <v>12</v>
      </c>
      <c r="AA20">
        <v>2</v>
      </c>
    </row>
    <row r="21" spans="1:27" x14ac:dyDescent="0.3">
      <c r="A21" t="s">
        <v>39</v>
      </c>
      <c r="B21">
        <v>38.342071272322499</v>
      </c>
      <c r="C21">
        <v>0.94852050231232898</v>
      </c>
      <c r="D21">
        <v>9.2259005753968193</v>
      </c>
      <c r="E21">
        <v>2</v>
      </c>
      <c r="F21">
        <v>1</v>
      </c>
      <c r="G21">
        <v>830842.31160000002</v>
      </c>
      <c r="H21">
        <v>43160</v>
      </c>
      <c r="I21">
        <f t="shared" si="0"/>
        <v>1</v>
      </c>
      <c r="J21" s="4">
        <f>IF(E21=2,VLOOKUP(I21,'risk design'!$V$3:$W$4,2,FALSE), IF(E21=8,VLOOKUP(I21,'risk design'!$V$9:$W$16,2,FALSE), IF(E21=12,VLOOKUP(I21,'risk design'!$V$17:$W$28,2,FALSE),VLOOKUP(I21,'risk design'!$V$5:$W$8,2,FALSE))))</f>
        <v>1</v>
      </c>
      <c r="L21" t="s">
        <v>21</v>
      </c>
      <c r="M21">
        <v>4</v>
      </c>
      <c r="N21">
        <v>1</v>
      </c>
      <c r="Q21" t="s">
        <v>156</v>
      </c>
      <c r="R21">
        <v>2</v>
      </c>
      <c r="S21">
        <v>1</v>
      </c>
      <c r="U21" t="s">
        <v>169</v>
      </c>
      <c r="V21">
        <v>8</v>
      </c>
      <c r="W21">
        <v>1</v>
      </c>
      <c r="Y21" t="s">
        <v>145</v>
      </c>
      <c r="Z21">
        <v>12</v>
      </c>
      <c r="AA21">
        <v>2</v>
      </c>
    </row>
    <row r="22" spans="1:27" x14ac:dyDescent="0.3">
      <c r="A22" t="s">
        <v>40</v>
      </c>
      <c r="B22">
        <v>40.738628402516603</v>
      </c>
      <c r="C22">
        <v>0.99888270245113497</v>
      </c>
      <c r="D22">
        <v>3.5555555555555598</v>
      </c>
      <c r="E22">
        <v>2</v>
      </c>
      <c r="F22">
        <v>1</v>
      </c>
      <c r="G22">
        <v>72181.660600000003</v>
      </c>
      <c r="H22">
        <v>41460</v>
      </c>
      <c r="I22">
        <f t="shared" si="0"/>
        <v>1</v>
      </c>
      <c r="J22" s="4">
        <f>IF(E22=2,VLOOKUP(I22,'risk design'!$V$3:$W$4,2,FALSE), IF(E22=8,VLOOKUP(I22,'risk design'!$V$9:$W$16,2,FALSE), IF(E22=12,VLOOKUP(I22,'risk design'!$V$17:$W$28,2,FALSE),VLOOKUP(I22,'risk design'!$V$5:$W$8,2,FALSE))))</f>
        <v>1</v>
      </c>
      <c r="L22" t="s">
        <v>184</v>
      </c>
      <c r="M22">
        <v>4</v>
      </c>
      <c r="N22">
        <v>1</v>
      </c>
      <c r="Q22" t="s">
        <v>34</v>
      </c>
      <c r="R22">
        <v>2</v>
      </c>
      <c r="S22">
        <v>1</v>
      </c>
      <c r="U22" t="s">
        <v>9</v>
      </c>
      <c r="V22">
        <v>8</v>
      </c>
      <c r="W22">
        <v>2</v>
      </c>
      <c r="Y22" t="s">
        <v>84</v>
      </c>
      <c r="Z22">
        <v>12</v>
      </c>
      <c r="AA22">
        <v>2</v>
      </c>
    </row>
    <row r="23" spans="1:27" x14ac:dyDescent="0.3">
      <c r="A23" t="s">
        <v>26</v>
      </c>
      <c r="B23">
        <v>14.945085677942799</v>
      </c>
      <c r="C23">
        <v>0.99999845763846995</v>
      </c>
      <c r="D23">
        <v>7.88</v>
      </c>
      <c r="E23">
        <v>2</v>
      </c>
      <c r="F23">
        <v>1</v>
      </c>
      <c r="G23">
        <v>6651.9568479999998</v>
      </c>
      <c r="H23">
        <v>41326.300000000003</v>
      </c>
      <c r="I23">
        <f t="shared" si="0"/>
        <v>1</v>
      </c>
      <c r="J23" s="4">
        <f>IF(E23=2,VLOOKUP(I23,'risk design'!$V$3:$W$4,2,FALSE), IF(E23=8,VLOOKUP(I23,'risk design'!$V$9:$W$16,2,FALSE), IF(E23=12,VLOOKUP(I23,'risk design'!$V$17:$W$28,2,FALSE),VLOOKUP(I23,'risk design'!$V$5:$W$8,2,FALSE))))</f>
        <v>1</v>
      </c>
      <c r="L23" t="s">
        <v>16</v>
      </c>
      <c r="M23">
        <v>4</v>
      </c>
      <c r="N23">
        <v>1</v>
      </c>
      <c r="Q23" t="s">
        <v>39</v>
      </c>
      <c r="R23">
        <v>2</v>
      </c>
      <c r="S23">
        <v>1</v>
      </c>
      <c r="U23" t="s">
        <v>88</v>
      </c>
      <c r="V23">
        <v>8</v>
      </c>
      <c r="W23">
        <v>2</v>
      </c>
      <c r="Y23" t="s">
        <v>158</v>
      </c>
      <c r="Z23">
        <v>12</v>
      </c>
      <c r="AA23">
        <v>2</v>
      </c>
    </row>
    <row r="24" spans="1:27" x14ac:dyDescent="0.3">
      <c r="A24" t="s">
        <v>9</v>
      </c>
      <c r="B24">
        <v>36.0647446679979</v>
      </c>
      <c r="C24">
        <v>0.941094016680177</v>
      </c>
      <c r="D24">
        <v>7.5919453174603202</v>
      </c>
      <c r="E24">
        <v>2</v>
      </c>
      <c r="F24">
        <v>1</v>
      </c>
      <c r="G24">
        <v>752.57100000000003</v>
      </c>
      <c r="H24">
        <v>41122.199999999997</v>
      </c>
      <c r="I24">
        <f t="shared" si="0"/>
        <v>1</v>
      </c>
      <c r="J24" s="4">
        <f>IF(E24=2,VLOOKUP(I24,'risk design'!$V$3:$W$4,2,FALSE), IF(E24=8,VLOOKUP(I24,'risk design'!$V$9:$W$16,2,FALSE), IF(E24=12,VLOOKUP(I24,'risk design'!$V$17:$W$28,2,FALSE),VLOOKUP(I24,'risk design'!$V$5:$W$8,2,FALSE))))</f>
        <v>1</v>
      </c>
      <c r="L24" t="s">
        <v>186</v>
      </c>
      <c r="M24">
        <v>4</v>
      </c>
      <c r="N24">
        <v>1</v>
      </c>
      <c r="Q24" t="s">
        <v>37</v>
      </c>
      <c r="R24">
        <v>2</v>
      </c>
      <c r="S24">
        <v>1</v>
      </c>
      <c r="U24" t="s">
        <v>26</v>
      </c>
      <c r="V24">
        <v>8</v>
      </c>
      <c r="W24">
        <v>2</v>
      </c>
      <c r="Y24" t="s">
        <v>163</v>
      </c>
      <c r="Z24">
        <v>12</v>
      </c>
      <c r="AA24">
        <v>2</v>
      </c>
    </row>
    <row r="25" spans="1:27" x14ac:dyDescent="0.3">
      <c r="A25" t="s">
        <v>42</v>
      </c>
      <c r="B25">
        <v>36.0647446679979</v>
      </c>
      <c r="C25">
        <v>0.941094016680177</v>
      </c>
      <c r="D25">
        <v>7.5919453174603202</v>
      </c>
      <c r="E25">
        <v>2</v>
      </c>
      <c r="F25">
        <v>1</v>
      </c>
      <c r="G25">
        <v>820566.77119999996</v>
      </c>
      <c r="H25">
        <v>40600</v>
      </c>
      <c r="I25">
        <f t="shared" si="0"/>
        <v>1</v>
      </c>
      <c r="J25" s="4">
        <f>IF(E25=2,VLOOKUP(I25,'risk design'!$V$3:$W$4,2,FALSE), IF(E25=8,VLOOKUP(I25,'risk design'!$V$9:$W$16,2,FALSE), IF(E25=12,VLOOKUP(I25,'risk design'!$V$17:$W$28,2,FALSE),VLOOKUP(I25,'risk design'!$V$5:$W$8,2,FALSE))))</f>
        <v>1</v>
      </c>
      <c r="L25" t="s">
        <v>153</v>
      </c>
      <c r="M25">
        <v>4</v>
      </c>
      <c r="N25">
        <v>1</v>
      </c>
      <c r="Q25" t="s">
        <v>55</v>
      </c>
      <c r="R25">
        <v>2</v>
      </c>
      <c r="S25">
        <v>1</v>
      </c>
      <c r="U25" t="s">
        <v>51</v>
      </c>
      <c r="V25">
        <v>8</v>
      </c>
      <c r="W25">
        <v>2</v>
      </c>
      <c r="Y25" t="s">
        <v>167</v>
      </c>
      <c r="Z25">
        <v>12</v>
      </c>
      <c r="AA25">
        <v>2</v>
      </c>
    </row>
    <row r="26" spans="1:27" x14ac:dyDescent="0.3">
      <c r="A26" t="s">
        <v>38</v>
      </c>
      <c r="B26">
        <v>30.842229698338201</v>
      </c>
      <c r="C26">
        <v>1.00000006012368</v>
      </c>
      <c r="D26">
        <v>1.9</v>
      </c>
      <c r="E26">
        <v>2</v>
      </c>
      <c r="F26">
        <v>1</v>
      </c>
      <c r="G26">
        <v>4565.0724</v>
      </c>
      <c r="H26">
        <v>40580</v>
      </c>
      <c r="I26">
        <f t="shared" si="0"/>
        <v>1</v>
      </c>
      <c r="J26" s="4">
        <f>IF(E26=2,VLOOKUP(I26,'risk design'!$V$3:$W$4,2,FALSE), IF(E26=8,VLOOKUP(I26,'risk design'!$V$9:$W$16,2,FALSE), IF(E26=12,VLOOKUP(I26,'risk design'!$V$17:$W$28,2,FALSE),VLOOKUP(I26,'risk design'!$V$5:$W$8,2,FALSE))))</f>
        <v>1</v>
      </c>
      <c r="L26" t="s">
        <v>164</v>
      </c>
      <c r="M26">
        <v>4</v>
      </c>
      <c r="N26">
        <v>1</v>
      </c>
      <c r="Q26" t="s">
        <v>149</v>
      </c>
      <c r="R26">
        <v>2</v>
      </c>
      <c r="S26">
        <v>1</v>
      </c>
      <c r="U26" t="s">
        <v>120</v>
      </c>
      <c r="V26">
        <v>8</v>
      </c>
      <c r="W26">
        <v>2</v>
      </c>
      <c r="Y26" t="s">
        <v>50</v>
      </c>
      <c r="Z26">
        <v>12</v>
      </c>
      <c r="AA26">
        <v>2</v>
      </c>
    </row>
    <row r="27" spans="1:27" x14ac:dyDescent="0.3">
      <c r="A27" t="s">
        <v>44</v>
      </c>
      <c r="B27">
        <v>14.821737674500801</v>
      </c>
      <c r="C27">
        <v>0.994382684303039</v>
      </c>
      <c r="D27">
        <v>5.2889352380952399</v>
      </c>
      <c r="E27">
        <v>2</v>
      </c>
      <c r="F27">
        <v>1</v>
      </c>
      <c r="G27">
        <v>140836.81789999999</v>
      </c>
      <c r="H27">
        <v>38360</v>
      </c>
      <c r="I27">
        <f t="shared" si="0"/>
        <v>1</v>
      </c>
      <c r="J27" s="4">
        <f>IF(E27=2,VLOOKUP(I27,'risk design'!$V$3:$W$4,2,FALSE), IF(E27=8,VLOOKUP(I27,'risk design'!$V$9:$W$16,2,FALSE), IF(E27=12,VLOOKUP(I27,'risk design'!$V$17:$W$28,2,FALSE),VLOOKUP(I27,'risk design'!$V$5:$W$8,2,FALSE))))</f>
        <v>1</v>
      </c>
      <c r="L27" t="s">
        <v>179</v>
      </c>
      <c r="M27">
        <v>4</v>
      </c>
      <c r="N27">
        <v>1</v>
      </c>
      <c r="Q27" t="s">
        <v>197</v>
      </c>
      <c r="R27">
        <v>2</v>
      </c>
      <c r="S27">
        <v>1</v>
      </c>
      <c r="U27" t="s">
        <v>123</v>
      </c>
      <c r="V27">
        <v>8</v>
      </c>
      <c r="W27">
        <v>2</v>
      </c>
      <c r="Y27" t="s">
        <v>173</v>
      </c>
      <c r="Z27">
        <v>12</v>
      </c>
      <c r="AA27">
        <v>2</v>
      </c>
    </row>
    <row r="28" spans="1:27" x14ac:dyDescent="0.3">
      <c r="A28" t="s">
        <v>45</v>
      </c>
      <c r="B28">
        <v>57.614352710402997</v>
      </c>
      <c r="C28">
        <v>0.97561522294935898</v>
      </c>
      <c r="D28">
        <v>13.068670992063501</v>
      </c>
      <c r="E28">
        <v>2</v>
      </c>
      <c r="F28">
        <v>1</v>
      </c>
      <c r="G28">
        <v>542105.53200000001</v>
      </c>
      <c r="H28">
        <v>36240</v>
      </c>
      <c r="I28">
        <f t="shared" si="0"/>
        <v>1</v>
      </c>
      <c r="J28" s="4">
        <f>IF(E28=2,VLOOKUP(I28,'risk design'!$V$3:$W$4,2,FALSE), IF(E28=8,VLOOKUP(I28,'risk design'!$V$9:$W$16,2,FALSE), IF(E28=12,VLOOKUP(I28,'risk design'!$V$17:$W$28,2,FALSE),VLOOKUP(I28,'risk design'!$V$5:$W$8,2,FALSE))))</f>
        <v>1</v>
      </c>
      <c r="L28" t="s">
        <v>146</v>
      </c>
      <c r="M28">
        <v>4</v>
      </c>
      <c r="N28">
        <v>1</v>
      </c>
      <c r="Q28" t="s">
        <v>198</v>
      </c>
      <c r="R28">
        <v>2</v>
      </c>
      <c r="S28">
        <v>1</v>
      </c>
      <c r="U28" t="s">
        <v>34</v>
      </c>
      <c r="V28">
        <v>8</v>
      </c>
      <c r="W28">
        <v>2</v>
      </c>
      <c r="Y28" t="s">
        <v>174</v>
      </c>
      <c r="Z28">
        <v>12</v>
      </c>
      <c r="AA28">
        <v>2</v>
      </c>
    </row>
    <row r="29" spans="1:27" x14ac:dyDescent="0.3">
      <c r="A29" t="s">
        <v>43</v>
      </c>
      <c r="B29">
        <v>20.7104925918992</v>
      </c>
      <c r="C29">
        <v>0.99999618577501403</v>
      </c>
      <c r="D29">
        <v>5.0888888888888903</v>
      </c>
      <c r="E29">
        <v>2</v>
      </c>
      <c r="F29">
        <v>1</v>
      </c>
      <c r="G29">
        <v>61256.559000000001</v>
      </c>
      <c r="H29">
        <v>35760</v>
      </c>
      <c r="I29">
        <f t="shared" si="0"/>
        <v>1</v>
      </c>
      <c r="J29" s="4">
        <f>IF(E29=2,VLOOKUP(I29,'risk design'!$V$3:$W$4,2,FALSE), IF(E29=8,VLOOKUP(I29,'risk design'!$V$9:$W$16,2,FALSE), IF(E29=12,VLOOKUP(I29,'risk design'!$V$17:$W$28,2,FALSE),VLOOKUP(I29,'risk design'!$V$5:$W$8,2,FALSE))))</f>
        <v>1</v>
      </c>
      <c r="L29" t="s">
        <v>157</v>
      </c>
      <c r="M29">
        <v>4</v>
      </c>
      <c r="N29">
        <v>1</v>
      </c>
      <c r="Q29" t="s">
        <v>196</v>
      </c>
      <c r="R29">
        <v>2</v>
      </c>
      <c r="S29">
        <v>1</v>
      </c>
      <c r="U29" t="s">
        <v>37</v>
      </c>
      <c r="V29">
        <v>8</v>
      </c>
      <c r="W29">
        <v>2</v>
      </c>
      <c r="Y29" t="s">
        <v>151</v>
      </c>
      <c r="Z29">
        <v>12</v>
      </c>
      <c r="AA29">
        <v>2</v>
      </c>
    </row>
    <row r="30" spans="1:27" x14ac:dyDescent="0.3">
      <c r="A30" t="s">
        <v>47</v>
      </c>
      <c r="B30">
        <v>43.272060334433803</v>
      </c>
      <c r="C30">
        <v>0.89352925819224505</v>
      </c>
      <c r="D30">
        <v>8.6949407076719591</v>
      </c>
      <c r="E30">
        <v>2</v>
      </c>
      <c r="F30">
        <v>1</v>
      </c>
      <c r="G30">
        <v>174085.2</v>
      </c>
      <c r="H30">
        <v>32160</v>
      </c>
      <c r="I30">
        <f t="shared" si="0"/>
        <v>1</v>
      </c>
      <c r="J30" s="4">
        <f>IF(E30=2,VLOOKUP(I30,'risk design'!$V$3:$W$4,2,FALSE), IF(E30=8,VLOOKUP(I30,'risk design'!$V$9:$W$16,2,FALSE), IF(E30=12,VLOOKUP(I30,'risk design'!$V$17:$W$28,2,FALSE),VLOOKUP(I30,'risk design'!$V$5:$W$8,2,FALSE))))</f>
        <v>1</v>
      </c>
      <c r="L30" t="s">
        <v>14</v>
      </c>
      <c r="M30">
        <v>4</v>
      </c>
      <c r="N30">
        <v>1</v>
      </c>
      <c r="Q30" t="s">
        <v>81</v>
      </c>
      <c r="R30">
        <v>2</v>
      </c>
      <c r="S30">
        <v>1</v>
      </c>
      <c r="U30" t="s">
        <v>38</v>
      </c>
      <c r="V30">
        <v>8</v>
      </c>
      <c r="W30">
        <v>2</v>
      </c>
      <c r="Y30" t="s">
        <v>168</v>
      </c>
      <c r="Z30">
        <v>12</v>
      </c>
      <c r="AA30">
        <v>2</v>
      </c>
    </row>
    <row r="31" spans="1:27" x14ac:dyDescent="0.3">
      <c r="A31" t="s">
        <v>49</v>
      </c>
      <c r="B31">
        <v>45.868855228592103</v>
      </c>
      <c r="C31">
        <v>0.70336639774733201</v>
      </c>
      <c r="D31">
        <v>11.304115899470901</v>
      </c>
      <c r="E31">
        <v>2</v>
      </c>
      <c r="F31">
        <v>1</v>
      </c>
      <c r="G31">
        <v>452192.90250000003</v>
      </c>
      <c r="H31">
        <v>30120</v>
      </c>
      <c r="I31">
        <f t="shared" si="0"/>
        <v>1</v>
      </c>
      <c r="J31" s="4">
        <f>IF(E31=2,VLOOKUP(I31,'risk design'!$V$3:$W$4,2,FALSE), IF(E31=8,VLOOKUP(I31,'risk design'!$V$9:$W$16,2,FALSE), IF(E31=12,VLOOKUP(I31,'risk design'!$V$17:$W$28,2,FALSE),VLOOKUP(I31,'risk design'!$V$5:$W$8,2,FALSE))))</f>
        <v>1</v>
      </c>
      <c r="L31" t="s">
        <v>29</v>
      </c>
      <c r="M31">
        <v>4</v>
      </c>
      <c r="N31">
        <v>1</v>
      </c>
      <c r="Q31" t="s">
        <v>38</v>
      </c>
      <c r="R31">
        <v>2</v>
      </c>
      <c r="S31">
        <v>1</v>
      </c>
      <c r="U31" t="s">
        <v>47</v>
      </c>
      <c r="V31">
        <v>8</v>
      </c>
      <c r="W31">
        <v>2</v>
      </c>
      <c r="Y31" t="s">
        <v>112</v>
      </c>
      <c r="Z31">
        <v>12</v>
      </c>
      <c r="AA31">
        <v>2</v>
      </c>
    </row>
    <row r="32" spans="1:27" x14ac:dyDescent="0.3">
      <c r="A32" t="s">
        <v>51</v>
      </c>
      <c r="B32">
        <v>45.561830093592</v>
      </c>
      <c r="C32">
        <v>0.23516038301123299</v>
      </c>
      <c r="D32">
        <v>3.1333333333333302</v>
      </c>
      <c r="E32">
        <v>2</v>
      </c>
      <c r="F32">
        <v>1</v>
      </c>
      <c r="G32">
        <v>13171.33797</v>
      </c>
      <c r="H32">
        <v>26410</v>
      </c>
      <c r="I32">
        <f t="shared" si="0"/>
        <v>1</v>
      </c>
      <c r="J32" s="4">
        <f>IF(E32=2,VLOOKUP(I32,'risk design'!$V$3:$W$4,2,FALSE), IF(E32=8,VLOOKUP(I32,'risk design'!$V$9:$W$16,2,FALSE), IF(E32=12,VLOOKUP(I32,'risk design'!$V$17:$W$28,2,FALSE),VLOOKUP(I32,'risk design'!$V$5:$W$8,2,FALSE))))</f>
        <v>1</v>
      </c>
      <c r="L32" t="s">
        <v>117</v>
      </c>
      <c r="M32">
        <v>4</v>
      </c>
      <c r="N32">
        <v>1</v>
      </c>
      <c r="Q32" t="s">
        <v>40</v>
      </c>
      <c r="R32">
        <v>2</v>
      </c>
      <c r="S32">
        <v>1</v>
      </c>
      <c r="U32" t="s">
        <v>126</v>
      </c>
      <c r="V32">
        <v>8</v>
      </c>
      <c r="W32">
        <v>2</v>
      </c>
      <c r="Y32" t="s">
        <v>115</v>
      </c>
      <c r="Z32">
        <v>12</v>
      </c>
      <c r="AA32">
        <v>2</v>
      </c>
    </row>
    <row r="33" spans="1:27" x14ac:dyDescent="0.3">
      <c r="A33" t="s">
        <v>46</v>
      </c>
      <c r="B33">
        <v>12.912840767128699</v>
      </c>
      <c r="C33">
        <v>1.0000000022211499</v>
      </c>
      <c r="D33">
        <v>10.033333333333299</v>
      </c>
      <c r="E33">
        <v>2</v>
      </c>
      <c r="F33">
        <v>1</v>
      </c>
      <c r="G33">
        <v>77534.517179999995</v>
      </c>
      <c r="H33">
        <v>25150</v>
      </c>
      <c r="I33">
        <f t="shared" si="0"/>
        <v>1</v>
      </c>
      <c r="J33" s="4">
        <f>IF(E33=2,VLOOKUP(I33,'risk design'!$V$3:$W$4,2,FALSE), IF(E33=8,VLOOKUP(I33,'risk design'!$V$9:$W$16,2,FALSE), IF(E33=12,VLOOKUP(I33,'risk design'!$V$17:$W$28,2,FALSE),VLOOKUP(I33,'risk design'!$V$5:$W$8,2,FALSE))))</f>
        <v>1</v>
      </c>
      <c r="L33" t="s">
        <v>60</v>
      </c>
      <c r="M33">
        <v>4</v>
      </c>
      <c r="N33">
        <v>1</v>
      </c>
      <c r="Q33" t="s">
        <v>47</v>
      </c>
      <c r="R33">
        <v>2</v>
      </c>
      <c r="S33">
        <v>1</v>
      </c>
      <c r="U33" t="s">
        <v>27</v>
      </c>
      <c r="V33">
        <v>8</v>
      </c>
      <c r="W33">
        <v>2</v>
      </c>
      <c r="Y33" t="s">
        <v>171</v>
      </c>
      <c r="Z33">
        <v>12</v>
      </c>
      <c r="AA33">
        <v>2</v>
      </c>
    </row>
    <row r="34" spans="1:27" x14ac:dyDescent="0.3">
      <c r="A34" t="s">
        <v>53</v>
      </c>
      <c r="B34">
        <v>19.6738666766927</v>
      </c>
      <c r="C34">
        <v>1.00000000140625</v>
      </c>
      <c r="D34">
        <v>13.8</v>
      </c>
      <c r="E34">
        <v>2</v>
      </c>
      <c r="F34">
        <v>1</v>
      </c>
      <c r="G34">
        <v>572656.67370000004</v>
      </c>
      <c r="H34">
        <v>24660</v>
      </c>
      <c r="I34">
        <f t="shared" si="0"/>
        <v>1</v>
      </c>
      <c r="J34" s="4">
        <f>IF(E34=2,VLOOKUP(I34,'risk design'!$V$3:$W$4,2,FALSE), IF(E34=8,VLOOKUP(I34,'risk design'!$V$9:$W$16,2,FALSE), IF(E34=12,VLOOKUP(I34,'risk design'!$V$17:$W$28,2,FALSE),VLOOKUP(I34,'risk design'!$V$5:$W$8,2,FALSE))))</f>
        <v>1</v>
      </c>
      <c r="L34" t="s">
        <v>49</v>
      </c>
      <c r="M34">
        <v>4</v>
      </c>
      <c r="N34">
        <v>1</v>
      </c>
      <c r="Q34" t="s">
        <v>45</v>
      </c>
      <c r="R34">
        <v>2</v>
      </c>
      <c r="S34">
        <v>1</v>
      </c>
      <c r="U34" t="s">
        <v>57</v>
      </c>
      <c r="V34">
        <v>8</v>
      </c>
      <c r="W34">
        <v>2</v>
      </c>
      <c r="Y34" t="s">
        <v>176</v>
      </c>
      <c r="Z34">
        <v>12</v>
      </c>
      <c r="AA34">
        <v>2</v>
      </c>
    </row>
    <row r="35" spans="1:27" x14ac:dyDescent="0.3">
      <c r="A35" t="s">
        <v>48</v>
      </c>
      <c r="B35">
        <v>36.0647446679979</v>
      </c>
      <c r="C35">
        <v>0.941094016680177</v>
      </c>
      <c r="D35">
        <v>7.5919453174603202</v>
      </c>
      <c r="E35">
        <v>2</v>
      </c>
      <c r="F35">
        <v>1</v>
      </c>
      <c r="G35">
        <v>482108.8224</v>
      </c>
      <c r="H35">
        <v>24640</v>
      </c>
      <c r="I35">
        <f t="shared" si="0"/>
        <v>2</v>
      </c>
      <c r="J35" s="4">
        <f>IF(E35=2,VLOOKUP(I35,'risk design'!$V$3:$W$4,2,FALSE), IF(E35=8,VLOOKUP(I35,'risk design'!$V$9:$W$16,2,FALSE), IF(E35=12,VLOOKUP(I35,'risk design'!$V$17:$W$28,2,FALSE),VLOOKUP(I35,'risk design'!$V$5:$W$8,2,FALSE))))</f>
        <v>2</v>
      </c>
      <c r="L35" t="s">
        <v>23</v>
      </c>
      <c r="M35">
        <v>4</v>
      </c>
      <c r="N35">
        <v>1</v>
      </c>
      <c r="Q35" t="s">
        <v>126</v>
      </c>
      <c r="R35">
        <v>2</v>
      </c>
      <c r="S35">
        <v>1</v>
      </c>
      <c r="U35" t="s">
        <v>117</v>
      </c>
      <c r="V35">
        <v>8</v>
      </c>
      <c r="W35">
        <v>2</v>
      </c>
      <c r="Y35" t="s">
        <v>169</v>
      </c>
      <c r="Z35">
        <v>12</v>
      </c>
      <c r="AA35">
        <v>2</v>
      </c>
    </row>
    <row r="36" spans="1:27" x14ac:dyDescent="0.3">
      <c r="A36" t="s">
        <v>55</v>
      </c>
      <c r="B36">
        <v>62.146455064064703</v>
      </c>
      <c r="C36">
        <v>0.88569532801120399</v>
      </c>
      <c r="D36">
        <v>15.7365622089947</v>
      </c>
      <c r="E36">
        <v>2</v>
      </c>
      <c r="F36">
        <v>1</v>
      </c>
      <c r="G36">
        <v>99247.941000000006</v>
      </c>
      <c r="H36">
        <v>23690</v>
      </c>
      <c r="I36">
        <f t="shared" si="0"/>
        <v>1</v>
      </c>
      <c r="J36" s="4">
        <f>IF(E36=2,VLOOKUP(I36,'risk design'!$V$3:$W$4,2,FALSE), IF(E36=8,VLOOKUP(I36,'risk design'!$V$9:$W$16,2,FALSE), IF(E36=12,VLOOKUP(I36,'risk design'!$V$17:$W$28,2,FALSE),VLOOKUP(I36,'risk design'!$V$5:$W$8,2,FALSE))))</f>
        <v>1</v>
      </c>
      <c r="L36" t="s">
        <v>12</v>
      </c>
      <c r="M36">
        <v>4</v>
      </c>
      <c r="N36">
        <v>1</v>
      </c>
      <c r="Q36" t="s">
        <v>36</v>
      </c>
      <c r="R36">
        <v>2</v>
      </c>
      <c r="S36">
        <v>1</v>
      </c>
      <c r="U36" t="s">
        <v>31</v>
      </c>
      <c r="V36">
        <v>8</v>
      </c>
      <c r="W36">
        <v>2</v>
      </c>
      <c r="Y36" t="s">
        <v>9</v>
      </c>
      <c r="Z36">
        <v>12</v>
      </c>
      <c r="AA36">
        <v>3</v>
      </c>
    </row>
    <row r="37" spans="1:27" x14ac:dyDescent="0.3">
      <c r="A37" t="s">
        <v>56</v>
      </c>
      <c r="B37">
        <v>46.220495099938901</v>
      </c>
      <c r="C37">
        <v>0.71038452616272896</v>
      </c>
      <c r="D37">
        <v>2.7222222222222201</v>
      </c>
      <c r="E37">
        <v>2</v>
      </c>
      <c r="F37">
        <v>1</v>
      </c>
      <c r="G37">
        <v>22041.497100000001</v>
      </c>
      <c r="H37">
        <v>23290</v>
      </c>
      <c r="I37">
        <f t="shared" si="0"/>
        <v>1</v>
      </c>
      <c r="J37" s="4">
        <f>IF(E37=2,VLOOKUP(I37,'risk design'!$V$3:$W$4,2,FALSE), IF(E37=8,VLOOKUP(I37,'risk design'!$V$9:$W$16,2,FALSE), IF(E37=12,VLOOKUP(I37,'risk design'!$V$17:$W$28,2,FALSE),VLOOKUP(I37,'risk design'!$V$5:$W$8,2,FALSE))))</f>
        <v>1</v>
      </c>
      <c r="L37" t="s">
        <v>142</v>
      </c>
      <c r="M37">
        <v>4</v>
      </c>
      <c r="N37">
        <v>1</v>
      </c>
      <c r="Q37" t="s">
        <v>183</v>
      </c>
      <c r="R37">
        <v>2</v>
      </c>
      <c r="S37">
        <v>1</v>
      </c>
      <c r="U37" t="s">
        <v>60</v>
      </c>
      <c r="V37">
        <v>8</v>
      </c>
      <c r="W37">
        <v>2</v>
      </c>
      <c r="Y37" t="s">
        <v>34</v>
      </c>
      <c r="Z37">
        <v>12</v>
      </c>
      <c r="AA37">
        <v>3</v>
      </c>
    </row>
    <row r="38" spans="1:27" x14ac:dyDescent="0.3">
      <c r="A38" t="s">
        <v>17</v>
      </c>
      <c r="B38">
        <v>36.0647446679979</v>
      </c>
      <c r="C38">
        <v>0.941094016680177</v>
      </c>
      <c r="D38">
        <v>7.5919453174603202</v>
      </c>
      <c r="E38">
        <v>2</v>
      </c>
      <c r="F38">
        <v>1</v>
      </c>
      <c r="G38">
        <v>5813.0690960000002</v>
      </c>
      <c r="H38">
        <v>21480</v>
      </c>
      <c r="I38">
        <f t="shared" si="0"/>
        <v>2</v>
      </c>
      <c r="J38" s="4">
        <f>IF(E38=2,VLOOKUP(I38,'risk design'!$V$3:$W$4,2,FALSE), IF(E38=8,VLOOKUP(I38,'risk design'!$V$9:$W$16,2,FALSE), IF(E38=12,VLOOKUP(I38,'risk design'!$V$17:$W$28,2,FALSE),VLOOKUP(I38,'risk design'!$V$5:$W$8,2,FALSE))))</f>
        <v>2</v>
      </c>
      <c r="L38" t="s">
        <v>42</v>
      </c>
      <c r="M38">
        <v>4</v>
      </c>
      <c r="N38">
        <v>1</v>
      </c>
      <c r="Q38" t="s">
        <v>21</v>
      </c>
      <c r="R38">
        <v>2</v>
      </c>
      <c r="S38">
        <v>1</v>
      </c>
      <c r="U38" t="s">
        <v>49</v>
      </c>
      <c r="V38">
        <v>8</v>
      </c>
      <c r="W38">
        <v>2</v>
      </c>
      <c r="Y38" t="s">
        <v>39</v>
      </c>
      <c r="Z38">
        <v>12</v>
      </c>
      <c r="AA38">
        <v>3</v>
      </c>
    </row>
    <row r="39" spans="1:27" x14ac:dyDescent="0.3">
      <c r="A39" t="s">
        <v>57</v>
      </c>
      <c r="B39">
        <v>50.7473446372627</v>
      </c>
      <c r="C39">
        <v>0.99997720673548995</v>
      </c>
      <c r="D39">
        <v>3.18888888888889</v>
      </c>
      <c r="E39">
        <v>2</v>
      </c>
      <c r="F39">
        <v>1</v>
      </c>
      <c r="G39">
        <v>88887.007500000007</v>
      </c>
      <c r="H39">
        <v>21200</v>
      </c>
      <c r="I39">
        <f t="shared" si="0"/>
        <v>1</v>
      </c>
      <c r="J39" s="4">
        <f>IF(E39=2,VLOOKUP(I39,'risk design'!$V$3:$W$4,2,FALSE), IF(E39=8,VLOOKUP(I39,'risk design'!$V$9:$W$16,2,FALSE), IF(E39=12,VLOOKUP(I39,'risk design'!$V$17:$W$28,2,FALSE),VLOOKUP(I39,'risk design'!$V$5:$W$8,2,FALSE))))</f>
        <v>1</v>
      </c>
      <c r="L39" t="s">
        <v>25</v>
      </c>
      <c r="M39">
        <v>4</v>
      </c>
      <c r="N39">
        <v>1</v>
      </c>
      <c r="Q39" t="s">
        <v>184</v>
      </c>
      <c r="R39">
        <v>2</v>
      </c>
      <c r="S39">
        <v>1</v>
      </c>
      <c r="U39" t="s">
        <v>69</v>
      </c>
      <c r="V39">
        <v>8</v>
      </c>
      <c r="W39">
        <v>2</v>
      </c>
      <c r="Y39" t="s">
        <v>37</v>
      </c>
      <c r="Z39">
        <v>12</v>
      </c>
      <c r="AA39">
        <v>3</v>
      </c>
    </row>
    <row r="40" spans="1:27" x14ac:dyDescent="0.3">
      <c r="A40" t="s">
        <v>59</v>
      </c>
      <c r="B40">
        <v>41.6196759077745</v>
      </c>
      <c r="C40">
        <v>0.83331392357934697</v>
      </c>
      <c r="D40">
        <v>5.7666666666666702</v>
      </c>
      <c r="E40">
        <v>2</v>
      </c>
      <c r="F40">
        <v>1</v>
      </c>
      <c r="G40">
        <v>4149.0652</v>
      </c>
      <c r="H40">
        <v>19990</v>
      </c>
      <c r="I40">
        <f t="shared" si="0"/>
        <v>2</v>
      </c>
      <c r="J40" s="4">
        <f>IF(E40=2,VLOOKUP(I40,'risk design'!$V$3:$W$4,2,FALSE), IF(E40=8,VLOOKUP(I40,'risk design'!$V$9:$W$16,2,FALSE), IF(E40=12,VLOOKUP(I40,'risk design'!$V$17:$W$28,2,FALSE),VLOOKUP(I40,'risk design'!$V$5:$W$8,2,FALSE))))</f>
        <v>2</v>
      </c>
      <c r="L40" t="s">
        <v>181</v>
      </c>
      <c r="M40">
        <v>4</v>
      </c>
      <c r="N40">
        <v>1</v>
      </c>
      <c r="Q40" t="s">
        <v>72</v>
      </c>
      <c r="R40">
        <v>2</v>
      </c>
      <c r="S40">
        <v>1</v>
      </c>
      <c r="U40" t="s">
        <v>42</v>
      </c>
      <c r="V40">
        <v>8</v>
      </c>
      <c r="W40">
        <v>2</v>
      </c>
      <c r="Y40" t="s">
        <v>55</v>
      </c>
      <c r="Z40">
        <v>12</v>
      </c>
      <c r="AA40">
        <v>3</v>
      </c>
    </row>
    <row r="41" spans="1:27" x14ac:dyDescent="0.3">
      <c r="A41" t="s">
        <v>19</v>
      </c>
      <c r="B41">
        <v>28.377906625582899</v>
      </c>
      <c r="C41">
        <v>0.999999957386566</v>
      </c>
      <c r="D41">
        <v>6.32</v>
      </c>
      <c r="E41">
        <v>2</v>
      </c>
      <c r="F41">
        <v>1</v>
      </c>
      <c r="G41">
        <v>20753.89201</v>
      </c>
      <c r="H41">
        <v>19700</v>
      </c>
      <c r="I41">
        <f t="shared" si="0"/>
        <v>2</v>
      </c>
      <c r="J41" s="4">
        <f>IF(E41=2,VLOOKUP(I41,'risk design'!$V$3:$W$4,2,FALSE), IF(E41=8,VLOOKUP(I41,'risk design'!$V$9:$W$16,2,FALSE), IF(E41=12,VLOOKUP(I41,'risk design'!$V$17:$W$28,2,FALSE),VLOOKUP(I41,'risk design'!$V$5:$W$8,2,FALSE))))</f>
        <v>2</v>
      </c>
      <c r="L41" t="s">
        <v>193</v>
      </c>
      <c r="M41">
        <v>4</v>
      </c>
      <c r="N41">
        <v>1</v>
      </c>
      <c r="Q41" t="s">
        <v>97</v>
      </c>
      <c r="R41">
        <v>2</v>
      </c>
      <c r="S41">
        <v>1</v>
      </c>
      <c r="U41" t="s">
        <v>87</v>
      </c>
      <c r="V41">
        <v>8</v>
      </c>
      <c r="W41">
        <v>2</v>
      </c>
      <c r="Y41" t="s">
        <v>38</v>
      </c>
      <c r="Z41">
        <v>12</v>
      </c>
      <c r="AA41">
        <v>3</v>
      </c>
    </row>
    <row r="42" spans="1:27" x14ac:dyDescent="0.3">
      <c r="A42" t="s">
        <v>60</v>
      </c>
      <c r="B42">
        <v>54.631454588766204</v>
      </c>
      <c r="C42">
        <v>0.986026835351973</v>
      </c>
      <c r="D42">
        <v>14.1216739351852</v>
      </c>
      <c r="E42">
        <v>2</v>
      </c>
      <c r="F42">
        <v>1</v>
      </c>
      <c r="G42">
        <v>55757.947899999999</v>
      </c>
      <c r="H42">
        <v>17400</v>
      </c>
      <c r="I42">
        <f t="shared" si="0"/>
        <v>1</v>
      </c>
      <c r="J42" s="4">
        <f>IF(E42=2,VLOOKUP(I42,'risk design'!$V$3:$W$4,2,FALSE), IF(E42=8,VLOOKUP(I42,'risk design'!$V$9:$W$16,2,FALSE), IF(E42=12,VLOOKUP(I42,'risk design'!$V$17:$W$28,2,FALSE),VLOOKUP(I42,'risk design'!$V$5:$W$8,2,FALSE))))</f>
        <v>1</v>
      </c>
      <c r="L42" t="s">
        <v>119</v>
      </c>
      <c r="M42">
        <v>4</v>
      </c>
      <c r="N42">
        <v>2</v>
      </c>
      <c r="Q42" t="s">
        <v>65</v>
      </c>
      <c r="R42">
        <v>2</v>
      </c>
      <c r="S42">
        <v>1</v>
      </c>
      <c r="U42" t="s">
        <v>11</v>
      </c>
      <c r="V42">
        <v>8</v>
      </c>
      <c r="W42">
        <v>3</v>
      </c>
      <c r="Y42" t="s">
        <v>40</v>
      </c>
      <c r="Z42">
        <v>12</v>
      </c>
      <c r="AA42">
        <v>3</v>
      </c>
    </row>
    <row r="43" spans="1:27" x14ac:dyDescent="0.3">
      <c r="A43" t="s">
        <v>62</v>
      </c>
      <c r="B43">
        <v>47.486505825010603</v>
      </c>
      <c r="C43">
        <v>1</v>
      </c>
      <c r="D43">
        <v>3.875</v>
      </c>
      <c r="E43">
        <v>2</v>
      </c>
      <c r="F43">
        <v>1</v>
      </c>
      <c r="G43">
        <v>104042.7159</v>
      </c>
      <c r="H43">
        <v>17063</v>
      </c>
      <c r="I43">
        <f t="shared" si="0"/>
        <v>1</v>
      </c>
      <c r="J43" s="4">
        <f>IF(E43=2,VLOOKUP(I43,'risk design'!$V$3:$W$4,2,FALSE), IF(E43=8,VLOOKUP(I43,'risk design'!$V$9:$W$16,2,FALSE), IF(E43=12,VLOOKUP(I43,'risk design'!$V$17:$W$28,2,FALSE),VLOOKUP(I43,'risk design'!$V$5:$W$8,2,FALSE))))</f>
        <v>1</v>
      </c>
      <c r="L43" t="s">
        <v>121</v>
      </c>
      <c r="M43">
        <v>4</v>
      </c>
      <c r="N43">
        <v>2</v>
      </c>
      <c r="Q43" t="s">
        <v>200</v>
      </c>
      <c r="R43">
        <v>2</v>
      </c>
      <c r="S43">
        <v>1</v>
      </c>
      <c r="U43" t="s">
        <v>24</v>
      </c>
      <c r="V43">
        <v>8</v>
      </c>
      <c r="W43">
        <v>3</v>
      </c>
      <c r="Y43" t="s">
        <v>47</v>
      </c>
      <c r="Z43">
        <v>12</v>
      </c>
      <c r="AA43">
        <v>3</v>
      </c>
    </row>
    <row r="44" spans="1:27" x14ac:dyDescent="0.3">
      <c r="A44" t="s">
        <v>35</v>
      </c>
      <c r="B44">
        <v>32.9066731952297</v>
      </c>
      <c r="C44">
        <v>0.99996959757926496</v>
      </c>
      <c r="D44">
        <v>2.98</v>
      </c>
      <c r="E44">
        <v>2</v>
      </c>
      <c r="F44">
        <v>1</v>
      </c>
      <c r="G44">
        <v>13970.7682</v>
      </c>
      <c r="H44">
        <v>16500</v>
      </c>
      <c r="I44">
        <f t="shared" si="0"/>
        <v>2</v>
      </c>
      <c r="J44" s="4">
        <f>IF(E44=2,VLOOKUP(I44,'risk design'!$V$3:$W$4,2,FALSE), IF(E44=8,VLOOKUP(I44,'risk design'!$V$9:$W$16,2,FALSE), IF(E44=12,VLOOKUP(I44,'risk design'!$V$17:$W$28,2,FALSE),VLOOKUP(I44,'risk design'!$V$5:$W$8,2,FALSE))))</f>
        <v>2</v>
      </c>
      <c r="L44" t="s">
        <v>122</v>
      </c>
      <c r="M44">
        <v>4</v>
      </c>
      <c r="N44">
        <v>2</v>
      </c>
      <c r="Q44" t="s">
        <v>186</v>
      </c>
      <c r="R44">
        <v>2</v>
      </c>
      <c r="S44">
        <v>1</v>
      </c>
      <c r="U44" t="s">
        <v>67</v>
      </c>
      <c r="V44">
        <v>8</v>
      </c>
      <c r="W44">
        <v>3</v>
      </c>
      <c r="Y44" t="s">
        <v>27</v>
      </c>
      <c r="Z44">
        <v>12</v>
      </c>
      <c r="AA44">
        <v>3</v>
      </c>
    </row>
    <row r="45" spans="1:27" x14ac:dyDescent="0.3">
      <c r="A45" t="s">
        <v>65</v>
      </c>
      <c r="B45">
        <v>46.237117829760102</v>
      </c>
      <c r="C45">
        <v>1</v>
      </c>
      <c r="D45">
        <v>16.1666666666667</v>
      </c>
      <c r="E45">
        <v>2</v>
      </c>
      <c r="F45">
        <v>1</v>
      </c>
      <c r="G45">
        <v>131087.75090000001</v>
      </c>
      <c r="H45">
        <v>15472.2</v>
      </c>
      <c r="I45">
        <f t="shared" si="0"/>
        <v>1</v>
      </c>
      <c r="J45" s="4">
        <f>IF(E45=2,VLOOKUP(I45,'risk design'!$V$3:$W$4,2,FALSE), IF(E45=8,VLOOKUP(I45,'risk design'!$V$9:$W$16,2,FALSE), IF(E45=12,VLOOKUP(I45,'risk design'!$V$17:$W$28,2,FALSE),VLOOKUP(I45,'risk design'!$V$5:$W$8,2,FALSE))))</f>
        <v>1</v>
      </c>
      <c r="L45" t="s">
        <v>113</v>
      </c>
      <c r="M45">
        <v>4</v>
      </c>
      <c r="N45">
        <v>2</v>
      </c>
      <c r="Q45" t="s">
        <v>96</v>
      </c>
      <c r="R45">
        <v>2</v>
      </c>
      <c r="S45">
        <v>1</v>
      </c>
      <c r="U45" t="s">
        <v>68</v>
      </c>
      <c r="V45">
        <v>8</v>
      </c>
      <c r="W45">
        <v>3</v>
      </c>
      <c r="Y45" t="s">
        <v>31</v>
      </c>
      <c r="Z45">
        <v>12</v>
      </c>
      <c r="AA45">
        <v>3</v>
      </c>
    </row>
    <row r="46" spans="1:27" x14ac:dyDescent="0.3">
      <c r="A46" t="s">
        <v>63</v>
      </c>
      <c r="B46">
        <v>39.610474413500803</v>
      </c>
      <c r="C46">
        <v>0.99719887955182096</v>
      </c>
      <c r="D46">
        <v>13.814285714285701</v>
      </c>
      <c r="E46">
        <v>2</v>
      </c>
      <c r="F46">
        <v>1</v>
      </c>
      <c r="G46">
        <v>3626.36456</v>
      </c>
      <c r="H46">
        <v>15080</v>
      </c>
      <c r="I46">
        <f t="shared" si="0"/>
        <v>2</v>
      </c>
      <c r="J46" s="4">
        <f>IF(E46=2,VLOOKUP(I46,'risk design'!$V$3:$W$4,2,FALSE), IF(E46=8,VLOOKUP(I46,'risk design'!$V$9:$W$16,2,FALSE), IF(E46=12,VLOOKUP(I46,'risk design'!$V$17:$W$28,2,FALSE),VLOOKUP(I46,'risk design'!$V$5:$W$8,2,FALSE))))</f>
        <v>2</v>
      </c>
      <c r="L46" t="s">
        <v>64</v>
      </c>
      <c r="M46">
        <v>4</v>
      </c>
      <c r="N46">
        <v>2</v>
      </c>
      <c r="Q46" t="s">
        <v>153</v>
      </c>
      <c r="R46">
        <v>2</v>
      </c>
      <c r="S46">
        <v>1</v>
      </c>
      <c r="U46" t="s">
        <v>74</v>
      </c>
      <c r="V46">
        <v>8</v>
      </c>
      <c r="W46">
        <v>3</v>
      </c>
      <c r="Y46" t="s">
        <v>49</v>
      </c>
      <c r="Z46">
        <v>12</v>
      </c>
      <c r="AA46">
        <v>3</v>
      </c>
    </row>
    <row r="47" spans="1:27" x14ac:dyDescent="0.3">
      <c r="A47" t="s">
        <v>32</v>
      </c>
      <c r="B47">
        <v>36.0647446679979</v>
      </c>
      <c r="C47">
        <v>0.941094016680177</v>
      </c>
      <c r="D47">
        <v>7.5919453174603202</v>
      </c>
      <c r="E47">
        <v>2</v>
      </c>
      <c r="F47">
        <v>1</v>
      </c>
      <c r="G47">
        <v>201.39</v>
      </c>
      <c r="H47">
        <v>14917.7</v>
      </c>
      <c r="I47">
        <f t="shared" si="0"/>
        <v>2</v>
      </c>
      <c r="J47" s="4">
        <f>IF(E47=2,VLOOKUP(I47,'risk design'!$V$3:$W$4,2,FALSE), IF(E47=8,VLOOKUP(I47,'risk design'!$V$9:$W$16,2,FALSE), IF(E47=12,VLOOKUP(I47,'risk design'!$V$17:$W$28,2,FALSE),VLOOKUP(I47,'risk design'!$V$5:$W$8,2,FALSE))))</f>
        <v>2</v>
      </c>
      <c r="L47" t="s">
        <v>124</v>
      </c>
      <c r="M47">
        <v>4</v>
      </c>
      <c r="N47">
        <v>2</v>
      </c>
      <c r="Q47" t="s">
        <v>182</v>
      </c>
      <c r="R47">
        <v>2</v>
      </c>
      <c r="S47">
        <v>1</v>
      </c>
      <c r="U47" t="s">
        <v>79</v>
      </c>
      <c r="V47">
        <v>8</v>
      </c>
      <c r="W47">
        <v>3</v>
      </c>
      <c r="Y47" t="s">
        <v>42</v>
      </c>
      <c r="Z47">
        <v>12</v>
      </c>
      <c r="AA47">
        <v>3</v>
      </c>
    </row>
    <row r="48" spans="1:27" x14ac:dyDescent="0.3">
      <c r="A48" t="s">
        <v>69</v>
      </c>
      <c r="B48">
        <v>56.107534611813897</v>
      </c>
      <c r="C48">
        <v>0.99999993657399999</v>
      </c>
      <c r="D48">
        <v>19.2</v>
      </c>
      <c r="E48">
        <v>2</v>
      </c>
      <c r="F48">
        <v>1</v>
      </c>
      <c r="G48">
        <v>19747.107319999999</v>
      </c>
      <c r="H48">
        <v>14780</v>
      </c>
      <c r="I48">
        <f t="shared" si="0"/>
        <v>1</v>
      </c>
      <c r="J48" s="4">
        <f>IF(E48=2,VLOOKUP(I48,'risk design'!$V$3:$W$4,2,FALSE), IF(E48=8,VLOOKUP(I48,'risk design'!$V$9:$W$16,2,FALSE), IF(E48=12,VLOOKUP(I48,'risk design'!$V$17:$W$28,2,FALSE),VLOOKUP(I48,'risk design'!$V$5:$W$8,2,FALSE))))</f>
        <v>1</v>
      </c>
      <c r="L48" t="s">
        <v>22</v>
      </c>
      <c r="M48">
        <v>4</v>
      </c>
      <c r="N48">
        <v>2</v>
      </c>
      <c r="Q48" t="s">
        <v>85</v>
      </c>
      <c r="R48">
        <v>2</v>
      </c>
      <c r="S48">
        <v>1</v>
      </c>
      <c r="U48" t="s">
        <v>82</v>
      </c>
      <c r="V48">
        <v>8</v>
      </c>
      <c r="W48">
        <v>3</v>
      </c>
      <c r="Y48" t="s">
        <v>87</v>
      </c>
      <c r="Z48">
        <v>12</v>
      </c>
      <c r="AA48">
        <v>3</v>
      </c>
    </row>
    <row r="49" spans="1:27" x14ac:dyDescent="0.3">
      <c r="A49" t="s">
        <v>30</v>
      </c>
      <c r="B49">
        <v>35.921691020698503</v>
      </c>
      <c r="C49">
        <v>1.0000000081457801</v>
      </c>
      <c r="D49">
        <v>7.4777777777777796</v>
      </c>
      <c r="E49">
        <v>2</v>
      </c>
      <c r="F49">
        <v>1</v>
      </c>
      <c r="G49">
        <v>247644.99590000001</v>
      </c>
      <c r="H49">
        <v>14290</v>
      </c>
      <c r="I49">
        <f t="shared" si="0"/>
        <v>2</v>
      </c>
      <c r="J49" s="4">
        <f>IF(E49=2,VLOOKUP(I49,'risk design'!$V$3:$W$4,2,FALSE), IF(E49=8,VLOOKUP(I49,'risk design'!$V$9:$W$16,2,FALSE), IF(E49=12,VLOOKUP(I49,'risk design'!$V$17:$W$28,2,FALSE),VLOOKUP(I49,'risk design'!$V$5:$W$8,2,FALSE))))</f>
        <v>2</v>
      </c>
      <c r="L49" t="s">
        <v>128</v>
      </c>
      <c r="M49">
        <v>4</v>
      </c>
      <c r="N49">
        <v>2</v>
      </c>
      <c r="Q49" t="s">
        <v>27</v>
      </c>
      <c r="R49">
        <v>2</v>
      </c>
      <c r="S49">
        <v>1</v>
      </c>
      <c r="U49" t="s">
        <v>92</v>
      </c>
      <c r="V49">
        <v>8</v>
      </c>
      <c r="W49">
        <v>3</v>
      </c>
      <c r="Y49" t="s">
        <v>68</v>
      </c>
      <c r="Z49">
        <v>12</v>
      </c>
      <c r="AA49">
        <v>4</v>
      </c>
    </row>
    <row r="50" spans="1:27" x14ac:dyDescent="0.3">
      <c r="A50" t="s">
        <v>33</v>
      </c>
      <c r="B50">
        <v>36.0647446679979</v>
      </c>
      <c r="C50">
        <v>0.941094016680177</v>
      </c>
      <c r="D50">
        <v>7.5919453174603202</v>
      </c>
      <c r="E50">
        <v>2</v>
      </c>
      <c r="F50">
        <v>1</v>
      </c>
      <c r="G50">
        <v>27115.484469999999</v>
      </c>
      <c r="H50">
        <v>14040</v>
      </c>
      <c r="I50">
        <f t="shared" si="0"/>
        <v>2</v>
      </c>
      <c r="J50" s="4">
        <f>IF(E50=2,VLOOKUP(I50,'risk design'!$V$3:$W$4,2,FALSE), IF(E50=8,VLOOKUP(I50,'risk design'!$V$9:$W$16,2,FALSE), IF(E50=12,VLOOKUP(I50,'risk design'!$V$17:$W$28,2,FALSE),VLOOKUP(I50,'risk design'!$V$5:$W$8,2,FALSE))))</f>
        <v>2</v>
      </c>
      <c r="L50" t="s">
        <v>88</v>
      </c>
      <c r="M50">
        <v>4</v>
      </c>
      <c r="N50">
        <v>2</v>
      </c>
      <c r="Q50" t="s">
        <v>43</v>
      </c>
      <c r="R50">
        <v>2</v>
      </c>
      <c r="S50">
        <v>1</v>
      </c>
      <c r="U50" t="s">
        <v>41</v>
      </c>
      <c r="V50">
        <v>8</v>
      </c>
      <c r="W50">
        <v>3</v>
      </c>
      <c r="Y50" t="s">
        <v>79</v>
      </c>
      <c r="Z50">
        <v>12</v>
      </c>
      <c r="AA50">
        <v>4</v>
      </c>
    </row>
    <row r="51" spans="1:27" x14ac:dyDescent="0.3">
      <c r="A51" t="s">
        <v>72</v>
      </c>
      <c r="B51">
        <v>51.773569081442503</v>
      </c>
      <c r="C51">
        <v>0.98855942694408405</v>
      </c>
      <c r="D51">
        <v>8.1875</v>
      </c>
      <c r="E51">
        <v>2</v>
      </c>
      <c r="F51">
        <v>1</v>
      </c>
      <c r="G51">
        <v>19723.940600000002</v>
      </c>
      <c r="H51">
        <v>14030</v>
      </c>
      <c r="I51">
        <f t="shared" si="0"/>
        <v>1</v>
      </c>
      <c r="J51" s="4">
        <f>IF(E51=2,VLOOKUP(I51,'risk design'!$V$3:$W$4,2,FALSE), IF(E51=8,VLOOKUP(I51,'risk design'!$V$9:$W$16,2,FALSE), IF(E51=12,VLOOKUP(I51,'risk design'!$V$17:$W$28,2,FALSE),VLOOKUP(I51,'risk design'!$V$5:$W$8,2,FALSE))))</f>
        <v>1</v>
      </c>
      <c r="L51" t="s">
        <v>107</v>
      </c>
      <c r="M51">
        <v>4</v>
      </c>
      <c r="N51">
        <v>2</v>
      </c>
      <c r="Q51" t="s">
        <v>164</v>
      </c>
      <c r="R51">
        <v>2</v>
      </c>
      <c r="S51">
        <v>1</v>
      </c>
      <c r="U51" t="s">
        <v>96</v>
      </c>
      <c r="V51">
        <v>8</v>
      </c>
      <c r="W51">
        <v>3</v>
      </c>
      <c r="Y51" t="s">
        <v>92</v>
      </c>
      <c r="Z51">
        <v>12</v>
      </c>
      <c r="AA51">
        <v>4</v>
      </c>
    </row>
    <row r="52" spans="1:27" x14ac:dyDescent="0.3">
      <c r="A52" t="s">
        <v>73</v>
      </c>
      <c r="B52">
        <v>50.678749091318601</v>
      </c>
      <c r="C52">
        <v>0.999998016289946</v>
      </c>
      <c r="D52">
        <v>4.7750000000000004</v>
      </c>
      <c r="E52">
        <v>2</v>
      </c>
      <c r="F52">
        <v>1</v>
      </c>
      <c r="G52">
        <v>30168.427800000001</v>
      </c>
      <c r="H52">
        <v>13910</v>
      </c>
      <c r="I52">
        <f t="shared" si="0"/>
        <v>2</v>
      </c>
      <c r="J52" s="4">
        <f>IF(E52=2,VLOOKUP(I52,'risk design'!$V$3:$W$4,2,FALSE), IF(E52=8,VLOOKUP(I52,'risk design'!$V$9:$W$16,2,FALSE), IF(E52=12,VLOOKUP(I52,'risk design'!$V$17:$W$28,2,FALSE),VLOOKUP(I52,'risk design'!$V$5:$W$8,2,FALSE))))</f>
        <v>2</v>
      </c>
      <c r="L52" t="s">
        <v>130</v>
      </c>
      <c r="M52">
        <v>4</v>
      </c>
      <c r="N52">
        <v>2</v>
      </c>
      <c r="Q52" t="s">
        <v>46</v>
      </c>
      <c r="R52">
        <v>2</v>
      </c>
      <c r="S52">
        <v>1</v>
      </c>
      <c r="U52" t="s">
        <v>102</v>
      </c>
      <c r="V52">
        <v>8</v>
      </c>
      <c r="W52">
        <v>3</v>
      </c>
      <c r="Y52" t="s">
        <v>41</v>
      </c>
      <c r="Z52">
        <v>12</v>
      </c>
      <c r="AA52">
        <v>4</v>
      </c>
    </row>
    <row r="53" spans="1:27" x14ac:dyDescent="0.3">
      <c r="A53" t="s">
        <v>75</v>
      </c>
      <c r="B53">
        <v>46.8223014439548</v>
      </c>
      <c r="C53">
        <v>1.0000000037952601</v>
      </c>
      <c r="D53">
        <v>10.577777777777801</v>
      </c>
      <c r="E53">
        <v>2</v>
      </c>
      <c r="F53">
        <v>1</v>
      </c>
      <c r="G53">
        <v>49644.3004</v>
      </c>
      <c r="H53">
        <v>13670</v>
      </c>
      <c r="I53">
        <f t="shared" si="0"/>
        <v>2</v>
      </c>
      <c r="J53" s="4">
        <f>IF(E53=2,VLOOKUP(I53,'risk design'!$V$3:$W$4,2,FALSE), IF(E53=8,VLOOKUP(I53,'risk design'!$V$9:$W$16,2,FALSE), IF(E53=12,VLOOKUP(I53,'risk design'!$V$17:$W$28,2,FALSE),VLOOKUP(I53,'risk design'!$V$5:$W$8,2,FALSE))))</f>
        <v>2</v>
      </c>
      <c r="L53" t="s">
        <v>67</v>
      </c>
      <c r="M53">
        <v>4</v>
      </c>
      <c r="N53">
        <v>2</v>
      </c>
      <c r="Q53" t="s">
        <v>179</v>
      </c>
      <c r="R53">
        <v>2</v>
      </c>
      <c r="S53">
        <v>1</v>
      </c>
      <c r="U53" t="s">
        <v>46</v>
      </c>
      <c r="V53">
        <v>8</v>
      </c>
      <c r="W53">
        <v>3</v>
      </c>
      <c r="Y53" t="s">
        <v>100</v>
      </c>
      <c r="Z53">
        <v>12</v>
      </c>
      <c r="AA53">
        <v>4</v>
      </c>
    </row>
    <row r="54" spans="1:27" x14ac:dyDescent="0.3">
      <c r="A54" t="s">
        <v>70</v>
      </c>
      <c r="B54">
        <v>50.559942593831998</v>
      </c>
      <c r="C54">
        <v>1.0000006491736799</v>
      </c>
      <c r="D54">
        <v>4.375</v>
      </c>
      <c r="E54">
        <v>2</v>
      </c>
      <c r="F54">
        <v>1</v>
      </c>
      <c r="G54">
        <v>41705.86</v>
      </c>
      <c r="H54">
        <v>13460</v>
      </c>
      <c r="I54">
        <f t="shared" si="0"/>
        <v>2</v>
      </c>
      <c r="J54" s="4">
        <f>IF(E54=2,VLOOKUP(I54,'risk design'!$V$3:$W$4,2,FALSE), IF(E54=8,VLOOKUP(I54,'risk design'!$V$9:$W$16,2,FALSE), IF(E54=12,VLOOKUP(I54,'risk design'!$V$17:$W$28,2,FALSE),VLOOKUP(I54,'risk design'!$V$5:$W$8,2,FALSE))))</f>
        <v>2</v>
      </c>
      <c r="L54" t="s">
        <v>132</v>
      </c>
      <c r="M54">
        <v>4</v>
      </c>
      <c r="N54">
        <v>2</v>
      </c>
      <c r="Q54" t="s">
        <v>93</v>
      </c>
      <c r="R54">
        <v>2</v>
      </c>
      <c r="S54">
        <v>1</v>
      </c>
      <c r="U54" t="s">
        <v>93</v>
      </c>
      <c r="V54">
        <v>8</v>
      </c>
      <c r="W54">
        <v>3</v>
      </c>
      <c r="Y54" t="s">
        <v>96</v>
      </c>
      <c r="Z54">
        <v>12</v>
      </c>
      <c r="AA54">
        <v>4</v>
      </c>
    </row>
    <row r="55" spans="1:27" x14ac:dyDescent="0.3">
      <c r="A55" t="s">
        <v>52</v>
      </c>
      <c r="B55">
        <v>36.0647446679979</v>
      </c>
      <c r="C55">
        <v>0.941094016680177</v>
      </c>
      <c r="D55">
        <v>7.5919453174603202</v>
      </c>
      <c r="E55">
        <v>2</v>
      </c>
      <c r="F55">
        <v>1</v>
      </c>
      <c r="G55">
        <v>739.16524000000004</v>
      </c>
      <c r="H55">
        <v>13080</v>
      </c>
      <c r="I55">
        <f t="shared" si="0"/>
        <v>2</v>
      </c>
      <c r="J55" s="4">
        <f>IF(E55=2,VLOOKUP(I55,'risk design'!$V$3:$W$4,2,FALSE), IF(E55=8,VLOOKUP(I55,'risk design'!$V$9:$W$16,2,FALSE), IF(E55=12,VLOOKUP(I55,'risk design'!$V$17:$W$28,2,FALSE),VLOOKUP(I55,'risk design'!$V$5:$W$8,2,FALSE))))</f>
        <v>2</v>
      </c>
      <c r="L55" t="s">
        <v>68</v>
      </c>
      <c r="M55">
        <v>4</v>
      </c>
      <c r="N55">
        <v>2</v>
      </c>
      <c r="Q55" t="s">
        <v>146</v>
      </c>
      <c r="R55">
        <v>2</v>
      </c>
      <c r="S55">
        <v>1</v>
      </c>
      <c r="U55" t="s">
        <v>99</v>
      </c>
      <c r="V55">
        <v>8</v>
      </c>
      <c r="W55">
        <v>3</v>
      </c>
      <c r="Y55" t="s">
        <v>93</v>
      </c>
      <c r="Z55">
        <v>12</v>
      </c>
      <c r="AA55">
        <v>4</v>
      </c>
    </row>
    <row r="56" spans="1:27" x14ac:dyDescent="0.3">
      <c r="A56" t="s">
        <v>78</v>
      </c>
      <c r="B56">
        <v>49.860746162035198</v>
      </c>
      <c r="C56">
        <v>0.99999569852168402</v>
      </c>
      <c r="D56">
        <v>4.7666666666666702</v>
      </c>
      <c r="E56">
        <v>2</v>
      </c>
      <c r="F56">
        <v>1</v>
      </c>
      <c r="G56">
        <v>385144.79</v>
      </c>
      <c r="H56">
        <v>12990</v>
      </c>
      <c r="I56">
        <f t="shared" si="0"/>
        <v>2</v>
      </c>
      <c r="J56" s="4">
        <f>IF(E56=2,VLOOKUP(I56,'risk design'!$V$3:$W$4,2,FALSE), IF(E56=8,VLOOKUP(I56,'risk design'!$V$9:$W$16,2,FALSE), IF(E56=12,VLOOKUP(I56,'risk design'!$V$17:$W$28,2,FALSE),VLOOKUP(I56,'risk design'!$V$5:$W$8,2,FALSE))))</f>
        <v>2</v>
      </c>
      <c r="L56" t="s">
        <v>71</v>
      </c>
      <c r="M56">
        <v>4</v>
      </c>
      <c r="N56">
        <v>2</v>
      </c>
      <c r="Q56" t="s">
        <v>57</v>
      </c>
      <c r="R56">
        <v>2</v>
      </c>
      <c r="S56">
        <v>1</v>
      </c>
      <c r="U56" t="s">
        <v>104</v>
      </c>
      <c r="V56">
        <v>8</v>
      </c>
      <c r="W56">
        <v>3</v>
      </c>
      <c r="Y56" t="s">
        <v>99</v>
      </c>
      <c r="Z56">
        <v>12</v>
      </c>
      <c r="AA56">
        <v>4</v>
      </c>
    </row>
    <row r="57" spans="1:27" x14ac:dyDescent="0.3">
      <c r="A57" t="s">
        <v>11</v>
      </c>
      <c r="B57">
        <v>36.0647446679979</v>
      </c>
      <c r="C57">
        <v>0.941094016680177</v>
      </c>
      <c r="D57">
        <v>7.5919453174603202</v>
      </c>
      <c r="E57">
        <v>2</v>
      </c>
      <c r="F57">
        <v>1</v>
      </c>
      <c r="G57">
        <v>1493.3010750000001</v>
      </c>
      <c r="H57">
        <v>12850</v>
      </c>
      <c r="I57">
        <f t="shared" si="0"/>
        <v>2</v>
      </c>
      <c r="J57" s="4">
        <f>IF(E57=2,VLOOKUP(I57,'risk design'!$V$3:$W$4,2,FALSE), IF(E57=8,VLOOKUP(I57,'risk design'!$V$9:$W$16,2,FALSE), IF(E57=12,VLOOKUP(I57,'risk design'!$V$17:$W$28,2,FALSE),VLOOKUP(I57,'risk design'!$V$5:$W$8,2,FALSE))))</f>
        <v>2</v>
      </c>
      <c r="L57" t="s">
        <v>74</v>
      </c>
      <c r="M57">
        <v>4</v>
      </c>
      <c r="N57">
        <v>2</v>
      </c>
      <c r="Q57" t="s">
        <v>14</v>
      </c>
      <c r="R57">
        <v>2</v>
      </c>
      <c r="S57">
        <v>1</v>
      </c>
      <c r="U57" t="s">
        <v>52</v>
      </c>
      <c r="V57">
        <v>8</v>
      </c>
      <c r="W57">
        <v>3</v>
      </c>
      <c r="Y57" t="s">
        <v>104</v>
      </c>
      <c r="Z57">
        <v>12</v>
      </c>
      <c r="AA57">
        <v>4</v>
      </c>
    </row>
    <row r="58" spans="1:27" x14ac:dyDescent="0.3">
      <c r="A58" t="s">
        <v>81</v>
      </c>
      <c r="B58">
        <v>57.571983223451397</v>
      </c>
      <c r="C58">
        <v>1.00000003084038</v>
      </c>
      <c r="D58">
        <v>5.4</v>
      </c>
      <c r="E58">
        <v>2</v>
      </c>
      <c r="F58">
        <v>1</v>
      </c>
      <c r="G58">
        <v>90034.480899999995</v>
      </c>
      <c r="H58">
        <v>12830</v>
      </c>
      <c r="I58">
        <f t="shared" si="0"/>
        <v>1</v>
      </c>
      <c r="J58" s="4">
        <f>IF(E58=2,VLOOKUP(I58,'risk design'!$V$3:$W$4,2,FALSE), IF(E58=8,VLOOKUP(I58,'risk design'!$V$9:$W$16,2,FALSE), IF(E58=12,VLOOKUP(I58,'risk design'!$V$17:$W$28,2,FALSE),VLOOKUP(I58,'risk design'!$V$5:$W$8,2,FALSE))))</f>
        <v>1</v>
      </c>
      <c r="L58" t="s">
        <v>136</v>
      </c>
      <c r="M58">
        <v>4</v>
      </c>
      <c r="N58">
        <v>2</v>
      </c>
      <c r="Q58" t="s">
        <v>104</v>
      </c>
      <c r="R58">
        <v>2</v>
      </c>
      <c r="S58">
        <v>1</v>
      </c>
      <c r="U58" t="s">
        <v>108</v>
      </c>
      <c r="V58">
        <v>8</v>
      </c>
      <c r="W58">
        <v>3</v>
      </c>
      <c r="Y58" t="s">
        <v>117</v>
      </c>
      <c r="Z58">
        <v>12</v>
      </c>
      <c r="AA58">
        <v>4</v>
      </c>
    </row>
    <row r="59" spans="1:27" x14ac:dyDescent="0.3">
      <c r="A59" t="s">
        <v>83</v>
      </c>
      <c r="B59">
        <v>55.0968102606315</v>
      </c>
      <c r="C59">
        <v>0.98625889068357897</v>
      </c>
      <c r="D59">
        <v>16.937060826719598</v>
      </c>
      <c r="E59">
        <v>2</v>
      </c>
      <c r="F59">
        <v>1</v>
      </c>
      <c r="G59">
        <v>1908548.1510000001</v>
      </c>
      <c r="H59">
        <v>12740</v>
      </c>
      <c r="I59">
        <f t="shared" si="0"/>
        <v>1</v>
      </c>
      <c r="J59" s="4">
        <f>IF(E59=2,VLOOKUP(I59,'risk design'!$V$3:$W$4,2,FALSE), IF(E59=8,VLOOKUP(I59,'risk design'!$V$9:$W$16,2,FALSE), IF(E59=12,VLOOKUP(I59,'risk design'!$V$17:$W$28,2,FALSE),VLOOKUP(I59,'risk design'!$V$5:$W$8,2,FALSE))))</f>
        <v>1</v>
      </c>
      <c r="L59" t="s">
        <v>140</v>
      </c>
      <c r="M59">
        <v>4</v>
      </c>
      <c r="N59">
        <v>2</v>
      </c>
      <c r="Q59" t="s">
        <v>83</v>
      </c>
      <c r="R59">
        <v>2</v>
      </c>
      <c r="S59">
        <v>1</v>
      </c>
      <c r="U59" t="s">
        <v>53</v>
      </c>
      <c r="V59">
        <v>8</v>
      </c>
      <c r="W59">
        <v>3</v>
      </c>
      <c r="Y59" t="s">
        <v>54</v>
      </c>
      <c r="Z59">
        <v>12</v>
      </c>
      <c r="AA59">
        <v>4</v>
      </c>
    </row>
    <row r="60" spans="1:27" x14ac:dyDescent="0.3">
      <c r="A60" t="s">
        <v>85</v>
      </c>
      <c r="B60">
        <v>55.0968102606315</v>
      </c>
      <c r="C60">
        <v>0.98625889068357897</v>
      </c>
      <c r="D60">
        <v>16.937060826719598</v>
      </c>
      <c r="E60">
        <v>2</v>
      </c>
      <c r="F60">
        <v>1</v>
      </c>
      <c r="G60">
        <v>241.96328</v>
      </c>
      <c r="H60">
        <v>12577.4</v>
      </c>
      <c r="I60">
        <f t="shared" si="0"/>
        <v>1</v>
      </c>
      <c r="J60" s="4">
        <f>IF(E60=2,VLOOKUP(I60,'risk design'!$V$3:$W$4,2,FALSE), IF(E60=8,VLOOKUP(I60,'risk design'!$V$9:$W$16,2,FALSE), IF(E60=12,VLOOKUP(I60,'risk design'!$V$17:$W$28,2,FALSE),VLOOKUP(I60,'risk design'!$V$5:$W$8,2,FALSE))))</f>
        <v>1</v>
      </c>
      <c r="L60" t="s">
        <v>82</v>
      </c>
      <c r="M60">
        <v>4</v>
      </c>
      <c r="N60">
        <v>2</v>
      </c>
      <c r="Q60" t="s">
        <v>29</v>
      </c>
      <c r="R60">
        <v>2</v>
      </c>
      <c r="S60">
        <v>1</v>
      </c>
      <c r="U60" t="s">
        <v>54</v>
      </c>
      <c r="V60">
        <v>8</v>
      </c>
      <c r="W60">
        <v>3</v>
      </c>
      <c r="Y60" t="s">
        <v>101</v>
      </c>
      <c r="Z60">
        <v>12</v>
      </c>
      <c r="AA60">
        <v>4</v>
      </c>
    </row>
    <row r="61" spans="1:27" x14ac:dyDescent="0.3">
      <c r="A61" t="s">
        <v>87</v>
      </c>
      <c r="B61">
        <v>79.355439145088397</v>
      </c>
      <c r="C61">
        <v>0.86997321948654205</v>
      </c>
      <c r="D61">
        <v>14.954713763227501</v>
      </c>
      <c r="E61">
        <v>2</v>
      </c>
      <c r="F61">
        <v>1</v>
      </c>
      <c r="G61">
        <v>610475.74609999999</v>
      </c>
      <c r="H61">
        <v>12460</v>
      </c>
      <c r="I61">
        <f t="shared" si="0"/>
        <v>1</v>
      </c>
      <c r="J61" s="4">
        <f>IF(E61=2,VLOOKUP(I61,'risk design'!$V$3:$W$4,2,FALSE), IF(E61=8,VLOOKUP(I61,'risk design'!$V$9:$W$16,2,FALSE), IF(E61=12,VLOOKUP(I61,'risk design'!$V$17:$W$28,2,FALSE),VLOOKUP(I61,'risk design'!$V$5:$W$8,2,FALSE))))</f>
        <v>1</v>
      </c>
      <c r="L61" t="s">
        <v>143</v>
      </c>
      <c r="M61">
        <v>4</v>
      </c>
      <c r="N61">
        <v>2</v>
      </c>
      <c r="Q61" t="s">
        <v>53</v>
      </c>
      <c r="R61">
        <v>2</v>
      </c>
      <c r="S61">
        <v>1</v>
      </c>
      <c r="U61" t="s">
        <v>106</v>
      </c>
      <c r="V61">
        <v>8</v>
      </c>
      <c r="W61">
        <v>3</v>
      </c>
      <c r="Y61" t="s">
        <v>91</v>
      </c>
      <c r="Z61">
        <v>12</v>
      </c>
      <c r="AA61">
        <v>4</v>
      </c>
    </row>
    <row r="62" spans="1:27" x14ac:dyDescent="0.3">
      <c r="A62" t="s">
        <v>54</v>
      </c>
      <c r="B62">
        <v>35.808890710532303</v>
      </c>
      <c r="C62">
        <v>0.69004507883987098</v>
      </c>
      <c r="D62">
        <v>12.0666666666667</v>
      </c>
      <c r="E62">
        <v>2</v>
      </c>
      <c r="F62">
        <v>1</v>
      </c>
      <c r="G62">
        <v>1658.6178</v>
      </c>
      <c r="H62">
        <v>11690</v>
      </c>
      <c r="I62">
        <f t="shared" si="0"/>
        <v>2</v>
      </c>
      <c r="J62" s="4">
        <f>IF(E62=2,VLOOKUP(I62,'risk design'!$V$3:$W$4,2,FALSE), IF(E62=8,VLOOKUP(I62,'risk design'!$V$9:$W$16,2,FALSE), IF(E62=12,VLOOKUP(I62,'risk design'!$V$17:$W$28,2,FALSE),VLOOKUP(I62,'risk design'!$V$5:$W$8,2,FALSE))))</f>
        <v>2</v>
      </c>
      <c r="L62" t="s">
        <v>144</v>
      </c>
      <c r="M62">
        <v>4</v>
      </c>
      <c r="N62">
        <v>2</v>
      </c>
      <c r="Q62" t="s">
        <v>117</v>
      </c>
      <c r="R62">
        <v>2</v>
      </c>
      <c r="S62">
        <v>1</v>
      </c>
      <c r="U62" t="s">
        <v>101</v>
      </c>
      <c r="V62">
        <v>8</v>
      </c>
      <c r="W62">
        <v>3</v>
      </c>
      <c r="Y62" t="s">
        <v>185</v>
      </c>
      <c r="Z62">
        <v>12</v>
      </c>
      <c r="AA62">
        <v>5</v>
      </c>
    </row>
    <row r="63" spans="1:27" x14ac:dyDescent="0.3">
      <c r="A63" t="s">
        <v>88</v>
      </c>
      <c r="B63">
        <v>71.486754352257194</v>
      </c>
      <c r="C63">
        <v>1.0000000002112901</v>
      </c>
      <c r="D63">
        <v>15.112500000000001</v>
      </c>
      <c r="E63">
        <v>2</v>
      </c>
      <c r="F63">
        <v>1</v>
      </c>
      <c r="G63">
        <v>3031275.5630000001</v>
      </c>
      <c r="H63">
        <v>11640</v>
      </c>
      <c r="I63">
        <f t="shared" si="0"/>
        <v>2</v>
      </c>
      <c r="J63" s="4">
        <f>IF(E63=2,VLOOKUP(I63,'risk design'!$V$3:$W$4,2,FALSE), IF(E63=8,VLOOKUP(I63,'risk design'!$V$9:$W$16,2,FALSE), IF(E63=12,VLOOKUP(I63,'risk design'!$V$17:$W$28,2,FALSE),VLOOKUP(I63,'risk design'!$V$5:$W$8,2,FALSE))))</f>
        <v>2</v>
      </c>
      <c r="L63" t="s">
        <v>110</v>
      </c>
      <c r="M63">
        <v>4</v>
      </c>
      <c r="N63">
        <v>2</v>
      </c>
      <c r="Q63" t="s">
        <v>201</v>
      </c>
      <c r="R63">
        <v>2</v>
      </c>
      <c r="S63">
        <v>1</v>
      </c>
      <c r="U63" t="s">
        <v>91</v>
      </c>
      <c r="V63">
        <v>8</v>
      </c>
      <c r="W63">
        <v>3</v>
      </c>
      <c r="Y63" t="s">
        <v>125</v>
      </c>
      <c r="Z63">
        <v>12</v>
      </c>
      <c r="AA63">
        <v>5</v>
      </c>
    </row>
    <row r="64" spans="1:27" x14ac:dyDescent="0.3">
      <c r="A64" t="s">
        <v>89</v>
      </c>
      <c r="B64">
        <v>65.897367233883799</v>
      </c>
      <c r="C64">
        <v>0.93090452686870895</v>
      </c>
      <c r="D64">
        <v>12.6666666666667</v>
      </c>
      <c r="E64">
        <v>2</v>
      </c>
      <c r="F64">
        <v>1</v>
      </c>
      <c r="G64">
        <v>700897.46609999996</v>
      </c>
      <c r="H64">
        <v>11363.5</v>
      </c>
      <c r="I64">
        <f t="shared" si="0"/>
        <v>2</v>
      </c>
      <c r="J64" s="4">
        <f>IF(E64=2,VLOOKUP(I64,'risk design'!$V$3:$W$4,2,FALSE), IF(E64=8,VLOOKUP(I64,'risk design'!$V$9:$W$16,2,FALSE), IF(E64=12,VLOOKUP(I64,'risk design'!$V$17:$W$28,2,FALSE),VLOOKUP(I64,'risk design'!$V$5:$W$8,2,FALSE))))</f>
        <v>2</v>
      </c>
      <c r="L64" t="s">
        <v>86</v>
      </c>
      <c r="M64">
        <v>4</v>
      </c>
      <c r="N64">
        <v>2</v>
      </c>
      <c r="Q64" t="s">
        <v>31</v>
      </c>
      <c r="R64">
        <v>2</v>
      </c>
      <c r="S64">
        <v>1</v>
      </c>
      <c r="U64" t="s">
        <v>185</v>
      </c>
      <c r="V64">
        <v>8</v>
      </c>
      <c r="W64">
        <v>4</v>
      </c>
      <c r="Y64" t="s">
        <v>24</v>
      </c>
      <c r="Z64">
        <v>12</v>
      </c>
      <c r="AA64">
        <v>5</v>
      </c>
    </row>
    <row r="65" spans="1:27" x14ac:dyDescent="0.3">
      <c r="A65" t="s">
        <v>91</v>
      </c>
      <c r="B65">
        <v>47.219637735145902</v>
      </c>
      <c r="C65">
        <v>1.0000017625561699</v>
      </c>
      <c r="D65">
        <v>15.4142857142857</v>
      </c>
      <c r="E65">
        <v>2</v>
      </c>
      <c r="F65">
        <v>1</v>
      </c>
      <c r="G65">
        <v>1283970.804</v>
      </c>
      <c r="H65">
        <v>10810</v>
      </c>
      <c r="I65">
        <f t="shared" si="0"/>
        <v>2</v>
      </c>
      <c r="J65" s="4">
        <f>IF(E65=2,VLOOKUP(I65,'risk design'!$V$3:$W$4,2,FALSE), IF(E65=8,VLOOKUP(I65,'risk design'!$V$9:$W$16,2,FALSE), IF(E65=12,VLOOKUP(I65,'risk design'!$V$17:$W$28,2,FALSE),VLOOKUP(I65,'risk design'!$V$5:$W$8,2,FALSE))))</f>
        <v>2</v>
      </c>
      <c r="L65" t="s">
        <v>92</v>
      </c>
      <c r="M65">
        <v>4</v>
      </c>
      <c r="N65">
        <v>2</v>
      </c>
      <c r="Q65" t="s">
        <v>60</v>
      </c>
      <c r="R65">
        <v>2</v>
      </c>
      <c r="S65">
        <v>1</v>
      </c>
      <c r="U65" t="s">
        <v>187</v>
      </c>
      <c r="V65">
        <v>8</v>
      </c>
      <c r="W65">
        <v>4</v>
      </c>
      <c r="Y65" t="s">
        <v>129</v>
      </c>
      <c r="Z65">
        <v>12</v>
      </c>
      <c r="AA65">
        <v>5</v>
      </c>
    </row>
    <row r="66" spans="1:27" x14ac:dyDescent="0.3">
      <c r="A66" t="s">
        <v>93</v>
      </c>
      <c r="B66">
        <v>55.0968102606315</v>
      </c>
      <c r="C66">
        <v>0.98625889068357897</v>
      </c>
      <c r="D66">
        <v>16.937060826719598</v>
      </c>
      <c r="E66">
        <v>2</v>
      </c>
      <c r="F66">
        <v>1</v>
      </c>
      <c r="G66">
        <v>265.65859999999998</v>
      </c>
      <c r="H66">
        <v>10550</v>
      </c>
      <c r="I66">
        <f t="shared" ref="I66:I129" si="1">IF(E66=2,VLOOKUP(A66,$Q$2:$S$195,3,FALSE), IF(E66=8,VLOOKUP(A66,$U$2:$W$195,3,FALSE), IF(E66=12,VLOOKUP(A66,$Y$2:$AA$195,3,FALSE),VLOOKUP(A66,$L$2:$N$195,3,FALSE))))</f>
        <v>1</v>
      </c>
      <c r="J66" s="4">
        <f>IF(E66=2,VLOOKUP(I66,'risk design'!$V$3:$W$4,2,FALSE), IF(E66=8,VLOOKUP(I66,'risk design'!$V$9:$W$16,2,FALSE), IF(E66=12,VLOOKUP(I66,'risk design'!$V$17:$W$28,2,FALSE),VLOOKUP(I66,'risk design'!$V$5:$W$8,2,FALSE))))</f>
        <v>1</v>
      </c>
      <c r="L66" t="s">
        <v>148</v>
      </c>
      <c r="M66">
        <v>4</v>
      </c>
      <c r="N66">
        <v>2</v>
      </c>
      <c r="Q66" t="s">
        <v>56</v>
      </c>
      <c r="R66">
        <v>2</v>
      </c>
      <c r="S66">
        <v>1</v>
      </c>
      <c r="U66" t="s">
        <v>125</v>
      </c>
      <c r="V66">
        <v>8</v>
      </c>
      <c r="W66">
        <v>4</v>
      </c>
      <c r="Y66" t="s">
        <v>190</v>
      </c>
      <c r="Z66">
        <v>12</v>
      </c>
      <c r="AA66">
        <v>5</v>
      </c>
    </row>
    <row r="67" spans="1:27" x14ac:dyDescent="0.3">
      <c r="A67" t="s">
        <v>79</v>
      </c>
      <c r="B67">
        <v>40.914254641615202</v>
      </c>
      <c r="C67">
        <v>0.99999972858109998</v>
      </c>
      <c r="D67">
        <v>38.233333333333299</v>
      </c>
      <c r="E67">
        <v>2</v>
      </c>
      <c r="F67">
        <v>1</v>
      </c>
      <c r="G67">
        <v>53864.200129999997</v>
      </c>
      <c r="H67">
        <v>10020</v>
      </c>
      <c r="I67">
        <f t="shared" si="1"/>
        <v>2</v>
      </c>
      <c r="J67" s="4">
        <f>IF(E67=2,VLOOKUP(I67,'risk design'!$V$3:$W$4,2,FALSE), IF(E67=8,VLOOKUP(I67,'risk design'!$V$9:$W$16,2,FALSE), IF(E67=12,VLOOKUP(I67,'risk design'!$V$17:$W$28,2,FALSE),VLOOKUP(I67,'risk design'!$V$5:$W$8,2,FALSE))))</f>
        <v>2</v>
      </c>
      <c r="L67" t="s">
        <v>137</v>
      </c>
      <c r="M67">
        <v>4</v>
      </c>
      <c r="N67">
        <v>2</v>
      </c>
      <c r="Q67" t="s">
        <v>191</v>
      </c>
      <c r="R67">
        <v>2</v>
      </c>
      <c r="S67">
        <v>1</v>
      </c>
      <c r="U67" t="s">
        <v>127</v>
      </c>
      <c r="V67">
        <v>8</v>
      </c>
      <c r="W67">
        <v>4</v>
      </c>
      <c r="Y67" t="s">
        <v>131</v>
      </c>
      <c r="Z67">
        <v>12</v>
      </c>
      <c r="AA67">
        <v>5</v>
      </c>
    </row>
    <row r="68" spans="1:27" x14ac:dyDescent="0.3">
      <c r="A68" t="s">
        <v>41</v>
      </c>
      <c r="B68">
        <v>33.868050588892601</v>
      </c>
      <c r="C68">
        <v>0.86666715996534704</v>
      </c>
      <c r="D68">
        <v>6.85</v>
      </c>
      <c r="E68">
        <v>2</v>
      </c>
      <c r="F68">
        <v>1</v>
      </c>
      <c r="G68">
        <v>524266.69650000002</v>
      </c>
      <c r="H68">
        <v>9820</v>
      </c>
      <c r="I68">
        <f t="shared" si="1"/>
        <v>2</v>
      </c>
      <c r="J68" s="4">
        <f>IF(E68=2,VLOOKUP(I68,'risk design'!$V$3:$W$4,2,FALSE), IF(E68=8,VLOOKUP(I68,'risk design'!$V$9:$W$16,2,FALSE), IF(E68=12,VLOOKUP(I68,'risk design'!$V$17:$W$28,2,FALSE),VLOOKUP(I68,'risk design'!$V$5:$W$8,2,FALSE))))</f>
        <v>2</v>
      </c>
      <c r="L68" t="s">
        <v>100</v>
      </c>
      <c r="M68">
        <v>4</v>
      </c>
      <c r="N68">
        <v>2</v>
      </c>
      <c r="Q68" t="s">
        <v>49</v>
      </c>
      <c r="R68">
        <v>2</v>
      </c>
      <c r="S68">
        <v>1</v>
      </c>
      <c r="U68" t="s">
        <v>129</v>
      </c>
      <c r="V68">
        <v>8</v>
      </c>
      <c r="W68">
        <v>4</v>
      </c>
      <c r="Y68" t="s">
        <v>192</v>
      </c>
      <c r="Z68">
        <v>12</v>
      </c>
      <c r="AA68">
        <v>5</v>
      </c>
    </row>
    <row r="69" spans="1:27" x14ac:dyDescent="0.3">
      <c r="A69" t="s">
        <v>92</v>
      </c>
      <c r="B69">
        <v>44.840089454559397</v>
      </c>
      <c r="C69">
        <v>0.99999999859241995</v>
      </c>
      <c r="D69">
        <v>18.928571428571399</v>
      </c>
      <c r="E69">
        <v>2</v>
      </c>
      <c r="F69">
        <v>1</v>
      </c>
      <c r="G69">
        <v>386530.3898</v>
      </c>
      <c r="H69">
        <v>9780</v>
      </c>
      <c r="I69">
        <f t="shared" si="1"/>
        <v>2</v>
      </c>
      <c r="J69" s="4">
        <f>IF(E69=2,VLOOKUP(I69,'risk design'!$V$3:$W$4,2,FALSE), IF(E69=8,VLOOKUP(I69,'risk design'!$V$9:$W$16,2,FALSE), IF(E69=12,VLOOKUP(I69,'risk design'!$V$17:$W$28,2,FALSE),VLOOKUP(I69,'risk design'!$V$5:$W$8,2,FALSE))))</f>
        <v>2</v>
      </c>
      <c r="L69" t="s">
        <v>147</v>
      </c>
      <c r="M69">
        <v>4</v>
      </c>
      <c r="N69">
        <v>2</v>
      </c>
      <c r="Q69" t="s">
        <v>101</v>
      </c>
      <c r="R69">
        <v>2</v>
      </c>
      <c r="S69">
        <v>1</v>
      </c>
      <c r="U69" t="s">
        <v>190</v>
      </c>
      <c r="V69">
        <v>8</v>
      </c>
      <c r="W69">
        <v>4</v>
      </c>
      <c r="Y69" t="s">
        <v>194</v>
      </c>
      <c r="Z69">
        <v>12</v>
      </c>
      <c r="AA69">
        <v>5</v>
      </c>
    </row>
    <row r="70" spans="1:27" x14ac:dyDescent="0.3">
      <c r="A70" t="s">
        <v>96</v>
      </c>
      <c r="B70">
        <v>55.241443475126999</v>
      </c>
      <c r="C70">
        <v>0.99999999931946704</v>
      </c>
      <c r="D70">
        <v>14.383333333333301</v>
      </c>
      <c r="E70">
        <v>2</v>
      </c>
      <c r="F70">
        <v>1</v>
      </c>
      <c r="G70">
        <v>2296301.4619999998</v>
      </c>
      <c r="H70">
        <v>9720</v>
      </c>
      <c r="I70">
        <f t="shared" si="1"/>
        <v>1</v>
      </c>
      <c r="J70" s="4">
        <f>IF(E70=2,VLOOKUP(I70,'risk design'!$V$3:$W$4,2,FALSE), IF(E70=8,VLOOKUP(I70,'risk design'!$V$9:$W$16,2,FALSE), IF(E70=12,VLOOKUP(I70,'risk design'!$V$17:$W$28,2,FALSE),VLOOKUP(I70,'risk design'!$V$5:$W$8,2,FALSE))))</f>
        <v>1</v>
      </c>
      <c r="L70" t="s">
        <v>8</v>
      </c>
      <c r="M70">
        <v>4</v>
      </c>
      <c r="N70">
        <v>2</v>
      </c>
      <c r="Q70" t="s">
        <v>23</v>
      </c>
      <c r="R70">
        <v>2</v>
      </c>
      <c r="S70">
        <v>1</v>
      </c>
      <c r="U70" t="s">
        <v>131</v>
      </c>
      <c r="V70">
        <v>8</v>
      </c>
      <c r="W70">
        <v>4</v>
      </c>
      <c r="Y70" t="s">
        <v>134</v>
      </c>
      <c r="Z70">
        <v>12</v>
      </c>
      <c r="AA70">
        <v>5</v>
      </c>
    </row>
    <row r="71" spans="1:27" x14ac:dyDescent="0.3">
      <c r="A71" t="s">
        <v>97</v>
      </c>
      <c r="B71">
        <v>78.288158810221105</v>
      </c>
      <c r="C71">
        <v>0.99999991669204702</v>
      </c>
      <c r="D71">
        <v>7.96</v>
      </c>
      <c r="E71">
        <v>2</v>
      </c>
      <c r="F71">
        <v>1</v>
      </c>
      <c r="G71">
        <v>59049.961020000002</v>
      </c>
      <c r="H71">
        <v>9520</v>
      </c>
      <c r="I71">
        <f t="shared" si="1"/>
        <v>1</v>
      </c>
      <c r="J71" s="4">
        <f>IF(E71=2,VLOOKUP(I71,'risk design'!$V$3:$W$4,2,FALSE), IF(E71=8,VLOOKUP(I71,'risk design'!$V$9:$W$16,2,FALSE), IF(E71=12,VLOOKUP(I71,'risk design'!$V$17:$W$28,2,FALSE),VLOOKUP(I71,'risk design'!$V$5:$W$8,2,FALSE))))</f>
        <v>1</v>
      </c>
      <c r="L71" t="s">
        <v>161</v>
      </c>
      <c r="M71">
        <v>4</v>
      </c>
      <c r="N71">
        <v>2</v>
      </c>
      <c r="Q71" t="s">
        <v>12</v>
      </c>
      <c r="R71">
        <v>2</v>
      </c>
      <c r="S71">
        <v>1</v>
      </c>
      <c r="U71" t="s">
        <v>192</v>
      </c>
      <c r="V71">
        <v>8</v>
      </c>
      <c r="W71">
        <v>4</v>
      </c>
      <c r="Y71" t="s">
        <v>138</v>
      </c>
      <c r="Z71">
        <v>12</v>
      </c>
      <c r="AA71">
        <v>5</v>
      </c>
    </row>
    <row r="72" spans="1:27" x14ac:dyDescent="0.3">
      <c r="A72" t="s">
        <v>99</v>
      </c>
      <c r="B72">
        <v>49.727633381976297</v>
      </c>
      <c r="C72">
        <v>1.00000000021086</v>
      </c>
      <c r="D72">
        <v>17.011111111111099</v>
      </c>
      <c r="E72">
        <v>2</v>
      </c>
      <c r="F72">
        <v>1</v>
      </c>
      <c r="G72">
        <v>76309.629159999997</v>
      </c>
      <c r="H72">
        <v>9030</v>
      </c>
      <c r="I72">
        <f t="shared" si="1"/>
        <v>2</v>
      </c>
      <c r="J72" s="4">
        <f>IF(E72=2,VLOOKUP(I72,'risk design'!$V$3:$W$4,2,FALSE), IF(E72=8,VLOOKUP(I72,'risk design'!$V$9:$W$16,2,FALSE), IF(E72=12,VLOOKUP(I72,'risk design'!$V$17:$W$28,2,FALSE),VLOOKUP(I72,'risk design'!$V$5:$W$8,2,FALSE))))</f>
        <v>2</v>
      </c>
      <c r="L72" t="s">
        <v>10</v>
      </c>
      <c r="M72">
        <v>4</v>
      </c>
      <c r="N72">
        <v>2</v>
      </c>
      <c r="Q72" t="s">
        <v>69</v>
      </c>
      <c r="R72">
        <v>2</v>
      </c>
      <c r="S72">
        <v>1</v>
      </c>
      <c r="U72" t="s">
        <v>194</v>
      </c>
      <c r="V72">
        <v>8</v>
      </c>
      <c r="W72">
        <v>4</v>
      </c>
      <c r="Y72" t="s">
        <v>77</v>
      </c>
      <c r="Z72">
        <v>12</v>
      </c>
      <c r="AA72">
        <v>5</v>
      </c>
    </row>
    <row r="73" spans="1:27" x14ac:dyDescent="0.3">
      <c r="A73" t="s">
        <v>100</v>
      </c>
      <c r="B73">
        <v>51.623960799185902</v>
      </c>
      <c r="C73">
        <v>1.00000696518646</v>
      </c>
      <c r="D73">
        <v>13.2888888888889</v>
      </c>
      <c r="E73">
        <v>2</v>
      </c>
      <c r="F73">
        <v>1</v>
      </c>
      <c r="G73">
        <v>14474.5095</v>
      </c>
      <c r="H73">
        <v>9010</v>
      </c>
      <c r="I73">
        <f t="shared" si="1"/>
        <v>2</v>
      </c>
      <c r="J73" s="4">
        <f>IF(E73=2,VLOOKUP(I73,'risk design'!$V$3:$W$4,2,FALSE), IF(E73=8,VLOOKUP(I73,'risk design'!$V$9:$W$16,2,FALSE), IF(E73=12,VLOOKUP(I73,'risk design'!$V$17:$W$28,2,FALSE),VLOOKUP(I73,'risk design'!$V$5:$W$8,2,FALSE))))</f>
        <v>2</v>
      </c>
      <c r="L73" t="s">
        <v>99</v>
      </c>
      <c r="M73">
        <v>4</v>
      </c>
      <c r="N73">
        <v>2</v>
      </c>
      <c r="Q73" t="s">
        <v>199</v>
      </c>
      <c r="R73">
        <v>2</v>
      </c>
      <c r="S73">
        <v>1</v>
      </c>
      <c r="U73" t="s">
        <v>134</v>
      </c>
      <c r="V73">
        <v>8</v>
      </c>
      <c r="W73">
        <v>4</v>
      </c>
      <c r="Y73" t="s">
        <v>141</v>
      </c>
      <c r="Z73">
        <v>12</v>
      </c>
      <c r="AA73">
        <v>5</v>
      </c>
    </row>
    <row r="74" spans="1:27" x14ac:dyDescent="0.3">
      <c r="A74" t="s">
        <v>101</v>
      </c>
      <c r="B74">
        <v>58.462430206080299</v>
      </c>
      <c r="C74">
        <v>1.0000000288002999</v>
      </c>
      <c r="D74">
        <v>20.45</v>
      </c>
      <c r="E74">
        <v>2</v>
      </c>
      <c r="F74">
        <v>1</v>
      </c>
      <c r="G74">
        <v>9690.2504439999993</v>
      </c>
      <c r="H74">
        <v>8920</v>
      </c>
      <c r="I74">
        <f t="shared" si="1"/>
        <v>1</v>
      </c>
      <c r="J74" s="4">
        <f>IF(E74=2,VLOOKUP(I74,'risk design'!$V$3:$W$4,2,FALSE), IF(E74=8,VLOOKUP(I74,'risk design'!$V$9:$W$16,2,FALSE), IF(E74=12,VLOOKUP(I74,'risk design'!$V$17:$W$28,2,FALSE),VLOOKUP(I74,'risk design'!$V$5:$W$8,2,FALSE))))</f>
        <v>1</v>
      </c>
      <c r="L74" t="s">
        <v>105</v>
      </c>
      <c r="M74">
        <v>4</v>
      </c>
      <c r="N74">
        <v>2</v>
      </c>
      <c r="Q74" t="s">
        <v>142</v>
      </c>
      <c r="R74">
        <v>2</v>
      </c>
      <c r="S74">
        <v>1</v>
      </c>
      <c r="U74" t="s">
        <v>76</v>
      </c>
      <c r="V74">
        <v>8</v>
      </c>
      <c r="W74">
        <v>4</v>
      </c>
      <c r="Y74" t="s">
        <v>197</v>
      </c>
      <c r="Z74">
        <v>12</v>
      </c>
      <c r="AA74">
        <v>5</v>
      </c>
    </row>
    <row r="75" spans="1:27" x14ac:dyDescent="0.3">
      <c r="A75" t="s">
        <v>68</v>
      </c>
      <c r="B75">
        <v>49.671789446603803</v>
      </c>
      <c r="C75">
        <v>0.88485145257015696</v>
      </c>
      <c r="D75">
        <v>8.8000000000000007</v>
      </c>
      <c r="E75">
        <v>2</v>
      </c>
      <c r="F75">
        <v>1</v>
      </c>
      <c r="G75">
        <v>74607.477960000004</v>
      </c>
      <c r="H75">
        <v>8850</v>
      </c>
      <c r="I75">
        <f t="shared" si="1"/>
        <v>2</v>
      </c>
      <c r="J75" s="4">
        <f>IF(E75=2,VLOOKUP(I75,'risk design'!$V$3:$W$4,2,FALSE), IF(E75=8,VLOOKUP(I75,'risk design'!$V$9:$W$16,2,FALSE), IF(E75=12,VLOOKUP(I75,'risk design'!$V$17:$W$28,2,FALSE),VLOOKUP(I75,'risk design'!$V$5:$W$8,2,FALSE))))</f>
        <v>2</v>
      </c>
      <c r="L75" t="s">
        <v>108</v>
      </c>
      <c r="M75">
        <v>4</v>
      </c>
      <c r="N75">
        <v>2</v>
      </c>
      <c r="Q75" t="s">
        <v>44</v>
      </c>
      <c r="R75">
        <v>2</v>
      </c>
      <c r="S75">
        <v>1</v>
      </c>
      <c r="U75" t="s">
        <v>138</v>
      </c>
      <c r="V75">
        <v>8</v>
      </c>
      <c r="W75">
        <v>4</v>
      </c>
      <c r="Y75" t="s">
        <v>198</v>
      </c>
      <c r="Z75">
        <v>12</v>
      </c>
      <c r="AA75">
        <v>5</v>
      </c>
    </row>
    <row r="76" spans="1:27" x14ac:dyDescent="0.3">
      <c r="A76" t="s">
        <v>104</v>
      </c>
      <c r="B76">
        <v>53.731706115107499</v>
      </c>
      <c r="C76">
        <v>0.99999967740253204</v>
      </c>
      <c r="D76">
        <v>12.175000000000001</v>
      </c>
      <c r="E76">
        <v>2</v>
      </c>
      <c r="F76">
        <v>1</v>
      </c>
      <c r="G76">
        <v>199813.58</v>
      </c>
      <c r="H76">
        <v>8570</v>
      </c>
      <c r="I76">
        <f t="shared" si="1"/>
        <v>1</v>
      </c>
      <c r="J76" s="4">
        <f>IF(E76=2,VLOOKUP(I76,'risk design'!$V$3:$W$4,2,FALSE), IF(E76=8,VLOOKUP(I76,'risk design'!$V$9:$W$16,2,FALSE), IF(E76=12,VLOOKUP(I76,'risk design'!$V$17:$W$28,2,FALSE),VLOOKUP(I76,'risk design'!$V$5:$W$8,2,FALSE))))</f>
        <v>1</v>
      </c>
      <c r="L76" t="s">
        <v>109</v>
      </c>
      <c r="M76">
        <v>4</v>
      </c>
      <c r="N76">
        <v>2</v>
      </c>
      <c r="Q76" t="s">
        <v>42</v>
      </c>
      <c r="R76">
        <v>2</v>
      </c>
      <c r="S76">
        <v>1</v>
      </c>
      <c r="U76" t="s">
        <v>80</v>
      </c>
      <c r="V76">
        <v>8</v>
      </c>
      <c r="W76">
        <v>4</v>
      </c>
      <c r="Y76" t="s">
        <v>94</v>
      </c>
      <c r="Z76">
        <v>12</v>
      </c>
      <c r="AA76">
        <v>5</v>
      </c>
    </row>
    <row r="77" spans="1:27" x14ac:dyDescent="0.3">
      <c r="A77" t="s">
        <v>24</v>
      </c>
      <c r="B77">
        <v>32.888484980845497</v>
      </c>
      <c r="C77">
        <v>0.99999849329803603</v>
      </c>
      <c r="D77">
        <v>38.700000000000003</v>
      </c>
      <c r="E77">
        <v>2</v>
      </c>
      <c r="F77">
        <v>1</v>
      </c>
      <c r="G77">
        <v>48117.375209999998</v>
      </c>
      <c r="H77">
        <v>7710</v>
      </c>
      <c r="I77">
        <f t="shared" si="1"/>
        <v>2</v>
      </c>
      <c r="J77" s="4">
        <f>IF(E77=2,VLOOKUP(I77,'risk design'!$V$3:$W$4,2,FALSE), IF(E77=8,VLOOKUP(I77,'risk design'!$V$9:$W$16,2,FALSE), IF(E77=12,VLOOKUP(I77,'risk design'!$V$17:$W$28,2,FALSE),VLOOKUP(I77,'risk design'!$V$5:$W$8,2,FALSE))))</f>
        <v>2</v>
      </c>
      <c r="L77" t="s">
        <v>139</v>
      </c>
      <c r="M77">
        <v>4</v>
      </c>
      <c r="N77">
        <v>2</v>
      </c>
      <c r="Q77" t="s">
        <v>195</v>
      </c>
      <c r="R77">
        <v>2</v>
      </c>
      <c r="S77">
        <v>1</v>
      </c>
      <c r="U77" t="s">
        <v>141</v>
      </c>
      <c r="V77">
        <v>8</v>
      </c>
      <c r="W77">
        <v>4</v>
      </c>
      <c r="Y77" t="s">
        <v>95</v>
      </c>
      <c r="Z77">
        <v>12</v>
      </c>
      <c r="AA77">
        <v>5</v>
      </c>
    </row>
    <row r="78" spans="1:27" x14ac:dyDescent="0.3">
      <c r="A78" t="s">
        <v>106</v>
      </c>
      <c r="B78">
        <v>51.324589514606501</v>
      </c>
      <c r="C78">
        <v>1.0000006833747801</v>
      </c>
      <c r="D78">
        <v>37.15</v>
      </c>
      <c r="E78">
        <v>2</v>
      </c>
      <c r="F78">
        <v>1</v>
      </c>
      <c r="G78">
        <v>1121091.4639999999</v>
      </c>
      <c r="H78">
        <v>7640</v>
      </c>
      <c r="I78">
        <f t="shared" si="1"/>
        <v>2</v>
      </c>
      <c r="J78" s="4">
        <f>IF(E78=2,VLOOKUP(I78,'risk design'!$V$3:$W$4,2,FALSE), IF(E78=8,VLOOKUP(I78,'risk design'!$V$9:$W$16,2,FALSE), IF(E78=12,VLOOKUP(I78,'risk design'!$V$17:$W$28,2,FALSE),VLOOKUP(I78,'risk design'!$V$5:$W$8,2,FALSE))))</f>
        <v>2</v>
      </c>
      <c r="L78" t="s">
        <v>106</v>
      </c>
      <c r="M78">
        <v>4</v>
      </c>
      <c r="N78">
        <v>2</v>
      </c>
      <c r="Q78" t="s">
        <v>25</v>
      </c>
      <c r="R78">
        <v>2</v>
      </c>
      <c r="S78">
        <v>1</v>
      </c>
      <c r="U78" t="s">
        <v>198</v>
      </c>
      <c r="V78">
        <v>8</v>
      </c>
      <c r="W78">
        <v>4</v>
      </c>
      <c r="Y78" t="s">
        <v>200</v>
      </c>
      <c r="Z78">
        <v>12</v>
      </c>
      <c r="AA78">
        <v>5</v>
      </c>
    </row>
    <row r="79" spans="1:27" x14ac:dyDescent="0.3">
      <c r="A79" t="s">
        <v>82</v>
      </c>
      <c r="B79">
        <v>51.995905603715499</v>
      </c>
      <c r="C79">
        <v>0.98217823078438404</v>
      </c>
      <c r="D79">
        <v>21.226718082010599</v>
      </c>
      <c r="E79">
        <v>2</v>
      </c>
      <c r="F79">
        <v>1</v>
      </c>
      <c r="G79">
        <v>2055.9902550000002</v>
      </c>
      <c r="H79">
        <v>7160</v>
      </c>
      <c r="I79">
        <f t="shared" si="1"/>
        <v>2</v>
      </c>
      <c r="J79" s="4">
        <f>IF(E79=2,VLOOKUP(I79,'risk design'!$V$3:$W$4,2,FALSE), IF(E79=8,VLOOKUP(I79,'risk design'!$V$9:$W$16,2,FALSE), IF(E79=12,VLOOKUP(I79,'risk design'!$V$17:$W$28,2,FALSE),VLOOKUP(I79,'risk design'!$V$5:$W$8,2,FALSE))))</f>
        <v>2</v>
      </c>
      <c r="L79" t="s">
        <v>159</v>
      </c>
      <c r="M79">
        <v>4</v>
      </c>
      <c r="N79">
        <v>2</v>
      </c>
      <c r="Q79" t="s">
        <v>87</v>
      </c>
      <c r="R79">
        <v>2</v>
      </c>
      <c r="S79">
        <v>1</v>
      </c>
      <c r="U79" t="s">
        <v>94</v>
      </c>
      <c r="V79">
        <v>8</v>
      </c>
      <c r="W79">
        <v>4</v>
      </c>
      <c r="Y79" t="s">
        <v>152</v>
      </c>
      <c r="Z79">
        <v>12</v>
      </c>
      <c r="AA79">
        <v>5</v>
      </c>
    </row>
    <row r="80" spans="1:27" x14ac:dyDescent="0.3">
      <c r="A80" t="s">
        <v>107</v>
      </c>
      <c r="B80">
        <v>55.712994341995199</v>
      </c>
      <c r="C80">
        <v>1.00000000137214</v>
      </c>
      <c r="D80">
        <v>11.2111111111111</v>
      </c>
      <c r="E80">
        <v>2</v>
      </c>
      <c r="F80">
        <v>1</v>
      </c>
      <c r="G80">
        <v>69018.592499999999</v>
      </c>
      <c r="H80">
        <v>7070</v>
      </c>
      <c r="I80">
        <f t="shared" si="1"/>
        <v>2</v>
      </c>
      <c r="J80" s="4">
        <f>IF(E80=2,VLOOKUP(I80,'risk design'!$V$3:$W$4,2,FALSE), IF(E80=8,VLOOKUP(I80,'risk design'!$V$9:$W$16,2,FALSE), IF(E80=12,VLOOKUP(I80,'risk design'!$V$17:$W$28,2,FALSE),VLOOKUP(I80,'risk design'!$V$5:$W$8,2,FALSE))))</f>
        <v>2</v>
      </c>
      <c r="L80" t="s">
        <v>58</v>
      </c>
      <c r="M80">
        <v>4</v>
      </c>
      <c r="N80">
        <v>2</v>
      </c>
      <c r="Q80" t="s">
        <v>181</v>
      </c>
      <c r="R80">
        <v>2</v>
      </c>
      <c r="S80">
        <v>1</v>
      </c>
      <c r="U80" t="s">
        <v>95</v>
      </c>
      <c r="V80">
        <v>8</v>
      </c>
      <c r="W80">
        <v>4</v>
      </c>
      <c r="Y80" t="s">
        <v>154</v>
      </c>
      <c r="Z80">
        <v>12</v>
      </c>
      <c r="AA80">
        <v>5</v>
      </c>
    </row>
    <row r="81" spans="1:27" x14ac:dyDescent="0.3">
      <c r="A81" t="s">
        <v>67</v>
      </c>
      <c r="B81">
        <v>50.894045337174802</v>
      </c>
      <c r="C81">
        <v>1.0000000006138301</v>
      </c>
      <c r="D81">
        <v>15.911111111111101</v>
      </c>
      <c r="E81">
        <v>2</v>
      </c>
      <c r="F81">
        <v>1</v>
      </c>
      <c r="G81">
        <v>923567.01379999996</v>
      </c>
      <c r="H81">
        <v>7020</v>
      </c>
      <c r="I81">
        <f t="shared" si="1"/>
        <v>2</v>
      </c>
      <c r="J81" s="4">
        <f>IF(E81=2,VLOOKUP(I81,'risk design'!$V$3:$W$4,2,FALSE), IF(E81=8,VLOOKUP(I81,'risk design'!$V$9:$W$16,2,FALSE), IF(E81=12,VLOOKUP(I81,'risk design'!$V$17:$W$28,2,FALSE),VLOOKUP(I81,'risk design'!$V$5:$W$8,2,FALSE))))</f>
        <v>2</v>
      </c>
      <c r="L81" t="s">
        <v>91</v>
      </c>
      <c r="M81">
        <v>4</v>
      </c>
      <c r="N81">
        <v>2</v>
      </c>
      <c r="Q81" t="s">
        <v>193</v>
      </c>
      <c r="R81">
        <v>2</v>
      </c>
      <c r="S81">
        <v>1</v>
      </c>
      <c r="U81" t="s">
        <v>16</v>
      </c>
      <c r="V81">
        <v>8</v>
      </c>
      <c r="W81">
        <v>4</v>
      </c>
      <c r="Y81" t="s">
        <v>160</v>
      </c>
      <c r="Z81">
        <v>12</v>
      </c>
      <c r="AA81">
        <v>5</v>
      </c>
    </row>
    <row r="82" spans="1:27" x14ac:dyDescent="0.3">
      <c r="A82" t="s">
        <v>102</v>
      </c>
      <c r="B82">
        <v>45.0048378137692</v>
      </c>
      <c r="C82">
        <v>0.92747042243825095</v>
      </c>
      <c r="D82">
        <v>26.435779325396801</v>
      </c>
      <c r="E82">
        <v>2</v>
      </c>
      <c r="F82">
        <v>1</v>
      </c>
      <c r="G82">
        <v>7303.7357819999997</v>
      </c>
      <c r="H82">
        <v>6940</v>
      </c>
      <c r="I82">
        <f t="shared" si="1"/>
        <v>2</v>
      </c>
      <c r="J82" s="4">
        <f>IF(E82=2,VLOOKUP(I82,'risk design'!$V$3:$W$4,2,FALSE), IF(E82=8,VLOOKUP(I82,'risk design'!$V$9:$W$16,2,FALSE), IF(E82=12,VLOOKUP(I82,'risk design'!$V$17:$W$28,2,FALSE),VLOOKUP(I82,'risk design'!$V$5:$W$8,2,FALSE))))</f>
        <v>2</v>
      </c>
      <c r="L82" t="s">
        <v>155</v>
      </c>
      <c r="M82">
        <v>4</v>
      </c>
      <c r="N82">
        <v>2</v>
      </c>
      <c r="Q82" t="s">
        <v>119</v>
      </c>
      <c r="R82">
        <v>2</v>
      </c>
      <c r="S82">
        <v>2</v>
      </c>
      <c r="U82" t="s">
        <v>200</v>
      </c>
      <c r="V82">
        <v>8</v>
      </c>
      <c r="W82">
        <v>4</v>
      </c>
      <c r="Y82" t="s">
        <v>162</v>
      </c>
      <c r="Z82">
        <v>12</v>
      </c>
      <c r="AA82">
        <v>5</v>
      </c>
    </row>
    <row r="83" spans="1:27" x14ac:dyDescent="0.3">
      <c r="A83" t="s">
        <v>108</v>
      </c>
      <c r="B83">
        <v>51.995905603715499</v>
      </c>
      <c r="C83">
        <v>0.98217823078438404</v>
      </c>
      <c r="D83">
        <v>21.226718082010599</v>
      </c>
      <c r="E83">
        <v>2</v>
      </c>
      <c r="F83">
        <v>1</v>
      </c>
      <c r="G83">
        <v>2864.9670139999998</v>
      </c>
      <c r="H83">
        <v>6920</v>
      </c>
      <c r="I83">
        <f t="shared" si="1"/>
        <v>2</v>
      </c>
      <c r="J83" s="4">
        <f>IF(E83=2,VLOOKUP(I83,'risk design'!$V$3:$W$4,2,FALSE), IF(E83=8,VLOOKUP(I83,'risk design'!$V$9:$W$16,2,FALSE), IF(E83=12,VLOOKUP(I83,'risk design'!$V$17:$W$28,2,FALSE),VLOOKUP(I83,'risk design'!$V$5:$W$8,2,FALSE))))</f>
        <v>2</v>
      </c>
      <c r="L83" t="s">
        <v>89</v>
      </c>
      <c r="M83">
        <v>4</v>
      </c>
      <c r="N83">
        <v>3</v>
      </c>
      <c r="Q83" t="s">
        <v>61</v>
      </c>
      <c r="R83">
        <v>2</v>
      </c>
      <c r="S83">
        <v>2</v>
      </c>
      <c r="U83" t="s">
        <v>152</v>
      </c>
      <c r="V83">
        <v>8</v>
      </c>
      <c r="W83">
        <v>4</v>
      </c>
      <c r="Y83" t="s">
        <v>165</v>
      </c>
      <c r="Z83">
        <v>12</v>
      </c>
      <c r="AA83">
        <v>5</v>
      </c>
    </row>
    <row r="84" spans="1:27" x14ac:dyDescent="0.3">
      <c r="A84" t="s">
        <v>74</v>
      </c>
      <c r="B84">
        <v>51.995905603715499</v>
      </c>
      <c r="C84">
        <v>0.98217823078438404</v>
      </c>
      <c r="D84">
        <v>21.226718082010599</v>
      </c>
      <c r="E84">
        <v>2</v>
      </c>
      <c r="F84">
        <v>1</v>
      </c>
      <c r="G84">
        <v>1118.20659</v>
      </c>
      <c r="H84">
        <v>6820</v>
      </c>
      <c r="I84">
        <f t="shared" si="1"/>
        <v>2</v>
      </c>
      <c r="J84" s="4">
        <f>IF(E84=2,VLOOKUP(I84,'risk design'!$V$3:$W$4,2,FALSE), IF(E84=8,VLOOKUP(I84,'risk design'!$V$9:$W$16,2,FALSE), IF(E84=12,VLOOKUP(I84,'risk design'!$V$17:$W$28,2,FALSE),VLOOKUP(I84,'risk design'!$V$5:$W$8,2,FALSE))))</f>
        <v>2</v>
      </c>
      <c r="L84" t="s">
        <v>17</v>
      </c>
      <c r="M84">
        <v>4</v>
      </c>
      <c r="N84">
        <v>3</v>
      </c>
      <c r="Q84" t="s">
        <v>121</v>
      </c>
      <c r="R84">
        <v>2</v>
      </c>
      <c r="S84">
        <v>2</v>
      </c>
      <c r="U84" t="s">
        <v>154</v>
      </c>
      <c r="V84">
        <v>8</v>
      </c>
      <c r="W84">
        <v>4</v>
      </c>
      <c r="Y84" t="s">
        <v>175</v>
      </c>
      <c r="Z84">
        <v>12</v>
      </c>
      <c r="AA84">
        <v>5</v>
      </c>
    </row>
    <row r="85" spans="1:27" x14ac:dyDescent="0.3">
      <c r="A85" t="s">
        <v>110</v>
      </c>
      <c r="B85">
        <v>55.037898402047297</v>
      </c>
      <c r="C85">
        <v>0.93484644350730495</v>
      </c>
      <c r="D85">
        <v>28.101747460317501</v>
      </c>
      <c r="E85">
        <v>2</v>
      </c>
      <c r="F85">
        <v>1</v>
      </c>
      <c r="G85">
        <v>1471728.534</v>
      </c>
      <c r="H85">
        <v>6570</v>
      </c>
      <c r="I85">
        <f t="shared" si="1"/>
        <v>2</v>
      </c>
      <c r="J85" s="4">
        <f>IF(E85=2,VLOOKUP(I85,'risk design'!$V$3:$W$4,2,FALSE), IF(E85=8,VLOOKUP(I85,'risk design'!$V$9:$W$16,2,FALSE), IF(E85=12,VLOOKUP(I85,'risk design'!$V$17:$W$28,2,FALSE),VLOOKUP(I85,'risk design'!$V$5:$W$8,2,FALSE))))</f>
        <v>2</v>
      </c>
      <c r="L85" t="s">
        <v>63</v>
      </c>
      <c r="M85">
        <v>4</v>
      </c>
      <c r="N85">
        <v>3</v>
      </c>
      <c r="Q85" t="s">
        <v>11</v>
      </c>
      <c r="R85">
        <v>2</v>
      </c>
      <c r="S85">
        <v>2</v>
      </c>
      <c r="U85" t="s">
        <v>158</v>
      </c>
      <c r="V85">
        <v>8</v>
      </c>
      <c r="W85">
        <v>4</v>
      </c>
      <c r="Y85" t="s">
        <v>191</v>
      </c>
      <c r="Z85">
        <v>12</v>
      </c>
      <c r="AA85">
        <v>5</v>
      </c>
    </row>
    <row r="86" spans="1:27" x14ac:dyDescent="0.3">
      <c r="A86" t="s">
        <v>64</v>
      </c>
      <c r="B86">
        <v>51.995905603715499</v>
      </c>
      <c r="C86">
        <v>0.98217823078438404</v>
      </c>
      <c r="D86">
        <v>21.226718082010599</v>
      </c>
      <c r="E86">
        <v>2</v>
      </c>
      <c r="F86">
        <v>1</v>
      </c>
      <c r="G86">
        <v>115485.2</v>
      </c>
      <c r="H86">
        <v>6400</v>
      </c>
      <c r="I86">
        <f t="shared" si="1"/>
        <v>2</v>
      </c>
      <c r="J86" s="4">
        <f>IF(E86=2,VLOOKUP(I86,'risk design'!$V$3:$W$4,2,FALSE), IF(E86=8,VLOOKUP(I86,'risk design'!$V$9:$W$16,2,FALSE), IF(E86=12,VLOOKUP(I86,'risk design'!$V$17:$W$28,2,FALSE),VLOOKUP(I86,'risk design'!$V$5:$W$8,2,FALSE))))</f>
        <v>2</v>
      </c>
      <c r="L86" t="s">
        <v>26</v>
      </c>
      <c r="M86">
        <v>4</v>
      </c>
      <c r="N86">
        <v>3</v>
      </c>
      <c r="Q86" t="s">
        <v>89</v>
      </c>
      <c r="R86">
        <v>2</v>
      </c>
      <c r="S86">
        <v>2</v>
      </c>
      <c r="U86" t="s">
        <v>160</v>
      </c>
      <c r="V86">
        <v>8</v>
      </c>
      <c r="W86">
        <v>4</v>
      </c>
      <c r="Y86" t="s">
        <v>177</v>
      </c>
      <c r="Z86">
        <v>12</v>
      </c>
      <c r="AA86">
        <v>5</v>
      </c>
    </row>
    <row r="87" spans="1:27" x14ac:dyDescent="0.3">
      <c r="A87" t="s">
        <v>109</v>
      </c>
      <c r="B87">
        <v>51.995905603715499</v>
      </c>
      <c r="C87">
        <v>0.98217823078438404</v>
      </c>
      <c r="D87">
        <v>21.226718082010599</v>
      </c>
      <c r="E87">
        <v>2</v>
      </c>
      <c r="F87">
        <v>1</v>
      </c>
      <c r="G87">
        <v>1812.966848</v>
      </c>
      <c r="H87">
        <v>6340</v>
      </c>
      <c r="I87">
        <f t="shared" si="1"/>
        <v>2</v>
      </c>
      <c r="J87" s="4">
        <f>IF(E87=2,VLOOKUP(I87,'risk design'!$V$3:$W$4,2,FALSE), IF(E87=8,VLOOKUP(I87,'risk design'!$V$9:$W$16,2,FALSE), IF(E87=12,VLOOKUP(I87,'risk design'!$V$17:$W$28,2,FALSE),VLOOKUP(I87,'risk design'!$V$5:$W$8,2,FALSE))))</f>
        <v>2</v>
      </c>
      <c r="L87" t="s">
        <v>189</v>
      </c>
      <c r="M87">
        <v>4</v>
      </c>
      <c r="N87">
        <v>3</v>
      </c>
      <c r="Q87" t="s">
        <v>122</v>
      </c>
      <c r="R87">
        <v>2</v>
      </c>
      <c r="S87">
        <v>2</v>
      </c>
      <c r="U87" t="s">
        <v>162</v>
      </c>
      <c r="V87">
        <v>8</v>
      </c>
      <c r="W87">
        <v>4</v>
      </c>
      <c r="Y87" t="s">
        <v>114</v>
      </c>
      <c r="Z87">
        <v>12</v>
      </c>
      <c r="AA87">
        <v>5</v>
      </c>
    </row>
    <row r="88" spans="1:27" x14ac:dyDescent="0.3">
      <c r="A88" t="s">
        <v>113</v>
      </c>
      <c r="B88">
        <v>54.577074511665799</v>
      </c>
      <c r="C88">
        <v>0.77369189130749605</v>
      </c>
      <c r="D88">
        <v>33.85</v>
      </c>
      <c r="E88">
        <v>2</v>
      </c>
      <c r="F88">
        <v>1</v>
      </c>
      <c r="G88">
        <v>177035.85879999999</v>
      </c>
      <c r="H88">
        <v>6290</v>
      </c>
      <c r="I88">
        <f t="shared" si="1"/>
        <v>2</v>
      </c>
      <c r="J88" s="4">
        <f>IF(E88=2,VLOOKUP(I88,'risk design'!$V$3:$W$4,2,FALSE), IF(E88=8,VLOOKUP(I88,'risk design'!$V$9:$W$16,2,FALSE), IF(E88=12,VLOOKUP(I88,'risk design'!$V$17:$W$28,2,FALSE),VLOOKUP(I88,'risk design'!$V$5:$W$8,2,FALSE))))</f>
        <v>2</v>
      </c>
      <c r="L88" t="s">
        <v>70</v>
      </c>
      <c r="M88">
        <v>4</v>
      </c>
      <c r="N88">
        <v>3</v>
      </c>
      <c r="Q88" t="s">
        <v>113</v>
      </c>
      <c r="R88">
        <v>2</v>
      </c>
      <c r="S88">
        <v>2</v>
      </c>
      <c r="U88" t="s">
        <v>165</v>
      </c>
      <c r="V88">
        <v>8</v>
      </c>
      <c r="W88">
        <v>4</v>
      </c>
      <c r="Y88" t="s">
        <v>178</v>
      </c>
      <c r="Z88">
        <v>12</v>
      </c>
      <c r="AA88">
        <v>5</v>
      </c>
    </row>
    <row r="89" spans="1:27" x14ac:dyDescent="0.3">
      <c r="A89" t="s">
        <v>71</v>
      </c>
      <c r="B89">
        <v>51.995905603715499</v>
      </c>
      <c r="C89">
        <v>0.98217823078438404</v>
      </c>
      <c r="D89">
        <v>21.226718082010599</v>
      </c>
      <c r="E89">
        <v>2</v>
      </c>
      <c r="F89">
        <v>1</v>
      </c>
      <c r="G89">
        <v>108307.75719999999</v>
      </c>
      <c r="H89">
        <v>6197.7</v>
      </c>
      <c r="I89">
        <f t="shared" si="1"/>
        <v>2</v>
      </c>
      <c r="J89" s="4">
        <f>IF(E89=2,VLOOKUP(I89,'risk design'!$V$3:$W$4,2,FALSE), IF(E89=8,VLOOKUP(I89,'risk design'!$V$9:$W$16,2,FALSE), IF(E89=12,VLOOKUP(I89,'risk design'!$V$17:$W$28,2,FALSE),VLOOKUP(I89,'risk design'!$V$5:$W$8,2,FALSE))))</f>
        <v>2</v>
      </c>
      <c r="L89" t="s">
        <v>62</v>
      </c>
      <c r="M89">
        <v>4</v>
      </c>
      <c r="N89">
        <v>3</v>
      </c>
      <c r="Q89" t="s">
        <v>17</v>
      </c>
      <c r="R89">
        <v>2</v>
      </c>
      <c r="S89">
        <v>2</v>
      </c>
      <c r="U89" t="s">
        <v>172</v>
      </c>
      <c r="V89">
        <v>8</v>
      </c>
      <c r="W89">
        <v>4</v>
      </c>
      <c r="Y89" t="s">
        <v>195</v>
      </c>
      <c r="Z89">
        <v>12</v>
      </c>
      <c r="AA89">
        <v>5</v>
      </c>
    </row>
    <row r="90" spans="1:27" x14ac:dyDescent="0.3">
      <c r="A90" t="s">
        <v>86</v>
      </c>
      <c r="B90">
        <v>51.995905603715499</v>
      </c>
      <c r="C90">
        <v>0.98217823078438404</v>
      </c>
      <c r="D90">
        <v>21.226718082010599</v>
      </c>
      <c r="E90">
        <v>2</v>
      </c>
      <c r="F90">
        <v>1</v>
      </c>
      <c r="G90">
        <v>1052516.824</v>
      </c>
      <c r="H90">
        <v>6070</v>
      </c>
      <c r="I90">
        <f t="shared" si="1"/>
        <v>2</v>
      </c>
      <c r="J90" s="4">
        <f>IF(E90=2,VLOOKUP(I90,'risk design'!$V$3:$W$4,2,FALSE), IF(E90=8,VLOOKUP(I90,'risk design'!$V$9:$W$16,2,FALSE), IF(E90=12,VLOOKUP(I90,'risk design'!$V$17:$W$28,2,FALSE),VLOOKUP(I90,'risk design'!$V$5:$W$8,2,FALSE))))</f>
        <v>2</v>
      </c>
      <c r="L90" t="s">
        <v>120</v>
      </c>
      <c r="M90">
        <v>4</v>
      </c>
      <c r="N90">
        <v>3</v>
      </c>
      <c r="Q90" t="s">
        <v>19</v>
      </c>
      <c r="R90">
        <v>2</v>
      </c>
      <c r="S90">
        <v>2</v>
      </c>
      <c r="U90" t="s">
        <v>175</v>
      </c>
      <c r="V90">
        <v>8</v>
      </c>
      <c r="W90">
        <v>4</v>
      </c>
      <c r="Y90" t="s">
        <v>13</v>
      </c>
      <c r="Z90">
        <v>12</v>
      </c>
      <c r="AA90">
        <v>6</v>
      </c>
    </row>
    <row r="91" spans="1:27" x14ac:dyDescent="0.3">
      <c r="A91" t="s">
        <v>66</v>
      </c>
      <c r="B91">
        <v>39.086901558182497</v>
      </c>
      <c r="C91">
        <v>1.00000000046388</v>
      </c>
      <c r="D91">
        <v>12.6142857142857</v>
      </c>
      <c r="E91">
        <v>2</v>
      </c>
      <c r="F91">
        <v>1</v>
      </c>
      <c r="G91">
        <v>16424298</v>
      </c>
      <c r="H91">
        <v>5730</v>
      </c>
      <c r="I91">
        <f t="shared" si="1"/>
        <v>2</v>
      </c>
      <c r="J91" s="4">
        <f>IF(E91=2,VLOOKUP(I91,'risk design'!$V$3:$W$4,2,FALSE), IF(E91=8,VLOOKUP(I91,'risk design'!$V$9:$W$16,2,FALSE), IF(E91=12,VLOOKUP(I91,'risk design'!$V$17:$W$28,2,FALSE),VLOOKUP(I91,'risk design'!$V$5:$W$8,2,FALSE))))</f>
        <v>2</v>
      </c>
      <c r="L91" t="s">
        <v>35</v>
      </c>
      <c r="M91">
        <v>4</v>
      </c>
      <c r="N91">
        <v>3</v>
      </c>
      <c r="Q91" t="s">
        <v>63</v>
      </c>
      <c r="R91">
        <v>2</v>
      </c>
      <c r="S91">
        <v>2</v>
      </c>
      <c r="U91" t="s">
        <v>191</v>
      </c>
      <c r="V91">
        <v>8</v>
      </c>
      <c r="W91">
        <v>4</v>
      </c>
      <c r="Y91" t="s">
        <v>15</v>
      </c>
      <c r="Z91">
        <v>12</v>
      </c>
      <c r="AA91">
        <v>6</v>
      </c>
    </row>
    <row r="92" spans="1:27" x14ac:dyDescent="0.3">
      <c r="A92" t="s">
        <v>117</v>
      </c>
      <c r="B92">
        <v>61.835002150508501</v>
      </c>
      <c r="C92">
        <v>0.79266251869508997</v>
      </c>
      <c r="D92">
        <v>37.883876759259202</v>
      </c>
      <c r="E92">
        <v>2</v>
      </c>
      <c r="F92">
        <v>1</v>
      </c>
      <c r="G92">
        <v>66626.427599999995</v>
      </c>
      <c r="H92">
        <v>5730</v>
      </c>
      <c r="I92">
        <f t="shared" si="1"/>
        <v>1</v>
      </c>
      <c r="J92" s="4">
        <f>IF(E92=2,VLOOKUP(I92,'risk design'!$V$3:$W$4,2,FALSE), IF(E92=8,VLOOKUP(I92,'risk design'!$V$9:$W$16,2,FALSE), IF(E92=12,VLOOKUP(I92,'risk design'!$V$17:$W$28,2,FALSE),VLOOKUP(I92,'risk design'!$V$5:$W$8,2,FALSE))))</f>
        <v>1</v>
      </c>
      <c r="L92" t="s">
        <v>34</v>
      </c>
      <c r="M92">
        <v>4</v>
      </c>
      <c r="N92">
        <v>3</v>
      </c>
      <c r="Q92" t="s">
        <v>64</v>
      </c>
      <c r="R92">
        <v>2</v>
      </c>
      <c r="S92">
        <v>2</v>
      </c>
      <c r="U92" t="s">
        <v>177</v>
      </c>
      <c r="V92">
        <v>8</v>
      </c>
      <c r="W92">
        <v>4</v>
      </c>
      <c r="Y92" t="s">
        <v>20</v>
      </c>
      <c r="Z92">
        <v>12</v>
      </c>
      <c r="AA92">
        <v>6</v>
      </c>
    </row>
    <row r="93" spans="1:27" x14ac:dyDescent="0.3">
      <c r="A93" t="s">
        <v>105</v>
      </c>
      <c r="B93">
        <v>52.838085536694102</v>
      </c>
      <c r="C93">
        <v>0.99551656596548199</v>
      </c>
      <c r="D93">
        <v>16.533333333333299</v>
      </c>
      <c r="E93">
        <v>2</v>
      </c>
      <c r="F93">
        <v>1</v>
      </c>
      <c r="G93">
        <v>606813.42110000004</v>
      </c>
      <c r="H93">
        <v>5680</v>
      </c>
      <c r="I93">
        <f t="shared" si="1"/>
        <v>2</v>
      </c>
      <c r="J93" s="4">
        <f>IF(E93=2,VLOOKUP(I93,'risk design'!$V$3:$W$4,2,FALSE), IF(E93=8,VLOOKUP(I93,'risk design'!$V$9:$W$16,2,FALSE), IF(E93=12,VLOOKUP(I93,'risk design'!$V$17:$W$28,2,FALSE),VLOOKUP(I93,'risk design'!$V$5:$W$8,2,FALSE))))</f>
        <v>2</v>
      </c>
      <c r="L93" t="s">
        <v>37</v>
      </c>
      <c r="M93">
        <v>4</v>
      </c>
      <c r="N93">
        <v>3</v>
      </c>
      <c r="Q93" t="s">
        <v>124</v>
      </c>
      <c r="R93">
        <v>2</v>
      </c>
      <c r="S93">
        <v>2</v>
      </c>
      <c r="U93" t="s">
        <v>178</v>
      </c>
      <c r="V93">
        <v>8</v>
      </c>
      <c r="W93">
        <v>4</v>
      </c>
      <c r="Y93" t="s">
        <v>28</v>
      </c>
      <c r="Z93">
        <v>12</v>
      </c>
      <c r="AA93">
        <v>6</v>
      </c>
    </row>
    <row r="94" spans="1:27" x14ac:dyDescent="0.3">
      <c r="A94" t="s">
        <v>118</v>
      </c>
      <c r="B94">
        <v>51.995905603715499</v>
      </c>
      <c r="C94">
        <v>0.98217823078438404</v>
      </c>
      <c r="D94">
        <v>21.226718082010599</v>
      </c>
      <c r="E94">
        <v>2</v>
      </c>
      <c r="F94">
        <v>1</v>
      </c>
      <c r="G94">
        <v>234.45624000000001</v>
      </c>
      <c r="H94">
        <v>5650</v>
      </c>
      <c r="I94">
        <f t="shared" si="1"/>
        <v>2</v>
      </c>
      <c r="J94" s="4">
        <f>IF(E94=2,VLOOKUP(I94,'risk design'!$V$3:$W$4,2,FALSE), IF(E94=8,VLOOKUP(I94,'risk design'!$V$9:$W$16,2,FALSE), IF(E94=12,VLOOKUP(I94,'risk design'!$V$17:$W$28,2,FALSE),VLOOKUP(I94,'risk design'!$V$5:$W$8,2,FALSE))))</f>
        <v>2</v>
      </c>
      <c r="L94" t="s">
        <v>55</v>
      </c>
      <c r="M94">
        <v>4</v>
      </c>
      <c r="N94">
        <v>3</v>
      </c>
      <c r="Q94" t="s">
        <v>125</v>
      </c>
      <c r="R94">
        <v>2</v>
      </c>
      <c r="S94">
        <v>2</v>
      </c>
      <c r="U94" t="s">
        <v>115</v>
      </c>
      <c r="V94">
        <v>8</v>
      </c>
      <c r="W94">
        <v>4</v>
      </c>
      <c r="Y94" t="s">
        <v>18</v>
      </c>
      <c r="Z94">
        <v>12</v>
      </c>
      <c r="AA94">
        <v>6</v>
      </c>
    </row>
    <row r="95" spans="1:27" x14ac:dyDescent="0.3">
      <c r="A95" t="s">
        <v>103</v>
      </c>
      <c r="B95">
        <v>46.894369969290501</v>
      </c>
      <c r="C95">
        <v>0.93126488442246902</v>
      </c>
      <c r="D95">
        <v>38.825000000000003</v>
      </c>
      <c r="E95">
        <v>2</v>
      </c>
      <c r="F95">
        <v>1</v>
      </c>
      <c r="G95">
        <v>60713.080090000003</v>
      </c>
      <c r="H95">
        <v>5600</v>
      </c>
      <c r="I95">
        <f t="shared" si="1"/>
        <v>2</v>
      </c>
      <c r="J95" s="4">
        <f>IF(E95=2,VLOOKUP(I95,'risk design'!$V$3:$W$4,2,FALSE), IF(E95=8,VLOOKUP(I95,'risk design'!$V$9:$W$16,2,FALSE), IF(E95=12,VLOOKUP(I95,'risk design'!$V$17:$W$28,2,FALSE),VLOOKUP(I95,'risk design'!$V$5:$W$8,2,FALSE))))</f>
        <v>2</v>
      </c>
      <c r="L95" t="s">
        <v>81</v>
      </c>
      <c r="M95">
        <v>4</v>
      </c>
      <c r="N95">
        <v>3</v>
      </c>
      <c r="Q95" t="s">
        <v>22</v>
      </c>
      <c r="R95">
        <v>2</v>
      </c>
      <c r="S95">
        <v>2</v>
      </c>
      <c r="U95" t="s">
        <v>195</v>
      </c>
      <c r="V95">
        <v>8</v>
      </c>
      <c r="W95">
        <v>4</v>
      </c>
      <c r="Y95" t="s">
        <v>45</v>
      </c>
      <c r="Z95">
        <v>12</v>
      </c>
      <c r="AA95">
        <v>6</v>
      </c>
    </row>
    <row r="96" spans="1:27" x14ac:dyDescent="0.3">
      <c r="A96" t="s">
        <v>120</v>
      </c>
      <c r="B96">
        <v>67.185470584295004</v>
      </c>
      <c r="C96">
        <v>0.87406126361659697</v>
      </c>
      <c r="D96">
        <v>27.9</v>
      </c>
      <c r="E96">
        <v>2</v>
      </c>
      <c r="F96">
        <v>1</v>
      </c>
      <c r="G96">
        <v>220414.08050000001</v>
      </c>
      <c r="H96">
        <v>5570</v>
      </c>
      <c r="I96">
        <f t="shared" si="1"/>
        <v>1</v>
      </c>
      <c r="J96" s="4">
        <f>IF(E96=2,VLOOKUP(I96,'risk design'!$V$3:$W$4,2,FALSE), IF(E96=8,VLOOKUP(I96,'risk design'!$V$9:$W$16,2,FALSE), IF(E96=12,VLOOKUP(I96,'risk design'!$V$17:$W$28,2,FALSE),VLOOKUP(I96,'risk design'!$V$5:$W$8,2,FALSE))))</f>
        <v>1</v>
      </c>
      <c r="L96" t="s">
        <v>38</v>
      </c>
      <c r="M96">
        <v>4</v>
      </c>
      <c r="N96">
        <v>3</v>
      </c>
      <c r="Q96" t="s">
        <v>127</v>
      </c>
      <c r="R96">
        <v>2</v>
      </c>
      <c r="S96">
        <v>2</v>
      </c>
      <c r="U96" t="s">
        <v>176</v>
      </c>
      <c r="V96">
        <v>8</v>
      </c>
      <c r="W96">
        <v>4</v>
      </c>
      <c r="Y96" t="s">
        <v>36</v>
      </c>
      <c r="Z96">
        <v>12</v>
      </c>
      <c r="AA96">
        <v>6</v>
      </c>
    </row>
    <row r="97" spans="1:27" x14ac:dyDescent="0.3">
      <c r="A97" t="s">
        <v>98</v>
      </c>
      <c r="B97">
        <v>51.995905603715499</v>
      </c>
      <c r="C97">
        <v>0.98217823078438404</v>
      </c>
      <c r="D97">
        <v>21.226718082010599</v>
      </c>
      <c r="E97">
        <v>2</v>
      </c>
      <c r="F97">
        <v>1</v>
      </c>
      <c r="G97">
        <v>7659.8556230000004</v>
      </c>
      <c r="H97">
        <v>5430</v>
      </c>
      <c r="I97">
        <f t="shared" si="1"/>
        <v>2</v>
      </c>
      <c r="J97" s="4">
        <f>IF(E97=2,VLOOKUP(I97,'risk design'!$V$3:$W$4,2,FALSE), IF(E97=8,VLOOKUP(I97,'risk design'!$V$9:$W$16,2,FALSE), IF(E97=12,VLOOKUP(I97,'risk design'!$V$17:$W$28,2,FALSE),VLOOKUP(I97,'risk design'!$V$5:$W$8,2,FALSE))))</f>
        <v>2</v>
      </c>
      <c r="L97" t="s">
        <v>47</v>
      </c>
      <c r="M97">
        <v>4</v>
      </c>
      <c r="N97">
        <v>3</v>
      </c>
      <c r="Q97" t="s">
        <v>128</v>
      </c>
      <c r="R97">
        <v>2</v>
      </c>
      <c r="S97">
        <v>2</v>
      </c>
      <c r="U97" t="s">
        <v>61</v>
      </c>
      <c r="V97">
        <v>8</v>
      </c>
      <c r="W97">
        <v>5</v>
      </c>
      <c r="Y97" t="s">
        <v>21</v>
      </c>
      <c r="Z97">
        <v>12</v>
      </c>
      <c r="AA97">
        <v>6</v>
      </c>
    </row>
    <row r="98" spans="1:27" x14ac:dyDescent="0.3">
      <c r="A98" t="s">
        <v>116</v>
      </c>
      <c r="B98">
        <v>51.995905603715499</v>
      </c>
      <c r="C98">
        <v>0.98217823078438404</v>
      </c>
      <c r="D98">
        <v>21.226718082010599</v>
      </c>
      <c r="E98">
        <v>2</v>
      </c>
      <c r="F98">
        <v>1</v>
      </c>
      <c r="G98">
        <v>112682.5083</v>
      </c>
      <c r="H98">
        <v>5410</v>
      </c>
      <c r="I98">
        <f t="shared" si="1"/>
        <v>2</v>
      </c>
      <c r="J98" s="4">
        <f>IF(E98=2,VLOOKUP(I98,'risk design'!$V$3:$W$4,2,FALSE), IF(E98=8,VLOOKUP(I98,'risk design'!$V$9:$W$16,2,FALSE), IF(E98=12,VLOOKUP(I98,'risk design'!$V$17:$W$28,2,FALSE),VLOOKUP(I98,'risk design'!$V$5:$W$8,2,FALSE))))</f>
        <v>2</v>
      </c>
      <c r="L98" t="s">
        <v>126</v>
      </c>
      <c r="M98">
        <v>4</v>
      </c>
      <c r="N98">
        <v>3</v>
      </c>
      <c r="Q98" t="s">
        <v>24</v>
      </c>
      <c r="R98">
        <v>2</v>
      </c>
      <c r="S98">
        <v>2</v>
      </c>
      <c r="U98" t="s">
        <v>122</v>
      </c>
      <c r="V98">
        <v>8</v>
      </c>
      <c r="W98">
        <v>5</v>
      </c>
      <c r="Y98" t="s">
        <v>14</v>
      </c>
      <c r="Z98">
        <v>12</v>
      </c>
      <c r="AA98">
        <v>6</v>
      </c>
    </row>
    <row r="99" spans="1:27" x14ac:dyDescent="0.3">
      <c r="A99" t="s">
        <v>123</v>
      </c>
      <c r="B99">
        <v>63.720076407820301</v>
      </c>
      <c r="C99">
        <v>1.0000000015319801</v>
      </c>
      <c r="D99">
        <v>21.6</v>
      </c>
      <c r="E99">
        <v>2</v>
      </c>
      <c r="F99">
        <v>1</v>
      </c>
      <c r="G99">
        <v>332604.3137</v>
      </c>
      <c r="H99">
        <v>5360</v>
      </c>
      <c r="I99">
        <f t="shared" si="1"/>
        <v>1</v>
      </c>
      <c r="J99" s="4">
        <f>IF(E99=2,VLOOKUP(I99,'risk design'!$V$3:$W$4,2,FALSE), IF(E99=8,VLOOKUP(I99,'risk design'!$V$9:$W$16,2,FALSE), IF(E99=12,VLOOKUP(I99,'risk design'!$V$17:$W$28,2,FALSE),VLOOKUP(I99,'risk design'!$V$5:$W$8,2,FALSE))))</f>
        <v>1</v>
      </c>
      <c r="L99" t="s">
        <v>72</v>
      </c>
      <c r="M99">
        <v>4</v>
      </c>
      <c r="N99">
        <v>3</v>
      </c>
      <c r="Q99" t="s">
        <v>88</v>
      </c>
      <c r="R99">
        <v>2</v>
      </c>
      <c r="S99">
        <v>2</v>
      </c>
      <c r="U99" t="s">
        <v>64</v>
      </c>
      <c r="V99">
        <v>8</v>
      </c>
      <c r="W99">
        <v>5</v>
      </c>
      <c r="Y99" t="s">
        <v>29</v>
      </c>
      <c r="Z99">
        <v>12</v>
      </c>
      <c r="AA99">
        <v>6</v>
      </c>
    </row>
    <row r="100" spans="1:27" x14ac:dyDescent="0.3">
      <c r="A100" t="s">
        <v>111</v>
      </c>
      <c r="B100">
        <v>42.130754937515803</v>
      </c>
      <c r="C100">
        <v>0.99444444707412805</v>
      </c>
      <c r="D100">
        <v>12.5666666666667</v>
      </c>
      <c r="E100">
        <v>2</v>
      </c>
      <c r="F100">
        <v>1</v>
      </c>
      <c r="G100">
        <v>702672.12399999995</v>
      </c>
      <c r="H100">
        <v>5250</v>
      </c>
      <c r="I100">
        <f t="shared" si="1"/>
        <v>2</v>
      </c>
      <c r="J100" s="4">
        <f>IF(E100=2,VLOOKUP(I100,'risk design'!$V$3:$W$4,2,FALSE), IF(E100=8,VLOOKUP(I100,'risk design'!$V$9:$W$16,2,FALSE), IF(E100=12,VLOOKUP(I100,'risk design'!$V$17:$W$28,2,FALSE),VLOOKUP(I100,'risk design'!$V$5:$W$8,2,FALSE))))</f>
        <v>2</v>
      </c>
      <c r="L100" t="s">
        <v>97</v>
      </c>
      <c r="M100">
        <v>4</v>
      </c>
      <c r="N100">
        <v>3</v>
      </c>
      <c r="Q100" t="s">
        <v>107</v>
      </c>
      <c r="R100">
        <v>2</v>
      </c>
      <c r="S100">
        <v>2</v>
      </c>
      <c r="U100" t="s">
        <v>124</v>
      </c>
      <c r="V100">
        <v>8</v>
      </c>
      <c r="W100">
        <v>5</v>
      </c>
      <c r="Y100" t="s">
        <v>23</v>
      </c>
      <c r="Z100">
        <v>12</v>
      </c>
      <c r="AA100">
        <v>6</v>
      </c>
    </row>
    <row r="101" spans="1:27" x14ac:dyDescent="0.3">
      <c r="A101" t="s">
        <v>126</v>
      </c>
      <c r="B101">
        <v>67.916541268685705</v>
      </c>
      <c r="C101">
        <v>0.99999997065508095</v>
      </c>
      <c r="D101">
        <v>15.4444444444444</v>
      </c>
      <c r="E101">
        <v>2</v>
      </c>
      <c r="F101">
        <v>1</v>
      </c>
      <c r="G101">
        <v>39445.085019999999</v>
      </c>
      <c r="H101">
        <v>5190</v>
      </c>
      <c r="I101">
        <f t="shared" si="1"/>
        <v>1</v>
      </c>
      <c r="J101" s="4">
        <f>IF(E101=2,VLOOKUP(I101,'risk design'!$V$3:$W$4,2,FALSE), IF(E101=8,VLOOKUP(I101,'risk design'!$V$9:$W$16,2,FALSE), IF(E101=12,VLOOKUP(I101,'risk design'!$V$17:$W$28,2,FALSE),VLOOKUP(I101,'risk design'!$V$5:$W$8,2,FALSE))))</f>
        <v>1</v>
      </c>
      <c r="L101" t="s">
        <v>65</v>
      </c>
      <c r="M101">
        <v>4</v>
      </c>
      <c r="N101">
        <v>3</v>
      </c>
      <c r="Q101" t="s">
        <v>129</v>
      </c>
      <c r="R101">
        <v>2</v>
      </c>
      <c r="S101">
        <v>2</v>
      </c>
      <c r="U101" t="s">
        <v>22</v>
      </c>
      <c r="V101">
        <v>8</v>
      </c>
      <c r="W101">
        <v>5</v>
      </c>
      <c r="Y101" t="s">
        <v>25</v>
      </c>
      <c r="Z101">
        <v>12</v>
      </c>
      <c r="AA101">
        <v>6</v>
      </c>
    </row>
    <row r="102" spans="1:27" x14ac:dyDescent="0.3">
      <c r="A102" t="s">
        <v>61</v>
      </c>
      <c r="B102">
        <v>44.7197092343199</v>
      </c>
      <c r="C102">
        <v>0.99999993106625995</v>
      </c>
      <c r="D102">
        <v>22.1666666666667</v>
      </c>
      <c r="E102">
        <v>2</v>
      </c>
      <c r="F102">
        <v>1</v>
      </c>
      <c r="G102">
        <v>963698.20030000003</v>
      </c>
      <c r="H102">
        <v>5010</v>
      </c>
      <c r="I102">
        <f t="shared" si="1"/>
        <v>2</v>
      </c>
      <c r="J102" s="4">
        <f>IF(E102=2,VLOOKUP(I102,'risk design'!$V$3:$W$4,2,FALSE), IF(E102=8,VLOOKUP(I102,'risk design'!$V$9:$W$16,2,FALSE), IF(E102=12,VLOOKUP(I102,'risk design'!$V$17:$W$28,2,FALSE),VLOOKUP(I102,'risk design'!$V$5:$W$8,2,FALSE))))</f>
        <v>2</v>
      </c>
      <c r="L102" t="s">
        <v>73</v>
      </c>
      <c r="M102">
        <v>4</v>
      </c>
      <c r="N102">
        <v>3</v>
      </c>
      <c r="Q102" t="s">
        <v>130</v>
      </c>
      <c r="R102">
        <v>2</v>
      </c>
      <c r="S102">
        <v>2</v>
      </c>
      <c r="U102" t="s">
        <v>130</v>
      </c>
      <c r="V102">
        <v>8</v>
      </c>
      <c r="W102">
        <v>5</v>
      </c>
      <c r="Y102" t="s">
        <v>181</v>
      </c>
      <c r="Z102">
        <v>12</v>
      </c>
      <c r="AA102">
        <v>6</v>
      </c>
    </row>
    <row r="103" spans="1:27" x14ac:dyDescent="0.3">
      <c r="A103" t="s">
        <v>112</v>
      </c>
      <c r="B103">
        <v>51.995905603715499</v>
      </c>
      <c r="C103">
        <v>0.98217823078438404</v>
      </c>
      <c r="D103">
        <v>21.226718082010599</v>
      </c>
      <c r="E103">
        <v>2</v>
      </c>
      <c r="F103">
        <v>1</v>
      </c>
      <c r="G103">
        <v>22706.73461</v>
      </c>
      <c r="H103">
        <v>4710</v>
      </c>
      <c r="I103">
        <f t="shared" si="1"/>
        <v>2</v>
      </c>
      <c r="J103" s="4">
        <f>IF(E103=2,VLOOKUP(I103,'risk design'!$V$3:$W$4,2,FALSE), IF(E103=8,VLOOKUP(I103,'risk design'!$V$9:$W$16,2,FALSE), IF(E103=12,VLOOKUP(I103,'risk design'!$V$17:$W$28,2,FALSE),VLOOKUP(I103,'risk design'!$V$5:$W$8,2,FALSE))))</f>
        <v>2</v>
      </c>
      <c r="L103" t="s">
        <v>59</v>
      </c>
      <c r="M103">
        <v>4</v>
      </c>
      <c r="N103">
        <v>3</v>
      </c>
      <c r="Q103" t="s">
        <v>131</v>
      </c>
      <c r="R103">
        <v>2</v>
      </c>
      <c r="S103">
        <v>2</v>
      </c>
      <c r="U103" t="s">
        <v>66</v>
      </c>
      <c r="V103">
        <v>8</v>
      </c>
      <c r="W103">
        <v>5</v>
      </c>
      <c r="Y103" t="s">
        <v>187</v>
      </c>
      <c r="Z103">
        <v>12</v>
      </c>
      <c r="AA103">
        <v>7</v>
      </c>
    </row>
    <row r="104" spans="1:27" x14ac:dyDescent="0.3">
      <c r="A104" t="s">
        <v>90</v>
      </c>
      <c r="B104">
        <v>45.720099039293999</v>
      </c>
      <c r="C104">
        <v>1.0000000020116699</v>
      </c>
      <c r="D104">
        <v>17.811111111111099</v>
      </c>
      <c r="E104">
        <v>2</v>
      </c>
      <c r="F104">
        <v>1</v>
      </c>
      <c r="G104">
        <v>178935.54</v>
      </c>
      <c r="H104">
        <v>4660</v>
      </c>
      <c r="I104">
        <f t="shared" si="1"/>
        <v>2</v>
      </c>
      <c r="J104" s="4">
        <f>IF(E104=2,VLOOKUP(I104,'risk design'!$V$3:$W$4,2,FALSE), IF(E104=8,VLOOKUP(I104,'risk design'!$V$9:$W$16,2,FALSE), IF(E104=12,VLOOKUP(I104,'risk design'!$V$17:$W$28,2,FALSE),VLOOKUP(I104,'risk design'!$V$5:$W$8,2,FALSE))))</f>
        <v>2</v>
      </c>
      <c r="L104" t="s">
        <v>96</v>
      </c>
      <c r="M104">
        <v>4</v>
      </c>
      <c r="N104">
        <v>3</v>
      </c>
      <c r="Q104" t="s">
        <v>30</v>
      </c>
      <c r="R104">
        <v>2</v>
      </c>
      <c r="S104">
        <v>2</v>
      </c>
      <c r="U104" t="s">
        <v>132</v>
      </c>
      <c r="V104">
        <v>8</v>
      </c>
      <c r="W104">
        <v>5</v>
      </c>
      <c r="Y104" t="s">
        <v>189</v>
      </c>
      <c r="Z104">
        <v>12</v>
      </c>
      <c r="AA104">
        <v>7</v>
      </c>
    </row>
    <row r="105" spans="1:27" x14ac:dyDescent="0.3">
      <c r="A105" t="s">
        <v>128</v>
      </c>
      <c r="B105">
        <v>58.684497399927501</v>
      </c>
      <c r="C105">
        <v>0.88652716698138401</v>
      </c>
      <c r="D105">
        <v>6.7666666666666702</v>
      </c>
      <c r="E105">
        <v>2</v>
      </c>
      <c r="F105">
        <v>1</v>
      </c>
      <c r="G105">
        <v>33824.268730000003</v>
      </c>
      <c r="H105">
        <v>4600</v>
      </c>
      <c r="I105">
        <f t="shared" si="1"/>
        <v>2</v>
      </c>
      <c r="J105" s="4">
        <f>IF(E105=2,VLOOKUP(I105,'risk design'!$V$3:$W$4,2,FALSE), IF(E105=8,VLOOKUP(I105,'risk design'!$V$9:$W$16,2,FALSE), IF(E105=12,VLOOKUP(I105,'risk design'!$V$17:$W$28,2,FALSE),VLOOKUP(I105,'risk design'!$V$5:$W$8,2,FALSE))))</f>
        <v>2</v>
      </c>
      <c r="L105" t="s">
        <v>85</v>
      </c>
      <c r="M105">
        <v>4</v>
      </c>
      <c r="N105">
        <v>3</v>
      </c>
      <c r="Q105" t="s">
        <v>66</v>
      </c>
      <c r="R105">
        <v>2</v>
      </c>
      <c r="S105">
        <v>2</v>
      </c>
      <c r="U105" t="s">
        <v>71</v>
      </c>
      <c r="V105">
        <v>8</v>
      </c>
      <c r="W105">
        <v>5</v>
      </c>
      <c r="Y105" t="s">
        <v>180</v>
      </c>
      <c r="Z105">
        <v>12</v>
      </c>
      <c r="AA105">
        <v>7</v>
      </c>
    </row>
    <row r="106" spans="1:27" x14ac:dyDescent="0.3">
      <c r="A106" t="s">
        <v>121</v>
      </c>
      <c r="B106">
        <v>61.5457784532069</v>
      </c>
      <c r="C106">
        <v>0.53837311843339697</v>
      </c>
      <c r="D106">
        <v>104.15</v>
      </c>
      <c r="E106">
        <v>2</v>
      </c>
      <c r="F106">
        <v>1</v>
      </c>
      <c r="G106">
        <v>962336.44709999999</v>
      </c>
      <c r="H106">
        <v>4520</v>
      </c>
      <c r="I106">
        <f t="shared" si="1"/>
        <v>2</v>
      </c>
      <c r="J106" s="4">
        <f>IF(E106=2,VLOOKUP(I106,'risk design'!$V$3:$W$4,2,FALSE), IF(E106=8,VLOOKUP(I106,'risk design'!$V$9:$W$16,2,FALSE), IF(E106=12,VLOOKUP(I106,'risk design'!$V$17:$W$28,2,FALSE),VLOOKUP(I106,'risk design'!$V$5:$W$8,2,FALSE))))</f>
        <v>2</v>
      </c>
      <c r="L106" t="s">
        <v>27</v>
      </c>
      <c r="M106">
        <v>4</v>
      </c>
      <c r="N106">
        <v>3</v>
      </c>
      <c r="Q106" t="s">
        <v>67</v>
      </c>
      <c r="R106">
        <v>2</v>
      </c>
      <c r="S106">
        <v>2</v>
      </c>
      <c r="U106" t="s">
        <v>156</v>
      </c>
      <c r="V106">
        <v>8</v>
      </c>
      <c r="W106">
        <v>5</v>
      </c>
      <c r="Y106" t="s">
        <v>188</v>
      </c>
      <c r="Z106">
        <v>12</v>
      </c>
      <c r="AA106">
        <v>7</v>
      </c>
    </row>
    <row r="107" spans="1:27" x14ac:dyDescent="0.3">
      <c r="A107" t="s">
        <v>124</v>
      </c>
      <c r="B107">
        <v>58.290036041635098</v>
      </c>
      <c r="C107">
        <v>1.00000013224539</v>
      </c>
      <c r="D107">
        <v>15.9</v>
      </c>
      <c r="E107">
        <v>2</v>
      </c>
      <c r="F107">
        <v>1</v>
      </c>
      <c r="G107">
        <v>7884.2844999999998</v>
      </c>
      <c r="H107">
        <v>4420</v>
      </c>
      <c r="I107">
        <f t="shared" si="1"/>
        <v>2</v>
      </c>
      <c r="J107" s="4">
        <f>IF(E107=2,VLOOKUP(I107,'risk design'!$V$3:$W$4,2,FALSE), IF(E107=8,VLOOKUP(I107,'risk design'!$V$9:$W$16,2,FALSE), IF(E107=12,VLOOKUP(I107,'risk design'!$V$17:$W$28,2,FALSE),VLOOKUP(I107,'risk design'!$V$5:$W$8,2,FALSE))))</f>
        <v>2</v>
      </c>
      <c r="L107" t="s">
        <v>43</v>
      </c>
      <c r="M107">
        <v>4</v>
      </c>
      <c r="N107">
        <v>3</v>
      </c>
      <c r="Q107" t="s">
        <v>132</v>
      </c>
      <c r="R107">
        <v>2</v>
      </c>
      <c r="S107">
        <v>2</v>
      </c>
      <c r="U107" t="s">
        <v>140</v>
      </c>
      <c r="V107">
        <v>8</v>
      </c>
      <c r="W107">
        <v>5</v>
      </c>
      <c r="Y107" t="s">
        <v>62</v>
      </c>
      <c r="Z107">
        <v>12</v>
      </c>
      <c r="AA107">
        <v>7</v>
      </c>
    </row>
    <row r="108" spans="1:27" x14ac:dyDescent="0.3">
      <c r="A108" t="s">
        <v>119</v>
      </c>
      <c r="B108">
        <v>59.0426323160778</v>
      </c>
      <c r="C108">
        <v>0.975755091754408</v>
      </c>
      <c r="D108">
        <v>16.059999999999999</v>
      </c>
      <c r="E108">
        <v>2</v>
      </c>
      <c r="F108">
        <v>1</v>
      </c>
      <c r="G108">
        <v>36958.8007</v>
      </c>
      <c r="H108">
        <v>4370</v>
      </c>
      <c r="I108">
        <f t="shared" si="1"/>
        <v>2</v>
      </c>
      <c r="J108" s="4">
        <f>IF(E108=2,VLOOKUP(I108,'risk design'!$V$3:$W$4,2,FALSE), IF(E108=8,VLOOKUP(I108,'risk design'!$V$9:$W$16,2,FALSE), IF(E108=12,VLOOKUP(I108,'risk design'!$V$17:$W$28,2,FALSE),VLOOKUP(I108,'risk design'!$V$5:$W$8,2,FALSE))))</f>
        <v>2</v>
      </c>
      <c r="L108" t="s">
        <v>93</v>
      </c>
      <c r="M108">
        <v>4</v>
      </c>
      <c r="N108">
        <v>3</v>
      </c>
      <c r="Q108" t="s">
        <v>32</v>
      </c>
      <c r="R108">
        <v>2</v>
      </c>
      <c r="S108">
        <v>2</v>
      </c>
      <c r="U108" t="s">
        <v>149</v>
      </c>
      <c r="V108">
        <v>8</v>
      </c>
      <c r="W108">
        <v>5</v>
      </c>
      <c r="Y108" t="s">
        <v>184</v>
      </c>
      <c r="Z108">
        <v>12</v>
      </c>
      <c r="AA108">
        <v>7</v>
      </c>
    </row>
    <row r="109" spans="1:27" x14ac:dyDescent="0.3">
      <c r="A109" t="s">
        <v>115</v>
      </c>
      <c r="B109">
        <v>51.995905603715499</v>
      </c>
      <c r="C109">
        <v>0.98217823078438404</v>
      </c>
      <c r="D109">
        <v>21.226718082010599</v>
      </c>
      <c r="E109">
        <v>2</v>
      </c>
      <c r="F109">
        <v>1</v>
      </c>
      <c r="G109">
        <v>2744.928026</v>
      </c>
      <c r="H109">
        <v>4220</v>
      </c>
      <c r="I109">
        <f t="shared" si="1"/>
        <v>2</v>
      </c>
      <c r="J109" s="4">
        <f>IF(E109=2,VLOOKUP(I109,'risk design'!$V$3:$W$4,2,FALSE), IF(E109=8,VLOOKUP(I109,'risk design'!$V$9:$W$16,2,FALSE), IF(E109=12,VLOOKUP(I109,'risk design'!$V$17:$W$28,2,FALSE),VLOOKUP(I109,'risk design'!$V$5:$W$8,2,FALSE))))</f>
        <v>2</v>
      </c>
      <c r="L109" t="s">
        <v>78</v>
      </c>
      <c r="M109">
        <v>4</v>
      </c>
      <c r="N109">
        <v>3</v>
      </c>
      <c r="Q109" t="s">
        <v>68</v>
      </c>
      <c r="R109">
        <v>2</v>
      </c>
      <c r="S109">
        <v>2</v>
      </c>
      <c r="U109" t="s">
        <v>143</v>
      </c>
      <c r="V109">
        <v>8</v>
      </c>
      <c r="W109">
        <v>5</v>
      </c>
      <c r="Y109" t="s">
        <v>186</v>
      </c>
      <c r="Z109">
        <v>12</v>
      </c>
      <c r="AA109">
        <v>7</v>
      </c>
    </row>
    <row r="110" spans="1:27" x14ac:dyDescent="0.3">
      <c r="A110" t="s">
        <v>58</v>
      </c>
      <c r="B110">
        <v>35.355441364937498</v>
      </c>
      <c r="C110">
        <v>0.99999998932739398</v>
      </c>
      <c r="D110">
        <v>15.387499999999999</v>
      </c>
      <c r="E110">
        <v>2</v>
      </c>
      <c r="F110">
        <v>1</v>
      </c>
      <c r="G110">
        <v>210109.45</v>
      </c>
      <c r="H110">
        <v>4170</v>
      </c>
      <c r="I110">
        <f t="shared" si="1"/>
        <v>2</v>
      </c>
      <c r="J110" s="4">
        <f>IF(E110=2,VLOOKUP(I110,'risk design'!$V$3:$W$4,2,FALSE), IF(E110=8,VLOOKUP(I110,'risk design'!$V$9:$W$16,2,FALSE), IF(E110=12,VLOOKUP(I110,'risk design'!$V$17:$W$28,2,FALSE),VLOOKUP(I110,'risk design'!$V$5:$W$8,2,FALSE))))</f>
        <v>2</v>
      </c>
      <c r="L110" t="s">
        <v>57</v>
      </c>
      <c r="M110">
        <v>4</v>
      </c>
      <c r="N110">
        <v>3</v>
      </c>
      <c r="Q110" t="s">
        <v>70</v>
      </c>
      <c r="R110">
        <v>2</v>
      </c>
      <c r="S110">
        <v>2</v>
      </c>
      <c r="U110" t="s">
        <v>144</v>
      </c>
      <c r="V110">
        <v>8</v>
      </c>
      <c r="W110">
        <v>5</v>
      </c>
      <c r="Y110" t="s">
        <v>182</v>
      </c>
      <c r="Z110">
        <v>12</v>
      </c>
      <c r="AA110">
        <v>7</v>
      </c>
    </row>
    <row r="111" spans="1:27" x14ac:dyDescent="0.3">
      <c r="A111" t="s">
        <v>136</v>
      </c>
      <c r="B111">
        <v>60.178147663893697</v>
      </c>
      <c r="C111">
        <v>0.76230026196768297</v>
      </c>
      <c r="D111">
        <v>27.420506772486799</v>
      </c>
      <c r="E111">
        <v>2</v>
      </c>
      <c r="F111">
        <v>2</v>
      </c>
      <c r="G111">
        <v>18346.416499999999</v>
      </c>
      <c r="H111">
        <v>4020</v>
      </c>
      <c r="I111">
        <f t="shared" si="1"/>
        <v>2</v>
      </c>
      <c r="J111" s="4">
        <f>IF(E111=2,VLOOKUP(I111,'risk design'!$V$3:$W$4,2,FALSE), IF(E111=8,VLOOKUP(I111,'risk design'!$V$9:$W$16,2,FALSE), IF(E111=12,VLOOKUP(I111,'risk design'!$V$17:$W$28,2,FALSE),VLOOKUP(I111,'risk design'!$V$5:$W$8,2,FALSE))))</f>
        <v>2</v>
      </c>
      <c r="L111" t="s">
        <v>48</v>
      </c>
      <c r="M111">
        <v>4</v>
      </c>
      <c r="N111">
        <v>3</v>
      </c>
      <c r="Q111" t="s">
        <v>133</v>
      </c>
      <c r="R111">
        <v>2</v>
      </c>
      <c r="S111">
        <v>2</v>
      </c>
      <c r="U111" t="s">
        <v>84</v>
      </c>
      <c r="V111">
        <v>8</v>
      </c>
      <c r="W111">
        <v>5</v>
      </c>
      <c r="Y111" t="s">
        <v>10</v>
      </c>
      <c r="Z111">
        <v>12</v>
      </c>
      <c r="AA111">
        <v>7</v>
      </c>
    </row>
    <row r="112" spans="1:27" x14ac:dyDescent="0.3">
      <c r="A112" t="s">
        <v>137</v>
      </c>
      <c r="B112">
        <v>60.178147663893697</v>
      </c>
      <c r="C112">
        <v>0.76230026196768297</v>
      </c>
      <c r="D112">
        <v>27.420506772486799</v>
      </c>
      <c r="E112">
        <v>2</v>
      </c>
      <c r="F112">
        <v>2</v>
      </c>
      <c r="G112">
        <v>1387.4322400000001</v>
      </c>
      <c r="H112">
        <v>4000</v>
      </c>
      <c r="I112">
        <f t="shared" si="1"/>
        <v>2</v>
      </c>
      <c r="J112" s="4">
        <f>IF(E112=2,VLOOKUP(I112,'risk design'!$V$3:$W$4,2,FALSE), IF(E112=8,VLOOKUP(I112,'risk design'!$V$9:$W$16,2,FALSE), IF(E112=12,VLOOKUP(I112,'risk design'!$V$17:$W$28,2,FALSE),VLOOKUP(I112,'risk design'!$V$5:$W$8,2,FALSE))))</f>
        <v>2</v>
      </c>
      <c r="L112" t="s">
        <v>104</v>
      </c>
      <c r="M112">
        <v>4</v>
      </c>
      <c r="N112">
        <v>3</v>
      </c>
      <c r="Q112" t="s">
        <v>71</v>
      </c>
      <c r="R112">
        <v>2</v>
      </c>
      <c r="S112">
        <v>2</v>
      </c>
      <c r="U112" t="s">
        <v>86</v>
      </c>
      <c r="V112">
        <v>8</v>
      </c>
      <c r="W112">
        <v>5</v>
      </c>
      <c r="Y112" t="s">
        <v>179</v>
      </c>
      <c r="Z112">
        <v>12</v>
      </c>
      <c r="AA112">
        <v>7</v>
      </c>
    </row>
    <row r="113" spans="1:27" x14ac:dyDescent="0.3">
      <c r="A113" t="s">
        <v>114</v>
      </c>
      <c r="B113">
        <v>44.903722542843802</v>
      </c>
      <c r="C113">
        <v>0.71182093150473003</v>
      </c>
      <c r="D113">
        <v>49.44</v>
      </c>
      <c r="E113">
        <v>2</v>
      </c>
      <c r="F113">
        <v>2</v>
      </c>
      <c r="G113">
        <v>42380.998070000001</v>
      </c>
      <c r="H113">
        <v>3940</v>
      </c>
      <c r="I113">
        <f t="shared" si="1"/>
        <v>2</v>
      </c>
      <c r="J113" s="4">
        <f>IF(E113=2,VLOOKUP(I113,'risk design'!$V$3:$W$4,2,FALSE), IF(E113=8,VLOOKUP(I113,'risk design'!$V$9:$W$16,2,FALSE), IF(E113=12,VLOOKUP(I113,'risk design'!$V$17:$W$28,2,FALSE),VLOOKUP(I113,'risk design'!$V$5:$W$8,2,FALSE))))</f>
        <v>2</v>
      </c>
      <c r="L113" t="s">
        <v>83</v>
      </c>
      <c r="M113">
        <v>4</v>
      </c>
      <c r="N113">
        <v>3</v>
      </c>
      <c r="Q113" t="s">
        <v>134</v>
      </c>
      <c r="R113">
        <v>2</v>
      </c>
      <c r="S113">
        <v>2</v>
      </c>
      <c r="U113" t="s">
        <v>90</v>
      </c>
      <c r="V113">
        <v>8</v>
      </c>
      <c r="W113">
        <v>5</v>
      </c>
      <c r="Y113" t="s">
        <v>201</v>
      </c>
      <c r="Z113">
        <v>12</v>
      </c>
      <c r="AA113">
        <v>7</v>
      </c>
    </row>
    <row r="114" spans="1:27" x14ac:dyDescent="0.3">
      <c r="A114" t="s">
        <v>139</v>
      </c>
      <c r="B114">
        <v>60.178147663893697</v>
      </c>
      <c r="C114">
        <v>0.76230026196768297</v>
      </c>
      <c r="D114">
        <v>27.420506772486799</v>
      </c>
      <c r="E114">
        <v>2</v>
      </c>
      <c r="F114">
        <v>2</v>
      </c>
      <c r="G114">
        <v>5097.4006719999998</v>
      </c>
      <c r="H114">
        <v>3800</v>
      </c>
      <c r="I114">
        <f t="shared" si="1"/>
        <v>2</v>
      </c>
      <c r="J114" s="4">
        <f>IF(E114=2,VLOOKUP(I114,'risk design'!$V$3:$W$4,2,FALSE), IF(E114=8,VLOOKUP(I114,'risk design'!$V$9:$W$16,2,FALSE), IF(E114=12,VLOOKUP(I114,'risk design'!$V$17:$W$28,2,FALSE),VLOOKUP(I114,'risk design'!$V$5:$W$8,2,FALSE))))</f>
        <v>2</v>
      </c>
      <c r="L114" t="s">
        <v>201</v>
      </c>
      <c r="M114">
        <v>4</v>
      </c>
      <c r="N114">
        <v>3</v>
      </c>
      <c r="Q114" t="s">
        <v>135</v>
      </c>
      <c r="R114">
        <v>2</v>
      </c>
      <c r="S114">
        <v>2</v>
      </c>
      <c r="U114" t="s">
        <v>148</v>
      </c>
      <c r="V114">
        <v>8</v>
      </c>
      <c r="W114">
        <v>5</v>
      </c>
      <c r="Y114" t="s">
        <v>12</v>
      </c>
      <c r="Z114">
        <v>12</v>
      </c>
      <c r="AA114">
        <v>7</v>
      </c>
    </row>
    <row r="115" spans="1:27" x14ac:dyDescent="0.3">
      <c r="A115" t="s">
        <v>122</v>
      </c>
      <c r="B115">
        <v>57.767174262408602</v>
      </c>
      <c r="C115">
        <v>0.54317536783631903</v>
      </c>
      <c r="D115">
        <v>16.2777777777778</v>
      </c>
      <c r="E115">
        <v>2</v>
      </c>
      <c r="F115">
        <v>2</v>
      </c>
      <c r="G115">
        <v>41326.642339999999</v>
      </c>
      <c r="H115">
        <v>3700</v>
      </c>
      <c r="I115">
        <f t="shared" si="1"/>
        <v>2</v>
      </c>
      <c r="J115" s="4">
        <f>IF(E115=2,VLOOKUP(I115,'risk design'!$V$3:$W$4,2,FALSE), IF(E115=8,VLOOKUP(I115,'risk design'!$V$9:$W$16,2,FALSE), IF(E115=12,VLOOKUP(I115,'risk design'!$V$17:$W$28,2,FALSE),VLOOKUP(I115,'risk design'!$V$5:$W$8,2,FALSE))))</f>
        <v>2</v>
      </c>
      <c r="L115" t="s">
        <v>31</v>
      </c>
      <c r="M115">
        <v>4</v>
      </c>
      <c r="N115">
        <v>3</v>
      </c>
      <c r="Q115" t="s">
        <v>74</v>
      </c>
      <c r="R115">
        <v>2</v>
      </c>
      <c r="S115">
        <v>2</v>
      </c>
      <c r="U115" t="s">
        <v>98</v>
      </c>
      <c r="V115">
        <v>8</v>
      </c>
      <c r="W115">
        <v>5</v>
      </c>
      <c r="Y115" t="s">
        <v>199</v>
      </c>
      <c r="Z115">
        <v>12</v>
      </c>
      <c r="AA115">
        <v>7</v>
      </c>
    </row>
    <row r="116" spans="1:27" x14ac:dyDescent="0.3">
      <c r="A116" t="s">
        <v>142</v>
      </c>
      <c r="B116">
        <v>65.332842899596699</v>
      </c>
      <c r="C116">
        <v>0.99868333313520297</v>
      </c>
      <c r="D116">
        <v>10.8333333333333</v>
      </c>
      <c r="E116">
        <v>2</v>
      </c>
      <c r="F116">
        <v>2</v>
      </c>
      <c r="G116">
        <v>518581.44</v>
      </c>
      <c r="H116">
        <v>3640</v>
      </c>
      <c r="I116">
        <f t="shared" si="1"/>
        <v>1</v>
      </c>
      <c r="J116" s="4">
        <f>IF(E116=2,VLOOKUP(I116,'risk design'!$V$3:$W$4,2,FALSE), IF(E116=8,VLOOKUP(I116,'risk design'!$V$9:$W$16,2,FALSE), IF(E116=12,VLOOKUP(I116,'risk design'!$V$17:$W$28,2,FALSE),VLOOKUP(I116,'risk design'!$V$5:$W$8,2,FALSE))))</f>
        <v>1</v>
      </c>
      <c r="L116" t="s">
        <v>56</v>
      </c>
      <c r="M116">
        <v>4</v>
      </c>
      <c r="N116">
        <v>3</v>
      </c>
      <c r="Q116" t="s">
        <v>76</v>
      </c>
      <c r="R116">
        <v>2</v>
      </c>
      <c r="S116">
        <v>2</v>
      </c>
      <c r="U116" t="s">
        <v>147</v>
      </c>
      <c r="V116">
        <v>8</v>
      </c>
      <c r="W116">
        <v>5</v>
      </c>
      <c r="Y116" t="s">
        <v>89</v>
      </c>
      <c r="Z116">
        <v>12</v>
      </c>
      <c r="AA116">
        <v>8</v>
      </c>
    </row>
    <row r="117" spans="1:27" x14ac:dyDescent="0.3">
      <c r="A117" t="s">
        <v>76</v>
      </c>
      <c r="B117">
        <v>53.208017457191701</v>
      </c>
      <c r="C117">
        <v>0.99999999353559499</v>
      </c>
      <c r="D117">
        <v>17.244444444444401</v>
      </c>
      <c r="E117">
        <v>2</v>
      </c>
      <c r="F117">
        <v>2</v>
      </c>
      <c r="G117">
        <v>128343.4699</v>
      </c>
      <c r="H117">
        <v>3600</v>
      </c>
      <c r="I117">
        <f t="shared" si="1"/>
        <v>2</v>
      </c>
      <c r="J117" s="4">
        <f>IF(E117=2,VLOOKUP(I117,'risk design'!$V$3:$W$4,2,FALSE), IF(E117=8,VLOOKUP(I117,'risk design'!$V$9:$W$16,2,FALSE), IF(E117=12,VLOOKUP(I117,'risk design'!$V$17:$W$28,2,FALSE),VLOOKUP(I117,'risk design'!$V$5:$W$8,2,FALSE))))</f>
        <v>2</v>
      </c>
      <c r="L117" t="s">
        <v>101</v>
      </c>
      <c r="M117">
        <v>4</v>
      </c>
      <c r="N117">
        <v>3</v>
      </c>
      <c r="Q117" t="s">
        <v>33</v>
      </c>
      <c r="R117">
        <v>2</v>
      </c>
      <c r="S117">
        <v>2</v>
      </c>
      <c r="U117" t="s">
        <v>153</v>
      </c>
      <c r="V117">
        <v>8</v>
      </c>
      <c r="W117">
        <v>5</v>
      </c>
      <c r="Y117" t="s">
        <v>17</v>
      </c>
      <c r="Z117">
        <v>12</v>
      </c>
      <c r="AA117">
        <v>8</v>
      </c>
    </row>
    <row r="118" spans="1:27" x14ac:dyDescent="0.3">
      <c r="A118" t="s">
        <v>130</v>
      </c>
      <c r="B118">
        <v>60.178147663893697</v>
      </c>
      <c r="C118">
        <v>0.76230026196768297</v>
      </c>
      <c r="D118">
        <v>27.420506772486799</v>
      </c>
      <c r="E118">
        <v>2</v>
      </c>
      <c r="F118">
        <v>2</v>
      </c>
      <c r="G118">
        <v>10163.52968</v>
      </c>
      <c r="H118">
        <v>3530</v>
      </c>
      <c r="I118">
        <f t="shared" si="1"/>
        <v>2</v>
      </c>
      <c r="J118" s="4">
        <f>IF(E118=2,VLOOKUP(I118,'risk design'!$V$3:$W$4,2,FALSE), IF(E118=8,VLOOKUP(I118,'risk design'!$V$9:$W$16,2,FALSE), IF(E118=12,VLOOKUP(I118,'risk design'!$V$17:$W$28,2,FALSE),VLOOKUP(I118,'risk design'!$V$5:$W$8,2,FALSE))))</f>
        <v>2</v>
      </c>
      <c r="L118" t="s">
        <v>69</v>
      </c>
      <c r="M118">
        <v>4</v>
      </c>
      <c r="N118">
        <v>3</v>
      </c>
      <c r="Q118" t="s">
        <v>138</v>
      </c>
      <c r="R118">
        <v>2</v>
      </c>
      <c r="S118">
        <v>2</v>
      </c>
      <c r="U118" t="s">
        <v>103</v>
      </c>
      <c r="V118">
        <v>8</v>
      </c>
      <c r="W118">
        <v>5</v>
      </c>
      <c r="Y118" t="s">
        <v>88</v>
      </c>
      <c r="Z118">
        <v>12</v>
      </c>
      <c r="AA118">
        <v>8</v>
      </c>
    </row>
    <row r="119" spans="1:27" x14ac:dyDescent="0.3">
      <c r="A119" t="s">
        <v>143</v>
      </c>
      <c r="B119">
        <v>60.208672855763098</v>
      </c>
      <c r="C119">
        <v>0.79968450039051997</v>
      </c>
      <c r="D119">
        <v>33.488888888888901</v>
      </c>
      <c r="E119">
        <v>2</v>
      </c>
      <c r="F119">
        <v>2</v>
      </c>
      <c r="G119">
        <v>16538.395680000001</v>
      </c>
      <c r="H119">
        <v>3440</v>
      </c>
      <c r="I119">
        <f t="shared" si="1"/>
        <v>2</v>
      </c>
      <c r="J119" s="4">
        <f>IF(E119=2,VLOOKUP(I119,'risk design'!$V$3:$W$4,2,FALSE), IF(E119=8,VLOOKUP(I119,'risk design'!$V$9:$W$16,2,FALSE), IF(E119=12,VLOOKUP(I119,'risk design'!$V$17:$W$28,2,FALSE),VLOOKUP(I119,'risk design'!$V$5:$W$8,2,FALSE))))</f>
        <v>2</v>
      </c>
      <c r="L119" t="s">
        <v>199</v>
      </c>
      <c r="M119">
        <v>4</v>
      </c>
      <c r="N119">
        <v>3</v>
      </c>
      <c r="Q119" t="s">
        <v>35</v>
      </c>
      <c r="R119">
        <v>2</v>
      </c>
      <c r="S119">
        <v>2</v>
      </c>
      <c r="U119" t="s">
        <v>164</v>
      </c>
      <c r="V119">
        <v>8</v>
      </c>
      <c r="W119">
        <v>5</v>
      </c>
      <c r="Y119" t="s">
        <v>51</v>
      </c>
      <c r="Z119">
        <v>12</v>
      </c>
      <c r="AA119">
        <v>8</v>
      </c>
    </row>
    <row r="120" spans="1:27" x14ac:dyDescent="0.3">
      <c r="A120" t="s">
        <v>84</v>
      </c>
      <c r="B120">
        <v>48.650293137332199</v>
      </c>
      <c r="C120">
        <v>0.93489883119294903</v>
      </c>
      <c r="D120">
        <v>27.577777777777801</v>
      </c>
      <c r="E120">
        <v>2</v>
      </c>
      <c r="F120">
        <v>2</v>
      </c>
      <c r="G120">
        <v>4798419.5779999997</v>
      </c>
      <c r="H120">
        <v>3420</v>
      </c>
      <c r="I120">
        <f t="shared" si="1"/>
        <v>2</v>
      </c>
      <c r="J120" s="4">
        <f>IF(E120=2,VLOOKUP(I120,'risk design'!$V$3:$W$4,2,FALSE), IF(E120=8,VLOOKUP(I120,'risk design'!$V$9:$W$16,2,FALSE), IF(E120=12,VLOOKUP(I120,'risk design'!$V$17:$W$28,2,FALSE),VLOOKUP(I120,'risk design'!$V$5:$W$8,2,FALSE))))</f>
        <v>2</v>
      </c>
      <c r="L120" t="s">
        <v>44</v>
      </c>
      <c r="M120">
        <v>4</v>
      </c>
      <c r="N120">
        <v>3</v>
      </c>
      <c r="Q120" t="s">
        <v>77</v>
      </c>
      <c r="R120">
        <v>2</v>
      </c>
      <c r="S120">
        <v>2</v>
      </c>
      <c r="U120" t="s">
        <v>161</v>
      </c>
      <c r="V120">
        <v>8</v>
      </c>
      <c r="W120">
        <v>5</v>
      </c>
      <c r="Y120" t="s">
        <v>81</v>
      </c>
      <c r="Z120">
        <v>12</v>
      </c>
      <c r="AA120">
        <v>8</v>
      </c>
    </row>
    <row r="121" spans="1:27" x14ac:dyDescent="0.3">
      <c r="A121" t="s">
        <v>146</v>
      </c>
      <c r="B121">
        <v>72.985492139104494</v>
      </c>
      <c r="C121">
        <v>1.0000000018544299</v>
      </c>
      <c r="D121">
        <v>20.477777777777799</v>
      </c>
      <c r="E121">
        <v>2</v>
      </c>
      <c r="F121">
        <v>2</v>
      </c>
      <c r="G121">
        <v>162724.50099999999</v>
      </c>
      <c r="H121">
        <v>3310</v>
      </c>
      <c r="I121">
        <f t="shared" si="1"/>
        <v>1</v>
      </c>
      <c r="J121" s="4">
        <f>IF(E121=2,VLOOKUP(I121,'risk design'!$V$3:$W$4,2,FALSE), IF(E121=8,VLOOKUP(I121,'risk design'!$V$9:$W$16,2,FALSE), IF(E121=12,VLOOKUP(I121,'risk design'!$V$17:$W$28,2,FALSE),VLOOKUP(I121,'risk design'!$V$5:$W$8,2,FALSE))))</f>
        <v>1</v>
      </c>
      <c r="L121" t="s">
        <v>75</v>
      </c>
      <c r="M121">
        <v>4</v>
      </c>
      <c r="N121">
        <v>3</v>
      </c>
      <c r="Q121" t="s">
        <v>136</v>
      </c>
      <c r="R121">
        <v>2</v>
      </c>
      <c r="S121">
        <v>2</v>
      </c>
      <c r="U121" t="s">
        <v>105</v>
      </c>
      <c r="V121">
        <v>8</v>
      </c>
      <c r="W121">
        <v>5</v>
      </c>
      <c r="Y121" t="s">
        <v>97</v>
      </c>
      <c r="Z121">
        <v>12</v>
      </c>
      <c r="AA121">
        <v>8</v>
      </c>
    </row>
    <row r="122" spans="1:27" x14ac:dyDescent="0.3">
      <c r="A122" t="s">
        <v>140</v>
      </c>
      <c r="B122">
        <v>60.113838677952401</v>
      </c>
      <c r="C122">
        <v>0.67226432701265204</v>
      </c>
      <c r="D122">
        <v>15.2</v>
      </c>
      <c r="E122">
        <v>2</v>
      </c>
      <c r="F122">
        <v>2</v>
      </c>
      <c r="G122">
        <v>60765.662400000001</v>
      </c>
      <c r="H122">
        <v>3290</v>
      </c>
      <c r="I122">
        <f t="shared" si="1"/>
        <v>2</v>
      </c>
      <c r="J122" s="4">
        <f>IF(E122=2,VLOOKUP(I122,'risk design'!$V$3:$W$4,2,FALSE), IF(E122=8,VLOOKUP(I122,'risk design'!$V$9:$W$16,2,FALSE), IF(E122=12,VLOOKUP(I122,'risk design'!$V$17:$W$28,2,FALSE),VLOOKUP(I122,'risk design'!$V$5:$W$8,2,FALSE))))</f>
        <v>2</v>
      </c>
      <c r="L122" t="s">
        <v>87</v>
      </c>
      <c r="M122">
        <v>4</v>
      </c>
      <c r="N122">
        <v>3</v>
      </c>
      <c r="Q122" t="s">
        <v>79</v>
      </c>
      <c r="R122">
        <v>2</v>
      </c>
      <c r="S122">
        <v>2</v>
      </c>
      <c r="U122" t="s">
        <v>157</v>
      </c>
      <c r="V122">
        <v>8</v>
      </c>
      <c r="W122">
        <v>5</v>
      </c>
      <c r="Y122" t="s">
        <v>16</v>
      </c>
      <c r="Z122">
        <v>12</v>
      </c>
      <c r="AA122">
        <v>8</v>
      </c>
    </row>
    <row r="123" spans="1:27" x14ac:dyDescent="0.3">
      <c r="A123" t="s">
        <v>147</v>
      </c>
      <c r="B123">
        <v>60.178147663893697</v>
      </c>
      <c r="C123">
        <v>0.76230026196768297</v>
      </c>
      <c r="D123">
        <v>27.420506772486799</v>
      </c>
      <c r="E123">
        <v>2</v>
      </c>
      <c r="F123">
        <v>2</v>
      </c>
      <c r="G123">
        <v>2437.0257150000002</v>
      </c>
      <c r="H123">
        <v>3230</v>
      </c>
      <c r="I123">
        <f t="shared" si="1"/>
        <v>2</v>
      </c>
      <c r="J123" s="4">
        <f>IF(E123=2,VLOOKUP(I123,'risk design'!$V$3:$W$4,2,FALSE), IF(E123=8,VLOOKUP(I123,'risk design'!$V$9:$W$16,2,FALSE), IF(E123=12,VLOOKUP(I123,'risk design'!$V$17:$W$28,2,FALSE),VLOOKUP(I123,'risk design'!$V$5:$W$8,2,FALSE))))</f>
        <v>2</v>
      </c>
      <c r="L123" t="s">
        <v>185</v>
      </c>
      <c r="M123">
        <v>4</v>
      </c>
      <c r="N123">
        <v>4</v>
      </c>
      <c r="Q123" t="s">
        <v>80</v>
      </c>
      <c r="R123">
        <v>2</v>
      </c>
      <c r="S123">
        <v>2</v>
      </c>
      <c r="U123" t="s">
        <v>166</v>
      </c>
      <c r="V123">
        <v>8</v>
      </c>
      <c r="W123">
        <v>5</v>
      </c>
      <c r="Y123" t="s">
        <v>59</v>
      </c>
      <c r="Z123">
        <v>12</v>
      </c>
      <c r="AA123">
        <v>8</v>
      </c>
    </row>
    <row r="124" spans="1:27" x14ac:dyDescent="0.3">
      <c r="A124" t="s">
        <v>149</v>
      </c>
      <c r="B124">
        <v>66.195073164802295</v>
      </c>
      <c r="C124">
        <v>0.99888889714487605</v>
      </c>
      <c r="D124">
        <v>28.5</v>
      </c>
      <c r="E124">
        <v>2</v>
      </c>
      <c r="F124">
        <v>2</v>
      </c>
      <c r="G124">
        <v>485485.01939999999</v>
      </c>
      <c r="H124">
        <v>3130</v>
      </c>
      <c r="I124">
        <f t="shared" si="1"/>
        <v>1</v>
      </c>
      <c r="J124" s="4">
        <f>IF(E124=2,VLOOKUP(I124,'risk design'!$V$3:$W$4,2,FALSE), IF(E124=8,VLOOKUP(I124,'risk design'!$V$9:$W$16,2,FALSE), IF(E124=12,VLOOKUP(I124,'risk design'!$V$17:$W$28,2,FALSE),VLOOKUP(I124,'risk design'!$V$5:$W$8,2,FALSE))))</f>
        <v>1</v>
      </c>
      <c r="L124" t="s">
        <v>61</v>
      </c>
      <c r="M124">
        <v>4</v>
      </c>
      <c r="N124">
        <v>4</v>
      </c>
      <c r="Q124" t="s">
        <v>140</v>
      </c>
      <c r="R124">
        <v>2</v>
      </c>
      <c r="S124">
        <v>2</v>
      </c>
      <c r="U124" t="s">
        <v>50</v>
      </c>
      <c r="V124">
        <v>8</v>
      </c>
      <c r="W124">
        <v>5</v>
      </c>
      <c r="Y124" t="s">
        <v>57</v>
      </c>
      <c r="Z124">
        <v>12</v>
      </c>
      <c r="AA124">
        <v>8</v>
      </c>
    </row>
    <row r="125" spans="1:27" x14ac:dyDescent="0.3">
      <c r="A125" t="s">
        <v>151</v>
      </c>
      <c r="B125">
        <v>55.643325193029703</v>
      </c>
      <c r="C125">
        <v>0.97216754697716001</v>
      </c>
      <c r="D125">
        <v>51.68</v>
      </c>
      <c r="E125">
        <v>2</v>
      </c>
      <c r="F125">
        <v>2</v>
      </c>
      <c r="G125">
        <v>37749.067450000002</v>
      </c>
      <c r="H125">
        <v>3100</v>
      </c>
      <c r="I125">
        <f t="shared" si="1"/>
        <v>2</v>
      </c>
      <c r="J125" s="4">
        <f>IF(E125=2,VLOOKUP(I125,'risk design'!$V$3:$W$4,2,FALSE), IF(E125=8,VLOOKUP(I125,'risk design'!$V$9:$W$16,2,FALSE), IF(E125=12,VLOOKUP(I125,'risk design'!$V$17:$W$28,2,FALSE),VLOOKUP(I125,'risk design'!$V$5:$W$8,2,FALSE))))</f>
        <v>2</v>
      </c>
      <c r="L125" t="s">
        <v>11</v>
      </c>
      <c r="M125">
        <v>4</v>
      </c>
      <c r="N125">
        <v>4</v>
      </c>
      <c r="Q125" t="s">
        <v>141</v>
      </c>
      <c r="R125">
        <v>2</v>
      </c>
      <c r="S125">
        <v>2</v>
      </c>
      <c r="U125" t="s">
        <v>109</v>
      </c>
      <c r="V125">
        <v>8</v>
      </c>
      <c r="W125">
        <v>5</v>
      </c>
      <c r="Y125" t="s">
        <v>48</v>
      </c>
      <c r="Z125">
        <v>12</v>
      </c>
      <c r="AA125">
        <v>8</v>
      </c>
    </row>
    <row r="126" spans="1:27" x14ac:dyDescent="0.3">
      <c r="A126" t="s">
        <v>153</v>
      </c>
      <c r="B126">
        <v>65.587872446289893</v>
      </c>
      <c r="C126">
        <v>0.61214230899653099</v>
      </c>
      <c r="D126">
        <v>25.5555555555556</v>
      </c>
      <c r="E126">
        <v>2</v>
      </c>
      <c r="F126">
        <v>2</v>
      </c>
      <c r="G126">
        <v>64977.863749999997</v>
      </c>
      <c r="H126">
        <v>3080</v>
      </c>
      <c r="I126">
        <f t="shared" si="1"/>
        <v>1</v>
      </c>
      <c r="J126" s="4">
        <f>IF(E126=2,VLOOKUP(I126,'risk design'!$V$3:$W$4,2,FALSE), IF(E126=8,VLOOKUP(I126,'risk design'!$V$9:$W$16,2,FALSE), IF(E126=12,VLOOKUP(I126,'risk design'!$V$17:$W$28,2,FALSE),VLOOKUP(I126,'risk design'!$V$5:$W$8,2,FALSE))))</f>
        <v>1</v>
      </c>
      <c r="L126" t="s">
        <v>19</v>
      </c>
      <c r="M126">
        <v>4</v>
      </c>
      <c r="N126">
        <v>4</v>
      </c>
      <c r="Q126" t="s">
        <v>82</v>
      </c>
      <c r="R126">
        <v>2</v>
      </c>
      <c r="S126">
        <v>2</v>
      </c>
      <c r="U126" t="s">
        <v>159</v>
      </c>
      <c r="V126">
        <v>8</v>
      </c>
      <c r="W126">
        <v>5</v>
      </c>
      <c r="Y126" t="s">
        <v>60</v>
      </c>
      <c r="Z126">
        <v>12</v>
      </c>
      <c r="AA126">
        <v>8</v>
      </c>
    </row>
    <row r="127" spans="1:27" x14ac:dyDescent="0.3">
      <c r="A127" t="s">
        <v>155</v>
      </c>
      <c r="B127">
        <v>60.178147663893697</v>
      </c>
      <c r="C127">
        <v>0.76230026196768297</v>
      </c>
      <c r="D127">
        <v>27.420506772486799</v>
      </c>
      <c r="E127">
        <v>2</v>
      </c>
      <c r="F127">
        <v>2</v>
      </c>
      <c r="G127">
        <v>6801.0940410000003</v>
      </c>
      <c r="H127">
        <v>3010</v>
      </c>
      <c r="I127">
        <f t="shared" si="1"/>
        <v>2</v>
      </c>
      <c r="J127" s="4">
        <f>IF(E127=2,VLOOKUP(I127,'risk design'!$V$3:$W$4,2,FALSE), IF(E127=8,VLOOKUP(I127,'risk design'!$V$9:$W$16,2,FALSE), IF(E127=12,VLOOKUP(I127,'risk design'!$V$17:$W$28,2,FALSE),VLOOKUP(I127,'risk design'!$V$5:$W$8,2,FALSE))))</f>
        <v>2</v>
      </c>
      <c r="L127" t="s">
        <v>125</v>
      </c>
      <c r="M127">
        <v>4</v>
      </c>
      <c r="N127">
        <v>4</v>
      </c>
      <c r="Q127" t="s">
        <v>143</v>
      </c>
      <c r="R127">
        <v>2</v>
      </c>
      <c r="S127">
        <v>2</v>
      </c>
      <c r="U127" t="s">
        <v>151</v>
      </c>
      <c r="V127">
        <v>8</v>
      </c>
      <c r="W127">
        <v>5</v>
      </c>
      <c r="Y127" t="s">
        <v>56</v>
      </c>
      <c r="Z127">
        <v>12</v>
      </c>
      <c r="AA127">
        <v>8</v>
      </c>
    </row>
    <row r="128" spans="1:27" x14ac:dyDescent="0.3">
      <c r="A128" t="s">
        <v>156</v>
      </c>
      <c r="B128">
        <v>65.941312461939205</v>
      </c>
      <c r="C128">
        <v>0.870600368960181</v>
      </c>
      <c r="D128">
        <v>25.8898838888889</v>
      </c>
      <c r="E128">
        <v>2</v>
      </c>
      <c r="F128">
        <v>2</v>
      </c>
      <c r="G128">
        <v>1929719.841</v>
      </c>
      <c r="H128">
        <v>2980</v>
      </c>
      <c r="I128">
        <f t="shared" si="1"/>
        <v>1</v>
      </c>
      <c r="J128" s="4">
        <f>IF(E128=2,VLOOKUP(I128,'risk design'!$V$3:$W$4,2,FALSE), IF(E128=8,VLOOKUP(I128,'risk design'!$V$9:$W$16,2,FALSE), IF(E128=12,VLOOKUP(I128,'risk design'!$V$17:$W$28,2,FALSE),VLOOKUP(I128,'risk design'!$V$5:$W$8,2,FALSE))))</f>
        <v>1</v>
      </c>
      <c r="L128" t="s">
        <v>127</v>
      </c>
      <c r="M128">
        <v>4</v>
      </c>
      <c r="N128">
        <v>4</v>
      </c>
      <c r="Q128" t="s">
        <v>144</v>
      </c>
      <c r="R128">
        <v>2</v>
      </c>
      <c r="S128">
        <v>2</v>
      </c>
      <c r="U128" t="s">
        <v>168</v>
      </c>
      <c r="V128">
        <v>8</v>
      </c>
      <c r="W128">
        <v>5</v>
      </c>
      <c r="Y128" t="s">
        <v>69</v>
      </c>
      <c r="Z128">
        <v>12</v>
      </c>
      <c r="AA128">
        <v>8</v>
      </c>
    </row>
    <row r="129" spans="1:27" x14ac:dyDescent="0.3">
      <c r="A129" t="s">
        <v>157</v>
      </c>
      <c r="B129">
        <v>64.506625541248397</v>
      </c>
      <c r="C129">
        <v>0.98065188003081105</v>
      </c>
      <c r="D129">
        <v>24.877777777777801</v>
      </c>
      <c r="E129">
        <v>2</v>
      </c>
      <c r="F129">
        <v>2</v>
      </c>
      <c r="G129">
        <v>2419497.9849999999</v>
      </c>
      <c r="H129">
        <v>2960</v>
      </c>
      <c r="I129">
        <f t="shared" si="1"/>
        <v>2</v>
      </c>
      <c r="J129" s="4">
        <f>IF(E129=2,VLOOKUP(I129,'risk design'!$V$3:$W$4,2,FALSE), IF(E129=8,VLOOKUP(I129,'risk design'!$V$9:$W$16,2,FALSE), IF(E129=12,VLOOKUP(I129,'risk design'!$V$17:$W$28,2,FALSE),VLOOKUP(I129,'risk design'!$V$5:$W$8,2,FALSE))))</f>
        <v>2</v>
      </c>
      <c r="L129" t="s">
        <v>24</v>
      </c>
      <c r="M129">
        <v>4</v>
      </c>
      <c r="N129">
        <v>4</v>
      </c>
      <c r="Q129" t="s">
        <v>145</v>
      </c>
      <c r="R129">
        <v>2</v>
      </c>
      <c r="S129">
        <v>2</v>
      </c>
      <c r="U129" t="s">
        <v>111</v>
      </c>
      <c r="V129">
        <v>8</v>
      </c>
      <c r="W129">
        <v>5</v>
      </c>
      <c r="Y129" t="s">
        <v>119</v>
      </c>
      <c r="Z129">
        <v>12</v>
      </c>
      <c r="AA129">
        <v>9</v>
      </c>
    </row>
    <row r="130" spans="1:27" x14ac:dyDescent="0.3">
      <c r="A130" t="s">
        <v>158</v>
      </c>
      <c r="B130">
        <v>54.911483644652101</v>
      </c>
      <c r="C130">
        <v>0.99074079192457198</v>
      </c>
      <c r="D130">
        <v>28.6444444444444</v>
      </c>
      <c r="E130">
        <v>2</v>
      </c>
      <c r="F130">
        <v>2</v>
      </c>
      <c r="G130">
        <v>747172.48340000003</v>
      </c>
      <c r="H130">
        <v>2910</v>
      </c>
      <c r="I130">
        <f t="shared" ref="I130:I193" si="2">IF(E130=2,VLOOKUP(A130,$Q$2:$S$195,3,FALSE), IF(E130=8,VLOOKUP(A130,$U$2:$W$195,3,FALSE), IF(E130=12,VLOOKUP(A130,$Y$2:$AA$195,3,FALSE),VLOOKUP(A130,$L$2:$N$195,3,FALSE))))</f>
        <v>2</v>
      </c>
      <c r="J130" s="4">
        <f>IF(E130=2,VLOOKUP(I130,'risk design'!$V$3:$W$4,2,FALSE), IF(E130=8,VLOOKUP(I130,'risk design'!$V$9:$W$16,2,FALSE), IF(E130=12,VLOOKUP(I130,'risk design'!$V$17:$W$28,2,FALSE),VLOOKUP(I130,'risk design'!$V$5:$W$8,2,FALSE))))</f>
        <v>2</v>
      </c>
      <c r="L130" t="s">
        <v>129</v>
      </c>
      <c r="M130">
        <v>4</v>
      </c>
      <c r="N130">
        <v>4</v>
      </c>
      <c r="Q130" t="s">
        <v>84</v>
      </c>
      <c r="R130">
        <v>2</v>
      </c>
      <c r="S130">
        <v>2</v>
      </c>
      <c r="U130" t="s">
        <v>112</v>
      </c>
      <c r="V130">
        <v>8</v>
      </c>
      <c r="W130">
        <v>5</v>
      </c>
      <c r="Y130" t="s">
        <v>61</v>
      </c>
      <c r="Z130">
        <v>12</v>
      </c>
      <c r="AA130">
        <v>9</v>
      </c>
    </row>
    <row r="131" spans="1:27" x14ac:dyDescent="0.3">
      <c r="A131" t="s">
        <v>159</v>
      </c>
      <c r="B131">
        <v>60.464499142081301</v>
      </c>
      <c r="C131">
        <v>0.61354270156591795</v>
      </c>
      <c r="D131">
        <v>9.6333333333333293</v>
      </c>
      <c r="E131">
        <v>2</v>
      </c>
      <c r="F131">
        <v>2</v>
      </c>
      <c r="G131">
        <v>371295.34100000001</v>
      </c>
      <c r="H131">
        <v>2910</v>
      </c>
      <c r="I131">
        <f t="shared" si="2"/>
        <v>2</v>
      </c>
      <c r="J131" s="4">
        <f>IF(E131=2,VLOOKUP(I131,'risk design'!$V$3:$W$4,2,FALSE), IF(E131=8,VLOOKUP(I131,'risk design'!$V$9:$W$16,2,FALSE), IF(E131=12,VLOOKUP(I131,'risk design'!$V$17:$W$28,2,FALSE),VLOOKUP(I131,'risk design'!$V$5:$W$8,2,FALSE))))</f>
        <v>2</v>
      </c>
      <c r="L131" t="s">
        <v>190</v>
      </c>
      <c r="M131">
        <v>4</v>
      </c>
      <c r="N131">
        <v>4</v>
      </c>
      <c r="Q131" t="s">
        <v>110</v>
      </c>
      <c r="R131">
        <v>2</v>
      </c>
      <c r="S131">
        <v>2</v>
      </c>
      <c r="U131" t="s">
        <v>114</v>
      </c>
      <c r="V131">
        <v>8</v>
      </c>
      <c r="W131">
        <v>5</v>
      </c>
      <c r="Y131" t="s">
        <v>121</v>
      </c>
      <c r="Z131">
        <v>12</v>
      </c>
      <c r="AA131">
        <v>9</v>
      </c>
    </row>
    <row r="132" spans="1:27" x14ac:dyDescent="0.3">
      <c r="A132" t="s">
        <v>161</v>
      </c>
      <c r="B132">
        <v>62.291529882333201</v>
      </c>
      <c r="C132">
        <v>0.58887192361506102</v>
      </c>
      <c r="D132">
        <v>43.701632308201098</v>
      </c>
      <c r="E132">
        <v>2</v>
      </c>
      <c r="F132">
        <v>2</v>
      </c>
      <c r="G132">
        <v>10.71</v>
      </c>
      <c r="H132">
        <v>2585</v>
      </c>
      <c r="I132">
        <f t="shared" si="2"/>
        <v>2</v>
      </c>
      <c r="J132" s="4">
        <f>IF(E132=2,VLOOKUP(I132,'risk design'!$V$3:$W$4,2,FALSE), IF(E132=8,VLOOKUP(I132,'risk design'!$V$9:$W$16,2,FALSE), IF(E132=12,VLOOKUP(I132,'risk design'!$V$17:$W$28,2,FALSE),VLOOKUP(I132,'risk design'!$V$5:$W$8,2,FALSE))))</f>
        <v>2</v>
      </c>
      <c r="L132" t="s">
        <v>131</v>
      </c>
      <c r="M132">
        <v>4</v>
      </c>
      <c r="N132">
        <v>4</v>
      </c>
      <c r="Q132" t="s">
        <v>86</v>
      </c>
      <c r="R132">
        <v>2</v>
      </c>
      <c r="S132">
        <v>2</v>
      </c>
      <c r="U132" t="s">
        <v>58</v>
      </c>
      <c r="V132">
        <v>8</v>
      </c>
      <c r="W132">
        <v>5</v>
      </c>
      <c r="Y132" t="s">
        <v>113</v>
      </c>
      <c r="Z132">
        <v>12</v>
      </c>
      <c r="AA132">
        <v>9</v>
      </c>
    </row>
    <row r="133" spans="1:27" x14ac:dyDescent="0.3">
      <c r="A133" t="s">
        <v>148</v>
      </c>
      <c r="B133">
        <v>62.291529882333201</v>
      </c>
      <c r="C133">
        <v>0.58887192361506102</v>
      </c>
      <c r="D133">
        <v>43.701632308201098</v>
      </c>
      <c r="E133">
        <v>2</v>
      </c>
      <c r="F133">
        <v>2</v>
      </c>
      <c r="G133">
        <v>2384.164194</v>
      </c>
      <c r="H133">
        <v>2520</v>
      </c>
      <c r="I133">
        <f t="shared" si="2"/>
        <v>2</v>
      </c>
      <c r="J133" s="4">
        <f>IF(E133=2,VLOOKUP(I133,'risk design'!$V$3:$W$4,2,FALSE), IF(E133=8,VLOOKUP(I133,'risk design'!$V$9:$W$16,2,FALSE), IF(E133=12,VLOOKUP(I133,'risk design'!$V$17:$W$28,2,FALSE),VLOOKUP(I133,'risk design'!$V$5:$W$8,2,FALSE))))</f>
        <v>2</v>
      </c>
      <c r="L133" t="s">
        <v>30</v>
      </c>
      <c r="M133">
        <v>4</v>
      </c>
      <c r="N133">
        <v>4</v>
      </c>
      <c r="Q133" t="s">
        <v>90</v>
      </c>
      <c r="R133">
        <v>2</v>
      </c>
      <c r="S133">
        <v>2</v>
      </c>
      <c r="U133" t="s">
        <v>116</v>
      </c>
      <c r="V133">
        <v>8</v>
      </c>
      <c r="W133">
        <v>5</v>
      </c>
      <c r="Y133" t="s">
        <v>64</v>
      </c>
      <c r="Z133">
        <v>12</v>
      </c>
      <c r="AA133">
        <v>9</v>
      </c>
    </row>
    <row r="134" spans="1:27" x14ac:dyDescent="0.3">
      <c r="A134" t="s">
        <v>132</v>
      </c>
      <c r="B134">
        <v>62.291529882333201</v>
      </c>
      <c r="C134">
        <v>0.58887192361506102</v>
      </c>
      <c r="D134">
        <v>43.701632308201098</v>
      </c>
      <c r="E134">
        <v>2</v>
      </c>
      <c r="F134">
        <v>2</v>
      </c>
      <c r="G134">
        <v>169050.0447</v>
      </c>
      <c r="H134">
        <v>2480</v>
      </c>
      <c r="I134">
        <f t="shared" si="2"/>
        <v>2</v>
      </c>
      <c r="J134" s="4">
        <f>IF(E134=2,VLOOKUP(I134,'risk design'!$V$3:$W$4,2,FALSE), IF(E134=8,VLOOKUP(I134,'risk design'!$V$9:$W$16,2,FALSE), IF(E134=12,VLOOKUP(I134,'risk design'!$V$17:$W$28,2,FALSE),VLOOKUP(I134,'risk design'!$V$5:$W$8,2,FALSE))))</f>
        <v>2</v>
      </c>
      <c r="L134" t="s">
        <v>66</v>
      </c>
      <c r="M134">
        <v>4</v>
      </c>
      <c r="N134">
        <v>4</v>
      </c>
      <c r="Q134" t="s">
        <v>92</v>
      </c>
      <c r="R134">
        <v>2</v>
      </c>
      <c r="S134">
        <v>2</v>
      </c>
      <c r="U134" t="s">
        <v>118</v>
      </c>
      <c r="V134">
        <v>8</v>
      </c>
      <c r="W134">
        <v>5</v>
      </c>
      <c r="Y134" t="s">
        <v>124</v>
      </c>
      <c r="Z134">
        <v>12</v>
      </c>
      <c r="AA134">
        <v>9</v>
      </c>
    </row>
    <row r="135" spans="1:27" x14ac:dyDescent="0.3">
      <c r="A135" t="s">
        <v>164</v>
      </c>
      <c r="B135">
        <v>68.536538041805002</v>
      </c>
      <c r="C135">
        <v>0.75193821160984098</v>
      </c>
      <c r="D135">
        <v>83.157142857142901</v>
      </c>
      <c r="E135">
        <v>2</v>
      </c>
      <c r="F135">
        <v>2</v>
      </c>
      <c r="G135">
        <v>7210592.5089999996</v>
      </c>
      <c r="H135">
        <v>2460</v>
      </c>
      <c r="I135">
        <f t="shared" si="2"/>
        <v>1</v>
      </c>
      <c r="J135" s="4">
        <f>IF(E135=2,VLOOKUP(I135,'risk design'!$V$3:$W$4,2,FALSE), IF(E135=8,VLOOKUP(I135,'risk design'!$V$9:$W$16,2,FALSE), IF(E135=12,VLOOKUP(I135,'risk design'!$V$17:$W$28,2,FALSE),VLOOKUP(I135,'risk design'!$V$5:$W$8,2,FALSE))))</f>
        <v>1</v>
      </c>
      <c r="L135" t="s">
        <v>192</v>
      </c>
      <c r="M135">
        <v>4</v>
      </c>
      <c r="N135">
        <v>4</v>
      </c>
      <c r="Q135" t="s">
        <v>148</v>
      </c>
      <c r="R135">
        <v>2</v>
      </c>
      <c r="S135">
        <v>2</v>
      </c>
      <c r="U135" t="s">
        <v>155</v>
      </c>
      <c r="V135">
        <v>8</v>
      </c>
      <c r="W135">
        <v>5</v>
      </c>
      <c r="Y135" t="s">
        <v>128</v>
      </c>
      <c r="Z135">
        <v>12</v>
      </c>
      <c r="AA135">
        <v>9</v>
      </c>
    </row>
    <row r="136" spans="1:27" x14ac:dyDescent="0.3">
      <c r="A136" t="s">
        <v>22</v>
      </c>
      <c r="B136">
        <v>37.1236719424246</v>
      </c>
      <c r="C136">
        <v>0.26628151260504201</v>
      </c>
      <c r="D136">
        <v>28.9</v>
      </c>
      <c r="E136">
        <v>2</v>
      </c>
      <c r="F136">
        <v>2</v>
      </c>
      <c r="G136">
        <v>14990.7282</v>
      </c>
      <c r="H136">
        <v>2320</v>
      </c>
      <c r="I136">
        <f t="shared" si="2"/>
        <v>2</v>
      </c>
      <c r="J136" s="4">
        <f>IF(E136=2,VLOOKUP(I136,'risk design'!$V$3:$W$4,2,FALSE), IF(E136=8,VLOOKUP(I136,'risk design'!$V$9:$W$16,2,FALSE), IF(E136=12,VLOOKUP(I136,'risk design'!$V$17:$W$28,2,FALSE),VLOOKUP(I136,'risk design'!$V$5:$W$8,2,FALSE))))</f>
        <v>2</v>
      </c>
      <c r="L136" t="s">
        <v>32</v>
      </c>
      <c r="M136">
        <v>4</v>
      </c>
      <c r="N136">
        <v>4</v>
      </c>
      <c r="Q136" t="s">
        <v>150</v>
      </c>
      <c r="R136">
        <v>2</v>
      </c>
      <c r="S136">
        <v>2</v>
      </c>
      <c r="U136" t="s">
        <v>119</v>
      </c>
      <c r="V136">
        <v>8</v>
      </c>
      <c r="W136">
        <v>6</v>
      </c>
      <c r="Y136" t="s">
        <v>107</v>
      </c>
      <c r="Z136">
        <v>12</v>
      </c>
      <c r="AA136">
        <v>9</v>
      </c>
    </row>
    <row r="137" spans="1:27" x14ac:dyDescent="0.3">
      <c r="A137" t="s">
        <v>127</v>
      </c>
      <c r="B137">
        <v>54.765951477762698</v>
      </c>
      <c r="C137">
        <v>0.89887088357566003</v>
      </c>
      <c r="D137">
        <v>37.311111111111103</v>
      </c>
      <c r="E137">
        <v>2</v>
      </c>
      <c r="F137">
        <v>2</v>
      </c>
      <c r="G137">
        <v>276896.29759999999</v>
      </c>
      <c r="H137">
        <v>2220</v>
      </c>
      <c r="I137">
        <f t="shared" si="2"/>
        <v>2</v>
      </c>
      <c r="J137" s="4">
        <f>IF(E137=2,VLOOKUP(I137,'risk design'!$V$3:$W$4,2,FALSE), IF(E137=8,VLOOKUP(I137,'risk design'!$V$9:$W$16,2,FALSE), IF(E137=12,VLOOKUP(I137,'risk design'!$V$17:$W$28,2,FALSE),VLOOKUP(I137,'risk design'!$V$5:$W$8,2,FALSE))))</f>
        <v>2</v>
      </c>
      <c r="L137" t="s">
        <v>133</v>
      </c>
      <c r="M137">
        <v>4</v>
      </c>
      <c r="N137">
        <v>4</v>
      </c>
      <c r="Q137" t="s">
        <v>94</v>
      </c>
      <c r="R137">
        <v>2</v>
      </c>
      <c r="S137">
        <v>2</v>
      </c>
      <c r="U137" t="s">
        <v>121</v>
      </c>
      <c r="V137">
        <v>8</v>
      </c>
      <c r="W137">
        <v>6</v>
      </c>
      <c r="Y137" t="s">
        <v>66</v>
      </c>
      <c r="Z137">
        <v>12</v>
      </c>
      <c r="AA137">
        <v>9</v>
      </c>
    </row>
    <row r="138" spans="1:27" x14ac:dyDescent="0.3">
      <c r="A138" t="s">
        <v>166</v>
      </c>
      <c r="B138">
        <v>62.291529882333201</v>
      </c>
      <c r="C138">
        <v>0.58887192361506102</v>
      </c>
      <c r="D138">
        <v>43.701632308201098</v>
      </c>
      <c r="E138">
        <v>2</v>
      </c>
      <c r="F138">
        <v>2</v>
      </c>
      <c r="G138">
        <v>43574.640670000001</v>
      </c>
      <c r="H138">
        <v>2150</v>
      </c>
      <c r="I138">
        <f t="shared" si="2"/>
        <v>2</v>
      </c>
      <c r="J138" s="4">
        <f>IF(E138=2,VLOOKUP(I138,'risk design'!$V$3:$W$4,2,FALSE), IF(E138=8,VLOOKUP(I138,'risk design'!$V$9:$W$16,2,FALSE), IF(E138=12,VLOOKUP(I138,'risk design'!$V$17:$W$28,2,FALSE),VLOOKUP(I138,'risk design'!$V$5:$W$8,2,FALSE))))</f>
        <v>2</v>
      </c>
      <c r="L138" t="s">
        <v>194</v>
      </c>
      <c r="M138">
        <v>4</v>
      </c>
      <c r="N138">
        <v>4</v>
      </c>
      <c r="Q138" t="s">
        <v>95</v>
      </c>
      <c r="R138">
        <v>2</v>
      </c>
      <c r="S138">
        <v>2</v>
      </c>
      <c r="U138" t="s">
        <v>113</v>
      </c>
      <c r="V138">
        <v>8</v>
      </c>
      <c r="W138">
        <v>6</v>
      </c>
      <c r="Y138" t="s">
        <v>67</v>
      </c>
      <c r="Z138">
        <v>12</v>
      </c>
      <c r="AA138">
        <v>9</v>
      </c>
    </row>
    <row r="139" spans="1:27" x14ac:dyDescent="0.3">
      <c r="A139" t="s">
        <v>144</v>
      </c>
      <c r="B139">
        <v>64.148711596983901</v>
      </c>
      <c r="C139">
        <v>0.76013716578730295</v>
      </c>
      <c r="D139">
        <v>20.822222222222202</v>
      </c>
      <c r="E139">
        <v>2</v>
      </c>
      <c r="F139">
        <v>2</v>
      </c>
      <c r="G139">
        <v>211673.5643</v>
      </c>
      <c r="H139">
        <v>2140</v>
      </c>
      <c r="I139">
        <f t="shared" si="2"/>
        <v>2</v>
      </c>
      <c r="J139" s="4">
        <f>IF(E139=2,VLOOKUP(I139,'risk design'!$V$3:$W$4,2,FALSE), IF(E139=8,VLOOKUP(I139,'risk design'!$V$9:$W$16,2,FALSE), IF(E139=12,VLOOKUP(I139,'risk design'!$V$17:$W$28,2,FALSE),VLOOKUP(I139,'risk design'!$V$5:$W$8,2,FALSE))))</f>
        <v>2</v>
      </c>
      <c r="L139" t="s">
        <v>134</v>
      </c>
      <c r="M139">
        <v>4</v>
      </c>
      <c r="N139">
        <v>4</v>
      </c>
      <c r="Q139" t="s">
        <v>73</v>
      </c>
      <c r="R139">
        <v>2</v>
      </c>
      <c r="S139">
        <v>2</v>
      </c>
      <c r="U139" t="s">
        <v>17</v>
      </c>
      <c r="V139">
        <v>8</v>
      </c>
      <c r="W139">
        <v>6</v>
      </c>
      <c r="Y139" t="s">
        <v>71</v>
      </c>
      <c r="Z139">
        <v>12</v>
      </c>
      <c r="AA139">
        <v>9</v>
      </c>
    </row>
    <row r="140" spans="1:27" x14ac:dyDescent="0.3">
      <c r="A140" t="s">
        <v>168</v>
      </c>
      <c r="B140">
        <v>62.291529882333201</v>
      </c>
      <c r="C140">
        <v>0.58887192361506102</v>
      </c>
      <c r="D140">
        <v>43.701632308201098</v>
      </c>
      <c r="E140">
        <v>2</v>
      </c>
      <c r="F140">
        <v>2</v>
      </c>
      <c r="G140">
        <v>556517.598</v>
      </c>
      <c r="H140">
        <v>2083.5</v>
      </c>
      <c r="I140">
        <f t="shared" si="2"/>
        <v>2</v>
      </c>
      <c r="J140" s="4">
        <f>IF(E140=2,VLOOKUP(I140,'risk design'!$V$3:$W$4,2,FALSE), IF(E140=8,VLOOKUP(I140,'risk design'!$V$9:$W$16,2,FALSE), IF(E140=12,VLOOKUP(I140,'risk design'!$V$17:$W$28,2,FALSE),VLOOKUP(I140,'risk design'!$V$5:$W$8,2,FALSE))))</f>
        <v>2</v>
      </c>
      <c r="L140" t="s">
        <v>135</v>
      </c>
      <c r="M140">
        <v>4</v>
      </c>
      <c r="N140">
        <v>4</v>
      </c>
      <c r="Q140" t="s">
        <v>16</v>
      </c>
      <c r="R140">
        <v>2</v>
      </c>
      <c r="S140">
        <v>2</v>
      </c>
      <c r="U140" t="s">
        <v>128</v>
      </c>
      <c r="V140">
        <v>8</v>
      </c>
      <c r="W140">
        <v>6</v>
      </c>
      <c r="Y140" t="s">
        <v>74</v>
      </c>
      <c r="Z140">
        <v>12</v>
      </c>
      <c r="AA140">
        <v>9</v>
      </c>
    </row>
    <row r="141" spans="1:27" x14ac:dyDescent="0.3">
      <c r="A141" t="s">
        <v>167</v>
      </c>
      <c r="B141">
        <v>62.291529882333201</v>
      </c>
      <c r="C141">
        <v>0.58887192361506102</v>
      </c>
      <c r="D141">
        <v>43.701632308201098</v>
      </c>
      <c r="E141">
        <v>2</v>
      </c>
      <c r="F141">
        <v>2</v>
      </c>
      <c r="G141">
        <v>214564.2254</v>
      </c>
      <c r="H141">
        <v>1860</v>
      </c>
      <c r="I141">
        <f t="shared" si="2"/>
        <v>2</v>
      </c>
      <c r="J141" s="4">
        <f>IF(E141=2,VLOOKUP(I141,'risk design'!$V$3:$W$4,2,FALSE), IF(E141=8,VLOOKUP(I141,'risk design'!$V$9:$W$16,2,FALSE), IF(E141=12,VLOOKUP(I141,'risk design'!$V$17:$W$28,2,FALSE),VLOOKUP(I141,'risk design'!$V$5:$W$8,2,FALSE))))</f>
        <v>2</v>
      </c>
      <c r="L141" t="s">
        <v>76</v>
      </c>
      <c r="M141">
        <v>4</v>
      </c>
      <c r="N141">
        <v>4</v>
      </c>
      <c r="Q141" t="s">
        <v>152</v>
      </c>
      <c r="R141">
        <v>2</v>
      </c>
      <c r="S141">
        <v>2</v>
      </c>
      <c r="U141" t="s">
        <v>107</v>
      </c>
      <c r="V141">
        <v>8</v>
      </c>
      <c r="W141">
        <v>6</v>
      </c>
      <c r="Y141" t="s">
        <v>120</v>
      </c>
      <c r="Z141">
        <v>12</v>
      </c>
      <c r="AA141">
        <v>9</v>
      </c>
    </row>
    <row r="142" spans="1:27" x14ac:dyDescent="0.3">
      <c r="A142" t="s">
        <v>169</v>
      </c>
      <c r="B142">
        <v>61.219993324500997</v>
      </c>
      <c r="C142">
        <v>0.43936432116916002</v>
      </c>
      <c r="D142">
        <v>53.855555555555597</v>
      </c>
      <c r="E142">
        <v>2</v>
      </c>
      <c r="F142">
        <v>2</v>
      </c>
      <c r="G142">
        <v>625088.82680000004</v>
      </c>
      <c r="H142">
        <v>1730</v>
      </c>
      <c r="I142">
        <f t="shared" si="2"/>
        <v>2</v>
      </c>
      <c r="J142" s="4">
        <f>IF(E142=2,VLOOKUP(I142,'risk design'!$V$3:$W$4,2,FALSE), IF(E142=8,VLOOKUP(I142,'risk design'!$V$9:$W$16,2,FALSE), IF(E142=12,VLOOKUP(I142,'risk design'!$V$17:$W$28,2,FALSE),VLOOKUP(I142,'risk design'!$V$5:$W$8,2,FALSE))))</f>
        <v>2</v>
      </c>
      <c r="L142" t="s">
        <v>33</v>
      </c>
      <c r="M142">
        <v>4</v>
      </c>
      <c r="N142">
        <v>4</v>
      </c>
      <c r="Q142" t="s">
        <v>41</v>
      </c>
      <c r="R142">
        <v>2</v>
      </c>
      <c r="S142">
        <v>2</v>
      </c>
      <c r="U142" t="s">
        <v>18</v>
      </c>
      <c r="V142">
        <v>8</v>
      </c>
      <c r="W142">
        <v>6</v>
      </c>
      <c r="Y142" t="s">
        <v>123</v>
      </c>
      <c r="Z142">
        <v>12</v>
      </c>
      <c r="AA142">
        <v>9</v>
      </c>
    </row>
    <row r="143" spans="1:27" x14ac:dyDescent="0.3">
      <c r="A143" t="s">
        <v>171</v>
      </c>
      <c r="B143">
        <v>62.291529882333201</v>
      </c>
      <c r="C143">
        <v>0.58887192361506102</v>
      </c>
      <c r="D143">
        <v>43.701632308201098</v>
      </c>
      <c r="E143">
        <v>2</v>
      </c>
      <c r="F143">
        <v>2</v>
      </c>
      <c r="G143">
        <v>635107.19999999995</v>
      </c>
      <c r="H143">
        <v>1700</v>
      </c>
      <c r="I143">
        <f t="shared" si="2"/>
        <v>2</v>
      </c>
      <c r="J143" s="4">
        <f>IF(E143=2,VLOOKUP(I143,'risk design'!$V$3:$W$4,2,FALSE), IF(E143=8,VLOOKUP(I143,'risk design'!$V$9:$W$16,2,FALSE), IF(E143=12,VLOOKUP(I143,'risk design'!$V$17:$W$28,2,FALSE),VLOOKUP(I143,'risk design'!$V$5:$W$8,2,FALSE))))</f>
        <v>2</v>
      </c>
      <c r="L143" t="s">
        <v>138</v>
      </c>
      <c r="M143">
        <v>4</v>
      </c>
      <c r="N143">
        <v>4</v>
      </c>
      <c r="Q143" t="s">
        <v>98</v>
      </c>
      <c r="R143">
        <v>2</v>
      </c>
      <c r="S143">
        <v>2</v>
      </c>
      <c r="U143" t="s">
        <v>136</v>
      </c>
      <c r="V143">
        <v>8</v>
      </c>
      <c r="W143">
        <v>6</v>
      </c>
      <c r="Y143" t="s">
        <v>136</v>
      </c>
      <c r="Z143">
        <v>12</v>
      </c>
      <c r="AA143">
        <v>9</v>
      </c>
    </row>
    <row r="144" spans="1:27" x14ac:dyDescent="0.3">
      <c r="A144" t="s">
        <v>135</v>
      </c>
      <c r="B144">
        <v>62.291529882333201</v>
      </c>
      <c r="C144">
        <v>0.58887192361506102</v>
      </c>
      <c r="D144">
        <v>43.701632308201098</v>
      </c>
      <c r="E144">
        <v>2</v>
      </c>
      <c r="F144">
        <v>2</v>
      </c>
      <c r="G144">
        <v>24283.222379999999</v>
      </c>
      <c r="H144">
        <v>1690.2</v>
      </c>
      <c r="I144">
        <f t="shared" si="2"/>
        <v>2</v>
      </c>
      <c r="J144" s="4">
        <f>IF(E144=2,VLOOKUP(I144,'risk design'!$V$3:$W$4,2,FALSE), IF(E144=8,VLOOKUP(I144,'risk design'!$V$9:$W$16,2,FALSE), IF(E144=12,VLOOKUP(I144,'risk design'!$V$17:$W$28,2,FALSE),VLOOKUP(I144,'risk design'!$V$5:$W$8,2,FALSE))))</f>
        <v>2</v>
      </c>
      <c r="L144" t="s">
        <v>77</v>
      </c>
      <c r="M144">
        <v>4</v>
      </c>
      <c r="N144">
        <v>4</v>
      </c>
      <c r="Q144" t="s">
        <v>154</v>
      </c>
      <c r="R144">
        <v>2</v>
      </c>
      <c r="S144">
        <v>2</v>
      </c>
      <c r="U144" t="s">
        <v>196</v>
      </c>
      <c r="V144">
        <v>8</v>
      </c>
      <c r="W144">
        <v>6</v>
      </c>
      <c r="Y144" t="s">
        <v>110</v>
      </c>
      <c r="Z144">
        <v>12</v>
      </c>
      <c r="AA144">
        <v>9</v>
      </c>
    </row>
    <row r="145" spans="1:27" x14ac:dyDescent="0.3">
      <c r="A145" t="s">
        <v>163</v>
      </c>
      <c r="B145">
        <v>62.493534853922498</v>
      </c>
      <c r="C145">
        <v>0.50118167461237995</v>
      </c>
      <c r="D145">
        <v>22.133333333333301</v>
      </c>
      <c r="E145">
        <v>2</v>
      </c>
      <c r="F145">
        <v>2</v>
      </c>
      <c r="G145">
        <v>140714.42189999999</v>
      </c>
      <c r="H145">
        <v>1690</v>
      </c>
      <c r="I145">
        <f t="shared" si="2"/>
        <v>2</v>
      </c>
      <c r="J145" s="4">
        <f>IF(E145=2,VLOOKUP(I145,'risk design'!$V$3:$W$4,2,FALSE), IF(E145=8,VLOOKUP(I145,'risk design'!$V$9:$W$16,2,FALSE), IF(E145=12,VLOOKUP(I145,'risk design'!$V$17:$W$28,2,FALSE),VLOOKUP(I145,'risk design'!$V$5:$W$8,2,FALSE))))</f>
        <v>2</v>
      </c>
      <c r="L145" t="s">
        <v>79</v>
      </c>
      <c r="M145">
        <v>4</v>
      </c>
      <c r="N145">
        <v>4</v>
      </c>
      <c r="Q145" t="s">
        <v>59</v>
      </c>
      <c r="R145">
        <v>2</v>
      </c>
      <c r="S145">
        <v>2</v>
      </c>
      <c r="U145" t="s">
        <v>110</v>
      </c>
      <c r="V145">
        <v>8</v>
      </c>
      <c r="W145">
        <v>6</v>
      </c>
      <c r="Y145" t="s">
        <v>86</v>
      </c>
      <c r="Z145">
        <v>12</v>
      </c>
      <c r="AA145">
        <v>9</v>
      </c>
    </row>
    <row r="146" spans="1:27" x14ac:dyDescent="0.3">
      <c r="A146" t="s">
        <v>141</v>
      </c>
      <c r="B146">
        <v>56.614213082061603</v>
      </c>
      <c r="C146">
        <v>0.1437410556889</v>
      </c>
      <c r="D146">
        <v>47.45</v>
      </c>
      <c r="E146">
        <v>2</v>
      </c>
      <c r="F146">
        <v>2</v>
      </c>
      <c r="G146">
        <v>811901.9105</v>
      </c>
      <c r="H146">
        <v>1580</v>
      </c>
      <c r="I146">
        <f t="shared" si="2"/>
        <v>2</v>
      </c>
      <c r="J146" s="4">
        <f>IF(E146=2,VLOOKUP(I146,'risk design'!$V$3:$W$4,2,FALSE), IF(E146=8,VLOOKUP(I146,'risk design'!$V$9:$W$16,2,FALSE), IF(E146=12,VLOOKUP(I146,'risk design'!$V$17:$W$28,2,FALSE),VLOOKUP(I146,'risk design'!$V$5:$W$8,2,FALSE))))</f>
        <v>2</v>
      </c>
      <c r="L146" t="s">
        <v>80</v>
      </c>
      <c r="M146">
        <v>4</v>
      </c>
      <c r="N146">
        <v>4</v>
      </c>
      <c r="Q146" t="s">
        <v>137</v>
      </c>
      <c r="R146">
        <v>2</v>
      </c>
      <c r="S146">
        <v>2</v>
      </c>
      <c r="U146" t="s">
        <v>184</v>
      </c>
      <c r="V146">
        <v>8</v>
      </c>
      <c r="W146">
        <v>6</v>
      </c>
      <c r="Y146" t="s">
        <v>126</v>
      </c>
      <c r="Z146">
        <v>12</v>
      </c>
      <c r="AA146">
        <v>9</v>
      </c>
    </row>
    <row r="147" spans="1:27" x14ac:dyDescent="0.3">
      <c r="A147" t="s">
        <v>174</v>
      </c>
      <c r="B147">
        <v>62.291529882333201</v>
      </c>
      <c r="C147">
        <v>0.58887192361506102</v>
      </c>
      <c r="D147">
        <v>43.701632308201098</v>
      </c>
      <c r="E147">
        <v>2</v>
      </c>
      <c r="F147">
        <v>2</v>
      </c>
      <c r="G147">
        <v>1288166.8670000001</v>
      </c>
      <c r="H147">
        <v>1580</v>
      </c>
      <c r="I147">
        <f t="shared" si="2"/>
        <v>2</v>
      </c>
      <c r="J147" s="4">
        <f>IF(E147=2,VLOOKUP(I147,'risk design'!$V$3:$W$4,2,FALSE), IF(E147=8,VLOOKUP(I147,'risk design'!$V$9:$W$16,2,FALSE), IF(E147=12,VLOOKUP(I147,'risk design'!$V$17:$W$28,2,FALSE),VLOOKUP(I147,'risk design'!$V$5:$W$8,2,FALSE))))</f>
        <v>2</v>
      </c>
      <c r="L147" t="s">
        <v>141</v>
      </c>
      <c r="M147">
        <v>4</v>
      </c>
      <c r="N147">
        <v>4</v>
      </c>
      <c r="Q147" t="s">
        <v>100</v>
      </c>
      <c r="R147">
        <v>2</v>
      </c>
      <c r="S147">
        <v>2</v>
      </c>
      <c r="U147" t="s">
        <v>137</v>
      </c>
      <c r="V147">
        <v>8</v>
      </c>
      <c r="W147">
        <v>6</v>
      </c>
      <c r="Y147" t="s">
        <v>90</v>
      </c>
      <c r="Z147">
        <v>12</v>
      </c>
      <c r="AA147">
        <v>9</v>
      </c>
    </row>
    <row r="148" spans="1:27" x14ac:dyDescent="0.3">
      <c r="A148" t="s">
        <v>176</v>
      </c>
      <c r="B148">
        <v>57.740814651701903</v>
      </c>
      <c r="C148">
        <v>0.56902686422327897</v>
      </c>
      <c r="D148">
        <v>19.8333333333333</v>
      </c>
      <c r="E148">
        <v>2</v>
      </c>
      <c r="F148">
        <v>2</v>
      </c>
      <c r="G148">
        <v>1422244.9010000001</v>
      </c>
      <c r="H148">
        <v>1560</v>
      </c>
      <c r="I148">
        <f t="shared" si="2"/>
        <v>2</v>
      </c>
      <c r="J148" s="4">
        <f>IF(E148=2,VLOOKUP(I148,'risk design'!$V$3:$W$4,2,FALSE), IF(E148=8,VLOOKUP(I148,'risk design'!$V$9:$W$16,2,FALSE), IF(E148=12,VLOOKUP(I148,'risk design'!$V$17:$W$28,2,FALSE),VLOOKUP(I148,'risk design'!$V$5:$W$8,2,FALSE))))</f>
        <v>2</v>
      </c>
      <c r="L148" t="s">
        <v>198</v>
      </c>
      <c r="M148">
        <v>4</v>
      </c>
      <c r="N148">
        <v>4</v>
      </c>
      <c r="Q148" t="s">
        <v>147</v>
      </c>
      <c r="R148">
        <v>2</v>
      </c>
      <c r="S148">
        <v>2</v>
      </c>
      <c r="U148" t="s">
        <v>100</v>
      </c>
      <c r="V148">
        <v>8</v>
      </c>
      <c r="W148">
        <v>6</v>
      </c>
      <c r="Y148" t="s">
        <v>137</v>
      </c>
      <c r="Z148">
        <v>12</v>
      </c>
      <c r="AA148">
        <v>9</v>
      </c>
    </row>
    <row r="149" spans="1:27" x14ac:dyDescent="0.3">
      <c r="A149" t="s">
        <v>145</v>
      </c>
      <c r="B149">
        <v>62.394040181557401</v>
      </c>
      <c r="C149">
        <v>0.93392989199237297</v>
      </c>
      <c r="D149">
        <v>46.3888888888889</v>
      </c>
      <c r="E149">
        <v>2</v>
      </c>
      <c r="F149">
        <v>2</v>
      </c>
      <c r="G149">
        <v>25948088.850000001</v>
      </c>
      <c r="H149">
        <v>1530</v>
      </c>
      <c r="I149">
        <f t="shared" si="2"/>
        <v>2</v>
      </c>
      <c r="J149" s="4">
        <f>IF(E149=2,VLOOKUP(I149,'risk design'!$V$3:$W$4,2,FALSE), IF(E149=8,VLOOKUP(I149,'risk design'!$V$9:$W$16,2,FALSE), IF(E149=12,VLOOKUP(I149,'risk design'!$V$17:$W$28,2,FALSE),VLOOKUP(I149,'risk design'!$V$5:$W$8,2,FALSE))))</f>
        <v>2</v>
      </c>
      <c r="L149" t="s">
        <v>145</v>
      </c>
      <c r="M149">
        <v>4</v>
      </c>
      <c r="N149">
        <v>4</v>
      </c>
      <c r="Q149" t="s">
        <v>8</v>
      </c>
      <c r="R149">
        <v>2</v>
      </c>
      <c r="S149">
        <v>2</v>
      </c>
      <c r="U149" t="s">
        <v>48</v>
      </c>
      <c r="V149">
        <v>8</v>
      </c>
      <c r="W149">
        <v>6</v>
      </c>
      <c r="Y149" t="s">
        <v>103</v>
      </c>
      <c r="Z149">
        <v>12</v>
      </c>
      <c r="AA149">
        <v>9</v>
      </c>
    </row>
    <row r="150" spans="1:27" x14ac:dyDescent="0.3">
      <c r="A150" t="s">
        <v>173</v>
      </c>
      <c r="B150">
        <v>62.291529882333201</v>
      </c>
      <c r="C150">
        <v>0.58887192361506102</v>
      </c>
      <c r="D150">
        <v>43.701632308201098</v>
      </c>
      <c r="E150">
        <v>2</v>
      </c>
      <c r="F150">
        <v>2</v>
      </c>
      <c r="G150">
        <v>17650.714950000001</v>
      </c>
      <c r="H150">
        <v>1490</v>
      </c>
      <c r="I150">
        <f t="shared" si="2"/>
        <v>2</v>
      </c>
      <c r="J150" s="4">
        <f>IF(E150=2,VLOOKUP(I150,'risk design'!$V$3:$W$4,2,FALSE), IF(E150=8,VLOOKUP(I150,'risk design'!$V$9:$W$16,2,FALSE), IF(E150=12,VLOOKUP(I150,'risk design'!$V$17:$W$28,2,FALSE),VLOOKUP(I150,'risk design'!$V$5:$W$8,2,FALSE))))</f>
        <v>2</v>
      </c>
      <c r="L150" t="s">
        <v>84</v>
      </c>
      <c r="M150">
        <v>4</v>
      </c>
      <c r="N150">
        <v>4</v>
      </c>
      <c r="Q150" t="s">
        <v>102</v>
      </c>
      <c r="R150">
        <v>2</v>
      </c>
      <c r="S150">
        <v>2</v>
      </c>
      <c r="U150" t="s">
        <v>139</v>
      </c>
      <c r="V150">
        <v>8</v>
      </c>
      <c r="W150">
        <v>6</v>
      </c>
      <c r="Y150" t="s">
        <v>109</v>
      </c>
      <c r="Z150">
        <v>12</v>
      </c>
      <c r="AA150">
        <v>9</v>
      </c>
    </row>
    <row r="151" spans="1:27" x14ac:dyDescent="0.3">
      <c r="A151" t="s">
        <v>94</v>
      </c>
      <c r="B151">
        <v>49.3153363390892</v>
      </c>
      <c r="C151">
        <v>0.44532389613392598</v>
      </c>
      <c r="D151">
        <v>71.650000000000006</v>
      </c>
      <c r="E151">
        <v>2</v>
      </c>
      <c r="F151">
        <v>2</v>
      </c>
      <c r="G151">
        <v>57329.91474</v>
      </c>
      <c r="H151">
        <v>1480</v>
      </c>
      <c r="I151">
        <f t="shared" si="2"/>
        <v>2</v>
      </c>
      <c r="J151" s="4">
        <f>IF(E151=2,VLOOKUP(I151,'risk design'!$V$3:$W$4,2,FALSE), IF(E151=8,VLOOKUP(I151,'risk design'!$V$9:$W$16,2,FALSE), IF(E151=12,VLOOKUP(I151,'risk design'!$V$17:$W$28,2,FALSE),VLOOKUP(I151,'risk design'!$V$5:$W$8,2,FALSE))))</f>
        <v>2</v>
      </c>
      <c r="L151" t="s">
        <v>90</v>
      </c>
      <c r="M151">
        <v>4</v>
      </c>
      <c r="N151">
        <v>4</v>
      </c>
      <c r="Q151" t="s">
        <v>158</v>
      </c>
      <c r="R151">
        <v>2</v>
      </c>
      <c r="S151">
        <v>2</v>
      </c>
      <c r="U151" t="s">
        <v>201</v>
      </c>
      <c r="V151">
        <v>8</v>
      </c>
      <c r="W151">
        <v>6</v>
      </c>
      <c r="Y151" t="s">
        <v>139</v>
      </c>
      <c r="Z151">
        <v>12</v>
      </c>
      <c r="AA151">
        <v>9</v>
      </c>
    </row>
    <row r="152" spans="1:27" x14ac:dyDescent="0.3">
      <c r="A152" t="s">
        <v>133</v>
      </c>
      <c r="B152">
        <v>62.291529882333201</v>
      </c>
      <c r="C152">
        <v>0.58887192361506102</v>
      </c>
      <c r="D152">
        <v>43.701632308201098</v>
      </c>
      <c r="E152">
        <v>2</v>
      </c>
      <c r="F152">
        <v>2</v>
      </c>
      <c r="G152">
        <v>744950.24140000006</v>
      </c>
      <c r="H152">
        <v>1340</v>
      </c>
      <c r="I152">
        <f t="shared" si="2"/>
        <v>2</v>
      </c>
      <c r="J152" s="4">
        <f>IF(E152=2,VLOOKUP(I152,'risk design'!$V$3:$W$4,2,FALSE), IF(E152=8,VLOOKUP(I152,'risk design'!$V$9:$W$16,2,FALSE), IF(E152=12,VLOOKUP(I152,'risk design'!$V$17:$W$28,2,FALSE),VLOOKUP(I152,'risk design'!$V$5:$W$8,2,FALSE))))</f>
        <v>2</v>
      </c>
      <c r="L152" t="s">
        <v>183</v>
      </c>
      <c r="M152">
        <v>4</v>
      </c>
      <c r="N152">
        <v>4</v>
      </c>
      <c r="Q152" t="s">
        <v>160</v>
      </c>
      <c r="R152">
        <v>2</v>
      </c>
      <c r="S152">
        <v>2</v>
      </c>
      <c r="U152" t="s">
        <v>56</v>
      </c>
      <c r="V152">
        <v>8</v>
      </c>
      <c r="W152">
        <v>6</v>
      </c>
      <c r="Y152" t="s">
        <v>111</v>
      </c>
      <c r="Z152">
        <v>12</v>
      </c>
      <c r="AA152">
        <v>9</v>
      </c>
    </row>
    <row r="153" spans="1:27" x14ac:dyDescent="0.3">
      <c r="A153" t="s">
        <v>170</v>
      </c>
      <c r="B153">
        <v>62.291529882333201</v>
      </c>
      <c r="C153">
        <v>0.58887192361506102</v>
      </c>
      <c r="D153">
        <v>43.701632308201098</v>
      </c>
      <c r="E153">
        <v>2</v>
      </c>
      <c r="F153">
        <v>2</v>
      </c>
      <c r="G153">
        <v>6704.9628059999995</v>
      </c>
      <c r="H153">
        <v>1310</v>
      </c>
      <c r="I153">
        <f t="shared" si="2"/>
        <v>2</v>
      </c>
      <c r="J153" s="4">
        <f>IF(E153=2,VLOOKUP(I153,'risk design'!$V$3:$W$4,2,FALSE), IF(E153=8,VLOOKUP(I153,'risk design'!$V$9:$W$16,2,FALSE), IF(E153=12,VLOOKUP(I153,'risk design'!$V$17:$W$28,2,FALSE),VLOOKUP(I153,'risk design'!$V$5:$W$8,2,FALSE))))</f>
        <v>2</v>
      </c>
      <c r="L153" t="s">
        <v>150</v>
      </c>
      <c r="M153">
        <v>4</v>
      </c>
      <c r="N153">
        <v>4</v>
      </c>
      <c r="Q153" t="s">
        <v>103</v>
      </c>
      <c r="R153">
        <v>2</v>
      </c>
      <c r="S153">
        <v>2</v>
      </c>
      <c r="U153" t="s">
        <v>23</v>
      </c>
      <c r="V153">
        <v>8</v>
      </c>
      <c r="W153">
        <v>6</v>
      </c>
      <c r="Y153" t="s">
        <v>58</v>
      </c>
      <c r="Z153">
        <v>12</v>
      </c>
      <c r="AA153">
        <v>9</v>
      </c>
    </row>
    <row r="154" spans="1:27" x14ac:dyDescent="0.3">
      <c r="A154" t="s">
        <v>150</v>
      </c>
      <c r="B154">
        <v>62.291529882333201</v>
      </c>
      <c r="C154">
        <v>0.58887192361506102</v>
      </c>
      <c r="D154">
        <v>43.701632308201098</v>
      </c>
      <c r="E154">
        <v>2</v>
      </c>
      <c r="F154">
        <v>2</v>
      </c>
      <c r="G154">
        <v>184623.99470000001</v>
      </c>
      <c r="H154">
        <v>1260</v>
      </c>
      <c r="I154">
        <f t="shared" si="2"/>
        <v>2</v>
      </c>
      <c r="J154" s="4">
        <f>IF(E154=2,VLOOKUP(I154,'risk design'!$V$3:$W$4,2,FALSE), IF(E154=8,VLOOKUP(I154,'risk design'!$V$9:$W$16,2,FALSE), IF(E154=12,VLOOKUP(I154,'risk design'!$V$17:$W$28,2,FALSE),VLOOKUP(I154,'risk design'!$V$5:$W$8,2,FALSE))))</f>
        <v>2</v>
      </c>
      <c r="L154" t="s">
        <v>94</v>
      </c>
      <c r="M154">
        <v>4</v>
      </c>
      <c r="N154">
        <v>4</v>
      </c>
      <c r="Q154" t="s">
        <v>162</v>
      </c>
      <c r="R154">
        <v>2</v>
      </c>
      <c r="S154">
        <v>2</v>
      </c>
      <c r="U154" t="s">
        <v>199</v>
      </c>
      <c r="V154">
        <v>8</v>
      </c>
      <c r="W154">
        <v>6</v>
      </c>
      <c r="Y154" t="s">
        <v>132</v>
      </c>
      <c r="Z154">
        <v>12</v>
      </c>
      <c r="AA154">
        <v>10</v>
      </c>
    </row>
    <row r="155" spans="1:27" x14ac:dyDescent="0.3">
      <c r="A155" t="s">
        <v>179</v>
      </c>
      <c r="B155">
        <v>68.370873075953696</v>
      </c>
      <c r="C155">
        <v>0.58845741141834196</v>
      </c>
      <c r="D155">
        <v>73.3</v>
      </c>
      <c r="E155">
        <v>2</v>
      </c>
      <c r="F155">
        <v>2</v>
      </c>
      <c r="G155">
        <v>4681793.2359999996</v>
      </c>
      <c r="H155">
        <v>1250</v>
      </c>
      <c r="I155">
        <f t="shared" si="2"/>
        <v>1</v>
      </c>
      <c r="J155" s="4">
        <f>IF(E155=2,VLOOKUP(I155,'risk design'!$V$3:$W$4,2,FALSE), IF(E155=8,VLOOKUP(I155,'risk design'!$V$9:$W$16,2,FALSE), IF(E155=12,VLOOKUP(I155,'risk design'!$V$17:$W$28,2,FALSE),VLOOKUP(I155,'risk design'!$V$5:$W$8,2,FALSE))))</f>
        <v>1</v>
      </c>
      <c r="L155" t="s">
        <v>95</v>
      </c>
      <c r="M155">
        <v>4</v>
      </c>
      <c r="N155">
        <v>4</v>
      </c>
      <c r="Q155" t="s">
        <v>163</v>
      </c>
      <c r="R155">
        <v>2</v>
      </c>
      <c r="S155">
        <v>2</v>
      </c>
      <c r="U155" t="s">
        <v>142</v>
      </c>
      <c r="V155">
        <v>8</v>
      </c>
      <c r="W155">
        <v>6</v>
      </c>
      <c r="Y155" t="s">
        <v>156</v>
      </c>
      <c r="Z155">
        <v>12</v>
      </c>
      <c r="AA155">
        <v>10</v>
      </c>
    </row>
    <row r="156" spans="1:27" x14ac:dyDescent="0.3">
      <c r="A156" t="s">
        <v>180</v>
      </c>
      <c r="B156">
        <v>68.622676312905995</v>
      </c>
      <c r="C156">
        <v>0.23460892098939801</v>
      </c>
      <c r="D156">
        <v>66.6666666666667</v>
      </c>
      <c r="E156">
        <v>2</v>
      </c>
      <c r="F156">
        <v>2</v>
      </c>
      <c r="G156">
        <v>839708.63489999995</v>
      </c>
      <c r="H156">
        <v>1220</v>
      </c>
      <c r="I156">
        <f t="shared" si="2"/>
        <v>1</v>
      </c>
      <c r="J156" s="4">
        <f>IF(E156=2,VLOOKUP(I156,'risk design'!$V$3:$W$4,2,FALSE), IF(E156=8,VLOOKUP(I156,'risk design'!$V$9:$W$16,2,FALSE), IF(E156=12,VLOOKUP(I156,'risk design'!$V$17:$W$28,2,FALSE),VLOOKUP(I156,'risk design'!$V$5:$W$8,2,FALSE))))</f>
        <v>1</v>
      </c>
      <c r="L156" t="s">
        <v>200</v>
      </c>
      <c r="M156">
        <v>4</v>
      </c>
      <c r="N156">
        <v>4</v>
      </c>
      <c r="Q156" t="s">
        <v>165</v>
      </c>
      <c r="R156">
        <v>2</v>
      </c>
      <c r="S156">
        <v>2</v>
      </c>
      <c r="U156" t="s">
        <v>13</v>
      </c>
      <c r="V156">
        <v>8</v>
      </c>
      <c r="W156">
        <v>7</v>
      </c>
      <c r="Y156" t="s">
        <v>149</v>
      </c>
      <c r="Z156">
        <v>12</v>
      </c>
      <c r="AA156">
        <v>10</v>
      </c>
    </row>
    <row r="157" spans="1:27" x14ac:dyDescent="0.3">
      <c r="A157" t="s">
        <v>181</v>
      </c>
      <c r="B157">
        <v>83.279260291471502</v>
      </c>
      <c r="C157">
        <v>0.21318783115878001</v>
      </c>
      <c r="D157">
        <v>66.176399219576695</v>
      </c>
      <c r="E157">
        <v>2</v>
      </c>
      <c r="F157">
        <v>2</v>
      </c>
      <c r="G157">
        <v>768246.72439999995</v>
      </c>
      <c r="H157">
        <v>1220</v>
      </c>
      <c r="I157">
        <f t="shared" si="2"/>
        <v>1</v>
      </c>
      <c r="J157" s="4">
        <f>IF(E157=2,VLOOKUP(I157,'risk design'!$V$3:$W$4,2,FALSE), IF(E157=8,VLOOKUP(I157,'risk design'!$V$9:$W$16,2,FALSE), IF(E157=12,VLOOKUP(I157,'risk design'!$V$17:$W$28,2,FALSE),VLOOKUP(I157,'risk design'!$V$5:$W$8,2,FALSE))))</f>
        <v>1</v>
      </c>
      <c r="L157" t="s">
        <v>152</v>
      </c>
      <c r="M157">
        <v>4</v>
      </c>
      <c r="N157">
        <v>4</v>
      </c>
      <c r="Q157" t="s">
        <v>161</v>
      </c>
      <c r="R157">
        <v>2</v>
      </c>
      <c r="S157">
        <v>2</v>
      </c>
      <c r="U157" t="s">
        <v>15</v>
      </c>
      <c r="V157">
        <v>8</v>
      </c>
      <c r="W157">
        <v>7</v>
      </c>
      <c r="Y157" t="s">
        <v>196</v>
      </c>
      <c r="Z157">
        <v>12</v>
      </c>
      <c r="AA157">
        <v>10</v>
      </c>
    </row>
    <row r="158" spans="1:27" x14ac:dyDescent="0.3">
      <c r="A158" t="s">
        <v>182</v>
      </c>
      <c r="B158">
        <v>66.226255180889197</v>
      </c>
      <c r="C158">
        <v>0.53071742964963298</v>
      </c>
      <c r="D158">
        <v>41.3</v>
      </c>
      <c r="E158">
        <v>2</v>
      </c>
      <c r="F158">
        <v>2</v>
      </c>
      <c r="G158">
        <v>928997.05099999998</v>
      </c>
      <c r="H158">
        <v>1125.9000000000001</v>
      </c>
      <c r="I158">
        <f t="shared" si="2"/>
        <v>1</v>
      </c>
      <c r="J158" s="4">
        <f>IF(E158=2,VLOOKUP(I158,'risk design'!$V$3:$W$4,2,FALSE), IF(E158=8,VLOOKUP(I158,'risk design'!$V$9:$W$16,2,FALSE), IF(E158=12,VLOOKUP(I158,'risk design'!$V$17:$W$28,2,FALSE),VLOOKUP(I158,'risk design'!$V$5:$W$8,2,FALSE))))</f>
        <v>1</v>
      </c>
      <c r="L158" t="s">
        <v>41</v>
      </c>
      <c r="M158">
        <v>4</v>
      </c>
      <c r="N158">
        <v>4</v>
      </c>
      <c r="Q158" t="s">
        <v>10</v>
      </c>
      <c r="R158">
        <v>2</v>
      </c>
      <c r="S158">
        <v>2</v>
      </c>
      <c r="U158" t="s">
        <v>20</v>
      </c>
      <c r="V158">
        <v>8</v>
      </c>
      <c r="W158">
        <v>7</v>
      </c>
      <c r="Y158" t="s">
        <v>148</v>
      </c>
      <c r="Z158">
        <v>12</v>
      </c>
      <c r="AA158">
        <v>10</v>
      </c>
    </row>
    <row r="159" spans="1:27" x14ac:dyDescent="0.3">
      <c r="A159" t="s">
        <v>183</v>
      </c>
      <c r="B159">
        <v>65.073272730984897</v>
      </c>
      <c r="C159">
        <v>0.56093526348835099</v>
      </c>
      <c r="D159">
        <v>43.144444444444403</v>
      </c>
      <c r="E159">
        <v>2</v>
      </c>
      <c r="F159">
        <v>2</v>
      </c>
      <c r="G159">
        <v>1574777.7990000001</v>
      </c>
      <c r="H159">
        <v>1080</v>
      </c>
      <c r="I159">
        <f t="shared" si="2"/>
        <v>1</v>
      </c>
      <c r="J159" s="4">
        <f>IF(E159=2,VLOOKUP(I159,'risk design'!$V$3:$W$4,2,FALSE), IF(E159=8,VLOOKUP(I159,'risk design'!$V$9:$W$16,2,FALSE), IF(E159=12,VLOOKUP(I159,'risk design'!$V$17:$W$28,2,FALSE),VLOOKUP(I159,'risk design'!$V$5:$W$8,2,FALSE))))</f>
        <v>1</v>
      </c>
      <c r="L159" t="s">
        <v>98</v>
      </c>
      <c r="M159">
        <v>4</v>
      </c>
      <c r="N159">
        <v>4</v>
      </c>
      <c r="Q159" t="s">
        <v>99</v>
      </c>
      <c r="R159">
        <v>2</v>
      </c>
      <c r="S159">
        <v>2</v>
      </c>
      <c r="U159" t="s">
        <v>28</v>
      </c>
      <c r="V159">
        <v>8</v>
      </c>
      <c r="W159">
        <v>7</v>
      </c>
      <c r="Y159" t="s">
        <v>8</v>
      </c>
      <c r="Z159">
        <v>12</v>
      </c>
      <c r="AA159">
        <v>10</v>
      </c>
    </row>
    <row r="160" spans="1:27" x14ac:dyDescent="0.3">
      <c r="A160" t="s">
        <v>184</v>
      </c>
      <c r="B160">
        <v>69.7408935193871</v>
      </c>
      <c r="C160">
        <v>0.4207162563338</v>
      </c>
      <c r="D160">
        <v>65.250536752645502</v>
      </c>
      <c r="E160">
        <v>2</v>
      </c>
      <c r="F160">
        <v>2</v>
      </c>
      <c r="G160">
        <v>157860.96</v>
      </c>
      <c r="H160">
        <v>1040</v>
      </c>
      <c r="I160">
        <f t="shared" si="2"/>
        <v>1</v>
      </c>
      <c r="J160" s="4">
        <f>IF(E160=2,VLOOKUP(I160,'risk design'!$V$3:$W$4,2,FALSE), IF(E160=8,VLOOKUP(I160,'risk design'!$V$9:$W$16,2,FALSE), IF(E160=12,VLOOKUP(I160,'risk design'!$V$17:$W$28,2,FALSE),VLOOKUP(I160,'risk design'!$V$5:$W$8,2,FALSE))))</f>
        <v>1</v>
      </c>
      <c r="L160" t="s">
        <v>154</v>
      </c>
      <c r="M160">
        <v>4</v>
      </c>
      <c r="N160">
        <v>4</v>
      </c>
      <c r="Q160" t="s">
        <v>167</v>
      </c>
      <c r="R160">
        <v>2</v>
      </c>
      <c r="S160">
        <v>2</v>
      </c>
      <c r="U160" t="s">
        <v>188</v>
      </c>
      <c r="V160">
        <v>8</v>
      </c>
      <c r="W160">
        <v>7</v>
      </c>
      <c r="Y160" t="s">
        <v>153</v>
      </c>
      <c r="Z160">
        <v>12</v>
      </c>
      <c r="AA160">
        <v>10</v>
      </c>
    </row>
    <row r="161" spans="1:27" x14ac:dyDescent="0.3">
      <c r="A161" t="s">
        <v>186</v>
      </c>
      <c r="B161">
        <v>66.715665449624694</v>
      </c>
      <c r="C161">
        <v>0.53301499504960503</v>
      </c>
      <c r="D161">
        <v>70.1111111111111</v>
      </c>
      <c r="E161">
        <v>2</v>
      </c>
      <c r="F161">
        <v>2</v>
      </c>
      <c r="G161">
        <v>134056.9344</v>
      </c>
      <c r="H161">
        <v>1040</v>
      </c>
      <c r="I161">
        <f t="shared" si="2"/>
        <v>1</v>
      </c>
      <c r="J161" s="4">
        <f>IF(E161=2,VLOOKUP(I161,'risk design'!$V$3:$W$4,2,FALSE), IF(E161=8,VLOOKUP(I161,'risk design'!$V$9:$W$16,2,FALSE), IF(E161=12,VLOOKUP(I161,'risk design'!$V$17:$W$28,2,FALSE),VLOOKUP(I161,'risk design'!$V$5:$W$8,2,FALSE))))</f>
        <v>1</v>
      </c>
      <c r="L161" t="s">
        <v>102</v>
      </c>
      <c r="M161">
        <v>4</v>
      </c>
      <c r="N161">
        <v>4</v>
      </c>
      <c r="Q161" t="s">
        <v>105</v>
      </c>
      <c r="R161">
        <v>2</v>
      </c>
      <c r="S161">
        <v>2</v>
      </c>
      <c r="U161" t="s">
        <v>39</v>
      </c>
      <c r="V161">
        <v>8</v>
      </c>
      <c r="W161">
        <v>7</v>
      </c>
      <c r="Y161" t="s">
        <v>164</v>
      </c>
      <c r="Z161">
        <v>12</v>
      </c>
      <c r="AA161">
        <v>10</v>
      </c>
    </row>
    <row r="162" spans="1:27" x14ac:dyDescent="0.3">
      <c r="A162" t="s">
        <v>172</v>
      </c>
      <c r="B162">
        <v>60.827267657419199</v>
      </c>
      <c r="C162">
        <v>0.42680005624008199</v>
      </c>
      <c r="D162">
        <v>46.462499999999999</v>
      </c>
      <c r="E162">
        <v>2</v>
      </c>
      <c r="F162">
        <v>2</v>
      </c>
      <c r="G162">
        <v>538477.96799999999</v>
      </c>
      <c r="H162">
        <v>1030</v>
      </c>
      <c r="I162">
        <f t="shared" si="2"/>
        <v>2</v>
      </c>
      <c r="J162" s="4">
        <f>IF(E162=2,VLOOKUP(I162,'risk design'!$V$3:$W$4,2,FALSE), IF(E162=8,VLOOKUP(I162,'risk design'!$V$9:$W$16,2,FALSE), IF(E162=12,VLOOKUP(I162,'risk design'!$V$17:$W$28,2,FALSE),VLOOKUP(I162,'risk design'!$V$5:$W$8,2,FALSE))))</f>
        <v>2</v>
      </c>
      <c r="L162" t="s">
        <v>158</v>
      </c>
      <c r="M162">
        <v>4</v>
      </c>
      <c r="N162">
        <v>4</v>
      </c>
      <c r="Q162" t="s">
        <v>157</v>
      </c>
      <c r="R162">
        <v>2</v>
      </c>
      <c r="S162">
        <v>2</v>
      </c>
      <c r="U162" t="s">
        <v>55</v>
      </c>
      <c r="V162">
        <v>8</v>
      </c>
      <c r="W162">
        <v>7</v>
      </c>
      <c r="Y162" t="s">
        <v>161</v>
      </c>
      <c r="Z162">
        <v>12</v>
      </c>
      <c r="AA162">
        <v>10</v>
      </c>
    </row>
    <row r="163" spans="1:27" x14ac:dyDescent="0.3">
      <c r="A163" t="s">
        <v>188</v>
      </c>
      <c r="B163">
        <v>71.463477556556199</v>
      </c>
      <c r="C163">
        <v>0.518476112331409</v>
      </c>
      <c r="D163">
        <v>93.344444444444406</v>
      </c>
      <c r="E163">
        <v>2</v>
      </c>
      <c r="F163">
        <v>2</v>
      </c>
      <c r="G163">
        <v>595389.55180000002</v>
      </c>
      <c r="H163">
        <v>1000</v>
      </c>
      <c r="I163">
        <f t="shared" si="2"/>
        <v>1</v>
      </c>
      <c r="J163" s="4">
        <f>IF(E163=2,VLOOKUP(I163,'risk design'!$V$3:$W$4,2,FALSE), IF(E163=8,VLOOKUP(I163,'risk design'!$V$9:$W$16,2,FALSE), IF(E163=12,VLOOKUP(I163,'risk design'!$V$17:$W$28,2,FALSE),VLOOKUP(I163,'risk design'!$V$5:$W$8,2,FALSE))))</f>
        <v>1</v>
      </c>
      <c r="L163" t="s">
        <v>160</v>
      </c>
      <c r="M163">
        <v>4</v>
      </c>
      <c r="N163">
        <v>4</v>
      </c>
      <c r="Q163" t="s">
        <v>78</v>
      </c>
      <c r="R163">
        <v>2</v>
      </c>
      <c r="S163">
        <v>2</v>
      </c>
      <c r="U163" t="s">
        <v>40</v>
      </c>
      <c r="V163">
        <v>8</v>
      </c>
      <c r="W163">
        <v>7</v>
      </c>
      <c r="Y163" t="s">
        <v>146</v>
      </c>
      <c r="Z163">
        <v>12</v>
      </c>
      <c r="AA163">
        <v>10</v>
      </c>
    </row>
    <row r="164" spans="1:27" x14ac:dyDescent="0.3">
      <c r="A164" t="s">
        <v>187</v>
      </c>
      <c r="B164">
        <v>67.084387217134406</v>
      </c>
      <c r="C164">
        <v>0.46591529672315901</v>
      </c>
      <c r="D164">
        <v>39.6111111111111</v>
      </c>
      <c r="E164">
        <v>2</v>
      </c>
      <c r="F164">
        <v>2</v>
      </c>
      <c r="G164">
        <v>3180600.273</v>
      </c>
      <c r="H164">
        <v>950</v>
      </c>
      <c r="I164">
        <f t="shared" si="2"/>
        <v>1</v>
      </c>
      <c r="J164" s="4">
        <f>IF(E164=2,VLOOKUP(I164,'risk design'!$V$3:$W$4,2,FALSE), IF(E164=8,VLOOKUP(I164,'risk design'!$V$9:$W$16,2,FALSE), IF(E164=12,VLOOKUP(I164,'risk design'!$V$17:$W$28,2,FALSE),VLOOKUP(I164,'risk design'!$V$5:$W$8,2,FALSE))))</f>
        <v>1</v>
      </c>
      <c r="L164" t="s">
        <v>182</v>
      </c>
      <c r="M164">
        <v>4</v>
      </c>
      <c r="N164">
        <v>4</v>
      </c>
      <c r="Q164" t="s">
        <v>48</v>
      </c>
      <c r="R164">
        <v>2</v>
      </c>
      <c r="S164">
        <v>2</v>
      </c>
      <c r="U164" t="s">
        <v>45</v>
      </c>
      <c r="V164">
        <v>8</v>
      </c>
      <c r="W164">
        <v>7</v>
      </c>
      <c r="Y164" t="s">
        <v>157</v>
      </c>
      <c r="Z164">
        <v>12</v>
      </c>
      <c r="AA164">
        <v>10</v>
      </c>
    </row>
    <row r="165" spans="1:27" x14ac:dyDescent="0.3">
      <c r="A165" t="s">
        <v>190</v>
      </c>
      <c r="B165">
        <v>64.919393387175901</v>
      </c>
      <c r="C165">
        <v>0.313899250868587</v>
      </c>
      <c r="D165">
        <v>35.674999999999997</v>
      </c>
      <c r="E165">
        <v>2</v>
      </c>
      <c r="F165">
        <v>2</v>
      </c>
      <c r="G165">
        <v>392258.17499999999</v>
      </c>
      <c r="H165">
        <v>880</v>
      </c>
      <c r="I165">
        <f t="shared" si="2"/>
        <v>1</v>
      </c>
      <c r="J165" s="4">
        <f>IF(E165=2,VLOOKUP(I165,'risk design'!$V$3:$W$4,2,FALSE), IF(E165=8,VLOOKUP(I165,'risk design'!$V$9:$W$16,2,FALSE), IF(E165=12,VLOOKUP(I165,'risk design'!$V$17:$W$28,2,FALSE),VLOOKUP(I165,'risk design'!$V$5:$W$8,2,FALSE))))</f>
        <v>1</v>
      </c>
      <c r="L165" t="s">
        <v>103</v>
      </c>
      <c r="M165">
        <v>4</v>
      </c>
      <c r="N165">
        <v>4</v>
      </c>
      <c r="Q165" t="s">
        <v>166</v>
      </c>
      <c r="R165">
        <v>2</v>
      </c>
      <c r="S165">
        <v>2</v>
      </c>
      <c r="U165" t="s">
        <v>36</v>
      </c>
      <c r="V165">
        <v>8</v>
      </c>
      <c r="W165">
        <v>7</v>
      </c>
      <c r="Y165" t="s">
        <v>166</v>
      </c>
      <c r="Z165">
        <v>12</v>
      </c>
      <c r="AA165">
        <v>10</v>
      </c>
    </row>
    <row r="166" spans="1:27" x14ac:dyDescent="0.3">
      <c r="A166" t="s">
        <v>177</v>
      </c>
      <c r="B166">
        <v>62.950560204079203</v>
      </c>
      <c r="C166">
        <v>0.15315556879141001</v>
      </c>
      <c r="D166">
        <v>45.475000000000001</v>
      </c>
      <c r="E166">
        <v>2</v>
      </c>
      <c r="F166">
        <v>2</v>
      </c>
      <c r="G166">
        <v>271301.745</v>
      </c>
      <c r="H166">
        <v>880</v>
      </c>
      <c r="I166">
        <f t="shared" si="2"/>
        <v>2</v>
      </c>
      <c r="J166" s="4">
        <f>IF(E166=2,VLOOKUP(I166,'risk design'!$V$3:$W$4,2,FALSE), IF(E166=8,VLOOKUP(I166,'risk design'!$V$9:$W$16,2,FALSE), IF(E166=12,VLOOKUP(I166,'risk design'!$V$17:$W$28,2,FALSE),VLOOKUP(I166,'risk design'!$V$5:$W$8,2,FALSE))))</f>
        <v>2</v>
      </c>
      <c r="L166" t="s">
        <v>162</v>
      </c>
      <c r="M166">
        <v>4</v>
      </c>
      <c r="N166">
        <v>4</v>
      </c>
      <c r="Q166" t="s">
        <v>50</v>
      </c>
      <c r="R166">
        <v>2</v>
      </c>
      <c r="S166">
        <v>2</v>
      </c>
      <c r="U166" t="s">
        <v>21</v>
      </c>
      <c r="V166">
        <v>8</v>
      </c>
      <c r="W166">
        <v>7</v>
      </c>
      <c r="Y166" t="s">
        <v>193</v>
      </c>
      <c r="Z166">
        <v>12</v>
      </c>
      <c r="AA166">
        <v>10</v>
      </c>
    </row>
    <row r="167" spans="1:27" x14ac:dyDescent="0.3">
      <c r="A167" t="s">
        <v>191</v>
      </c>
      <c r="B167">
        <v>64.567026660051695</v>
      </c>
      <c r="C167">
        <v>0.43768265349952601</v>
      </c>
      <c r="D167">
        <v>46.622106712963003</v>
      </c>
      <c r="E167">
        <v>2</v>
      </c>
      <c r="F167">
        <v>2</v>
      </c>
      <c r="G167">
        <v>412604.01500000001</v>
      </c>
      <c r="H167">
        <v>840</v>
      </c>
      <c r="I167">
        <f t="shared" si="2"/>
        <v>1</v>
      </c>
      <c r="J167" s="4">
        <f>IF(E167=2,VLOOKUP(I167,'risk design'!$V$3:$W$4,2,FALSE), IF(E167=8,VLOOKUP(I167,'risk design'!$V$9:$W$16,2,FALSE), IF(E167=12,VLOOKUP(I167,'risk design'!$V$17:$W$28,2,FALSE),VLOOKUP(I167,'risk design'!$V$5:$W$8,2,FALSE))))</f>
        <v>1</v>
      </c>
      <c r="L167" t="s">
        <v>163</v>
      </c>
      <c r="M167">
        <v>4</v>
      </c>
      <c r="N167">
        <v>4</v>
      </c>
      <c r="Q167" t="s">
        <v>52</v>
      </c>
      <c r="R167">
        <v>2</v>
      </c>
      <c r="S167">
        <v>2</v>
      </c>
      <c r="U167" t="s">
        <v>97</v>
      </c>
      <c r="V167">
        <v>8</v>
      </c>
      <c r="W167">
        <v>7</v>
      </c>
      <c r="Y167" t="s">
        <v>19</v>
      </c>
      <c r="Z167">
        <v>12</v>
      </c>
      <c r="AA167">
        <v>11</v>
      </c>
    </row>
    <row r="168" spans="1:27" x14ac:dyDescent="0.3">
      <c r="A168" t="s">
        <v>192</v>
      </c>
      <c r="B168">
        <v>64.567026660051695</v>
      </c>
      <c r="C168">
        <v>0.43768265349952601</v>
      </c>
      <c r="D168">
        <v>46.622106712963003</v>
      </c>
      <c r="E168">
        <v>2</v>
      </c>
      <c r="F168">
        <v>2</v>
      </c>
      <c r="G168">
        <v>26357.063289999998</v>
      </c>
      <c r="H168">
        <v>820</v>
      </c>
      <c r="I168">
        <f t="shared" si="2"/>
        <v>1</v>
      </c>
      <c r="J168" s="4">
        <f>IF(E168=2,VLOOKUP(I168,'risk design'!$V$3:$W$4,2,FALSE), IF(E168=8,VLOOKUP(I168,'risk design'!$V$9:$W$16,2,FALSE), IF(E168=12,VLOOKUP(I168,'risk design'!$V$17:$W$28,2,FALSE),VLOOKUP(I168,'risk design'!$V$5:$W$8,2,FALSE))))</f>
        <v>1</v>
      </c>
      <c r="L168" t="s">
        <v>165</v>
      </c>
      <c r="M168">
        <v>4</v>
      </c>
      <c r="N168">
        <v>4</v>
      </c>
      <c r="Q168" t="s">
        <v>108</v>
      </c>
      <c r="R168">
        <v>2</v>
      </c>
      <c r="S168">
        <v>2</v>
      </c>
      <c r="U168" t="s">
        <v>10</v>
      </c>
      <c r="V168">
        <v>8</v>
      </c>
      <c r="W168">
        <v>7</v>
      </c>
      <c r="Y168" t="s">
        <v>63</v>
      </c>
      <c r="Z168">
        <v>12</v>
      </c>
      <c r="AA168">
        <v>11</v>
      </c>
    </row>
    <row r="169" spans="1:27" x14ac:dyDescent="0.3">
      <c r="A169" t="s">
        <v>193</v>
      </c>
      <c r="B169">
        <v>81.072521750856197</v>
      </c>
      <c r="C169">
        <v>3.24350084908697E-2</v>
      </c>
      <c r="D169">
        <v>51.12</v>
      </c>
      <c r="E169">
        <v>2</v>
      </c>
      <c r="F169">
        <v>2</v>
      </c>
      <c r="G169">
        <v>447043.97889999999</v>
      </c>
      <c r="H169">
        <v>820</v>
      </c>
      <c r="I169">
        <f t="shared" si="2"/>
        <v>1</v>
      </c>
      <c r="J169" s="4">
        <f>IF(E169=2,VLOOKUP(I169,'risk design'!$V$3:$W$4,2,FALSE), IF(E169=8,VLOOKUP(I169,'risk design'!$V$9:$W$16,2,FALSE), IF(E169=12,VLOOKUP(I169,'risk design'!$V$17:$W$28,2,FALSE),VLOOKUP(I169,'risk design'!$V$5:$W$8,2,FALSE))))</f>
        <v>1</v>
      </c>
      <c r="L169" t="s">
        <v>46</v>
      </c>
      <c r="M169">
        <v>4</v>
      </c>
      <c r="N169">
        <v>4</v>
      </c>
      <c r="Q169" t="s">
        <v>109</v>
      </c>
      <c r="R169">
        <v>2</v>
      </c>
      <c r="S169">
        <v>2</v>
      </c>
      <c r="U169" t="s">
        <v>146</v>
      </c>
      <c r="V169">
        <v>8</v>
      </c>
      <c r="W169">
        <v>7</v>
      </c>
      <c r="Y169" t="s">
        <v>30</v>
      </c>
      <c r="Z169">
        <v>12</v>
      </c>
      <c r="AA169">
        <v>11</v>
      </c>
    </row>
    <row r="170" spans="1:27" x14ac:dyDescent="0.3">
      <c r="A170" t="s">
        <v>195</v>
      </c>
      <c r="B170">
        <v>64.567026660051695</v>
      </c>
      <c r="C170">
        <v>0.43768265349952601</v>
      </c>
      <c r="D170">
        <v>46.622106712963003</v>
      </c>
      <c r="E170">
        <v>2</v>
      </c>
      <c r="F170">
        <v>2</v>
      </c>
      <c r="G170">
        <v>1953575.99</v>
      </c>
      <c r="H170">
        <v>780</v>
      </c>
      <c r="I170">
        <f t="shared" si="2"/>
        <v>1</v>
      </c>
      <c r="J170" s="4">
        <f>IF(E170=2,VLOOKUP(I170,'risk design'!$V$3:$W$4,2,FALSE), IF(E170=8,VLOOKUP(I170,'risk design'!$V$9:$W$16,2,FALSE), IF(E170=12,VLOOKUP(I170,'risk design'!$V$17:$W$28,2,FALSE),VLOOKUP(I170,'risk design'!$V$5:$W$8,2,FALSE))))</f>
        <v>1</v>
      </c>
      <c r="L170" t="s">
        <v>167</v>
      </c>
      <c r="M170">
        <v>4</v>
      </c>
      <c r="N170">
        <v>4</v>
      </c>
      <c r="Q170" t="s">
        <v>139</v>
      </c>
      <c r="R170">
        <v>2</v>
      </c>
      <c r="S170">
        <v>2</v>
      </c>
      <c r="U170" t="s">
        <v>14</v>
      </c>
      <c r="V170">
        <v>8</v>
      </c>
      <c r="W170">
        <v>7</v>
      </c>
      <c r="Y170" t="s">
        <v>32</v>
      </c>
      <c r="Z170">
        <v>12</v>
      </c>
      <c r="AA170">
        <v>11</v>
      </c>
    </row>
    <row r="171" spans="1:27" x14ac:dyDescent="0.3">
      <c r="A171" t="s">
        <v>196</v>
      </c>
      <c r="B171">
        <v>76.866067062011098</v>
      </c>
      <c r="C171">
        <v>0.13278195234765899</v>
      </c>
      <c r="D171">
        <v>66.229742685185201</v>
      </c>
      <c r="E171">
        <v>2</v>
      </c>
      <c r="F171">
        <v>2</v>
      </c>
      <c r="G171">
        <v>268284.93839999998</v>
      </c>
      <c r="H171">
        <v>760</v>
      </c>
      <c r="I171">
        <f t="shared" si="2"/>
        <v>1</v>
      </c>
      <c r="J171" s="4">
        <f>IF(E171=2,VLOOKUP(I171,'risk design'!$V$3:$W$4,2,FALSE), IF(E171=8,VLOOKUP(I171,'risk design'!$V$9:$W$16,2,FALSE), IF(E171=12,VLOOKUP(I171,'risk design'!$V$17:$W$28,2,FALSE),VLOOKUP(I171,'risk design'!$V$5:$W$8,2,FALSE))))</f>
        <v>1</v>
      </c>
      <c r="L171" t="s">
        <v>166</v>
      </c>
      <c r="M171">
        <v>4</v>
      </c>
      <c r="N171">
        <v>4</v>
      </c>
      <c r="Q171" t="s">
        <v>170</v>
      </c>
      <c r="R171">
        <v>2</v>
      </c>
      <c r="S171">
        <v>2</v>
      </c>
      <c r="U171" t="s">
        <v>29</v>
      </c>
      <c r="V171">
        <v>8</v>
      </c>
      <c r="W171">
        <v>7</v>
      </c>
      <c r="Y171" t="s">
        <v>70</v>
      </c>
      <c r="Z171">
        <v>12</v>
      </c>
      <c r="AA171">
        <v>11</v>
      </c>
    </row>
    <row r="172" spans="1:27" x14ac:dyDescent="0.3">
      <c r="A172" t="s">
        <v>125</v>
      </c>
      <c r="B172">
        <v>57.090935929407301</v>
      </c>
      <c r="C172">
        <v>0.28076516183545303</v>
      </c>
      <c r="D172">
        <v>71.825000000000003</v>
      </c>
      <c r="E172">
        <v>2</v>
      </c>
      <c r="F172">
        <v>2</v>
      </c>
      <c r="G172">
        <v>380781.33850000001</v>
      </c>
      <c r="H172">
        <v>750</v>
      </c>
      <c r="I172">
        <f t="shared" si="2"/>
        <v>2</v>
      </c>
      <c r="J172" s="4">
        <f>IF(E172=2,VLOOKUP(I172,'risk design'!$V$3:$W$4,2,FALSE), IF(E172=8,VLOOKUP(I172,'risk design'!$V$9:$W$16,2,FALSE), IF(E172=12,VLOOKUP(I172,'risk design'!$V$17:$W$28,2,FALSE),VLOOKUP(I172,'risk design'!$V$5:$W$8,2,FALSE))))</f>
        <v>2</v>
      </c>
      <c r="L172" t="s">
        <v>50</v>
      </c>
      <c r="M172">
        <v>4</v>
      </c>
      <c r="N172">
        <v>4</v>
      </c>
      <c r="Q172" t="s">
        <v>172</v>
      </c>
      <c r="R172">
        <v>2</v>
      </c>
      <c r="S172">
        <v>2</v>
      </c>
      <c r="U172" t="s">
        <v>12</v>
      </c>
      <c r="V172">
        <v>8</v>
      </c>
      <c r="W172">
        <v>7</v>
      </c>
      <c r="Y172" t="s">
        <v>33</v>
      </c>
      <c r="Z172">
        <v>12</v>
      </c>
      <c r="AA172">
        <v>11</v>
      </c>
    </row>
    <row r="173" spans="1:27" x14ac:dyDescent="0.3">
      <c r="A173" t="s">
        <v>162</v>
      </c>
      <c r="B173">
        <v>62.104974935742803</v>
      </c>
      <c r="C173">
        <v>0.30468796014277499</v>
      </c>
      <c r="D173">
        <v>36.711111111111101</v>
      </c>
      <c r="E173">
        <v>2</v>
      </c>
      <c r="F173">
        <v>2</v>
      </c>
      <c r="G173">
        <v>599257.57799999998</v>
      </c>
      <c r="H173">
        <v>700</v>
      </c>
      <c r="I173">
        <f t="shared" si="2"/>
        <v>2</v>
      </c>
      <c r="J173" s="4">
        <f>IF(E173=2,VLOOKUP(I173,'risk design'!$V$3:$W$4,2,FALSE), IF(E173=8,VLOOKUP(I173,'risk design'!$V$9:$W$16,2,FALSE), IF(E173=12,VLOOKUP(I173,'risk design'!$V$17:$W$28,2,FALSE),VLOOKUP(I173,'risk design'!$V$5:$W$8,2,FALSE))))</f>
        <v>2</v>
      </c>
      <c r="L173" t="s">
        <v>52</v>
      </c>
      <c r="M173">
        <v>4</v>
      </c>
      <c r="N173">
        <v>4</v>
      </c>
      <c r="Q173" t="s">
        <v>54</v>
      </c>
      <c r="R173">
        <v>2</v>
      </c>
      <c r="S173">
        <v>2</v>
      </c>
      <c r="U173" t="s">
        <v>25</v>
      </c>
      <c r="V173">
        <v>8</v>
      </c>
      <c r="W173">
        <v>7</v>
      </c>
      <c r="Y173" t="s">
        <v>35</v>
      </c>
      <c r="Z173">
        <v>12</v>
      </c>
      <c r="AA173">
        <v>11</v>
      </c>
    </row>
    <row r="174" spans="1:27" x14ac:dyDescent="0.3">
      <c r="A174" t="s">
        <v>185</v>
      </c>
      <c r="B174">
        <v>64.567026660051695</v>
      </c>
      <c r="C174">
        <v>0.43768265349952601</v>
      </c>
      <c r="D174">
        <v>46.622106712963003</v>
      </c>
      <c r="E174">
        <v>2</v>
      </c>
      <c r="F174">
        <v>2</v>
      </c>
      <c r="G174">
        <v>1077068.7150000001</v>
      </c>
      <c r="H174">
        <v>690</v>
      </c>
      <c r="I174">
        <f t="shared" si="2"/>
        <v>1</v>
      </c>
      <c r="J174" s="4">
        <f>IF(E174=2,VLOOKUP(I174,'risk design'!$V$3:$W$4,2,FALSE), IF(E174=8,VLOOKUP(I174,'risk design'!$V$9:$W$16,2,FALSE), IF(E174=12,VLOOKUP(I174,'risk design'!$V$17:$W$28,2,FALSE),VLOOKUP(I174,'risk design'!$V$5:$W$8,2,FALSE))))</f>
        <v>1</v>
      </c>
      <c r="L174" t="s">
        <v>170</v>
      </c>
      <c r="M174">
        <v>4</v>
      </c>
      <c r="N174">
        <v>4</v>
      </c>
      <c r="Q174" t="s">
        <v>173</v>
      </c>
      <c r="R174">
        <v>2</v>
      </c>
      <c r="S174">
        <v>2</v>
      </c>
      <c r="U174" t="s">
        <v>181</v>
      </c>
      <c r="V174">
        <v>8</v>
      </c>
      <c r="W174">
        <v>7</v>
      </c>
      <c r="Y174" t="s">
        <v>72</v>
      </c>
      <c r="Z174">
        <v>12</v>
      </c>
      <c r="AA174">
        <v>11</v>
      </c>
    </row>
    <row r="175" spans="1:27" x14ac:dyDescent="0.3">
      <c r="A175" t="s">
        <v>129</v>
      </c>
      <c r="B175">
        <v>58.550443684421701</v>
      </c>
      <c r="C175">
        <v>0.41468869603241998</v>
      </c>
      <c r="D175">
        <v>52.671111111111102</v>
      </c>
      <c r="E175">
        <v>2</v>
      </c>
      <c r="F175">
        <v>2</v>
      </c>
      <c r="G175">
        <v>701288.61780000001</v>
      </c>
      <c r="H175">
        <v>690</v>
      </c>
      <c r="I175">
        <f t="shared" si="2"/>
        <v>2</v>
      </c>
      <c r="J175" s="4">
        <f>IF(E175=2,VLOOKUP(I175,'risk design'!$V$3:$W$4,2,FALSE), IF(E175=8,VLOOKUP(I175,'risk design'!$V$9:$W$16,2,FALSE), IF(E175=12,VLOOKUP(I175,'risk design'!$V$17:$W$28,2,FALSE),VLOOKUP(I175,'risk design'!$V$5:$W$8,2,FALSE))))</f>
        <v>2</v>
      </c>
      <c r="L175" t="s">
        <v>53</v>
      </c>
      <c r="M175">
        <v>4</v>
      </c>
      <c r="N175">
        <v>4</v>
      </c>
      <c r="Q175" t="s">
        <v>175</v>
      </c>
      <c r="R175">
        <v>2</v>
      </c>
      <c r="S175">
        <v>2</v>
      </c>
      <c r="U175" t="s">
        <v>193</v>
      </c>
      <c r="V175">
        <v>8</v>
      </c>
      <c r="W175">
        <v>7</v>
      </c>
      <c r="Y175" t="s">
        <v>65</v>
      </c>
      <c r="Z175">
        <v>12</v>
      </c>
      <c r="AA175">
        <v>11</v>
      </c>
    </row>
    <row r="176" spans="1:27" x14ac:dyDescent="0.3">
      <c r="A176" t="s">
        <v>154</v>
      </c>
      <c r="B176">
        <v>62.386057492726003</v>
      </c>
      <c r="C176">
        <v>0.43047158412184899</v>
      </c>
      <c r="D176">
        <v>83.6</v>
      </c>
      <c r="E176">
        <v>2</v>
      </c>
      <c r="F176">
        <v>2</v>
      </c>
      <c r="G176">
        <v>724869.76379999996</v>
      </c>
      <c r="H176">
        <v>660</v>
      </c>
      <c r="I176">
        <f t="shared" si="2"/>
        <v>2</v>
      </c>
      <c r="J176" s="4">
        <f>IF(E176=2,VLOOKUP(I176,'risk design'!$V$3:$W$4,2,FALSE), IF(E176=8,VLOOKUP(I176,'risk design'!$V$9:$W$16,2,FALSE), IF(E176=12,VLOOKUP(I176,'risk design'!$V$17:$W$28,2,FALSE),VLOOKUP(I176,'risk design'!$V$5:$W$8,2,FALSE))))</f>
        <v>2</v>
      </c>
      <c r="L176" t="s">
        <v>172</v>
      </c>
      <c r="M176">
        <v>4</v>
      </c>
      <c r="N176">
        <v>4</v>
      </c>
      <c r="Q176" t="s">
        <v>106</v>
      </c>
      <c r="R176">
        <v>2</v>
      </c>
      <c r="S176">
        <v>2</v>
      </c>
      <c r="U176" t="s">
        <v>89</v>
      </c>
      <c r="V176">
        <v>8</v>
      </c>
      <c r="W176">
        <v>8</v>
      </c>
      <c r="Y176" t="s">
        <v>73</v>
      </c>
      <c r="Z176">
        <v>12</v>
      </c>
      <c r="AA176">
        <v>11</v>
      </c>
    </row>
    <row r="177" spans="1:27" x14ac:dyDescent="0.3">
      <c r="A177" t="s">
        <v>50</v>
      </c>
      <c r="B177">
        <v>31.050741715508298</v>
      </c>
      <c r="C177">
        <v>0.13567844466377199</v>
      </c>
      <c r="D177">
        <v>37.659999999999997</v>
      </c>
      <c r="E177">
        <v>2</v>
      </c>
      <c r="F177">
        <v>2</v>
      </c>
      <c r="G177">
        <v>421281.52149999997</v>
      </c>
      <c r="H177">
        <v>610</v>
      </c>
      <c r="I177">
        <f t="shared" si="2"/>
        <v>2</v>
      </c>
      <c r="J177" s="4">
        <f>IF(E177=2,VLOOKUP(I177,'risk design'!$V$3:$W$4,2,FALSE), IF(E177=8,VLOOKUP(I177,'risk design'!$V$9:$W$16,2,FALSE), IF(E177=12,VLOOKUP(I177,'risk design'!$V$17:$W$28,2,FALSE),VLOOKUP(I177,'risk design'!$V$5:$W$8,2,FALSE))))</f>
        <v>2</v>
      </c>
      <c r="L177" t="s">
        <v>54</v>
      </c>
      <c r="M177">
        <v>4</v>
      </c>
      <c r="N177">
        <v>4</v>
      </c>
      <c r="Q177" t="s">
        <v>159</v>
      </c>
      <c r="R177">
        <v>2</v>
      </c>
      <c r="S177">
        <v>2</v>
      </c>
      <c r="U177" t="s">
        <v>19</v>
      </c>
      <c r="V177">
        <v>8</v>
      </c>
      <c r="W177">
        <v>8</v>
      </c>
      <c r="Y177" t="s">
        <v>85</v>
      </c>
      <c r="Z177">
        <v>12</v>
      </c>
      <c r="AA177">
        <v>11</v>
      </c>
    </row>
    <row r="178" spans="1:27" x14ac:dyDescent="0.3">
      <c r="A178" t="s">
        <v>198</v>
      </c>
      <c r="B178">
        <v>64.567026660051695</v>
      </c>
      <c r="C178">
        <v>0.43768265349952601</v>
      </c>
      <c r="D178">
        <v>46.622106712963003</v>
      </c>
      <c r="E178">
        <v>2</v>
      </c>
      <c r="F178">
        <v>2</v>
      </c>
      <c r="G178">
        <v>64506.051749999999</v>
      </c>
      <c r="H178">
        <v>590</v>
      </c>
      <c r="I178">
        <f t="shared" si="2"/>
        <v>1</v>
      </c>
      <c r="J178" s="4">
        <f>IF(E178=2,VLOOKUP(I178,'risk design'!$V$3:$W$4,2,FALSE), IF(E178=8,VLOOKUP(I178,'risk design'!$V$9:$W$16,2,FALSE), IF(E178=12,VLOOKUP(I178,'risk design'!$V$17:$W$28,2,FALSE),VLOOKUP(I178,'risk design'!$V$5:$W$8,2,FALSE))))</f>
        <v>1</v>
      </c>
      <c r="L178" t="s">
        <v>173</v>
      </c>
      <c r="M178">
        <v>4</v>
      </c>
      <c r="N178">
        <v>4</v>
      </c>
      <c r="Q178" t="s">
        <v>174</v>
      </c>
      <c r="R178">
        <v>2</v>
      </c>
      <c r="S178">
        <v>2</v>
      </c>
      <c r="U178" t="s">
        <v>63</v>
      </c>
      <c r="V178">
        <v>8</v>
      </c>
      <c r="W178">
        <v>8</v>
      </c>
      <c r="Y178" t="s">
        <v>46</v>
      </c>
      <c r="Z178">
        <v>12</v>
      </c>
      <c r="AA178">
        <v>11</v>
      </c>
    </row>
    <row r="179" spans="1:27" x14ac:dyDescent="0.3">
      <c r="A179" t="s">
        <v>199</v>
      </c>
      <c r="B179">
        <v>72.903495898819003</v>
      </c>
      <c r="C179">
        <v>0.17945205812845499</v>
      </c>
      <c r="D179">
        <v>49.922222222222203</v>
      </c>
      <c r="E179">
        <v>2</v>
      </c>
      <c r="F179">
        <v>2</v>
      </c>
      <c r="G179">
        <v>1640468.253</v>
      </c>
      <c r="H179">
        <v>590</v>
      </c>
      <c r="I179">
        <f t="shared" si="2"/>
        <v>1</v>
      </c>
      <c r="J179" s="4">
        <f>IF(E179=2,VLOOKUP(I179,'risk design'!$V$3:$W$4,2,FALSE), IF(E179=8,VLOOKUP(I179,'risk design'!$V$9:$W$16,2,FALSE), IF(E179=12,VLOOKUP(I179,'risk design'!$V$17:$W$28,2,FALSE),VLOOKUP(I179,'risk design'!$V$5:$W$8,2,FALSE))))</f>
        <v>1</v>
      </c>
      <c r="L179" t="s">
        <v>175</v>
      </c>
      <c r="M179">
        <v>4</v>
      </c>
      <c r="N179">
        <v>4</v>
      </c>
      <c r="Q179" t="s">
        <v>151</v>
      </c>
      <c r="R179">
        <v>2</v>
      </c>
      <c r="S179">
        <v>2</v>
      </c>
      <c r="U179" t="s">
        <v>30</v>
      </c>
      <c r="V179">
        <v>8</v>
      </c>
      <c r="W179">
        <v>8</v>
      </c>
      <c r="Y179" t="s">
        <v>78</v>
      </c>
      <c r="Z179">
        <v>12</v>
      </c>
      <c r="AA179">
        <v>11</v>
      </c>
    </row>
    <row r="180" spans="1:27" x14ac:dyDescent="0.3">
      <c r="A180" t="s">
        <v>194</v>
      </c>
      <c r="B180">
        <v>64.567026660051695</v>
      </c>
      <c r="C180">
        <v>0.43768265349952601</v>
      </c>
      <c r="D180">
        <v>46.622106712963003</v>
      </c>
      <c r="E180">
        <v>2</v>
      </c>
      <c r="F180">
        <v>2</v>
      </c>
      <c r="G180">
        <v>357598.67469999997</v>
      </c>
      <c r="H180">
        <v>582.79999999999995</v>
      </c>
      <c r="I180">
        <f t="shared" si="2"/>
        <v>1</v>
      </c>
      <c r="J180" s="4">
        <f>IF(E180=2,VLOOKUP(I180,'risk design'!$V$3:$W$4,2,FALSE), IF(E180=8,VLOOKUP(I180,'risk design'!$V$9:$W$16,2,FALSE), IF(E180=12,VLOOKUP(I180,'risk design'!$V$17:$W$28,2,FALSE),VLOOKUP(I180,'risk design'!$V$5:$W$8,2,FALSE))))</f>
        <v>1</v>
      </c>
      <c r="L180" t="s">
        <v>191</v>
      </c>
      <c r="M180">
        <v>4</v>
      </c>
      <c r="N180">
        <v>4</v>
      </c>
      <c r="Q180" t="s">
        <v>168</v>
      </c>
      <c r="R180">
        <v>2</v>
      </c>
      <c r="S180">
        <v>2</v>
      </c>
      <c r="U180" t="s">
        <v>32</v>
      </c>
      <c r="V180">
        <v>8</v>
      </c>
      <c r="W180">
        <v>8</v>
      </c>
      <c r="Y180" t="s">
        <v>83</v>
      </c>
      <c r="Z180">
        <v>12</v>
      </c>
      <c r="AA180">
        <v>11</v>
      </c>
    </row>
    <row r="181" spans="1:27" x14ac:dyDescent="0.3">
      <c r="A181" t="s">
        <v>160</v>
      </c>
      <c r="B181">
        <v>62.229399682698997</v>
      </c>
      <c r="C181">
        <v>0.57480904063090199</v>
      </c>
      <c r="D181">
        <v>71.488888888888894</v>
      </c>
      <c r="E181">
        <v>2</v>
      </c>
      <c r="F181">
        <v>2</v>
      </c>
      <c r="G181">
        <v>1018909.013</v>
      </c>
      <c r="H181">
        <v>540</v>
      </c>
      <c r="I181">
        <f t="shared" si="2"/>
        <v>2</v>
      </c>
      <c r="J181" s="4">
        <f>IF(E181=2,VLOOKUP(I181,'risk design'!$V$3:$W$4,2,FALSE), IF(E181=8,VLOOKUP(I181,'risk design'!$V$9:$W$16,2,FALSE), IF(E181=12,VLOOKUP(I181,'risk design'!$V$17:$W$28,2,FALSE),VLOOKUP(I181,'risk design'!$V$5:$W$8,2,FALSE))))</f>
        <v>2</v>
      </c>
      <c r="L181" t="s">
        <v>174</v>
      </c>
      <c r="M181">
        <v>4</v>
      </c>
      <c r="N181">
        <v>4</v>
      </c>
      <c r="Q181" t="s">
        <v>177</v>
      </c>
      <c r="R181">
        <v>2</v>
      </c>
      <c r="S181">
        <v>2</v>
      </c>
      <c r="U181" t="s">
        <v>70</v>
      </c>
      <c r="V181">
        <v>8</v>
      </c>
      <c r="W181">
        <v>8</v>
      </c>
      <c r="Y181" t="s">
        <v>53</v>
      </c>
      <c r="Z181">
        <v>12</v>
      </c>
      <c r="AA181">
        <v>11</v>
      </c>
    </row>
    <row r="182" spans="1:27" x14ac:dyDescent="0.3">
      <c r="A182" t="s">
        <v>80</v>
      </c>
      <c r="B182">
        <v>43.497869299131601</v>
      </c>
      <c r="C182">
        <v>0.20356643744587299</v>
      </c>
      <c r="D182">
        <v>46.093044285714299</v>
      </c>
      <c r="E182">
        <v>2</v>
      </c>
      <c r="F182">
        <v>2</v>
      </c>
      <c r="G182">
        <v>79482.2693</v>
      </c>
      <c r="H182">
        <v>520</v>
      </c>
      <c r="I182">
        <f t="shared" si="2"/>
        <v>2</v>
      </c>
      <c r="J182" s="4">
        <f>IF(E182=2,VLOOKUP(I182,'risk design'!$V$3:$W$4,2,FALSE), IF(E182=8,VLOOKUP(I182,'risk design'!$V$9:$W$16,2,FALSE), IF(E182=12,VLOOKUP(I182,'risk design'!$V$17:$W$28,2,FALSE),VLOOKUP(I182,'risk design'!$V$5:$W$8,2,FALSE))))</f>
        <v>2</v>
      </c>
      <c r="L182" t="s">
        <v>151</v>
      </c>
      <c r="M182">
        <v>4</v>
      </c>
      <c r="N182">
        <v>4</v>
      </c>
      <c r="Q182" t="s">
        <v>111</v>
      </c>
      <c r="R182">
        <v>2</v>
      </c>
      <c r="S182">
        <v>2</v>
      </c>
      <c r="U182" t="s">
        <v>62</v>
      </c>
      <c r="V182">
        <v>8</v>
      </c>
      <c r="W182">
        <v>8</v>
      </c>
      <c r="Y182" t="s">
        <v>75</v>
      </c>
      <c r="Z182">
        <v>12</v>
      </c>
      <c r="AA182">
        <v>11</v>
      </c>
    </row>
    <row r="183" spans="1:27" x14ac:dyDescent="0.3">
      <c r="A183" t="s">
        <v>201</v>
      </c>
      <c r="B183">
        <v>73.224991075186693</v>
      </c>
      <c r="C183">
        <v>6.1094883848526398E-2</v>
      </c>
      <c r="D183">
        <v>93.966666666666697</v>
      </c>
      <c r="E183">
        <v>2</v>
      </c>
      <c r="F183">
        <v>2</v>
      </c>
      <c r="G183">
        <v>226223.11309999999</v>
      </c>
      <c r="H183">
        <v>520</v>
      </c>
      <c r="I183">
        <f t="shared" si="2"/>
        <v>1</v>
      </c>
      <c r="J183" s="4">
        <f>IF(E183=2,VLOOKUP(I183,'risk design'!$V$3:$W$4,2,FALSE), IF(E183=8,VLOOKUP(I183,'risk design'!$V$9:$W$16,2,FALSE), IF(E183=12,VLOOKUP(I183,'risk design'!$V$17:$W$28,2,FALSE),VLOOKUP(I183,'risk design'!$V$5:$W$8,2,FALSE))))</f>
        <v>1</v>
      </c>
      <c r="L183" t="s">
        <v>168</v>
      </c>
      <c r="M183">
        <v>4</v>
      </c>
      <c r="N183">
        <v>4</v>
      </c>
      <c r="Q183" t="s">
        <v>112</v>
      </c>
      <c r="R183">
        <v>2</v>
      </c>
      <c r="S183">
        <v>2</v>
      </c>
      <c r="U183" t="s">
        <v>33</v>
      </c>
      <c r="V183">
        <v>8</v>
      </c>
      <c r="W183">
        <v>8</v>
      </c>
      <c r="Y183" t="s">
        <v>122</v>
      </c>
      <c r="Z183">
        <v>12</v>
      </c>
      <c r="AA183">
        <v>12</v>
      </c>
    </row>
    <row r="184" spans="1:27" x14ac:dyDescent="0.3">
      <c r="A184" t="s">
        <v>131</v>
      </c>
      <c r="B184">
        <v>61.207123301874603</v>
      </c>
      <c r="C184">
        <v>0.209338742851231</v>
      </c>
      <c r="D184">
        <v>53.031544107142899</v>
      </c>
      <c r="E184">
        <v>2</v>
      </c>
      <c r="F184">
        <v>2</v>
      </c>
      <c r="G184">
        <v>159192.5238</v>
      </c>
      <c r="H184">
        <v>490</v>
      </c>
      <c r="I184">
        <f t="shared" si="2"/>
        <v>2</v>
      </c>
      <c r="J184" s="4">
        <f>IF(E184=2,VLOOKUP(I184,'risk design'!$V$3:$W$4,2,FALSE), IF(E184=8,VLOOKUP(I184,'risk design'!$V$9:$W$16,2,FALSE), IF(E184=12,VLOOKUP(I184,'risk design'!$V$17:$W$28,2,FALSE),VLOOKUP(I184,'risk design'!$V$5:$W$8,2,FALSE))))</f>
        <v>2</v>
      </c>
      <c r="L184" t="s">
        <v>177</v>
      </c>
      <c r="M184">
        <v>4</v>
      </c>
      <c r="N184">
        <v>4</v>
      </c>
      <c r="Q184" t="s">
        <v>114</v>
      </c>
      <c r="R184">
        <v>2</v>
      </c>
      <c r="S184">
        <v>2</v>
      </c>
      <c r="U184" t="s">
        <v>35</v>
      </c>
      <c r="V184">
        <v>8</v>
      </c>
      <c r="W184">
        <v>8</v>
      </c>
      <c r="Y184" t="s">
        <v>130</v>
      </c>
      <c r="Z184">
        <v>12</v>
      </c>
      <c r="AA184">
        <v>12</v>
      </c>
    </row>
    <row r="185" spans="1:27" x14ac:dyDescent="0.3">
      <c r="A185" t="s">
        <v>178</v>
      </c>
      <c r="B185">
        <v>61.207123301874603</v>
      </c>
      <c r="C185">
        <v>0.209338742851231</v>
      </c>
      <c r="D185">
        <v>53.031544107142899</v>
      </c>
      <c r="E185">
        <v>2</v>
      </c>
      <c r="F185">
        <v>2</v>
      </c>
      <c r="G185">
        <v>251083.08100000001</v>
      </c>
      <c r="H185">
        <v>490</v>
      </c>
      <c r="I185">
        <f t="shared" si="2"/>
        <v>2</v>
      </c>
      <c r="J185" s="4">
        <f>IF(E185=2,VLOOKUP(I185,'risk design'!$V$3:$W$4,2,FALSE), IF(E185=8,VLOOKUP(I185,'risk design'!$V$9:$W$16,2,FALSE), IF(E185=12,VLOOKUP(I185,'risk design'!$V$17:$W$28,2,FALSE),VLOOKUP(I185,'risk design'!$V$5:$W$8,2,FALSE))))</f>
        <v>2</v>
      </c>
      <c r="L185" t="s">
        <v>111</v>
      </c>
      <c r="M185">
        <v>4</v>
      </c>
      <c r="N185">
        <v>4</v>
      </c>
      <c r="Q185" t="s">
        <v>178</v>
      </c>
      <c r="R185">
        <v>2</v>
      </c>
      <c r="S185">
        <v>2</v>
      </c>
      <c r="U185" t="s">
        <v>81</v>
      </c>
      <c r="V185">
        <v>8</v>
      </c>
      <c r="W185">
        <v>8</v>
      </c>
      <c r="Y185" t="s">
        <v>140</v>
      </c>
      <c r="Z185">
        <v>12</v>
      </c>
      <c r="AA185">
        <v>12</v>
      </c>
    </row>
    <row r="186" spans="1:27" x14ac:dyDescent="0.3">
      <c r="A186" t="s">
        <v>138</v>
      </c>
      <c r="B186">
        <v>61.207123301874603</v>
      </c>
      <c r="C186">
        <v>0.209338742851231</v>
      </c>
      <c r="D186">
        <v>53.031544107142899</v>
      </c>
      <c r="E186">
        <v>2</v>
      </c>
      <c r="F186">
        <v>2</v>
      </c>
      <c r="G186">
        <v>236555.2585</v>
      </c>
      <c r="H186">
        <v>450</v>
      </c>
      <c r="I186">
        <f t="shared" si="2"/>
        <v>2</v>
      </c>
      <c r="J186" s="4">
        <f>IF(E186=2,VLOOKUP(I186,'risk design'!$V$3:$W$4,2,FALSE), IF(E186=8,VLOOKUP(I186,'risk design'!$V$9:$W$16,2,FALSE), IF(E186=12,VLOOKUP(I186,'risk design'!$V$17:$W$28,2,FALSE),VLOOKUP(I186,'risk design'!$V$5:$W$8,2,FALSE))))</f>
        <v>2</v>
      </c>
      <c r="L186" t="s">
        <v>112</v>
      </c>
      <c r="M186">
        <v>4</v>
      </c>
      <c r="N186">
        <v>4</v>
      </c>
      <c r="Q186" t="s">
        <v>115</v>
      </c>
      <c r="R186">
        <v>2</v>
      </c>
      <c r="S186">
        <v>2</v>
      </c>
      <c r="U186" t="s">
        <v>72</v>
      </c>
      <c r="V186">
        <v>8</v>
      </c>
      <c r="W186">
        <v>8</v>
      </c>
      <c r="Y186" t="s">
        <v>82</v>
      </c>
      <c r="Z186">
        <v>12</v>
      </c>
      <c r="AA186">
        <v>12</v>
      </c>
    </row>
    <row r="187" spans="1:27" x14ac:dyDescent="0.3">
      <c r="A187" t="s">
        <v>197</v>
      </c>
      <c r="B187">
        <v>69.913066475833205</v>
      </c>
      <c r="C187">
        <v>0.25245824848944498</v>
      </c>
      <c r="D187">
        <v>64.766666666666694</v>
      </c>
      <c r="E187">
        <v>2</v>
      </c>
      <c r="F187">
        <v>2</v>
      </c>
      <c r="G187">
        <v>438600.59279999998</v>
      </c>
      <c r="H187">
        <v>440</v>
      </c>
      <c r="I187">
        <f t="shared" si="2"/>
        <v>1</v>
      </c>
      <c r="J187" s="4">
        <f>IF(E187=2,VLOOKUP(I187,'risk design'!$V$3:$W$4,2,FALSE), IF(E187=8,VLOOKUP(I187,'risk design'!$V$9:$W$16,2,FALSE), IF(E187=12,VLOOKUP(I187,'risk design'!$V$17:$W$28,2,FALSE),VLOOKUP(I187,'risk design'!$V$5:$W$8,2,FALSE))))</f>
        <v>1</v>
      </c>
      <c r="L187" t="s">
        <v>114</v>
      </c>
      <c r="M187">
        <v>4</v>
      </c>
      <c r="N187">
        <v>4</v>
      </c>
      <c r="Q187" t="s">
        <v>58</v>
      </c>
      <c r="R187">
        <v>2</v>
      </c>
      <c r="S187">
        <v>2</v>
      </c>
      <c r="U187" t="s">
        <v>65</v>
      </c>
      <c r="V187">
        <v>8</v>
      </c>
      <c r="W187">
        <v>8</v>
      </c>
      <c r="Y187" t="s">
        <v>143</v>
      </c>
      <c r="Z187">
        <v>12</v>
      </c>
      <c r="AA187">
        <v>12</v>
      </c>
    </row>
    <row r="188" spans="1:27" x14ac:dyDescent="0.3">
      <c r="A188" t="s">
        <v>200</v>
      </c>
      <c r="B188">
        <v>64.528471284712396</v>
      </c>
      <c r="C188">
        <v>0.118429136531171</v>
      </c>
      <c r="D188">
        <v>42.788888888888899</v>
      </c>
      <c r="E188">
        <v>2</v>
      </c>
      <c r="F188">
        <v>2</v>
      </c>
      <c r="G188">
        <v>800444.09750000003</v>
      </c>
      <c r="H188">
        <v>430</v>
      </c>
      <c r="I188">
        <f t="shared" si="2"/>
        <v>1</v>
      </c>
      <c r="J188" s="4">
        <f>IF(E188=2,VLOOKUP(I188,'risk design'!$V$3:$W$4,2,FALSE), IF(E188=8,VLOOKUP(I188,'risk design'!$V$9:$W$16,2,FALSE), IF(E188=12,VLOOKUP(I188,'risk design'!$V$17:$W$28,2,FALSE),VLOOKUP(I188,'risk design'!$V$5:$W$8,2,FALSE))))</f>
        <v>1</v>
      </c>
      <c r="L188" t="s">
        <v>178</v>
      </c>
      <c r="M188">
        <v>4</v>
      </c>
      <c r="N188">
        <v>4</v>
      </c>
      <c r="Q188" t="s">
        <v>91</v>
      </c>
      <c r="R188">
        <v>2</v>
      </c>
      <c r="S188">
        <v>2</v>
      </c>
      <c r="U188" t="s">
        <v>73</v>
      </c>
      <c r="V188">
        <v>8</v>
      </c>
      <c r="W188">
        <v>8</v>
      </c>
      <c r="Y188" t="s">
        <v>147</v>
      </c>
      <c r="Z188">
        <v>12</v>
      </c>
      <c r="AA188">
        <v>12</v>
      </c>
    </row>
    <row r="189" spans="1:27" x14ac:dyDescent="0.3">
      <c r="A189" t="s">
        <v>77</v>
      </c>
      <c r="B189">
        <v>53.587615701736503</v>
      </c>
      <c r="C189">
        <v>8.3099748632526393E-2</v>
      </c>
      <c r="D189">
        <v>46.54</v>
      </c>
      <c r="E189">
        <v>2</v>
      </c>
      <c r="F189">
        <v>2</v>
      </c>
      <c r="G189">
        <v>3156609.86</v>
      </c>
      <c r="H189">
        <v>420</v>
      </c>
      <c r="I189">
        <f t="shared" si="2"/>
        <v>2</v>
      </c>
      <c r="J189" s="4">
        <f>IF(E189=2,VLOOKUP(I189,'risk design'!$V$3:$W$4,2,FALSE), IF(E189=8,VLOOKUP(I189,'risk design'!$V$9:$W$16,2,FALSE), IF(E189=12,VLOOKUP(I189,'risk design'!$V$17:$W$28,2,FALSE),VLOOKUP(I189,'risk design'!$V$5:$W$8,2,FALSE))))</f>
        <v>2</v>
      </c>
      <c r="L189" t="s">
        <v>115</v>
      </c>
      <c r="M189">
        <v>4</v>
      </c>
      <c r="N189">
        <v>4</v>
      </c>
      <c r="Q189" t="s">
        <v>116</v>
      </c>
      <c r="R189">
        <v>2</v>
      </c>
      <c r="S189">
        <v>2</v>
      </c>
      <c r="U189" t="s">
        <v>59</v>
      </c>
      <c r="V189">
        <v>8</v>
      </c>
      <c r="W189">
        <v>8</v>
      </c>
      <c r="Y189" t="s">
        <v>43</v>
      </c>
      <c r="Z189">
        <v>12</v>
      </c>
      <c r="AA189">
        <v>12</v>
      </c>
    </row>
    <row r="190" spans="1:27" x14ac:dyDescent="0.3">
      <c r="A190" t="s">
        <v>134</v>
      </c>
      <c r="B190">
        <v>61.207123301874603</v>
      </c>
      <c r="C190">
        <v>0.209338742851231</v>
      </c>
      <c r="D190">
        <v>53.031544107142899</v>
      </c>
      <c r="E190">
        <v>2</v>
      </c>
      <c r="F190">
        <v>2</v>
      </c>
      <c r="G190">
        <v>2913215.1630000002</v>
      </c>
      <c r="H190">
        <v>400</v>
      </c>
      <c r="I190">
        <f t="shared" si="2"/>
        <v>2</v>
      </c>
      <c r="J190" s="4">
        <f>IF(E190=2,VLOOKUP(I190,'risk design'!$V$3:$W$4,2,FALSE), IF(E190=8,VLOOKUP(I190,'risk design'!$V$9:$W$16,2,FALSE), IF(E190=12,VLOOKUP(I190,'risk design'!$V$17:$W$28,2,FALSE),VLOOKUP(I190,'risk design'!$V$5:$W$8,2,FALSE))))</f>
        <v>2</v>
      </c>
      <c r="L190" t="s">
        <v>116</v>
      </c>
      <c r="M190">
        <v>4</v>
      </c>
      <c r="N190">
        <v>4</v>
      </c>
      <c r="Q190" t="s">
        <v>118</v>
      </c>
      <c r="R190">
        <v>2</v>
      </c>
      <c r="S190">
        <v>2</v>
      </c>
      <c r="U190" t="s">
        <v>85</v>
      </c>
      <c r="V190">
        <v>8</v>
      </c>
      <c r="W190">
        <v>8</v>
      </c>
      <c r="Y190" t="s">
        <v>108</v>
      </c>
      <c r="Z190">
        <v>12</v>
      </c>
      <c r="AA190">
        <v>12</v>
      </c>
    </row>
    <row r="191" spans="1:27" x14ac:dyDescent="0.3">
      <c r="A191" t="s">
        <v>165</v>
      </c>
      <c r="B191">
        <v>61.207123301874603</v>
      </c>
      <c r="C191">
        <v>0.209338742851231</v>
      </c>
      <c r="D191">
        <v>53.031544107142899</v>
      </c>
      <c r="E191">
        <v>2</v>
      </c>
      <c r="F191">
        <v>2</v>
      </c>
      <c r="G191">
        <v>888139.89619999996</v>
      </c>
      <c r="H191">
        <v>390</v>
      </c>
      <c r="I191">
        <f t="shared" si="2"/>
        <v>2</v>
      </c>
      <c r="J191" s="4">
        <f>IF(E191=2,VLOOKUP(I191,'risk design'!$V$3:$W$4,2,FALSE), IF(E191=8,VLOOKUP(I191,'risk design'!$V$9:$W$16,2,FALSE), IF(E191=12,VLOOKUP(I191,'risk design'!$V$17:$W$28,2,FALSE),VLOOKUP(I191,'risk design'!$V$5:$W$8,2,FALSE))))</f>
        <v>2</v>
      </c>
      <c r="L191" t="s">
        <v>118</v>
      </c>
      <c r="M191">
        <v>4</v>
      </c>
      <c r="N191">
        <v>4</v>
      </c>
      <c r="Q191" t="s">
        <v>75</v>
      </c>
      <c r="R191">
        <v>2</v>
      </c>
      <c r="S191">
        <v>2</v>
      </c>
      <c r="U191" t="s">
        <v>43</v>
      </c>
      <c r="V191">
        <v>8</v>
      </c>
      <c r="W191">
        <v>8</v>
      </c>
      <c r="Y191" t="s">
        <v>106</v>
      </c>
      <c r="Z191">
        <v>12</v>
      </c>
      <c r="AA191">
        <v>12</v>
      </c>
    </row>
    <row r="192" spans="1:27" x14ac:dyDescent="0.3">
      <c r="A192" t="s">
        <v>95</v>
      </c>
      <c r="B192">
        <v>49.678215234528402</v>
      </c>
      <c r="C192">
        <v>6.5481294694555298E-2</v>
      </c>
      <c r="D192">
        <v>58.15</v>
      </c>
      <c r="E192">
        <v>2</v>
      </c>
      <c r="F192">
        <v>2</v>
      </c>
      <c r="G192">
        <v>154655.47719999999</v>
      </c>
      <c r="H192">
        <v>370</v>
      </c>
      <c r="I192">
        <f t="shared" si="2"/>
        <v>2</v>
      </c>
      <c r="J192" s="4">
        <f>IF(E192=2,VLOOKUP(I192,'risk design'!$V$3:$W$4,2,FALSE), IF(E192=8,VLOOKUP(I192,'risk design'!$V$9:$W$16,2,FALSE), IF(E192=12,VLOOKUP(I192,'risk design'!$V$17:$W$28,2,FALSE),VLOOKUP(I192,'risk design'!$V$5:$W$8,2,FALSE))))</f>
        <v>2</v>
      </c>
      <c r="L192" t="s">
        <v>195</v>
      </c>
      <c r="M192">
        <v>4</v>
      </c>
      <c r="N192">
        <v>4</v>
      </c>
      <c r="Q192" t="s">
        <v>171</v>
      </c>
      <c r="R192">
        <v>2</v>
      </c>
      <c r="S192">
        <v>2</v>
      </c>
      <c r="U192" t="s">
        <v>78</v>
      </c>
      <c r="V192">
        <v>8</v>
      </c>
      <c r="W192">
        <v>8</v>
      </c>
      <c r="Y192" t="s">
        <v>159</v>
      </c>
      <c r="Z192">
        <v>12</v>
      </c>
      <c r="AA192">
        <v>12</v>
      </c>
    </row>
    <row r="193" spans="1:27" x14ac:dyDescent="0.3">
      <c r="A193" t="s">
        <v>152</v>
      </c>
      <c r="B193">
        <v>58.701733355112097</v>
      </c>
      <c r="C193">
        <v>0.24552551546148299</v>
      </c>
      <c r="D193">
        <v>53.6</v>
      </c>
      <c r="E193">
        <v>2</v>
      </c>
      <c r="F193">
        <v>2</v>
      </c>
      <c r="G193">
        <v>656629.81370000006</v>
      </c>
      <c r="H193">
        <v>320</v>
      </c>
      <c r="I193">
        <f t="shared" si="2"/>
        <v>2</v>
      </c>
      <c r="J193" s="4">
        <f>IF(E193=2,VLOOKUP(I193,'risk design'!$V$3:$W$4,2,FALSE), IF(E193=8,VLOOKUP(I193,'risk design'!$V$9:$W$16,2,FALSE), IF(E193=12,VLOOKUP(I193,'risk design'!$V$17:$W$28,2,FALSE),VLOOKUP(I193,'risk design'!$V$5:$W$8,2,FALSE))))</f>
        <v>2</v>
      </c>
      <c r="L193" t="s">
        <v>171</v>
      </c>
      <c r="M193">
        <v>4</v>
      </c>
      <c r="N193">
        <v>4</v>
      </c>
      <c r="Q193" t="s">
        <v>155</v>
      </c>
      <c r="R193">
        <v>2</v>
      </c>
      <c r="S193">
        <v>2</v>
      </c>
      <c r="U193" t="s">
        <v>83</v>
      </c>
      <c r="V193">
        <v>8</v>
      </c>
      <c r="W193">
        <v>8</v>
      </c>
      <c r="Y193" t="s">
        <v>142</v>
      </c>
      <c r="Z193">
        <v>12</v>
      </c>
      <c r="AA193">
        <v>12</v>
      </c>
    </row>
    <row r="194" spans="1:27" x14ac:dyDescent="0.3">
      <c r="A194" t="s">
        <v>189</v>
      </c>
      <c r="B194">
        <v>73.057046058551407</v>
      </c>
      <c r="C194">
        <v>5.5919784608325501E-2</v>
      </c>
      <c r="D194">
        <v>62.985714285714302</v>
      </c>
      <c r="E194">
        <v>2</v>
      </c>
      <c r="F194">
        <v>2</v>
      </c>
      <c r="G194">
        <v>457131.01439999999</v>
      </c>
      <c r="H194">
        <v>240</v>
      </c>
      <c r="I194">
        <f t="shared" ref="I194:I257" si="3">IF(E194=2,VLOOKUP(A194,$Q$2:$S$195,3,FALSE), IF(E194=8,VLOOKUP(A194,$U$2:$W$195,3,FALSE), IF(E194=12,VLOOKUP(A194,$Y$2:$AA$195,3,FALSE),VLOOKUP(A194,$L$2:$N$195,3,FALSE))))</f>
        <v>1</v>
      </c>
      <c r="J194" s="4">
        <f>IF(E194=2,VLOOKUP(I194,'risk design'!$V$3:$W$4,2,FALSE), IF(E194=8,VLOOKUP(I194,'risk design'!$V$9:$W$16,2,FALSE), IF(E194=12,VLOOKUP(I194,'risk design'!$V$17:$W$28,2,FALSE),VLOOKUP(I194,'risk design'!$V$5:$W$8,2,FALSE))))</f>
        <v>1</v>
      </c>
      <c r="L194" t="s">
        <v>176</v>
      </c>
      <c r="M194">
        <v>4</v>
      </c>
      <c r="N194">
        <v>4</v>
      </c>
      <c r="Q194" t="s">
        <v>176</v>
      </c>
      <c r="R194">
        <v>2</v>
      </c>
      <c r="S194">
        <v>2</v>
      </c>
      <c r="U194" t="s">
        <v>44</v>
      </c>
      <c r="V194">
        <v>8</v>
      </c>
      <c r="W194">
        <v>8</v>
      </c>
      <c r="Y194" t="s">
        <v>44</v>
      </c>
      <c r="Z194">
        <v>12</v>
      </c>
      <c r="AA194">
        <v>12</v>
      </c>
    </row>
    <row r="195" spans="1:27" x14ac:dyDescent="0.3">
      <c r="A195" t="s">
        <v>175</v>
      </c>
      <c r="B195">
        <v>61.207123301874603</v>
      </c>
      <c r="C195">
        <v>0.209338742851231</v>
      </c>
      <c r="D195">
        <v>53.031544107142899</v>
      </c>
      <c r="E195">
        <v>2</v>
      </c>
      <c r="F195">
        <v>2</v>
      </c>
      <c r="G195">
        <v>463946.75089999998</v>
      </c>
      <c r="H195">
        <v>122.9</v>
      </c>
      <c r="I195">
        <f t="shared" si="3"/>
        <v>2</v>
      </c>
      <c r="J195" s="4">
        <f>IF(E195=2,VLOOKUP(I195,'risk design'!$V$3:$W$4,2,FALSE), IF(E195=8,VLOOKUP(I195,'risk design'!$V$9:$W$16,2,FALSE), IF(E195=12,VLOOKUP(I195,'risk design'!$V$17:$W$28,2,FALSE),VLOOKUP(I195,'risk design'!$V$5:$W$8,2,FALSE))))</f>
        <v>2</v>
      </c>
      <c r="L195" t="s">
        <v>169</v>
      </c>
      <c r="M195">
        <v>4</v>
      </c>
      <c r="N195">
        <v>4</v>
      </c>
      <c r="Q195" t="s">
        <v>169</v>
      </c>
      <c r="R195">
        <v>2</v>
      </c>
      <c r="S195">
        <v>2</v>
      </c>
      <c r="U195" t="s">
        <v>75</v>
      </c>
      <c r="V195">
        <v>8</v>
      </c>
      <c r="W195">
        <v>8</v>
      </c>
      <c r="Y195" t="s">
        <v>155</v>
      </c>
      <c r="Z195">
        <v>12</v>
      </c>
      <c r="AA195">
        <v>12</v>
      </c>
    </row>
    <row r="196" spans="1:27" x14ac:dyDescent="0.3">
      <c r="A196" t="s">
        <v>8</v>
      </c>
      <c r="B196">
        <v>18.9082286797336</v>
      </c>
      <c r="C196">
        <v>0.99687598586027804</v>
      </c>
      <c r="D196">
        <v>4.5332079365079396</v>
      </c>
      <c r="E196">
        <v>4</v>
      </c>
      <c r="F196">
        <v>1</v>
      </c>
      <c r="G196">
        <v>254.22432000000001</v>
      </c>
      <c r="H196">
        <v>151877.9</v>
      </c>
      <c r="I196">
        <f t="shared" si="3"/>
        <v>2</v>
      </c>
      <c r="J196" s="4">
        <f>IF(E196=2,VLOOKUP(I196,'risk design'!$V$3:$W$4,2,FALSE), IF(E196=8,VLOOKUP(I196,'risk design'!$V$9:$W$16,2,FALSE), IF(E196=12,VLOOKUP(I196,'risk design'!$V$17:$W$28,2,FALSE),VLOOKUP(I196,'risk design'!$V$5:$W$8,2,FALSE))))</f>
        <v>3</v>
      </c>
      <c r="K196">
        <f>F196-I196</f>
        <v>-1</v>
      </c>
    </row>
    <row r="197" spans="1:27" x14ac:dyDescent="0.3">
      <c r="A197" t="s">
        <v>10</v>
      </c>
      <c r="B197">
        <v>14.189301569347201</v>
      </c>
      <c r="C197">
        <v>1.0000002184717101</v>
      </c>
      <c r="D197">
        <v>2.62222222222222</v>
      </c>
      <c r="E197">
        <v>4</v>
      </c>
      <c r="F197">
        <v>1</v>
      </c>
      <c r="G197">
        <v>60961.991999999998</v>
      </c>
      <c r="H197">
        <v>98880</v>
      </c>
      <c r="I197">
        <f t="shared" si="3"/>
        <v>2</v>
      </c>
      <c r="J197" s="4">
        <f>IF(E197=2,VLOOKUP(I197,'risk design'!$V$3:$W$4,2,FALSE), IF(E197=8,VLOOKUP(I197,'risk design'!$V$9:$W$16,2,FALSE), IF(E197=12,VLOOKUP(I197,'risk design'!$V$17:$W$28,2,FALSE),VLOOKUP(I197,'risk design'!$V$5:$W$8,2,FALSE))))</f>
        <v>3</v>
      </c>
      <c r="K197">
        <f t="shared" ref="K197:K260" si="4">F197-I197</f>
        <v>-1</v>
      </c>
    </row>
    <row r="198" spans="1:27" x14ac:dyDescent="0.3">
      <c r="A198" t="s">
        <v>12</v>
      </c>
      <c r="B198">
        <v>18.686520908306601</v>
      </c>
      <c r="C198">
        <v>0.99687598586027804</v>
      </c>
      <c r="D198">
        <v>4.4041332142857197</v>
      </c>
      <c r="E198">
        <v>4</v>
      </c>
      <c r="F198">
        <v>1</v>
      </c>
      <c r="G198">
        <v>83305.112500000003</v>
      </c>
      <c r="H198">
        <v>84410</v>
      </c>
      <c r="I198">
        <f t="shared" si="3"/>
        <v>1</v>
      </c>
      <c r="J198" s="4">
        <f>IF(E198=2,VLOOKUP(I198,'risk design'!$V$3:$W$4,2,FALSE), IF(E198=8,VLOOKUP(I198,'risk design'!$V$9:$W$16,2,FALSE), IF(E198=12,VLOOKUP(I198,'risk design'!$V$17:$W$28,2,FALSE),VLOOKUP(I198,'risk design'!$V$5:$W$8,2,FALSE))))</f>
        <v>1</v>
      </c>
      <c r="K198">
        <f t="shared" si="4"/>
        <v>0</v>
      </c>
    </row>
    <row r="199" spans="1:27" x14ac:dyDescent="0.3">
      <c r="A199" t="s">
        <v>14</v>
      </c>
      <c r="B199">
        <v>8.6733102572567198</v>
      </c>
      <c r="C199">
        <v>0.99999997279874497</v>
      </c>
      <c r="D199">
        <v>7.3</v>
      </c>
      <c r="E199">
        <v>4</v>
      </c>
      <c r="F199">
        <v>1</v>
      </c>
      <c r="G199">
        <v>24243.59547</v>
      </c>
      <c r="H199">
        <v>79330</v>
      </c>
      <c r="I199">
        <f t="shared" si="3"/>
        <v>1</v>
      </c>
      <c r="J199" s="4">
        <f>IF(E199=2,VLOOKUP(I199,'risk design'!$V$3:$W$4,2,FALSE), IF(E199=8,VLOOKUP(I199,'risk design'!$V$9:$W$16,2,FALSE), IF(E199=12,VLOOKUP(I199,'risk design'!$V$17:$W$28,2,FALSE),VLOOKUP(I199,'risk design'!$V$5:$W$8,2,FALSE))))</f>
        <v>1</v>
      </c>
      <c r="K199">
        <f t="shared" si="4"/>
        <v>0</v>
      </c>
    </row>
    <row r="200" spans="1:27" x14ac:dyDescent="0.3">
      <c r="A200" t="s">
        <v>16</v>
      </c>
      <c r="B200">
        <v>15.496871592776801</v>
      </c>
      <c r="C200">
        <v>0.99998382302309197</v>
      </c>
      <c r="D200">
        <v>1.9285714285714299</v>
      </c>
      <c r="E200">
        <v>4</v>
      </c>
      <c r="F200">
        <v>1</v>
      </c>
      <c r="G200">
        <v>6139.9679999999998</v>
      </c>
      <c r="H200">
        <v>69300</v>
      </c>
      <c r="I200">
        <f t="shared" si="3"/>
        <v>1</v>
      </c>
      <c r="J200" s="4">
        <f>IF(E200=2,VLOOKUP(I200,'risk design'!$V$3:$W$4,2,FALSE), IF(E200=8,VLOOKUP(I200,'risk design'!$V$9:$W$16,2,FALSE), IF(E200=12,VLOOKUP(I200,'risk design'!$V$17:$W$28,2,FALSE),VLOOKUP(I200,'risk design'!$V$5:$W$8,2,FALSE))))</f>
        <v>1</v>
      </c>
      <c r="K200">
        <f t="shared" si="4"/>
        <v>0</v>
      </c>
    </row>
    <row r="201" spans="1:27" x14ac:dyDescent="0.3">
      <c r="A201" t="s">
        <v>18</v>
      </c>
      <c r="B201">
        <v>16.878969872446302</v>
      </c>
      <c r="C201">
        <v>0.99438267526315505</v>
      </c>
      <c r="D201">
        <v>4.3806552248677297</v>
      </c>
      <c r="E201">
        <v>4</v>
      </c>
      <c r="F201">
        <v>1</v>
      </c>
      <c r="G201">
        <v>58395.292800000003</v>
      </c>
      <c r="H201">
        <v>60720</v>
      </c>
      <c r="I201">
        <f t="shared" si="3"/>
        <v>1</v>
      </c>
      <c r="J201" s="4">
        <f>IF(E201=2,VLOOKUP(I201,'risk design'!$V$3:$W$4,2,FALSE), IF(E201=8,VLOOKUP(I201,'risk design'!$V$9:$W$16,2,FALSE), IF(E201=12,VLOOKUP(I201,'risk design'!$V$17:$W$28,2,FALSE),VLOOKUP(I201,'risk design'!$V$5:$W$8,2,FALSE))))</f>
        <v>1</v>
      </c>
      <c r="K201">
        <f t="shared" si="4"/>
        <v>0</v>
      </c>
    </row>
    <row r="202" spans="1:27" x14ac:dyDescent="0.3">
      <c r="A202" t="s">
        <v>13</v>
      </c>
      <c r="B202">
        <v>28.051408737351501</v>
      </c>
      <c r="C202">
        <v>1.0000000002931499</v>
      </c>
      <c r="D202">
        <v>3.9</v>
      </c>
      <c r="E202">
        <v>4</v>
      </c>
      <c r="F202">
        <v>1</v>
      </c>
      <c r="G202">
        <v>316871.40999999997</v>
      </c>
      <c r="H202">
        <v>59760</v>
      </c>
      <c r="I202">
        <f t="shared" si="3"/>
        <v>1</v>
      </c>
      <c r="J202" s="4">
        <f>IF(E202=2,VLOOKUP(I202,'risk design'!$V$3:$W$4,2,FALSE), IF(E202=8,VLOOKUP(I202,'risk design'!$V$9:$W$16,2,FALSE), IF(E202=12,VLOOKUP(I202,'risk design'!$V$17:$W$28,2,FALSE),VLOOKUP(I202,'risk design'!$V$5:$W$8,2,FALSE))))</f>
        <v>1</v>
      </c>
      <c r="K202">
        <f t="shared" si="4"/>
        <v>0</v>
      </c>
    </row>
    <row r="203" spans="1:27" x14ac:dyDescent="0.3">
      <c r="A203" t="s">
        <v>21</v>
      </c>
      <c r="B203">
        <v>33.479951477686697</v>
      </c>
      <c r="C203">
        <v>0.94060201665100995</v>
      </c>
      <c r="D203">
        <v>7.2262322817460296</v>
      </c>
      <c r="E203">
        <v>4</v>
      </c>
      <c r="F203">
        <v>1</v>
      </c>
      <c r="G203">
        <v>70241.463340000002</v>
      </c>
      <c r="H203">
        <v>59194.3</v>
      </c>
      <c r="I203">
        <f t="shared" si="3"/>
        <v>1</v>
      </c>
      <c r="J203" s="4">
        <f>IF(E203=2,VLOOKUP(I203,'risk design'!$V$3:$W$4,2,FALSE), IF(E203=8,VLOOKUP(I203,'risk design'!$V$9:$W$16,2,FALSE), IF(E203=12,VLOOKUP(I203,'risk design'!$V$17:$W$28,2,FALSE),VLOOKUP(I203,'risk design'!$V$5:$W$8,2,FALSE))))</f>
        <v>1</v>
      </c>
      <c r="K203">
        <f t="shared" si="4"/>
        <v>0</v>
      </c>
    </row>
    <row r="204" spans="1:27" x14ac:dyDescent="0.3">
      <c r="A204" t="s">
        <v>23</v>
      </c>
      <c r="B204">
        <v>16.009885226080598</v>
      </c>
      <c r="C204">
        <v>0.99438267526315505</v>
      </c>
      <c r="D204">
        <v>4.3774753306878296</v>
      </c>
      <c r="E204">
        <v>4</v>
      </c>
      <c r="F204">
        <v>1</v>
      </c>
      <c r="G204">
        <v>114244.5101</v>
      </c>
      <c r="H204">
        <v>58600</v>
      </c>
      <c r="I204">
        <f t="shared" si="3"/>
        <v>1</v>
      </c>
      <c r="J204" s="4">
        <f>IF(E204=2,VLOOKUP(I204,'risk design'!$V$3:$W$4,2,FALSE), IF(E204=8,VLOOKUP(I204,'risk design'!$V$9:$W$16,2,FALSE), IF(E204=12,VLOOKUP(I204,'risk design'!$V$17:$W$28,2,FALSE),VLOOKUP(I204,'risk design'!$V$5:$W$8,2,FALSE))))</f>
        <v>1</v>
      </c>
      <c r="K204">
        <f t="shared" si="4"/>
        <v>0</v>
      </c>
    </row>
    <row r="205" spans="1:27" x14ac:dyDescent="0.3">
      <c r="A205" t="s">
        <v>25</v>
      </c>
      <c r="B205">
        <v>50.334321087321101</v>
      </c>
      <c r="C205">
        <v>0.99042298817526397</v>
      </c>
      <c r="D205">
        <v>7.7255563161375598</v>
      </c>
      <c r="E205">
        <v>4</v>
      </c>
      <c r="F205">
        <v>1</v>
      </c>
      <c r="G205">
        <v>3983223.3709999998</v>
      </c>
      <c r="H205">
        <v>51920</v>
      </c>
      <c r="I205">
        <f t="shared" si="3"/>
        <v>1</v>
      </c>
      <c r="J205" s="4">
        <f>IF(E205=2,VLOOKUP(I205,'risk design'!$V$3:$W$4,2,FALSE), IF(E205=8,VLOOKUP(I205,'risk design'!$V$9:$W$16,2,FALSE), IF(E205=12,VLOOKUP(I205,'risk design'!$V$17:$W$28,2,FALSE),VLOOKUP(I205,'risk design'!$V$5:$W$8,2,FALSE))))</f>
        <v>1</v>
      </c>
      <c r="K205">
        <f t="shared" si="4"/>
        <v>0</v>
      </c>
    </row>
    <row r="206" spans="1:27" x14ac:dyDescent="0.3">
      <c r="A206" t="s">
        <v>27</v>
      </c>
      <c r="B206">
        <v>18.931930009780999</v>
      </c>
      <c r="C206">
        <v>0.99438269007370805</v>
      </c>
      <c r="D206">
        <v>5.5377828835978802</v>
      </c>
      <c r="E206">
        <v>4</v>
      </c>
      <c r="F206">
        <v>1</v>
      </c>
      <c r="G206">
        <v>176446.53599999999</v>
      </c>
      <c r="H206">
        <v>51760</v>
      </c>
      <c r="I206">
        <f t="shared" si="3"/>
        <v>3</v>
      </c>
      <c r="J206" s="4">
        <f>IF(E206=2,VLOOKUP(I206,'risk design'!$V$3:$W$4,2,FALSE), IF(E206=8,VLOOKUP(I206,'risk design'!$V$9:$W$16,2,FALSE), IF(E206=12,VLOOKUP(I206,'risk design'!$V$17:$W$28,2,FALSE),VLOOKUP(I206,'risk design'!$V$5:$W$8,2,FALSE))))</f>
        <v>2</v>
      </c>
      <c r="K206">
        <f t="shared" si="4"/>
        <v>-2</v>
      </c>
    </row>
    <row r="207" spans="1:27" x14ac:dyDescent="0.3">
      <c r="A207" t="s">
        <v>29</v>
      </c>
      <c r="B207">
        <v>36.0647446679979</v>
      </c>
      <c r="C207">
        <v>0.941094016680177</v>
      </c>
      <c r="D207">
        <v>7.5919453174603202</v>
      </c>
      <c r="E207">
        <v>4</v>
      </c>
      <c r="F207">
        <v>1</v>
      </c>
      <c r="G207">
        <v>311.33519999999999</v>
      </c>
      <c r="H207">
        <v>51732.4</v>
      </c>
      <c r="I207">
        <f t="shared" si="3"/>
        <v>1</v>
      </c>
      <c r="J207" s="4">
        <f>IF(E207=2,VLOOKUP(I207,'risk design'!$V$3:$W$4,2,FALSE), IF(E207=8,VLOOKUP(I207,'risk design'!$V$9:$W$16,2,FALSE), IF(E207=12,VLOOKUP(I207,'risk design'!$V$17:$W$28,2,FALSE),VLOOKUP(I207,'risk design'!$V$5:$W$8,2,FALSE))))</f>
        <v>1</v>
      </c>
      <c r="K207">
        <f t="shared" si="4"/>
        <v>0</v>
      </c>
    </row>
    <row r="208" spans="1:27" x14ac:dyDescent="0.3">
      <c r="A208" t="s">
        <v>31</v>
      </c>
      <c r="B208">
        <v>17.484811073510699</v>
      </c>
      <c r="C208">
        <v>1</v>
      </c>
      <c r="D208">
        <v>2.25</v>
      </c>
      <c r="E208">
        <v>4</v>
      </c>
      <c r="F208">
        <v>1</v>
      </c>
      <c r="G208">
        <v>54531.92</v>
      </c>
      <c r="H208">
        <v>51090</v>
      </c>
      <c r="I208">
        <f t="shared" si="3"/>
        <v>3</v>
      </c>
      <c r="J208" s="4">
        <f>IF(E208=2,VLOOKUP(I208,'risk design'!$V$3:$W$4,2,FALSE), IF(E208=8,VLOOKUP(I208,'risk design'!$V$9:$W$16,2,FALSE), IF(E208=12,VLOOKUP(I208,'risk design'!$V$17:$W$28,2,FALSE),VLOOKUP(I208,'risk design'!$V$5:$W$8,2,FALSE))))</f>
        <v>2</v>
      </c>
      <c r="K208">
        <f t="shared" si="4"/>
        <v>-2</v>
      </c>
    </row>
    <row r="209" spans="1:11" x14ac:dyDescent="0.3">
      <c r="A209" t="s">
        <v>28</v>
      </c>
      <c r="B209">
        <v>31.5949884761249</v>
      </c>
      <c r="C209">
        <v>0.91249212201722996</v>
      </c>
      <c r="D209">
        <v>6.7852519708994699</v>
      </c>
      <c r="E209">
        <v>4</v>
      </c>
      <c r="F209">
        <v>1</v>
      </c>
      <c r="G209">
        <v>386697.06900000002</v>
      </c>
      <c r="H209">
        <v>50660</v>
      </c>
      <c r="I209">
        <f t="shared" si="3"/>
        <v>1</v>
      </c>
      <c r="J209" s="4">
        <f>IF(E209=2,VLOOKUP(I209,'risk design'!$V$3:$W$4,2,FALSE), IF(E209=8,VLOOKUP(I209,'risk design'!$V$9:$W$16,2,FALSE), IF(E209=12,VLOOKUP(I209,'risk design'!$V$17:$W$28,2,FALSE),VLOOKUP(I209,'risk design'!$V$5:$W$8,2,FALSE))))</f>
        <v>1</v>
      </c>
      <c r="K209">
        <f t="shared" si="4"/>
        <v>0</v>
      </c>
    </row>
    <row r="210" spans="1:11" x14ac:dyDescent="0.3">
      <c r="A210" t="s">
        <v>15</v>
      </c>
      <c r="B210">
        <v>30.590553881272399</v>
      </c>
      <c r="C210">
        <v>0.85499997786964399</v>
      </c>
      <c r="D210">
        <v>3.8250000000000002</v>
      </c>
      <c r="E210">
        <v>4</v>
      </c>
      <c r="F210">
        <v>1</v>
      </c>
      <c r="G210">
        <v>79710.336200000005</v>
      </c>
      <c r="H210">
        <v>50310</v>
      </c>
      <c r="I210">
        <f t="shared" si="3"/>
        <v>1</v>
      </c>
      <c r="J210" s="4">
        <f>IF(E210=2,VLOOKUP(I210,'risk design'!$V$3:$W$4,2,FALSE), IF(E210=8,VLOOKUP(I210,'risk design'!$V$9:$W$16,2,FALSE), IF(E210=12,VLOOKUP(I210,'risk design'!$V$17:$W$28,2,FALSE),VLOOKUP(I210,'risk design'!$V$5:$W$8,2,FALSE))))</f>
        <v>1</v>
      </c>
      <c r="K210">
        <f t="shared" si="4"/>
        <v>0</v>
      </c>
    </row>
    <row r="211" spans="1:11" x14ac:dyDescent="0.3">
      <c r="A211" t="s">
        <v>34</v>
      </c>
      <c r="B211">
        <v>16.707061817361701</v>
      </c>
      <c r="C211">
        <v>0.99999150818622595</v>
      </c>
      <c r="D211">
        <v>2.4777777777777801</v>
      </c>
      <c r="E211">
        <v>4</v>
      </c>
      <c r="F211">
        <v>1</v>
      </c>
      <c r="G211">
        <v>59828.692000000003</v>
      </c>
      <c r="H211">
        <v>48590</v>
      </c>
      <c r="I211">
        <f t="shared" si="3"/>
        <v>3</v>
      </c>
      <c r="J211" s="4">
        <f>IF(E211=2,VLOOKUP(I211,'risk design'!$V$3:$W$4,2,FALSE), IF(E211=8,VLOOKUP(I211,'risk design'!$V$9:$W$16,2,FALSE), IF(E211=12,VLOOKUP(I211,'risk design'!$V$17:$W$28,2,FALSE),VLOOKUP(I211,'risk design'!$V$5:$W$8,2,FALSE))))</f>
        <v>2</v>
      </c>
      <c r="K211">
        <f t="shared" si="4"/>
        <v>-2</v>
      </c>
    </row>
    <row r="212" spans="1:11" x14ac:dyDescent="0.3">
      <c r="A212" t="s">
        <v>36</v>
      </c>
      <c r="B212">
        <v>42.834621614793598</v>
      </c>
      <c r="C212">
        <v>0.93511084501279096</v>
      </c>
      <c r="D212">
        <v>9.6755340277777808</v>
      </c>
      <c r="E212">
        <v>4</v>
      </c>
      <c r="F212">
        <v>1</v>
      </c>
      <c r="G212">
        <v>1044176.692</v>
      </c>
      <c r="H212">
        <v>47830</v>
      </c>
      <c r="I212">
        <f t="shared" si="3"/>
        <v>1</v>
      </c>
      <c r="J212" s="4">
        <f>IF(E212=2,VLOOKUP(I212,'risk design'!$V$3:$W$4,2,FALSE), IF(E212=8,VLOOKUP(I212,'risk design'!$V$9:$W$16,2,FALSE), IF(E212=12,VLOOKUP(I212,'risk design'!$V$17:$W$28,2,FALSE),VLOOKUP(I212,'risk design'!$V$5:$W$8,2,FALSE))))</f>
        <v>1</v>
      </c>
      <c r="K212">
        <f t="shared" si="4"/>
        <v>0</v>
      </c>
    </row>
    <row r="213" spans="1:11" x14ac:dyDescent="0.3">
      <c r="A213" t="s">
        <v>20</v>
      </c>
      <c r="B213">
        <v>37.104838071241602</v>
      </c>
      <c r="C213">
        <v>0.93764345328151799</v>
      </c>
      <c r="D213">
        <v>8.9842143055555503</v>
      </c>
      <c r="E213">
        <v>4</v>
      </c>
      <c r="F213">
        <v>1</v>
      </c>
      <c r="G213">
        <v>128602.3955</v>
      </c>
      <c r="H213">
        <v>46900</v>
      </c>
      <c r="I213">
        <f t="shared" si="3"/>
        <v>1</v>
      </c>
      <c r="J213" s="4">
        <f>IF(E213=2,VLOOKUP(I213,'risk design'!$V$3:$W$4,2,FALSE), IF(E213=8,VLOOKUP(I213,'risk design'!$V$9:$W$16,2,FALSE), IF(E213=12,VLOOKUP(I213,'risk design'!$V$17:$W$28,2,FALSE),VLOOKUP(I213,'risk design'!$V$5:$W$8,2,FALSE))))</f>
        <v>1</v>
      </c>
      <c r="K213">
        <f t="shared" si="4"/>
        <v>0</v>
      </c>
    </row>
    <row r="214" spans="1:11" x14ac:dyDescent="0.3">
      <c r="A214" t="s">
        <v>37</v>
      </c>
      <c r="B214">
        <v>28.860934237203502</v>
      </c>
      <c r="C214">
        <v>0.99147672828998601</v>
      </c>
      <c r="D214">
        <v>5.4403472089947096</v>
      </c>
      <c r="E214">
        <v>4</v>
      </c>
      <c r="F214">
        <v>1</v>
      </c>
      <c r="G214">
        <v>677475.73320000002</v>
      </c>
      <c r="H214">
        <v>46700</v>
      </c>
      <c r="I214">
        <f t="shared" si="3"/>
        <v>3</v>
      </c>
      <c r="J214" s="4">
        <f>IF(E214=2,VLOOKUP(I214,'risk design'!$V$3:$W$4,2,FALSE), IF(E214=8,VLOOKUP(I214,'risk design'!$V$9:$W$16,2,FALSE), IF(E214=12,VLOOKUP(I214,'risk design'!$V$17:$W$28,2,FALSE),VLOOKUP(I214,'risk design'!$V$5:$W$8,2,FALSE))))</f>
        <v>2</v>
      </c>
      <c r="K214">
        <f t="shared" si="4"/>
        <v>-2</v>
      </c>
    </row>
    <row r="215" spans="1:11" x14ac:dyDescent="0.3">
      <c r="A215" t="s">
        <v>39</v>
      </c>
      <c r="B215">
        <v>38.342071272322499</v>
      </c>
      <c r="C215">
        <v>0.94852050231232898</v>
      </c>
      <c r="D215">
        <v>9.2259005753968193</v>
      </c>
      <c r="E215">
        <v>4</v>
      </c>
      <c r="F215">
        <v>1</v>
      </c>
      <c r="G215">
        <v>830842.31160000002</v>
      </c>
      <c r="H215">
        <v>43160</v>
      </c>
      <c r="I215">
        <f t="shared" si="3"/>
        <v>1</v>
      </c>
      <c r="J215" s="4">
        <f>IF(E215=2,VLOOKUP(I215,'risk design'!$V$3:$W$4,2,FALSE), IF(E215=8,VLOOKUP(I215,'risk design'!$V$9:$W$16,2,FALSE), IF(E215=12,VLOOKUP(I215,'risk design'!$V$17:$W$28,2,FALSE),VLOOKUP(I215,'risk design'!$V$5:$W$8,2,FALSE))))</f>
        <v>1</v>
      </c>
      <c r="K215">
        <f t="shared" si="4"/>
        <v>0</v>
      </c>
    </row>
    <row r="216" spans="1:11" x14ac:dyDescent="0.3">
      <c r="A216" t="s">
        <v>40</v>
      </c>
      <c r="B216">
        <v>40.738628402516603</v>
      </c>
      <c r="C216">
        <v>0.99888270245113497</v>
      </c>
      <c r="D216">
        <v>3.5555555555555598</v>
      </c>
      <c r="E216">
        <v>4</v>
      </c>
      <c r="F216">
        <v>1</v>
      </c>
      <c r="G216">
        <v>72181.660600000003</v>
      </c>
      <c r="H216">
        <v>41460</v>
      </c>
      <c r="I216">
        <f t="shared" si="3"/>
        <v>1</v>
      </c>
      <c r="J216" s="4">
        <f>IF(E216=2,VLOOKUP(I216,'risk design'!$V$3:$W$4,2,FALSE), IF(E216=8,VLOOKUP(I216,'risk design'!$V$9:$W$16,2,FALSE), IF(E216=12,VLOOKUP(I216,'risk design'!$V$17:$W$28,2,FALSE),VLOOKUP(I216,'risk design'!$V$5:$W$8,2,FALSE))))</f>
        <v>1</v>
      </c>
      <c r="K216">
        <f t="shared" si="4"/>
        <v>0</v>
      </c>
    </row>
    <row r="217" spans="1:11" x14ac:dyDescent="0.3">
      <c r="A217" t="s">
        <v>26</v>
      </c>
      <c r="B217">
        <v>14.945085677942799</v>
      </c>
      <c r="C217">
        <v>0.99999845763846995</v>
      </c>
      <c r="D217">
        <v>7.88</v>
      </c>
      <c r="E217">
        <v>4</v>
      </c>
      <c r="F217">
        <v>1</v>
      </c>
      <c r="G217">
        <v>6651.9568479999998</v>
      </c>
      <c r="H217">
        <v>41326.300000000003</v>
      </c>
      <c r="I217">
        <f t="shared" si="3"/>
        <v>3</v>
      </c>
      <c r="J217" s="4">
        <f>IF(E217=2,VLOOKUP(I217,'risk design'!$V$3:$W$4,2,FALSE), IF(E217=8,VLOOKUP(I217,'risk design'!$V$9:$W$16,2,FALSE), IF(E217=12,VLOOKUP(I217,'risk design'!$V$17:$W$28,2,FALSE),VLOOKUP(I217,'risk design'!$V$5:$W$8,2,FALSE))))</f>
        <v>2</v>
      </c>
      <c r="K217">
        <f t="shared" si="4"/>
        <v>-2</v>
      </c>
    </row>
    <row r="218" spans="1:11" x14ac:dyDescent="0.3">
      <c r="A218" t="s">
        <v>9</v>
      </c>
      <c r="B218">
        <v>36.0647446679979</v>
      </c>
      <c r="C218">
        <v>0.941094016680177</v>
      </c>
      <c r="D218">
        <v>7.5919453174603202</v>
      </c>
      <c r="E218">
        <v>4</v>
      </c>
      <c r="F218">
        <v>1</v>
      </c>
      <c r="G218">
        <v>752.57100000000003</v>
      </c>
      <c r="H218">
        <v>41122.199999999997</v>
      </c>
      <c r="I218">
        <f t="shared" si="3"/>
        <v>1</v>
      </c>
      <c r="J218" s="4">
        <f>IF(E218=2,VLOOKUP(I218,'risk design'!$V$3:$W$4,2,FALSE), IF(E218=8,VLOOKUP(I218,'risk design'!$V$9:$W$16,2,FALSE), IF(E218=12,VLOOKUP(I218,'risk design'!$V$17:$W$28,2,FALSE),VLOOKUP(I218,'risk design'!$V$5:$W$8,2,FALSE))))</f>
        <v>1</v>
      </c>
      <c r="K218">
        <f t="shared" si="4"/>
        <v>0</v>
      </c>
    </row>
    <row r="219" spans="1:11" x14ac:dyDescent="0.3">
      <c r="A219" t="s">
        <v>42</v>
      </c>
      <c r="B219">
        <v>36.0647446679979</v>
      </c>
      <c r="C219">
        <v>0.941094016680177</v>
      </c>
      <c r="D219">
        <v>7.5919453174603202</v>
      </c>
      <c r="E219">
        <v>4</v>
      </c>
      <c r="F219">
        <v>1</v>
      </c>
      <c r="G219">
        <v>820566.77119999996</v>
      </c>
      <c r="H219">
        <v>40600</v>
      </c>
      <c r="I219">
        <f t="shared" si="3"/>
        <v>1</v>
      </c>
      <c r="J219" s="4">
        <f>IF(E219=2,VLOOKUP(I219,'risk design'!$V$3:$W$4,2,FALSE), IF(E219=8,VLOOKUP(I219,'risk design'!$V$9:$W$16,2,FALSE), IF(E219=12,VLOOKUP(I219,'risk design'!$V$17:$W$28,2,FALSE),VLOOKUP(I219,'risk design'!$V$5:$W$8,2,FALSE))))</f>
        <v>1</v>
      </c>
      <c r="K219">
        <f t="shared" si="4"/>
        <v>0</v>
      </c>
    </row>
    <row r="220" spans="1:11" x14ac:dyDescent="0.3">
      <c r="A220" t="s">
        <v>38</v>
      </c>
      <c r="B220">
        <v>30.842229698338201</v>
      </c>
      <c r="C220">
        <v>1.00000006012368</v>
      </c>
      <c r="D220">
        <v>1.9</v>
      </c>
      <c r="E220">
        <v>4</v>
      </c>
      <c r="F220">
        <v>1</v>
      </c>
      <c r="G220">
        <v>4565.0724</v>
      </c>
      <c r="H220">
        <v>40580</v>
      </c>
      <c r="I220">
        <f t="shared" si="3"/>
        <v>3</v>
      </c>
      <c r="J220" s="4">
        <f>IF(E220=2,VLOOKUP(I220,'risk design'!$V$3:$W$4,2,FALSE), IF(E220=8,VLOOKUP(I220,'risk design'!$V$9:$W$16,2,FALSE), IF(E220=12,VLOOKUP(I220,'risk design'!$V$17:$W$28,2,FALSE),VLOOKUP(I220,'risk design'!$V$5:$W$8,2,FALSE))))</f>
        <v>2</v>
      </c>
      <c r="K220">
        <f t="shared" si="4"/>
        <v>-2</v>
      </c>
    </row>
    <row r="221" spans="1:11" x14ac:dyDescent="0.3">
      <c r="A221" t="s">
        <v>44</v>
      </c>
      <c r="B221">
        <v>14.821737674500801</v>
      </c>
      <c r="C221">
        <v>0.994382684303039</v>
      </c>
      <c r="D221">
        <v>5.2889352380952399</v>
      </c>
      <c r="E221">
        <v>4</v>
      </c>
      <c r="F221">
        <v>1</v>
      </c>
      <c r="G221">
        <v>140836.81789999999</v>
      </c>
      <c r="H221">
        <v>38360</v>
      </c>
      <c r="I221">
        <f t="shared" si="3"/>
        <v>3</v>
      </c>
      <c r="J221" s="4">
        <f>IF(E221=2,VLOOKUP(I221,'risk design'!$V$3:$W$4,2,FALSE), IF(E221=8,VLOOKUP(I221,'risk design'!$V$9:$W$16,2,FALSE), IF(E221=12,VLOOKUP(I221,'risk design'!$V$17:$W$28,2,FALSE),VLOOKUP(I221,'risk design'!$V$5:$W$8,2,FALSE))))</f>
        <v>2</v>
      </c>
      <c r="K221">
        <f t="shared" si="4"/>
        <v>-2</v>
      </c>
    </row>
    <row r="222" spans="1:11" x14ac:dyDescent="0.3">
      <c r="A222" t="s">
        <v>45</v>
      </c>
      <c r="B222">
        <v>57.614352710402997</v>
      </c>
      <c r="C222">
        <v>0.97561522294935898</v>
      </c>
      <c r="D222">
        <v>13.068670992063501</v>
      </c>
      <c r="E222">
        <v>4</v>
      </c>
      <c r="F222">
        <v>1</v>
      </c>
      <c r="G222">
        <v>542105.53200000001</v>
      </c>
      <c r="H222">
        <v>36240</v>
      </c>
      <c r="I222">
        <f t="shared" si="3"/>
        <v>1</v>
      </c>
      <c r="J222" s="4">
        <f>IF(E222=2,VLOOKUP(I222,'risk design'!$V$3:$W$4,2,FALSE), IF(E222=8,VLOOKUP(I222,'risk design'!$V$9:$W$16,2,FALSE), IF(E222=12,VLOOKUP(I222,'risk design'!$V$17:$W$28,2,FALSE),VLOOKUP(I222,'risk design'!$V$5:$W$8,2,FALSE))))</f>
        <v>1</v>
      </c>
      <c r="K222">
        <f t="shared" si="4"/>
        <v>0</v>
      </c>
    </row>
    <row r="223" spans="1:11" x14ac:dyDescent="0.3">
      <c r="A223" t="s">
        <v>43</v>
      </c>
      <c r="B223">
        <v>20.7104925918992</v>
      </c>
      <c r="C223">
        <v>0.99999618577501403</v>
      </c>
      <c r="D223">
        <v>5.0888888888888903</v>
      </c>
      <c r="E223">
        <v>4</v>
      </c>
      <c r="F223">
        <v>1</v>
      </c>
      <c r="G223">
        <v>61256.559000000001</v>
      </c>
      <c r="H223">
        <v>35760</v>
      </c>
      <c r="I223">
        <f t="shared" si="3"/>
        <v>3</v>
      </c>
      <c r="J223" s="4">
        <f>IF(E223=2,VLOOKUP(I223,'risk design'!$V$3:$W$4,2,FALSE), IF(E223=8,VLOOKUP(I223,'risk design'!$V$9:$W$16,2,FALSE), IF(E223=12,VLOOKUP(I223,'risk design'!$V$17:$W$28,2,FALSE),VLOOKUP(I223,'risk design'!$V$5:$W$8,2,FALSE))))</f>
        <v>2</v>
      </c>
      <c r="K223">
        <f t="shared" si="4"/>
        <v>-2</v>
      </c>
    </row>
    <row r="224" spans="1:11" x14ac:dyDescent="0.3">
      <c r="A224" t="s">
        <v>47</v>
      </c>
      <c r="B224">
        <v>43.272060334433803</v>
      </c>
      <c r="C224">
        <v>0.89352925819224505</v>
      </c>
      <c r="D224">
        <v>8.6949407076719591</v>
      </c>
      <c r="E224">
        <v>4</v>
      </c>
      <c r="F224">
        <v>1</v>
      </c>
      <c r="G224">
        <v>174085.2</v>
      </c>
      <c r="H224">
        <v>32160</v>
      </c>
      <c r="I224">
        <f t="shared" si="3"/>
        <v>3</v>
      </c>
      <c r="J224" s="4">
        <f>IF(E224=2,VLOOKUP(I224,'risk design'!$V$3:$W$4,2,FALSE), IF(E224=8,VLOOKUP(I224,'risk design'!$V$9:$W$16,2,FALSE), IF(E224=12,VLOOKUP(I224,'risk design'!$V$17:$W$28,2,FALSE),VLOOKUP(I224,'risk design'!$V$5:$W$8,2,FALSE))))</f>
        <v>2</v>
      </c>
      <c r="K224">
        <f t="shared" si="4"/>
        <v>-2</v>
      </c>
    </row>
    <row r="225" spans="1:11" x14ac:dyDescent="0.3">
      <c r="A225" t="s">
        <v>49</v>
      </c>
      <c r="B225">
        <v>45.868855228592103</v>
      </c>
      <c r="C225">
        <v>0.70336639774733201</v>
      </c>
      <c r="D225">
        <v>11.304115899470901</v>
      </c>
      <c r="E225">
        <v>4</v>
      </c>
      <c r="F225">
        <v>1</v>
      </c>
      <c r="G225">
        <v>452192.90250000003</v>
      </c>
      <c r="H225">
        <v>30120</v>
      </c>
      <c r="I225">
        <f t="shared" si="3"/>
        <v>1</v>
      </c>
      <c r="J225" s="4">
        <f>IF(E225=2,VLOOKUP(I225,'risk design'!$V$3:$W$4,2,FALSE), IF(E225=8,VLOOKUP(I225,'risk design'!$V$9:$W$16,2,FALSE), IF(E225=12,VLOOKUP(I225,'risk design'!$V$17:$W$28,2,FALSE),VLOOKUP(I225,'risk design'!$V$5:$W$8,2,FALSE))))</f>
        <v>1</v>
      </c>
      <c r="K225">
        <f t="shared" si="4"/>
        <v>0</v>
      </c>
    </row>
    <row r="226" spans="1:11" x14ac:dyDescent="0.3">
      <c r="A226" t="s">
        <v>51</v>
      </c>
      <c r="B226">
        <v>45.561830093592</v>
      </c>
      <c r="C226">
        <v>0.23516038301123299</v>
      </c>
      <c r="D226">
        <v>3.1333333333333302</v>
      </c>
      <c r="E226">
        <v>4</v>
      </c>
      <c r="F226">
        <v>1</v>
      </c>
      <c r="G226">
        <v>13171.33797</v>
      </c>
      <c r="H226">
        <v>26410</v>
      </c>
      <c r="I226">
        <f t="shared" si="3"/>
        <v>1</v>
      </c>
      <c r="J226" s="4">
        <f>IF(E226=2,VLOOKUP(I226,'risk design'!$V$3:$W$4,2,FALSE), IF(E226=8,VLOOKUP(I226,'risk design'!$V$9:$W$16,2,FALSE), IF(E226=12,VLOOKUP(I226,'risk design'!$V$17:$W$28,2,FALSE),VLOOKUP(I226,'risk design'!$V$5:$W$8,2,FALSE))))</f>
        <v>1</v>
      </c>
      <c r="K226">
        <f t="shared" si="4"/>
        <v>0</v>
      </c>
    </row>
    <row r="227" spans="1:11" x14ac:dyDescent="0.3">
      <c r="A227" t="s">
        <v>46</v>
      </c>
      <c r="B227">
        <v>12.912840767128699</v>
      </c>
      <c r="C227">
        <v>1.0000000022211499</v>
      </c>
      <c r="D227">
        <v>10.033333333333299</v>
      </c>
      <c r="E227">
        <v>4</v>
      </c>
      <c r="F227">
        <v>1</v>
      </c>
      <c r="G227">
        <v>77534.517179999995</v>
      </c>
      <c r="H227">
        <v>25150</v>
      </c>
      <c r="I227">
        <f t="shared" si="3"/>
        <v>4</v>
      </c>
      <c r="J227" s="4">
        <f>IF(E227=2,VLOOKUP(I227,'risk design'!$V$3:$W$4,2,FALSE), IF(E227=8,VLOOKUP(I227,'risk design'!$V$9:$W$16,2,FALSE), IF(E227=12,VLOOKUP(I227,'risk design'!$V$17:$W$28,2,FALSE),VLOOKUP(I227,'risk design'!$V$5:$W$8,2,FALSE))))</f>
        <v>4</v>
      </c>
      <c r="K227">
        <f t="shared" si="4"/>
        <v>-3</v>
      </c>
    </row>
    <row r="228" spans="1:11" x14ac:dyDescent="0.3">
      <c r="A228" t="s">
        <v>53</v>
      </c>
      <c r="B228">
        <v>19.6738666766927</v>
      </c>
      <c r="C228">
        <v>1.00000000140625</v>
      </c>
      <c r="D228">
        <v>13.8</v>
      </c>
      <c r="E228">
        <v>4</v>
      </c>
      <c r="F228">
        <v>1</v>
      </c>
      <c r="G228">
        <v>572656.67370000004</v>
      </c>
      <c r="H228">
        <v>24660</v>
      </c>
      <c r="I228">
        <f t="shared" si="3"/>
        <v>4</v>
      </c>
      <c r="J228" s="4">
        <f>IF(E228=2,VLOOKUP(I228,'risk design'!$V$3:$W$4,2,FALSE), IF(E228=8,VLOOKUP(I228,'risk design'!$V$9:$W$16,2,FALSE), IF(E228=12,VLOOKUP(I228,'risk design'!$V$17:$W$28,2,FALSE),VLOOKUP(I228,'risk design'!$V$5:$W$8,2,FALSE))))</f>
        <v>4</v>
      </c>
      <c r="K228">
        <f t="shared" si="4"/>
        <v>-3</v>
      </c>
    </row>
    <row r="229" spans="1:11" x14ac:dyDescent="0.3">
      <c r="A229" t="s">
        <v>48</v>
      </c>
      <c r="B229">
        <v>36.0647446679979</v>
      </c>
      <c r="C229">
        <v>0.941094016680177</v>
      </c>
      <c r="D229">
        <v>7.5919453174603202</v>
      </c>
      <c r="E229">
        <v>4</v>
      </c>
      <c r="F229">
        <v>1</v>
      </c>
      <c r="G229">
        <v>482108.8224</v>
      </c>
      <c r="H229">
        <v>24640</v>
      </c>
      <c r="I229">
        <f t="shared" si="3"/>
        <v>3</v>
      </c>
      <c r="J229" s="4">
        <f>IF(E229=2,VLOOKUP(I229,'risk design'!$V$3:$W$4,2,FALSE), IF(E229=8,VLOOKUP(I229,'risk design'!$V$9:$W$16,2,FALSE), IF(E229=12,VLOOKUP(I229,'risk design'!$V$17:$W$28,2,FALSE),VLOOKUP(I229,'risk design'!$V$5:$W$8,2,FALSE))))</f>
        <v>2</v>
      </c>
      <c r="K229">
        <f t="shared" si="4"/>
        <v>-2</v>
      </c>
    </row>
    <row r="230" spans="1:11" x14ac:dyDescent="0.3">
      <c r="A230" t="s">
        <v>55</v>
      </c>
      <c r="B230">
        <v>62.146455064064703</v>
      </c>
      <c r="C230">
        <v>0.88569532801120399</v>
      </c>
      <c r="D230">
        <v>15.7365622089947</v>
      </c>
      <c r="E230">
        <v>4</v>
      </c>
      <c r="F230">
        <v>1</v>
      </c>
      <c r="G230">
        <v>99247.941000000006</v>
      </c>
      <c r="H230">
        <v>23690</v>
      </c>
      <c r="I230">
        <f t="shared" si="3"/>
        <v>3</v>
      </c>
      <c r="J230" s="4">
        <f>IF(E230=2,VLOOKUP(I230,'risk design'!$V$3:$W$4,2,FALSE), IF(E230=8,VLOOKUP(I230,'risk design'!$V$9:$W$16,2,FALSE), IF(E230=12,VLOOKUP(I230,'risk design'!$V$17:$W$28,2,FALSE),VLOOKUP(I230,'risk design'!$V$5:$W$8,2,FALSE))))</f>
        <v>2</v>
      </c>
      <c r="K230">
        <f t="shared" si="4"/>
        <v>-2</v>
      </c>
    </row>
    <row r="231" spans="1:11" x14ac:dyDescent="0.3">
      <c r="A231" t="s">
        <v>56</v>
      </c>
      <c r="B231">
        <v>46.220495099938901</v>
      </c>
      <c r="C231">
        <v>0.71038452616272896</v>
      </c>
      <c r="D231">
        <v>2.7222222222222201</v>
      </c>
      <c r="E231">
        <v>4</v>
      </c>
      <c r="F231">
        <v>1</v>
      </c>
      <c r="G231">
        <v>22041.497100000001</v>
      </c>
      <c r="H231">
        <v>23290</v>
      </c>
      <c r="I231">
        <f t="shared" si="3"/>
        <v>3</v>
      </c>
      <c r="J231" s="4">
        <f>IF(E231=2,VLOOKUP(I231,'risk design'!$V$3:$W$4,2,FALSE), IF(E231=8,VLOOKUP(I231,'risk design'!$V$9:$W$16,2,FALSE), IF(E231=12,VLOOKUP(I231,'risk design'!$V$17:$W$28,2,FALSE),VLOOKUP(I231,'risk design'!$V$5:$W$8,2,FALSE))))</f>
        <v>2</v>
      </c>
      <c r="K231">
        <f t="shared" si="4"/>
        <v>-2</v>
      </c>
    </row>
    <row r="232" spans="1:11" x14ac:dyDescent="0.3">
      <c r="A232" t="s">
        <v>17</v>
      </c>
      <c r="B232">
        <v>36.0647446679979</v>
      </c>
      <c r="C232">
        <v>0.941094016680177</v>
      </c>
      <c r="D232">
        <v>7.5919453174603202</v>
      </c>
      <c r="E232">
        <v>4</v>
      </c>
      <c r="F232">
        <v>1</v>
      </c>
      <c r="G232">
        <v>5813.0690960000002</v>
      </c>
      <c r="H232">
        <v>21480</v>
      </c>
      <c r="I232">
        <f t="shared" si="3"/>
        <v>3</v>
      </c>
      <c r="J232" s="4">
        <f>IF(E232=2,VLOOKUP(I232,'risk design'!$V$3:$W$4,2,FALSE), IF(E232=8,VLOOKUP(I232,'risk design'!$V$9:$W$16,2,FALSE), IF(E232=12,VLOOKUP(I232,'risk design'!$V$17:$W$28,2,FALSE),VLOOKUP(I232,'risk design'!$V$5:$W$8,2,FALSE))))</f>
        <v>2</v>
      </c>
      <c r="K232">
        <f t="shared" si="4"/>
        <v>-2</v>
      </c>
    </row>
    <row r="233" spans="1:11" x14ac:dyDescent="0.3">
      <c r="A233" t="s">
        <v>57</v>
      </c>
      <c r="B233">
        <v>50.7473446372627</v>
      </c>
      <c r="C233">
        <v>0.99997720673548995</v>
      </c>
      <c r="D233">
        <v>3.18888888888889</v>
      </c>
      <c r="E233">
        <v>4</v>
      </c>
      <c r="F233">
        <v>1</v>
      </c>
      <c r="G233">
        <v>88887.007500000007</v>
      </c>
      <c r="H233">
        <v>21200</v>
      </c>
      <c r="I233">
        <f t="shared" si="3"/>
        <v>3</v>
      </c>
      <c r="J233" s="4">
        <f>IF(E233=2,VLOOKUP(I233,'risk design'!$V$3:$W$4,2,FALSE), IF(E233=8,VLOOKUP(I233,'risk design'!$V$9:$W$16,2,FALSE), IF(E233=12,VLOOKUP(I233,'risk design'!$V$17:$W$28,2,FALSE),VLOOKUP(I233,'risk design'!$V$5:$W$8,2,FALSE))))</f>
        <v>2</v>
      </c>
      <c r="K233">
        <f t="shared" si="4"/>
        <v>-2</v>
      </c>
    </row>
    <row r="234" spans="1:11" x14ac:dyDescent="0.3">
      <c r="A234" t="s">
        <v>59</v>
      </c>
      <c r="B234">
        <v>41.6196759077745</v>
      </c>
      <c r="C234">
        <v>0.83331392357934697</v>
      </c>
      <c r="D234">
        <v>5.7666666666666702</v>
      </c>
      <c r="E234">
        <v>4</v>
      </c>
      <c r="F234">
        <v>1</v>
      </c>
      <c r="G234">
        <v>4149.0652</v>
      </c>
      <c r="H234">
        <v>19990</v>
      </c>
      <c r="I234">
        <f t="shared" si="3"/>
        <v>3</v>
      </c>
      <c r="J234" s="4">
        <f>IF(E234=2,VLOOKUP(I234,'risk design'!$V$3:$W$4,2,FALSE), IF(E234=8,VLOOKUP(I234,'risk design'!$V$9:$W$16,2,FALSE), IF(E234=12,VLOOKUP(I234,'risk design'!$V$17:$W$28,2,FALSE),VLOOKUP(I234,'risk design'!$V$5:$W$8,2,FALSE))))</f>
        <v>2</v>
      </c>
      <c r="K234">
        <f t="shared" si="4"/>
        <v>-2</v>
      </c>
    </row>
    <row r="235" spans="1:11" x14ac:dyDescent="0.3">
      <c r="A235" t="s">
        <v>19</v>
      </c>
      <c r="B235">
        <v>28.377906625582899</v>
      </c>
      <c r="C235">
        <v>0.999999957386566</v>
      </c>
      <c r="D235">
        <v>6.32</v>
      </c>
      <c r="E235">
        <v>4</v>
      </c>
      <c r="F235">
        <v>1</v>
      </c>
      <c r="G235">
        <v>20753.89201</v>
      </c>
      <c r="H235">
        <v>19700</v>
      </c>
      <c r="I235">
        <f t="shared" si="3"/>
        <v>4</v>
      </c>
      <c r="J235" s="4">
        <f>IF(E235=2,VLOOKUP(I235,'risk design'!$V$3:$W$4,2,FALSE), IF(E235=8,VLOOKUP(I235,'risk design'!$V$9:$W$16,2,FALSE), IF(E235=12,VLOOKUP(I235,'risk design'!$V$17:$W$28,2,FALSE),VLOOKUP(I235,'risk design'!$V$5:$W$8,2,FALSE))))</f>
        <v>4</v>
      </c>
      <c r="K235">
        <f t="shared" si="4"/>
        <v>-3</v>
      </c>
    </row>
    <row r="236" spans="1:11" x14ac:dyDescent="0.3">
      <c r="A236" t="s">
        <v>60</v>
      </c>
      <c r="B236">
        <v>54.631454588766204</v>
      </c>
      <c r="C236">
        <v>0.986026835351973</v>
      </c>
      <c r="D236">
        <v>14.1216739351852</v>
      </c>
      <c r="E236">
        <v>4</v>
      </c>
      <c r="F236">
        <v>1</v>
      </c>
      <c r="G236">
        <v>55757.947899999999</v>
      </c>
      <c r="H236">
        <v>17400</v>
      </c>
      <c r="I236">
        <f t="shared" si="3"/>
        <v>1</v>
      </c>
      <c r="J236" s="4">
        <f>IF(E236=2,VLOOKUP(I236,'risk design'!$V$3:$W$4,2,FALSE), IF(E236=8,VLOOKUP(I236,'risk design'!$V$9:$W$16,2,FALSE), IF(E236=12,VLOOKUP(I236,'risk design'!$V$17:$W$28,2,FALSE),VLOOKUP(I236,'risk design'!$V$5:$W$8,2,FALSE))))</f>
        <v>1</v>
      </c>
      <c r="K236">
        <f t="shared" si="4"/>
        <v>0</v>
      </c>
    </row>
    <row r="237" spans="1:11" x14ac:dyDescent="0.3">
      <c r="A237" t="s">
        <v>62</v>
      </c>
      <c r="B237">
        <v>47.486505825010603</v>
      </c>
      <c r="C237">
        <v>1</v>
      </c>
      <c r="D237">
        <v>3.875</v>
      </c>
      <c r="E237">
        <v>4</v>
      </c>
      <c r="F237">
        <v>1</v>
      </c>
      <c r="G237">
        <v>104042.7159</v>
      </c>
      <c r="H237">
        <v>17063</v>
      </c>
      <c r="I237">
        <f t="shared" si="3"/>
        <v>3</v>
      </c>
      <c r="J237" s="4">
        <f>IF(E237=2,VLOOKUP(I237,'risk design'!$V$3:$W$4,2,FALSE), IF(E237=8,VLOOKUP(I237,'risk design'!$V$9:$W$16,2,FALSE), IF(E237=12,VLOOKUP(I237,'risk design'!$V$17:$W$28,2,FALSE),VLOOKUP(I237,'risk design'!$V$5:$W$8,2,FALSE))))</f>
        <v>2</v>
      </c>
      <c r="K237">
        <f t="shared" si="4"/>
        <v>-2</v>
      </c>
    </row>
    <row r="238" spans="1:11" x14ac:dyDescent="0.3">
      <c r="A238" t="s">
        <v>35</v>
      </c>
      <c r="B238">
        <v>32.9066731952297</v>
      </c>
      <c r="C238">
        <v>0.99996959757926496</v>
      </c>
      <c r="D238">
        <v>2.98</v>
      </c>
      <c r="E238">
        <v>4</v>
      </c>
      <c r="F238">
        <v>1</v>
      </c>
      <c r="G238">
        <v>13970.7682</v>
      </c>
      <c r="H238">
        <v>16500</v>
      </c>
      <c r="I238">
        <f t="shared" si="3"/>
        <v>3</v>
      </c>
      <c r="J238" s="4">
        <f>IF(E238=2,VLOOKUP(I238,'risk design'!$V$3:$W$4,2,FALSE), IF(E238=8,VLOOKUP(I238,'risk design'!$V$9:$W$16,2,FALSE), IF(E238=12,VLOOKUP(I238,'risk design'!$V$17:$W$28,2,FALSE),VLOOKUP(I238,'risk design'!$V$5:$W$8,2,FALSE))))</f>
        <v>2</v>
      </c>
      <c r="K238">
        <f t="shared" si="4"/>
        <v>-2</v>
      </c>
    </row>
    <row r="239" spans="1:11" x14ac:dyDescent="0.3">
      <c r="A239" t="s">
        <v>65</v>
      </c>
      <c r="B239">
        <v>46.237117829760102</v>
      </c>
      <c r="C239">
        <v>1</v>
      </c>
      <c r="D239">
        <v>16.1666666666667</v>
      </c>
      <c r="E239">
        <v>4</v>
      </c>
      <c r="F239">
        <v>1</v>
      </c>
      <c r="G239">
        <v>131087.75090000001</v>
      </c>
      <c r="H239">
        <v>15472.2</v>
      </c>
      <c r="I239">
        <f t="shared" si="3"/>
        <v>3</v>
      </c>
      <c r="J239" s="4">
        <f>IF(E239=2,VLOOKUP(I239,'risk design'!$V$3:$W$4,2,FALSE), IF(E239=8,VLOOKUP(I239,'risk design'!$V$9:$W$16,2,FALSE), IF(E239=12,VLOOKUP(I239,'risk design'!$V$17:$W$28,2,FALSE),VLOOKUP(I239,'risk design'!$V$5:$W$8,2,FALSE))))</f>
        <v>2</v>
      </c>
      <c r="K239">
        <f t="shared" si="4"/>
        <v>-2</v>
      </c>
    </row>
    <row r="240" spans="1:11" x14ac:dyDescent="0.3">
      <c r="A240" t="s">
        <v>63</v>
      </c>
      <c r="B240">
        <v>39.610474413500803</v>
      </c>
      <c r="C240">
        <v>0.99719887955182096</v>
      </c>
      <c r="D240">
        <v>13.814285714285701</v>
      </c>
      <c r="E240">
        <v>4</v>
      </c>
      <c r="F240">
        <v>1</v>
      </c>
      <c r="G240">
        <v>3626.36456</v>
      </c>
      <c r="H240">
        <v>15080</v>
      </c>
      <c r="I240">
        <f t="shared" si="3"/>
        <v>3</v>
      </c>
      <c r="J240" s="4">
        <f>IF(E240=2,VLOOKUP(I240,'risk design'!$V$3:$W$4,2,FALSE), IF(E240=8,VLOOKUP(I240,'risk design'!$V$9:$W$16,2,FALSE), IF(E240=12,VLOOKUP(I240,'risk design'!$V$17:$W$28,2,FALSE),VLOOKUP(I240,'risk design'!$V$5:$W$8,2,FALSE))))</f>
        <v>2</v>
      </c>
      <c r="K240">
        <f t="shared" si="4"/>
        <v>-2</v>
      </c>
    </row>
    <row r="241" spans="1:11" x14ac:dyDescent="0.3">
      <c r="A241" t="s">
        <v>32</v>
      </c>
      <c r="B241">
        <v>36.0647446679979</v>
      </c>
      <c r="C241">
        <v>0.941094016680177</v>
      </c>
      <c r="D241">
        <v>7.5919453174603202</v>
      </c>
      <c r="E241">
        <v>4</v>
      </c>
      <c r="F241">
        <v>1</v>
      </c>
      <c r="G241">
        <v>201.39</v>
      </c>
      <c r="H241">
        <v>14917.7</v>
      </c>
      <c r="I241">
        <f t="shared" si="3"/>
        <v>4</v>
      </c>
      <c r="J241" s="4">
        <f>IF(E241=2,VLOOKUP(I241,'risk design'!$V$3:$W$4,2,FALSE), IF(E241=8,VLOOKUP(I241,'risk design'!$V$9:$W$16,2,FALSE), IF(E241=12,VLOOKUP(I241,'risk design'!$V$17:$W$28,2,FALSE),VLOOKUP(I241,'risk design'!$V$5:$W$8,2,FALSE))))</f>
        <v>4</v>
      </c>
      <c r="K241">
        <f t="shared" si="4"/>
        <v>-3</v>
      </c>
    </row>
    <row r="242" spans="1:11" x14ac:dyDescent="0.3">
      <c r="A242" t="s">
        <v>69</v>
      </c>
      <c r="B242">
        <v>56.107534611813897</v>
      </c>
      <c r="C242">
        <v>0.99999993657399999</v>
      </c>
      <c r="D242">
        <v>19.2</v>
      </c>
      <c r="E242">
        <v>4</v>
      </c>
      <c r="F242">
        <v>1</v>
      </c>
      <c r="G242">
        <v>19747.107319999999</v>
      </c>
      <c r="H242">
        <v>14780</v>
      </c>
      <c r="I242">
        <f t="shared" si="3"/>
        <v>3</v>
      </c>
      <c r="J242" s="4">
        <f>IF(E242=2,VLOOKUP(I242,'risk design'!$V$3:$W$4,2,FALSE), IF(E242=8,VLOOKUP(I242,'risk design'!$V$9:$W$16,2,FALSE), IF(E242=12,VLOOKUP(I242,'risk design'!$V$17:$W$28,2,FALSE),VLOOKUP(I242,'risk design'!$V$5:$W$8,2,FALSE))))</f>
        <v>2</v>
      </c>
      <c r="K242">
        <f t="shared" si="4"/>
        <v>-2</v>
      </c>
    </row>
    <row r="243" spans="1:11" x14ac:dyDescent="0.3">
      <c r="A243" t="s">
        <v>30</v>
      </c>
      <c r="B243">
        <v>35.921691020698503</v>
      </c>
      <c r="C243">
        <v>1.0000000081457801</v>
      </c>
      <c r="D243">
        <v>7.4777777777777796</v>
      </c>
      <c r="E243">
        <v>4</v>
      </c>
      <c r="F243">
        <v>1</v>
      </c>
      <c r="G243">
        <v>247644.99590000001</v>
      </c>
      <c r="H243">
        <v>14290</v>
      </c>
      <c r="I243">
        <f t="shared" si="3"/>
        <v>4</v>
      </c>
      <c r="J243" s="4">
        <f>IF(E243=2,VLOOKUP(I243,'risk design'!$V$3:$W$4,2,FALSE), IF(E243=8,VLOOKUP(I243,'risk design'!$V$9:$W$16,2,FALSE), IF(E243=12,VLOOKUP(I243,'risk design'!$V$17:$W$28,2,FALSE),VLOOKUP(I243,'risk design'!$V$5:$W$8,2,FALSE))))</f>
        <v>4</v>
      </c>
      <c r="K243">
        <f t="shared" si="4"/>
        <v>-3</v>
      </c>
    </row>
    <row r="244" spans="1:11" x14ac:dyDescent="0.3">
      <c r="A244" t="s">
        <v>33</v>
      </c>
      <c r="B244">
        <v>36.0647446679979</v>
      </c>
      <c r="C244">
        <v>0.941094016680177</v>
      </c>
      <c r="D244">
        <v>7.5919453174603202</v>
      </c>
      <c r="E244">
        <v>4</v>
      </c>
      <c r="F244">
        <v>1</v>
      </c>
      <c r="G244">
        <v>27115.484469999999</v>
      </c>
      <c r="H244">
        <v>14040</v>
      </c>
      <c r="I244">
        <f t="shared" si="3"/>
        <v>4</v>
      </c>
      <c r="J244" s="4">
        <f>IF(E244=2,VLOOKUP(I244,'risk design'!$V$3:$W$4,2,FALSE), IF(E244=8,VLOOKUP(I244,'risk design'!$V$9:$W$16,2,FALSE), IF(E244=12,VLOOKUP(I244,'risk design'!$V$17:$W$28,2,FALSE),VLOOKUP(I244,'risk design'!$V$5:$W$8,2,FALSE))))</f>
        <v>4</v>
      </c>
      <c r="K244">
        <f t="shared" si="4"/>
        <v>-3</v>
      </c>
    </row>
    <row r="245" spans="1:11" x14ac:dyDescent="0.3">
      <c r="A245" t="s">
        <v>72</v>
      </c>
      <c r="B245">
        <v>51.773569081442503</v>
      </c>
      <c r="C245">
        <v>0.98855942694408405</v>
      </c>
      <c r="D245">
        <v>8.1875</v>
      </c>
      <c r="E245">
        <v>4</v>
      </c>
      <c r="F245">
        <v>1</v>
      </c>
      <c r="G245">
        <v>19723.940600000002</v>
      </c>
      <c r="H245">
        <v>14030</v>
      </c>
      <c r="I245">
        <f t="shared" si="3"/>
        <v>3</v>
      </c>
      <c r="J245" s="4">
        <f>IF(E245=2,VLOOKUP(I245,'risk design'!$V$3:$W$4,2,FALSE), IF(E245=8,VLOOKUP(I245,'risk design'!$V$9:$W$16,2,FALSE), IF(E245=12,VLOOKUP(I245,'risk design'!$V$17:$W$28,2,FALSE),VLOOKUP(I245,'risk design'!$V$5:$W$8,2,FALSE))))</f>
        <v>2</v>
      </c>
      <c r="K245">
        <f t="shared" si="4"/>
        <v>-2</v>
      </c>
    </row>
    <row r="246" spans="1:11" x14ac:dyDescent="0.3">
      <c r="A246" t="s">
        <v>73</v>
      </c>
      <c r="B246">
        <v>50.678749091318601</v>
      </c>
      <c r="C246">
        <v>0.999998016289946</v>
      </c>
      <c r="D246">
        <v>4.7750000000000004</v>
      </c>
      <c r="E246">
        <v>4</v>
      </c>
      <c r="F246">
        <v>1</v>
      </c>
      <c r="G246">
        <v>30168.427800000001</v>
      </c>
      <c r="H246">
        <v>13910</v>
      </c>
      <c r="I246">
        <f t="shared" si="3"/>
        <v>3</v>
      </c>
      <c r="J246" s="4">
        <f>IF(E246=2,VLOOKUP(I246,'risk design'!$V$3:$W$4,2,FALSE), IF(E246=8,VLOOKUP(I246,'risk design'!$V$9:$W$16,2,FALSE), IF(E246=12,VLOOKUP(I246,'risk design'!$V$17:$W$28,2,FALSE),VLOOKUP(I246,'risk design'!$V$5:$W$8,2,FALSE))))</f>
        <v>2</v>
      </c>
      <c r="K246">
        <f t="shared" si="4"/>
        <v>-2</v>
      </c>
    </row>
    <row r="247" spans="1:11" x14ac:dyDescent="0.3">
      <c r="A247" t="s">
        <v>75</v>
      </c>
      <c r="B247">
        <v>46.8223014439548</v>
      </c>
      <c r="C247">
        <v>1.0000000037952601</v>
      </c>
      <c r="D247">
        <v>10.577777777777801</v>
      </c>
      <c r="E247">
        <v>4</v>
      </c>
      <c r="F247">
        <v>1</v>
      </c>
      <c r="G247">
        <v>49644.3004</v>
      </c>
      <c r="H247">
        <v>13670</v>
      </c>
      <c r="I247">
        <f t="shared" si="3"/>
        <v>3</v>
      </c>
      <c r="J247" s="4">
        <f>IF(E247=2,VLOOKUP(I247,'risk design'!$V$3:$W$4,2,FALSE), IF(E247=8,VLOOKUP(I247,'risk design'!$V$9:$W$16,2,FALSE), IF(E247=12,VLOOKUP(I247,'risk design'!$V$17:$W$28,2,FALSE),VLOOKUP(I247,'risk design'!$V$5:$W$8,2,FALSE))))</f>
        <v>2</v>
      </c>
      <c r="K247">
        <f t="shared" si="4"/>
        <v>-2</v>
      </c>
    </row>
    <row r="248" spans="1:11" x14ac:dyDescent="0.3">
      <c r="A248" t="s">
        <v>70</v>
      </c>
      <c r="B248">
        <v>50.559942593831998</v>
      </c>
      <c r="C248">
        <v>1.0000006491736799</v>
      </c>
      <c r="D248">
        <v>4.375</v>
      </c>
      <c r="E248">
        <v>4</v>
      </c>
      <c r="F248">
        <v>1</v>
      </c>
      <c r="G248">
        <v>41705.86</v>
      </c>
      <c r="H248">
        <v>13460</v>
      </c>
      <c r="I248">
        <f t="shared" si="3"/>
        <v>3</v>
      </c>
      <c r="J248" s="4">
        <f>IF(E248=2,VLOOKUP(I248,'risk design'!$V$3:$W$4,2,FALSE), IF(E248=8,VLOOKUP(I248,'risk design'!$V$9:$W$16,2,FALSE), IF(E248=12,VLOOKUP(I248,'risk design'!$V$17:$W$28,2,FALSE),VLOOKUP(I248,'risk design'!$V$5:$W$8,2,FALSE))))</f>
        <v>2</v>
      </c>
      <c r="K248">
        <f t="shared" si="4"/>
        <v>-2</v>
      </c>
    </row>
    <row r="249" spans="1:11" x14ac:dyDescent="0.3">
      <c r="A249" t="s">
        <v>52</v>
      </c>
      <c r="B249">
        <v>36.0647446679979</v>
      </c>
      <c r="C249">
        <v>0.941094016680177</v>
      </c>
      <c r="D249">
        <v>7.5919453174603202</v>
      </c>
      <c r="E249">
        <v>4</v>
      </c>
      <c r="F249">
        <v>1</v>
      </c>
      <c r="G249">
        <v>739.16524000000004</v>
      </c>
      <c r="H249">
        <v>13080</v>
      </c>
      <c r="I249">
        <f t="shared" si="3"/>
        <v>4</v>
      </c>
      <c r="J249" s="4">
        <f>IF(E249=2,VLOOKUP(I249,'risk design'!$V$3:$W$4,2,FALSE), IF(E249=8,VLOOKUP(I249,'risk design'!$V$9:$W$16,2,FALSE), IF(E249=12,VLOOKUP(I249,'risk design'!$V$17:$W$28,2,FALSE),VLOOKUP(I249,'risk design'!$V$5:$W$8,2,FALSE))))</f>
        <v>4</v>
      </c>
      <c r="K249">
        <f t="shared" si="4"/>
        <v>-3</v>
      </c>
    </row>
    <row r="250" spans="1:11" x14ac:dyDescent="0.3">
      <c r="A250" t="s">
        <v>78</v>
      </c>
      <c r="B250">
        <v>49.860746162035198</v>
      </c>
      <c r="C250">
        <v>0.99999569852168402</v>
      </c>
      <c r="D250">
        <v>4.7666666666666702</v>
      </c>
      <c r="E250">
        <v>4</v>
      </c>
      <c r="F250">
        <v>1</v>
      </c>
      <c r="G250">
        <v>385144.79</v>
      </c>
      <c r="H250">
        <v>12990</v>
      </c>
      <c r="I250">
        <f t="shared" si="3"/>
        <v>3</v>
      </c>
      <c r="J250" s="4">
        <f>IF(E250=2,VLOOKUP(I250,'risk design'!$V$3:$W$4,2,FALSE), IF(E250=8,VLOOKUP(I250,'risk design'!$V$9:$W$16,2,FALSE), IF(E250=12,VLOOKUP(I250,'risk design'!$V$17:$W$28,2,FALSE),VLOOKUP(I250,'risk design'!$V$5:$W$8,2,FALSE))))</f>
        <v>2</v>
      </c>
      <c r="K250">
        <f t="shared" si="4"/>
        <v>-2</v>
      </c>
    </row>
    <row r="251" spans="1:11" x14ac:dyDescent="0.3">
      <c r="A251" t="s">
        <v>11</v>
      </c>
      <c r="B251">
        <v>36.0647446679979</v>
      </c>
      <c r="C251">
        <v>0.941094016680177</v>
      </c>
      <c r="D251">
        <v>7.5919453174603202</v>
      </c>
      <c r="E251">
        <v>4</v>
      </c>
      <c r="F251">
        <v>1</v>
      </c>
      <c r="G251">
        <v>1493.3010750000001</v>
      </c>
      <c r="H251">
        <v>12850</v>
      </c>
      <c r="I251">
        <f t="shared" si="3"/>
        <v>4</v>
      </c>
      <c r="J251" s="4">
        <f>IF(E251=2,VLOOKUP(I251,'risk design'!$V$3:$W$4,2,FALSE), IF(E251=8,VLOOKUP(I251,'risk design'!$V$9:$W$16,2,FALSE), IF(E251=12,VLOOKUP(I251,'risk design'!$V$17:$W$28,2,FALSE),VLOOKUP(I251,'risk design'!$V$5:$W$8,2,FALSE))))</f>
        <v>4</v>
      </c>
      <c r="K251">
        <f t="shared" si="4"/>
        <v>-3</v>
      </c>
    </row>
    <row r="252" spans="1:11" x14ac:dyDescent="0.3">
      <c r="A252" t="s">
        <v>81</v>
      </c>
      <c r="B252">
        <v>57.571983223451397</v>
      </c>
      <c r="C252">
        <v>1.00000003084038</v>
      </c>
      <c r="D252">
        <v>5.4</v>
      </c>
      <c r="E252">
        <v>4</v>
      </c>
      <c r="F252">
        <v>1</v>
      </c>
      <c r="G252">
        <v>90034.480899999995</v>
      </c>
      <c r="H252">
        <v>12830</v>
      </c>
      <c r="I252">
        <f t="shared" si="3"/>
        <v>3</v>
      </c>
      <c r="J252" s="4">
        <f>IF(E252=2,VLOOKUP(I252,'risk design'!$V$3:$W$4,2,FALSE), IF(E252=8,VLOOKUP(I252,'risk design'!$V$9:$W$16,2,FALSE), IF(E252=12,VLOOKUP(I252,'risk design'!$V$17:$W$28,2,FALSE),VLOOKUP(I252,'risk design'!$V$5:$W$8,2,FALSE))))</f>
        <v>2</v>
      </c>
      <c r="K252">
        <f t="shared" si="4"/>
        <v>-2</v>
      </c>
    </row>
    <row r="253" spans="1:11" x14ac:dyDescent="0.3">
      <c r="A253" t="s">
        <v>83</v>
      </c>
      <c r="B253">
        <v>55.0968102606315</v>
      </c>
      <c r="C253">
        <v>0.98625889068357897</v>
      </c>
      <c r="D253">
        <v>16.937060826719598</v>
      </c>
      <c r="E253">
        <v>4</v>
      </c>
      <c r="F253">
        <v>2</v>
      </c>
      <c r="G253">
        <v>1908548.1510000001</v>
      </c>
      <c r="H253">
        <v>12740</v>
      </c>
      <c r="I253">
        <f t="shared" si="3"/>
        <v>3</v>
      </c>
      <c r="J253" s="4">
        <f>IF(E253=2,VLOOKUP(I253,'risk design'!$V$3:$W$4,2,FALSE), IF(E253=8,VLOOKUP(I253,'risk design'!$V$9:$W$16,2,FALSE), IF(E253=12,VLOOKUP(I253,'risk design'!$V$17:$W$28,2,FALSE),VLOOKUP(I253,'risk design'!$V$5:$W$8,2,FALSE))))</f>
        <v>2</v>
      </c>
      <c r="K253">
        <f t="shared" si="4"/>
        <v>-1</v>
      </c>
    </row>
    <row r="254" spans="1:11" x14ac:dyDescent="0.3">
      <c r="A254" t="s">
        <v>85</v>
      </c>
      <c r="B254">
        <v>55.0968102606315</v>
      </c>
      <c r="C254">
        <v>0.98625889068357897</v>
      </c>
      <c r="D254">
        <v>16.937060826719598</v>
      </c>
      <c r="E254">
        <v>4</v>
      </c>
      <c r="F254">
        <v>2</v>
      </c>
      <c r="G254">
        <v>241.96328</v>
      </c>
      <c r="H254">
        <v>12577.4</v>
      </c>
      <c r="I254">
        <f t="shared" si="3"/>
        <v>3</v>
      </c>
      <c r="J254" s="4">
        <f>IF(E254=2,VLOOKUP(I254,'risk design'!$V$3:$W$4,2,FALSE), IF(E254=8,VLOOKUP(I254,'risk design'!$V$9:$W$16,2,FALSE), IF(E254=12,VLOOKUP(I254,'risk design'!$V$17:$W$28,2,FALSE),VLOOKUP(I254,'risk design'!$V$5:$W$8,2,FALSE))))</f>
        <v>2</v>
      </c>
      <c r="K254">
        <f t="shared" si="4"/>
        <v>-1</v>
      </c>
    </row>
    <row r="255" spans="1:11" x14ac:dyDescent="0.3">
      <c r="A255" t="s">
        <v>87</v>
      </c>
      <c r="B255">
        <v>79.355439145088397</v>
      </c>
      <c r="C255">
        <v>0.86997321948654205</v>
      </c>
      <c r="D255">
        <v>14.954713763227501</v>
      </c>
      <c r="E255">
        <v>4</v>
      </c>
      <c r="F255">
        <v>2</v>
      </c>
      <c r="G255">
        <v>610475.74609999999</v>
      </c>
      <c r="H255">
        <v>12460</v>
      </c>
      <c r="I255">
        <f t="shared" si="3"/>
        <v>3</v>
      </c>
      <c r="J255" s="4">
        <f>IF(E255=2,VLOOKUP(I255,'risk design'!$V$3:$W$4,2,FALSE), IF(E255=8,VLOOKUP(I255,'risk design'!$V$9:$W$16,2,FALSE), IF(E255=12,VLOOKUP(I255,'risk design'!$V$17:$W$28,2,FALSE),VLOOKUP(I255,'risk design'!$V$5:$W$8,2,FALSE))))</f>
        <v>2</v>
      </c>
      <c r="K255">
        <f t="shared" si="4"/>
        <v>-1</v>
      </c>
    </row>
    <row r="256" spans="1:11" x14ac:dyDescent="0.3">
      <c r="A256" t="s">
        <v>54</v>
      </c>
      <c r="B256">
        <v>35.808890710532303</v>
      </c>
      <c r="C256">
        <v>0.69004507883987098</v>
      </c>
      <c r="D256">
        <v>12.0666666666667</v>
      </c>
      <c r="E256">
        <v>4</v>
      </c>
      <c r="F256">
        <v>2</v>
      </c>
      <c r="G256">
        <v>1658.6178</v>
      </c>
      <c r="H256">
        <v>11690</v>
      </c>
      <c r="I256">
        <f t="shared" si="3"/>
        <v>4</v>
      </c>
      <c r="J256" s="4">
        <f>IF(E256=2,VLOOKUP(I256,'risk design'!$V$3:$W$4,2,FALSE), IF(E256=8,VLOOKUP(I256,'risk design'!$V$9:$W$16,2,FALSE), IF(E256=12,VLOOKUP(I256,'risk design'!$V$17:$W$28,2,FALSE),VLOOKUP(I256,'risk design'!$V$5:$W$8,2,FALSE))))</f>
        <v>4</v>
      </c>
      <c r="K256">
        <f t="shared" si="4"/>
        <v>-2</v>
      </c>
    </row>
    <row r="257" spans="1:11" x14ac:dyDescent="0.3">
      <c r="A257" t="s">
        <v>88</v>
      </c>
      <c r="B257">
        <v>71.486754352257194</v>
      </c>
      <c r="C257">
        <v>1.0000000002112901</v>
      </c>
      <c r="D257">
        <v>15.112500000000001</v>
      </c>
      <c r="E257">
        <v>4</v>
      </c>
      <c r="F257">
        <v>2</v>
      </c>
      <c r="G257">
        <v>3031275.5630000001</v>
      </c>
      <c r="H257">
        <v>11640</v>
      </c>
      <c r="I257">
        <f t="shared" si="3"/>
        <v>2</v>
      </c>
      <c r="J257" s="4">
        <f>IF(E257=2,VLOOKUP(I257,'risk design'!$V$3:$W$4,2,FALSE), IF(E257=8,VLOOKUP(I257,'risk design'!$V$9:$W$16,2,FALSE), IF(E257=12,VLOOKUP(I257,'risk design'!$V$17:$W$28,2,FALSE),VLOOKUP(I257,'risk design'!$V$5:$W$8,2,FALSE))))</f>
        <v>3</v>
      </c>
      <c r="K257">
        <f t="shared" si="4"/>
        <v>0</v>
      </c>
    </row>
    <row r="258" spans="1:11" x14ac:dyDescent="0.3">
      <c r="A258" t="s">
        <v>89</v>
      </c>
      <c r="B258">
        <v>65.897367233883799</v>
      </c>
      <c r="C258">
        <v>0.93090452686870895</v>
      </c>
      <c r="D258">
        <v>12.6666666666667</v>
      </c>
      <c r="E258">
        <v>4</v>
      </c>
      <c r="F258">
        <v>2</v>
      </c>
      <c r="G258">
        <v>700897.46609999996</v>
      </c>
      <c r="H258">
        <v>11363.5</v>
      </c>
      <c r="I258">
        <f t="shared" ref="I258:I321" si="5">IF(E258=2,VLOOKUP(A258,$Q$2:$S$195,3,FALSE), IF(E258=8,VLOOKUP(A258,$U$2:$W$195,3,FALSE), IF(E258=12,VLOOKUP(A258,$Y$2:$AA$195,3,FALSE),VLOOKUP(A258,$L$2:$N$195,3,FALSE))))</f>
        <v>3</v>
      </c>
      <c r="J258" s="4">
        <f>IF(E258=2,VLOOKUP(I258,'risk design'!$V$3:$W$4,2,FALSE), IF(E258=8,VLOOKUP(I258,'risk design'!$V$9:$W$16,2,FALSE), IF(E258=12,VLOOKUP(I258,'risk design'!$V$17:$W$28,2,FALSE),VLOOKUP(I258,'risk design'!$V$5:$W$8,2,FALSE))))</f>
        <v>2</v>
      </c>
      <c r="K258">
        <f t="shared" si="4"/>
        <v>-1</v>
      </c>
    </row>
    <row r="259" spans="1:11" x14ac:dyDescent="0.3">
      <c r="A259" t="s">
        <v>91</v>
      </c>
      <c r="B259">
        <v>47.219637735145902</v>
      </c>
      <c r="C259">
        <v>1.0000017625561699</v>
      </c>
      <c r="D259">
        <v>15.4142857142857</v>
      </c>
      <c r="E259">
        <v>4</v>
      </c>
      <c r="F259">
        <v>2</v>
      </c>
      <c r="G259">
        <v>1283970.804</v>
      </c>
      <c r="H259">
        <v>10810</v>
      </c>
      <c r="I259">
        <f t="shared" si="5"/>
        <v>2</v>
      </c>
      <c r="J259" s="4">
        <f>IF(E259=2,VLOOKUP(I259,'risk design'!$V$3:$W$4,2,FALSE), IF(E259=8,VLOOKUP(I259,'risk design'!$V$9:$W$16,2,FALSE), IF(E259=12,VLOOKUP(I259,'risk design'!$V$17:$W$28,2,FALSE),VLOOKUP(I259,'risk design'!$V$5:$W$8,2,FALSE))))</f>
        <v>3</v>
      </c>
      <c r="K259">
        <f t="shared" si="4"/>
        <v>0</v>
      </c>
    </row>
    <row r="260" spans="1:11" x14ac:dyDescent="0.3">
      <c r="A260" t="s">
        <v>93</v>
      </c>
      <c r="B260">
        <v>55.0968102606315</v>
      </c>
      <c r="C260">
        <v>0.98625889068357897</v>
      </c>
      <c r="D260">
        <v>16.937060826719598</v>
      </c>
      <c r="E260">
        <v>4</v>
      </c>
      <c r="F260">
        <v>2</v>
      </c>
      <c r="G260">
        <v>265.65859999999998</v>
      </c>
      <c r="H260">
        <v>10550</v>
      </c>
      <c r="I260">
        <f t="shared" si="5"/>
        <v>3</v>
      </c>
      <c r="J260" s="4">
        <f>IF(E260=2,VLOOKUP(I260,'risk design'!$V$3:$W$4,2,FALSE), IF(E260=8,VLOOKUP(I260,'risk design'!$V$9:$W$16,2,FALSE), IF(E260=12,VLOOKUP(I260,'risk design'!$V$17:$W$28,2,FALSE),VLOOKUP(I260,'risk design'!$V$5:$W$8,2,FALSE))))</f>
        <v>2</v>
      </c>
      <c r="K260">
        <f t="shared" si="4"/>
        <v>-1</v>
      </c>
    </row>
    <row r="261" spans="1:11" x14ac:dyDescent="0.3">
      <c r="A261" t="s">
        <v>79</v>
      </c>
      <c r="B261">
        <v>40.914254641615202</v>
      </c>
      <c r="C261">
        <v>0.99999972858109998</v>
      </c>
      <c r="D261">
        <v>38.233333333333299</v>
      </c>
      <c r="E261">
        <v>4</v>
      </c>
      <c r="F261">
        <v>2</v>
      </c>
      <c r="G261">
        <v>53864.200129999997</v>
      </c>
      <c r="H261">
        <v>10020</v>
      </c>
      <c r="I261">
        <f t="shared" si="5"/>
        <v>4</v>
      </c>
      <c r="J261" s="4">
        <f>IF(E261=2,VLOOKUP(I261,'risk design'!$V$3:$W$4,2,FALSE), IF(E261=8,VLOOKUP(I261,'risk design'!$V$9:$W$16,2,FALSE), IF(E261=12,VLOOKUP(I261,'risk design'!$V$17:$W$28,2,FALSE),VLOOKUP(I261,'risk design'!$V$5:$W$8,2,FALSE))))</f>
        <v>4</v>
      </c>
      <c r="K261">
        <f t="shared" ref="K261:K324" si="6">F261-I261</f>
        <v>-2</v>
      </c>
    </row>
    <row r="262" spans="1:11" x14ac:dyDescent="0.3">
      <c r="A262" t="s">
        <v>41</v>
      </c>
      <c r="B262">
        <v>33.868050588892601</v>
      </c>
      <c r="C262">
        <v>0.86666715996534704</v>
      </c>
      <c r="D262">
        <v>6.85</v>
      </c>
      <c r="E262">
        <v>4</v>
      </c>
      <c r="F262">
        <v>2</v>
      </c>
      <c r="G262">
        <v>524266.69650000002</v>
      </c>
      <c r="H262">
        <v>9820</v>
      </c>
      <c r="I262">
        <f t="shared" si="5"/>
        <v>4</v>
      </c>
      <c r="J262" s="4">
        <f>IF(E262=2,VLOOKUP(I262,'risk design'!$V$3:$W$4,2,FALSE), IF(E262=8,VLOOKUP(I262,'risk design'!$V$9:$W$16,2,FALSE), IF(E262=12,VLOOKUP(I262,'risk design'!$V$17:$W$28,2,FALSE),VLOOKUP(I262,'risk design'!$V$5:$W$8,2,FALSE))))</f>
        <v>4</v>
      </c>
      <c r="K262">
        <f t="shared" si="6"/>
        <v>-2</v>
      </c>
    </row>
    <row r="263" spans="1:11" x14ac:dyDescent="0.3">
      <c r="A263" t="s">
        <v>92</v>
      </c>
      <c r="B263">
        <v>44.840089454559397</v>
      </c>
      <c r="C263">
        <v>0.99999999859241995</v>
      </c>
      <c r="D263">
        <v>18.928571428571399</v>
      </c>
      <c r="E263">
        <v>4</v>
      </c>
      <c r="F263">
        <v>2</v>
      </c>
      <c r="G263">
        <v>386530.3898</v>
      </c>
      <c r="H263">
        <v>9780</v>
      </c>
      <c r="I263">
        <f t="shared" si="5"/>
        <v>2</v>
      </c>
      <c r="J263" s="4">
        <f>IF(E263=2,VLOOKUP(I263,'risk design'!$V$3:$W$4,2,FALSE), IF(E263=8,VLOOKUP(I263,'risk design'!$V$9:$W$16,2,FALSE), IF(E263=12,VLOOKUP(I263,'risk design'!$V$17:$W$28,2,FALSE),VLOOKUP(I263,'risk design'!$V$5:$W$8,2,FALSE))))</f>
        <v>3</v>
      </c>
      <c r="K263">
        <f t="shared" si="6"/>
        <v>0</v>
      </c>
    </row>
    <row r="264" spans="1:11" x14ac:dyDescent="0.3">
      <c r="A264" t="s">
        <v>96</v>
      </c>
      <c r="B264">
        <v>55.241443475126999</v>
      </c>
      <c r="C264">
        <v>0.99999999931946704</v>
      </c>
      <c r="D264">
        <v>14.383333333333301</v>
      </c>
      <c r="E264">
        <v>4</v>
      </c>
      <c r="F264">
        <v>2</v>
      </c>
      <c r="G264">
        <v>2296301.4619999998</v>
      </c>
      <c r="H264">
        <v>9720</v>
      </c>
      <c r="I264">
        <f t="shared" si="5"/>
        <v>3</v>
      </c>
      <c r="J264" s="4">
        <f>IF(E264=2,VLOOKUP(I264,'risk design'!$V$3:$W$4,2,FALSE), IF(E264=8,VLOOKUP(I264,'risk design'!$V$9:$W$16,2,FALSE), IF(E264=12,VLOOKUP(I264,'risk design'!$V$17:$W$28,2,FALSE),VLOOKUP(I264,'risk design'!$V$5:$W$8,2,FALSE))))</f>
        <v>2</v>
      </c>
      <c r="K264">
        <f t="shared" si="6"/>
        <v>-1</v>
      </c>
    </row>
    <row r="265" spans="1:11" x14ac:dyDescent="0.3">
      <c r="A265" t="s">
        <v>97</v>
      </c>
      <c r="B265">
        <v>78.288158810221105</v>
      </c>
      <c r="C265">
        <v>0.99999991669204702</v>
      </c>
      <c r="D265">
        <v>7.96</v>
      </c>
      <c r="E265">
        <v>4</v>
      </c>
      <c r="F265">
        <v>2</v>
      </c>
      <c r="G265">
        <v>59049.961020000002</v>
      </c>
      <c r="H265">
        <v>9520</v>
      </c>
      <c r="I265">
        <f t="shared" si="5"/>
        <v>3</v>
      </c>
      <c r="J265" s="4">
        <f>IF(E265=2,VLOOKUP(I265,'risk design'!$V$3:$W$4,2,FALSE), IF(E265=8,VLOOKUP(I265,'risk design'!$V$9:$W$16,2,FALSE), IF(E265=12,VLOOKUP(I265,'risk design'!$V$17:$W$28,2,FALSE),VLOOKUP(I265,'risk design'!$V$5:$W$8,2,FALSE))))</f>
        <v>2</v>
      </c>
      <c r="K265">
        <f t="shared" si="6"/>
        <v>-1</v>
      </c>
    </row>
    <row r="266" spans="1:11" x14ac:dyDescent="0.3">
      <c r="A266" t="s">
        <v>99</v>
      </c>
      <c r="B266">
        <v>49.727633381976297</v>
      </c>
      <c r="C266">
        <v>1.00000000021086</v>
      </c>
      <c r="D266">
        <v>17.011111111111099</v>
      </c>
      <c r="E266">
        <v>4</v>
      </c>
      <c r="F266">
        <v>2</v>
      </c>
      <c r="G266">
        <v>76309.629159999997</v>
      </c>
      <c r="H266">
        <v>9030</v>
      </c>
      <c r="I266">
        <f t="shared" si="5"/>
        <v>2</v>
      </c>
      <c r="J266" s="4">
        <f>IF(E266=2,VLOOKUP(I266,'risk design'!$V$3:$W$4,2,FALSE), IF(E266=8,VLOOKUP(I266,'risk design'!$V$9:$W$16,2,FALSE), IF(E266=12,VLOOKUP(I266,'risk design'!$V$17:$W$28,2,FALSE),VLOOKUP(I266,'risk design'!$V$5:$W$8,2,FALSE))))</f>
        <v>3</v>
      </c>
      <c r="K266">
        <f t="shared" si="6"/>
        <v>0</v>
      </c>
    </row>
    <row r="267" spans="1:11" x14ac:dyDescent="0.3">
      <c r="A267" t="s">
        <v>100</v>
      </c>
      <c r="B267">
        <v>51.623960799185902</v>
      </c>
      <c r="C267">
        <v>1.00000696518646</v>
      </c>
      <c r="D267">
        <v>13.2888888888889</v>
      </c>
      <c r="E267">
        <v>4</v>
      </c>
      <c r="F267">
        <v>2</v>
      </c>
      <c r="G267">
        <v>14474.5095</v>
      </c>
      <c r="H267">
        <v>9010</v>
      </c>
      <c r="I267">
        <f t="shared" si="5"/>
        <v>2</v>
      </c>
      <c r="J267" s="4">
        <f>IF(E267=2,VLOOKUP(I267,'risk design'!$V$3:$W$4,2,FALSE), IF(E267=8,VLOOKUP(I267,'risk design'!$V$9:$W$16,2,FALSE), IF(E267=12,VLOOKUP(I267,'risk design'!$V$17:$W$28,2,FALSE),VLOOKUP(I267,'risk design'!$V$5:$W$8,2,FALSE))))</f>
        <v>3</v>
      </c>
      <c r="K267">
        <f t="shared" si="6"/>
        <v>0</v>
      </c>
    </row>
    <row r="268" spans="1:11" x14ac:dyDescent="0.3">
      <c r="A268" t="s">
        <v>101</v>
      </c>
      <c r="B268">
        <v>58.462430206080299</v>
      </c>
      <c r="C268">
        <v>1.0000000288002999</v>
      </c>
      <c r="D268">
        <v>20.45</v>
      </c>
      <c r="E268">
        <v>4</v>
      </c>
      <c r="F268">
        <v>2</v>
      </c>
      <c r="G268">
        <v>9690.2504439999993</v>
      </c>
      <c r="H268">
        <v>8920</v>
      </c>
      <c r="I268">
        <f t="shared" si="5"/>
        <v>3</v>
      </c>
      <c r="J268" s="4">
        <f>IF(E268=2,VLOOKUP(I268,'risk design'!$V$3:$W$4,2,FALSE), IF(E268=8,VLOOKUP(I268,'risk design'!$V$9:$W$16,2,FALSE), IF(E268=12,VLOOKUP(I268,'risk design'!$V$17:$W$28,2,FALSE),VLOOKUP(I268,'risk design'!$V$5:$W$8,2,FALSE))))</f>
        <v>2</v>
      </c>
      <c r="K268">
        <f t="shared" si="6"/>
        <v>-1</v>
      </c>
    </row>
    <row r="269" spans="1:11" x14ac:dyDescent="0.3">
      <c r="A269" t="s">
        <v>68</v>
      </c>
      <c r="B269">
        <v>49.671789446603803</v>
      </c>
      <c r="C269">
        <v>0.88485145257015696</v>
      </c>
      <c r="D269">
        <v>8.8000000000000007</v>
      </c>
      <c r="E269">
        <v>4</v>
      </c>
      <c r="F269">
        <v>2</v>
      </c>
      <c r="G269">
        <v>74607.477960000004</v>
      </c>
      <c r="H269">
        <v>8850</v>
      </c>
      <c r="I269">
        <f t="shared" si="5"/>
        <v>2</v>
      </c>
      <c r="J269" s="4">
        <f>IF(E269=2,VLOOKUP(I269,'risk design'!$V$3:$W$4,2,FALSE), IF(E269=8,VLOOKUP(I269,'risk design'!$V$9:$W$16,2,FALSE), IF(E269=12,VLOOKUP(I269,'risk design'!$V$17:$W$28,2,FALSE),VLOOKUP(I269,'risk design'!$V$5:$W$8,2,FALSE))))</f>
        <v>3</v>
      </c>
      <c r="K269">
        <f t="shared" si="6"/>
        <v>0</v>
      </c>
    </row>
    <row r="270" spans="1:11" x14ac:dyDescent="0.3">
      <c r="A270" t="s">
        <v>104</v>
      </c>
      <c r="B270">
        <v>53.731706115107499</v>
      </c>
      <c r="C270">
        <v>0.99999967740253204</v>
      </c>
      <c r="D270">
        <v>12.175000000000001</v>
      </c>
      <c r="E270">
        <v>4</v>
      </c>
      <c r="F270">
        <v>2</v>
      </c>
      <c r="G270">
        <v>199813.58</v>
      </c>
      <c r="H270">
        <v>8570</v>
      </c>
      <c r="I270">
        <f t="shared" si="5"/>
        <v>3</v>
      </c>
      <c r="J270" s="4">
        <f>IF(E270=2,VLOOKUP(I270,'risk design'!$V$3:$W$4,2,FALSE), IF(E270=8,VLOOKUP(I270,'risk design'!$V$9:$W$16,2,FALSE), IF(E270=12,VLOOKUP(I270,'risk design'!$V$17:$W$28,2,FALSE),VLOOKUP(I270,'risk design'!$V$5:$W$8,2,FALSE))))</f>
        <v>2</v>
      </c>
      <c r="K270">
        <f t="shared" si="6"/>
        <v>-1</v>
      </c>
    </row>
    <row r="271" spans="1:11" x14ac:dyDescent="0.3">
      <c r="A271" t="s">
        <v>24</v>
      </c>
      <c r="B271">
        <v>32.888484980845497</v>
      </c>
      <c r="C271">
        <v>0.99999849329803603</v>
      </c>
      <c r="D271">
        <v>38.700000000000003</v>
      </c>
      <c r="E271">
        <v>4</v>
      </c>
      <c r="F271">
        <v>2</v>
      </c>
      <c r="G271">
        <v>48117.375209999998</v>
      </c>
      <c r="H271">
        <v>7710</v>
      </c>
      <c r="I271">
        <f t="shared" si="5"/>
        <v>4</v>
      </c>
      <c r="J271" s="4">
        <f>IF(E271=2,VLOOKUP(I271,'risk design'!$V$3:$W$4,2,FALSE), IF(E271=8,VLOOKUP(I271,'risk design'!$V$9:$W$16,2,FALSE), IF(E271=12,VLOOKUP(I271,'risk design'!$V$17:$W$28,2,FALSE),VLOOKUP(I271,'risk design'!$V$5:$W$8,2,FALSE))))</f>
        <v>4</v>
      </c>
      <c r="K271">
        <f t="shared" si="6"/>
        <v>-2</v>
      </c>
    </row>
    <row r="272" spans="1:11" x14ac:dyDescent="0.3">
      <c r="A272" t="s">
        <v>106</v>
      </c>
      <c r="B272">
        <v>51.324589514606501</v>
      </c>
      <c r="C272">
        <v>1.0000006833747801</v>
      </c>
      <c r="D272">
        <v>37.15</v>
      </c>
      <c r="E272">
        <v>4</v>
      </c>
      <c r="F272">
        <v>2</v>
      </c>
      <c r="G272">
        <v>1121091.4639999999</v>
      </c>
      <c r="H272">
        <v>7640</v>
      </c>
      <c r="I272">
        <f t="shared" si="5"/>
        <v>2</v>
      </c>
      <c r="J272" s="4">
        <f>IF(E272=2,VLOOKUP(I272,'risk design'!$V$3:$W$4,2,FALSE), IF(E272=8,VLOOKUP(I272,'risk design'!$V$9:$W$16,2,FALSE), IF(E272=12,VLOOKUP(I272,'risk design'!$V$17:$W$28,2,FALSE),VLOOKUP(I272,'risk design'!$V$5:$W$8,2,FALSE))))</f>
        <v>3</v>
      </c>
      <c r="K272">
        <f t="shared" si="6"/>
        <v>0</v>
      </c>
    </row>
    <row r="273" spans="1:11" x14ac:dyDescent="0.3">
      <c r="A273" t="s">
        <v>82</v>
      </c>
      <c r="B273">
        <v>51.995905603715499</v>
      </c>
      <c r="C273">
        <v>0.98217823078438404</v>
      </c>
      <c r="D273">
        <v>21.226718082010599</v>
      </c>
      <c r="E273">
        <v>4</v>
      </c>
      <c r="F273">
        <v>2</v>
      </c>
      <c r="G273">
        <v>2055.9902550000002</v>
      </c>
      <c r="H273">
        <v>7160</v>
      </c>
      <c r="I273">
        <f t="shared" si="5"/>
        <v>2</v>
      </c>
      <c r="J273" s="4">
        <f>IF(E273=2,VLOOKUP(I273,'risk design'!$V$3:$W$4,2,FALSE), IF(E273=8,VLOOKUP(I273,'risk design'!$V$9:$W$16,2,FALSE), IF(E273=12,VLOOKUP(I273,'risk design'!$V$17:$W$28,2,FALSE),VLOOKUP(I273,'risk design'!$V$5:$W$8,2,FALSE))))</f>
        <v>3</v>
      </c>
      <c r="K273">
        <f t="shared" si="6"/>
        <v>0</v>
      </c>
    </row>
    <row r="274" spans="1:11" x14ac:dyDescent="0.3">
      <c r="A274" t="s">
        <v>107</v>
      </c>
      <c r="B274">
        <v>55.712994341995199</v>
      </c>
      <c r="C274">
        <v>1.00000000137214</v>
      </c>
      <c r="D274">
        <v>11.2111111111111</v>
      </c>
      <c r="E274">
        <v>4</v>
      </c>
      <c r="F274">
        <v>2</v>
      </c>
      <c r="G274">
        <v>69018.592499999999</v>
      </c>
      <c r="H274">
        <v>7070</v>
      </c>
      <c r="I274">
        <f t="shared" si="5"/>
        <v>2</v>
      </c>
      <c r="J274" s="4">
        <f>IF(E274=2,VLOOKUP(I274,'risk design'!$V$3:$W$4,2,FALSE), IF(E274=8,VLOOKUP(I274,'risk design'!$V$9:$W$16,2,FALSE), IF(E274=12,VLOOKUP(I274,'risk design'!$V$17:$W$28,2,FALSE),VLOOKUP(I274,'risk design'!$V$5:$W$8,2,FALSE))))</f>
        <v>3</v>
      </c>
      <c r="K274">
        <f t="shared" si="6"/>
        <v>0</v>
      </c>
    </row>
    <row r="275" spans="1:11" x14ac:dyDescent="0.3">
      <c r="A275" t="s">
        <v>67</v>
      </c>
      <c r="B275">
        <v>50.894045337174802</v>
      </c>
      <c r="C275">
        <v>1.0000000006138301</v>
      </c>
      <c r="D275">
        <v>15.911111111111101</v>
      </c>
      <c r="E275">
        <v>4</v>
      </c>
      <c r="F275">
        <v>2</v>
      </c>
      <c r="G275">
        <v>923567.01379999996</v>
      </c>
      <c r="H275">
        <v>7020</v>
      </c>
      <c r="I275">
        <f t="shared" si="5"/>
        <v>2</v>
      </c>
      <c r="J275" s="4">
        <f>IF(E275=2,VLOOKUP(I275,'risk design'!$V$3:$W$4,2,FALSE), IF(E275=8,VLOOKUP(I275,'risk design'!$V$9:$W$16,2,FALSE), IF(E275=12,VLOOKUP(I275,'risk design'!$V$17:$W$28,2,FALSE),VLOOKUP(I275,'risk design'!$V$5:$W$8,2,FALSE))))</f>
        <v>3</v>
      </c>
      <c r="K275">
        <f t="shared" si="6"/>
        <v>0</v>
      </c>
    </row>
    <row r="276" spans="1:11" x14ac:dyDescent="0.3">
      <c r="A276" t="s">
        <v>102</v>
      </c>
      <c r="B276">
        <v>45.0048378137692</v>
      </c>
      <c r="C276">
        <v>0.92747042243825095</v>
      </c>
      <c r="D276">
        <v>26.435779325396801</v>
      </c>
      <c r="E276">
        <v>4</v>
      </c>
      <c r="F276">
        <v>2</v>
      </c>
      <c r="G276">
        <v>7303.7357819999997</v>
      </c>
      <c r="H276">
        <v>6940</v>
      </c>
      <c r="I276">
        <f t="shared" si="5"/>
        <v>4</v>
      </c>
      <c r="J276" s="4">
        <f>IF(E276=2,VLOOKUP(I276,'risk design'!$V$3:$W$4,2,FALSE), IF(E276=8,VLOOKUP(I276,'risk design'!$V$9:$W$16,2,FALSE), IF(E276=12,VLOOKUP(I276,'risk design'!$V$17:$W$28,2,FALSE),VLOOKUP(I276,'risk design'!$V$5:$W$8,2,FALSE))))</f>
        <v>4</v>
      </c>
      <c r="K276">
        <f t="shared" si="6"/>
        <v>-2</v>
      </c>
    </row>
    <row r="277" spans="1:11" x14ac:dyDescent="0.3">
      <c r="A277" t="s">
        <v>108</v>
      </c>
      <c r="B277">
        <v>51.995905603715499</v>
      </c>
      <c r="C277">
        <v>0.98217823078438404</v>
      </c>
      <c r="D277">
        <v>21.226718082010599</v>
      </c>
      <c r="E277">
        <v>4</v>
      </c>
      <c r="F277">
        <v>2</v>
      </c>
      <c r="G277">
        <v>2864.9670139999998</v>
      </c>
      <c r="H277">
        <v>6920</v>
      </c>
      <c r="I277">
        <f t="shared" si="5"/>
        <v>2</v>
      </c>
      <c r="J277" s="4">
        <f>IF(E277=2,VLOOKUP(I277,'risk design'!$V$3:$W$4,2,FALSE), IF(E277=8,VLOOKUP(I277,'risk design'!$V$9:$W$16,2,FALSE), IF(E277=12,VLOOKUP(I277,'risk design'!$V$17:$W$28,2,FALSE),VLOOKUP(I277,'risk design'!$V$5:$W$8,2,FALSE))))</f>
        <v>3</v>
      </c>
      <c r="K277">
        <f t="shared" si="6"/>
        <v>0</v>
      </c>
    </row>
    <row r="278" spans="1:11" x14ac:dyDescent="0.3">
      <c r="A278" t="s">
        <v>74</v>
      </c>
      <c r="B278">
        <v>51.995905603715499</v>
      </c>
      <c r="C278">
        <v>0.98217823078438404</v>
      </c>
      <c r="D278">
        <v>21.226718082010599</v>
      </c>
      <c r="E278">
        <v>4</v>
      </c>
      <c r="F278">
        <v>2</v>
      </c>
      <c r="G278">
        <v>1118.20659</v>
      </c>
      <c r="H278">
        <v>6820</v>
      </c>
      <c r="I278">
        <f t="shared" si="5"/>
        <v>2</v>
      </c>
      <c r="J278" s="4">
        <f>IF(E278=2,VLOOKUP(I278,'risk design'!$V$3:$W$4,2,FALSE), IF(E278=8,VLOOKUP(I278,'risk design'!$V$9:$W$16,2,FALSE), IF(E278=12,VLOOKUP(I278,'risk design'!$V$17:$W$28,2,FALSE),VLOOKUP(I278,'risk design'!$V$5:$W$8,2,FALSE))))</f>
        <v>3</v>
      </c>
      <c r="K278">
        <f t="shared" si="6"/>
        <v>0</v>
      </c>
    </row>
    <row r="279" spans="1:11" x14ac:dyDescent="0.3">
      <c r="A279" t="s">
        <v>110</v>
      </c>
      <c r="B279">
        <v>55.037898402047297</v>
      </c>
      <c r="C279">
        <v>0.93484644350730495</v>
      </c>
      <c r="D279">
        <v>28.101747460317501</v>
      </c>
      <c r="E279">
        <v>4</v>
      </c>
      <c r="F279">
        <v>2</v>
      </c>
      <c r="G279">
        <v>1471728.534</v>
      </c>
      <c r="H279">
        <v>6570</v>
      </c>
      <c r="I279">
        <f t="shared" si="5"/>
        <v>2</v>
      </c>
      <c r="J279" s="4">
        <f>IF(E279=2,VLOOKUP(I279,'risk design'!$V$3:$W$4,2,FALSE), IF(E279=8,VLOOKUP(I279,'risk design'!$V$9:$W$16,2,FALSE), IF(E279=12,VLOOKUP(I279,'risk design'!$V$17:$W$28,2,FALSE),VLOOKUP(I279,'risk design'!$V$5:$W$8,2,FALSE))))</f>
        <v>3</v>
      </c>
      <c r="K279">
        <f t="shared" si="6"/>
        <v>0</v>
      </c>
    </row>
    <row r="280" spans="1:11" x14ac:dyDescent="0.3">
      <c r="A280" t="s">
        <v>64</v>
      </c>
      <c r="B280">
        <v>51.995905603715499</v>
      </c>
      <c r="C280">
        <v>0.98217823078438404</v>
      </c>
      <c r="D280">
        <v>21.226718082010599</v>
      </c>
      <c r="E280">
        <v>4</v>
      </c>
      <c r="F280">
        <v>2</v>
      </c>
      <c r="G280">
        <v>115485.2</v>
      </c>
      <c r="H280">
        <v>6400</v>
      </c>
      <c r="I280">
        <f t="shared" si="5"/>
        <v>2</v>
      </c>
      <c r="J280" s="4">
        <f>IF(E280=2,VLOOKUP(I280,'risk design'!$V$3:$W$4,2,FALSE), IF(E280=8,VLOOKUP(I280,'risk design'!$V$9:$W$16,2,FALSE), IF(E280=12,VLOOKUP(I280,'risk design'!$V$17:$W$28,2,FALSE),VLOOKUP(I280,'risk design'!$V$5:$W$8,2,FALSE))))</f>
        <v>3</v>
      </c>
      <c r="K280">
        <f t="shared" si="6"/>
        <v>0</v>
      </c>
    </row>
    <row r="281" spans="1:11" x14ac:dyDescent="0.3">
      <c r="A281" t="s">
        <v>109</v>
      </c>
      <c r="B281">
        <v>51.995905603715499</v>
      </c>
      <c r="C281">
        <v>0.98217823078438404</v>
      </c>
      <c r="D281">
        <v>21.226718082010599</v>
      </c>
      <c r="E281">
        <v>4</v>
      </c>
      <c r="F281">
        <v>2</v>
      </c>
      <c r="G281">
        <v>1812.966848</v>
      </c>
      <c r="H281">
        <v>6340</v>
      </c>
      <c r="I281">
        <f t="shared" si="5"/>
        <v>2</v>
      </c>
      <c r="J281" s="4">
        <f>IF(E281=2,VLOOKUP(I281,'risk design'!$V$3:$W$4,2,FALSE), IF(E281=8,VLOOKUP(I281,'risk design'!$V$9:$W$16,2,FALSE), IF(E281=12,VLOOKUP(I281,'risk design'!$V$17:$W$28,2,FALSE),VLOOKUP(I281,'risk design'!$V$5:$W$8,2,FALSE))))</f>
        <v>3</v>
      </c>
      <c r="K281">
        <f t="shared" si="6"/>
        <v>0</v>
      </c>
    </row>
    <row r="282" spans="1:11" x14ac:dyDescent="0.3">
      <c r="A282" t="s">
        <v>113</v>
      </c>
      <c r="B282">
        <v>54.577074511665799</v>
      </c>
      <c r="C282">
        <v>0.77369189130749605</v>
      </c>
      <c r="D282">
        <v>33.85</v>
      </c>
      <c r="E282">
        <v>4</v>
      </c>
      <c r="F282">
        <v>2</v>
      </c>
      <c r="G282">
        <v>177035.85879999999</v>
      </c>
      <c r="H282">
        <v>6290</v>
      </c>
      <c r="I282">
        <f t="shared" si="5"/>
        <v>2</v>
      </c>
      <c r="J282" s="4">
        <f>IF(E282=2,VLOOKUP(I282,'risk design'!$V$3:$W$4,2,FALSE), IF(E282=8,VLOOKUP(I282,'risk design'!$V$9:$W$16,2,FALSE), IF(E282=12,VLOOKUP(I282,'risk design'!$V$17:$W$28,2,FALSE),VLOOKUP(I282,'risk design'!$V$5:$W$8,2,FALSE))))</f>
        <v>3</v>
      </c>
      <c r="K282">
        <f t="shared" si="6"/>
        <v>0</v>
      </c>
    </row>
    <row r="283" spans="1:11" x14ac:dyDescent="0.3">
      <c r="A283" t="s">
        <v>71</v>
      </c>
      <c r="B283">
        <v>51.995905603715499</v>
      </c>
      <c r="C283">
        <v>0.98217823078438404</v>
      </c>
      <c r="D283">
        <v>21.226718082010599</v>
      </c>
      <c r="E283">
        <v>4</v>
      </c>
      <c r="F283">
        <v>2</v>
      </c>
      <c r="G283">
        <v>108307.75719999999</v>
      </c>
      <c r="H283">
        <v>6197.7</v>
      </c>
      <c r="I283">
        <f t="shared" si="5"/>
        <v>2</v>
      </c>
      <c r="J283" s="4">
        <f>IF(E283=2,VLOOKUP(I283,'risk design'!$V$3:$W$4,2,FALSE), IF(E283=8,VLOOKUP(I283,'risk design'!$V$9:$W$16,2,FALSE), IF(E283=12,VLOOKUP(I283,'risk design'!$V$17:$W$28,2,FALSE),VLOOKUP(I283,'risk design'!$V$5:$W$8,2,FALSE))))</f>
        <v>3</v>
      </c>
      <c r="K283">
        <f t="shared" si="6"/>
        <v>0</v>
      </c>
    </row>
    <row r="284" spans="1:11" x14ac:dyDescent="0.3">
      <c r="A284" t="s">
        <v>86</v>
      </c>
      <c r="B284">
        <v>51.995905603715499</v>
      </c>
      <c r="C284">
        <v>0.98217823078438404</v>
      </c>
      <c r="D284">
        <v>21.226718082010599</v>
      </c>
      <c r="E284">
        <v>4</v>
      </c>
      <c r="F284">
        <v>2</v>
      </c>
      <c r="G284">
        <v>1052516.824</v>
      </c>
      <c r="H284">
        <v>6070</v>
      </c>
      <c r="I284">
        <f t="shared" si="5"/>
        <v>2</v>
      </c>
      <c r="J284" s="4">
        <f>IF(E284=2,VLOOKUP(I284,'risk design'!$V$3:$W$4,2,FALSE), IF(E284=8,VLOOKUP(I284,'risk design'!$V$9:$W$16,2,FALSE), IF(E284=12,VLOOKUP(I284,'risk design'!$V$17:$W$28,2,FALSE),VLOOKUP(I284,'risk design'!$V$5:$W$8,2,FALSE))))</f>
        <v>3</v>
      </c>
      <c r="K284">
        <f t="shared" si="6"/>
        <v>0</v>
      </c>
    </row>
    <row r="285" spans="1:11" x14ac:dyDescent="0.3">
      <c r="A285" t="s">
        <v>66</v>
      </c>
      <c r="B285">
        <v>39.086901558182497</v>
      </c>
      <c r="C285">
        <v>1.00000000046388</v>
      </c>
      <c r="D285">
        <v>12.6142857142857</v>
      </c>
      <c r="E285">
        <v>4</v>
      </c>
      <c r="F285">
        <v>2</v>
      </c>
      <c r="G285">
        <v>16424298</v>
      </c>
      <c r="H285">
        <v>5730</v>
      </c>
      <c r="I285">
        <f t="shared" si="5"/>
        <v>4</v>
      </c>
      <c r="J285" s="4">
        <f>IF(E285=2,VLOOKUP(I285,'risk design'!$V$3:$W$4,2,FALSE), IF(E285=8,VLOOKUP(I285,'risk design'!$V$9:$W$16,2,FALSE), IF(E285=12,VLOOKUP(I285,'risk design'!$V$17:$W$28,2,FALSE),VLOOKUP(I285,'risk design'!$V$5:$W$8,2,FALSE))))</f>
        <v>4</v>
      </c>
      <c r="K285">
        <f t="shared" si="6"/>
        <v>-2</v>
      </c>
    </row>
    <row r="286" spans="1:11" x14ac:dyDescent="0.3">
      <c r="A286" t="s">
        <v>117</v>
      </c>
      <c r="B286">
        <v>61.835002150508501</v>
      </c>
      <c r="C286">
        <v>0.79266251869508997</v>
      </c>
      <c r="D286">
        <v>37.883876759259202</v>
      </c>
      <c r="E286">
        <v>4</v>
      </c>
      <c r="F286">
        <v>2</v>
      </c>
      <c r="G286">
        <v>66626.427599999995</v>
      </c>
      <c r="H286">
        <v>5730</v>
      </c>
      <c r="I286">
        <f t="shared" si="5"/>
        <v>1</v>
      </c>
      <c r="J286" s="4">
        <f>IF(E286=2,VLOOKUP(I286,'risk design'!$V$3:$W$4,2,FALSE), IF(E286=8,VLOOKUP(I286,'risk design'!$V$9:$W$16,2,FALSE), IF(E286=12,VLOOKUP(I286,'risk design'!$V$17:$W$28,2,FALSE),VLOOKUP(I286,'risk design'!$V$5:$W$8,2,FALSE))))</f>
        <v>1</v>
      </c>
      <c r="K286">
        <f t="shared" si="6"/>
        <v>1</v>
      </c>
    </row>
    <row r="287" spans="1:11" x14ac:dyDescent="0.3">
      <c r="A287" t="s">
        <v>105</v>
      </c>
      <c r="B287">
        <v>52.838085536694102</v>
      </c>
      <c r="C287">
        <v>0.99551656596548199</v>
      </c>
      <c r="D287">
        <v>16.533333333333299</v>
      </c>
      <c r="E287">
        <v>4</v>
      </c>
      <c r="F287">
        <v>2</v>
      </c>
      <c r="G287">
        <v>606813.42110000004</v>
      </c>
      <c r="H287">
        <v>5680</v>
      </c>
      <c r="I287">
        <f t="shared" si="5"/>
        <v>2</v>
      </c>
      <c r="J287" s="4">
        <f>IF(E287=2,VLOOKUP(I287,'risk design'!$V$3:$W$4,2,FALSE), IF(E287=8,VLOOKUP(I287,'risk design'!$V$9:$W$16,2,FALSE), IF(E287=12,VLOOKUP(I287,'risk design'!$V$17:$W$28,2,FALSE),VLOOKUP(I287,'risk design'!$V$5:$W$8,2,FALSE))))</f>
        <v>3</v>
      </c>
      <c r="K287">
        <f t="shared" si="6"/>
        <v>0</v>
      </c>
    </row>
    <row r="288" spans="1:11" x14ac:dyDescent="0.3">
      <c r="A288" t="s">
        <v>118</v>
      </c>
      <c r="B288">
        <v>51.995905603715499</v>
      </c>
      <c r="C288">
        <v>0.98217823078438404</v>
      </c>
      <c r="D288">
        <v>21.226718082010599</v>
      </c>
      <c r="E288">
        <v>4</v>
      </c>
      <c r="F288">
        <v>2</v>
      </c>
      <c r="G288">
        <v>234.45624000000001</v>
      </c>
      <c r="H288">
        <v>5650</v>
      </c>
      <c r="I288">
        <f t="shared" si="5"/>
        <v>4</v>
      </c>
      <c r="J288" s="4">
        <f>IF(E288=2,VLOOKUP(I288,'risk design'!$V$3:$W$4,2,FALSE), IF(E288=8,VLOOKUP(I288,'risk design'!$V$9:$W$16,2,FALSE), IF(E288=12,VLOOKUP(I288,'risk design'!$V$17:$W$28,2,FALSE),VLOOKUP(I288,'risk design'!$V$5:$W$8,2,FALSE))))</f>
        <v>4</v>
      </c>
      <c r="K288">
        <f t="shared" si="6"/>
        <v>-2</v>
      </c>
    </row>
    <row r="289" spans="1:11" x14ac:dyDescent="0.3">
      <c r="A289" t="s">
        <v>103</v>
      </c>
      <c r="B289">
        <v>46.894369969290501</v>
      </c>
      <c r="C289">
        <v>0.93126488442246902</v>
      </c>
      <c r="D289">
        <v>38.825000000000003</v>
      </c>
      <c r="E289">
        <v>4</v>
      </c>
      <c r="F289">
        <v>2</v>
      </c>
      <c r="G289">
        <v>60713.080090000003</v>
      </c>
      <c r="H289">
        <v>5600</v>
      </c>
      <c r="I289">
        <f t="shared" si="5"/>
        <v>4</v>
      </c>
      <c r="J289" s="4">
        <f>IF(E289=2,VLOOKUP(I289,'risk design'!$V$3:$W$4,2,FALSE), IF(E289=8,VLOOKUP(I289,'risk design'!$V$9:$W$16,2,FALSE), IF(E289=12,VLOOKUP(I289,'risk design'!$V$17:$W$28,2,FALSE),VLOOKUP(I289,'risk design'!$V$5:$W$8,2,FALSE))))</f>
        <v>4</v>
      </c>
      <c r="K289">
        <f t="shared" si="6"/>
        <v>-2</v>
      </c>
    </row>
    <row r="290" spans="1:11" x14ac:dyDescent="0.3">
      <c r="A290" t="s">
        <v>120</v>
      </c>
      <c r="B290">
        <v>67.185470584295004</v>
      </c>
      <c r="C290">
        <v>0.87406126361659697</v>
      </c>
      <c r="D290">
        <v>27.9</v>
      </c>
      <c r="E290">
        <v>4</v>
      </c>
      <c r="F290">
        <v>2</v>
      </c>
      <c r="G290">
        <v>220414.08050000001</v>
      </c>
      <c r="H290">
        <v>5570</v>
      </c>
      <c r="I290">
        <f t="shared" si="5"/>
        <v>3</v>
      </c>
      <c r="J290" s="4">
        <f>IF(E290=2,VLOOKUP(I290,'risk design'!$V$3:$W$4,2,FALSE), IF(E290=8,VLOOKUP(I290,'risk design'!$V$9:$W$16,2,FALSE), IF(E290=12,VLOOKUP(I290,'risk design'!$V$17:$W$28,2,FALSE),VLOOKUP(I290,'risk design'!$V$5:$W$8,2,FALSE))))</f>
        <v>2</v>
      </c>
      <c r="K290">
        <f t="shared" si="6"/>
        <v>-1</v>
      </c>
    </row>
    <row r="291" spans="1:11" x14ac:dyDescent="0.3">
      <c r="A291" t="s">
        <v>98</v>
      </c>
      <c r="B291">
        <v>51.995905603715499</v>
      </c>
      <c r="C291">
        <v>0.98217823078438404</v>
      </c>
      <c r="D291">
        <v>21.226718082010599</v>
      </c>
      <c r="E291">
        <v>4</v>
      </c>
      <c r="F291">
        <v>2</v>
      </c>
      <c r="G291">
        <v>7659.8556230000004</v>
      </c>
      <c r="H291">
        <v>5430</v>
      </c>
      <c r="I291">
        <f t="shared" si="5"/>
        <v>4</v>
      </c>
      <c r="J291" s="4">
        <f>IF(E291=2,VLOOKUP(I291,'risk design'!$V$3:$W$4,2,FALSE), IF(E291=8,VLOOKUP(I291,'risk design'!$V$9:$W$16,2,FALSE), IF(E291=12,VLOOKUP(I291,'risk design'!$V$17:$W$28,2,FALSE),VLOOKUP(I291,'risk design'!$V$5:$W$8,2,FALSE))))</f>
        <v>4</v>
      </c>
      <c r="K291">
        <f t="shared" si="6"/>
        <v>-2</v>
      </c>
    </row>
    <row r="292" spans="1:11" x14ac:dyDescent="0.3">
      <c r="A292" t="s">
        <v>116</v>
      </c>
      <c r="B292">
        <v>51.995905603715499</v>
      </c>
      <c r="C292">
        <v>0.98217823078438404</v>
      </c>
      <c r="D292">
        <v>21.226718082010599</v>
      </c>
      <c r="E292">
        <v>4</v>
      </c>
      <c r="F292">
        <v>2</v>
      </c>
      <c r="G292">
        <v>112682.5083</v>
      </c>
      <c r="H292">
        <v>5410</v>
      </c>
      <c r="I292">
        <f t="shared" si="5"/>
        <v>4</v>
      </c>
      <c r="J292" s="4">
        <f>IF(E292=2,VLOOKUP(I292,'risk design'!$V$3:$W$4,2,FALSE), IF(E292=8,VLOOKUP(I292,'risk design'!$V$9:$W$16,2,FALSE), IF(E292=12,VLOOKUP(I292,'risk design'!$V$17:$W$28,2,FALSE),VLOOKUP(I292,'risk design'!$V$5:$W$8,2,FALSE))))</f>
        <v>4</v>
      </c>
      <c r="K292">
        <f t="shared" si="6"/>
        <v>-2</v>
      </c>
    </row>
    <row r="293" spans="1:11" x14ac:dyDescent="0.3">
      <c r="A293" t="s">
        <v>123</v>
      </c>
      <c r="B293">
        <v>63.720076407820301</v>
      </c>
      <c r="C293">
        <v>1.0000000015319801</v>
      </c>
      <c r="D293">
        <v>21.6</v>
      </c>
      <c r="E293">
        <v>4</v>
      </c>
      <c r="F293">
        <v>2</v>
      </c>
      <c r="G293">
        <v>332604.3137</v>
      </c>
      <c r="H293">
        <v>5360</v>
      </c>
      <c r="I293">
        <f t="shared" si="5"/>
        <v>1</v>
      </c>
      <c r="J293" s="4">
        <f>IF(E293=2,VLOOKUP(I293,'risk design'!$V$3:$W$4,2,FALSE), IF(E293=8,VLOOKUP(I293,'risk design'!$V$9:$W$16,2,FALSE), IF(E293=12,VLOOKUP(I293,'risk design'!$V$17:$W$28,2,FALSE),VLOOKUP(I293,'risk design'!$V$5:$W$8,2,FALSE))))</f>
        <v>1</v>
      </c>
      <c r="K293">
        <f t="shared" si="6"/>
        <v>1</v>
      </c>
    </row>
    <row r="294" spans="1:11" x14ac:dyDescent="0.3">
      <c r="A294" t="s">
        <v>111</v>
      </c>
      <c r="B294">
        <v>42.130754937515803</v>
      </c>
      <c r="C294">
        <v>0.99444444707412805</v>
      </c>
      <c r="D294">
        <v>12.5666666666667</v>
      </c>
      <c r="E294">
        <v>4</v>
      </c>
      <c r="F294">
        <v>2</v>
      </c>
      <c r="G294">
        <v>702672.12399999995</v>
      </c>
      <c r="H294">
        <v>5250</v>
      </c>
      <c r="I294">
        <f t="shared" si="5"/>
        <v>4</v>
      </c>
      <c r="J294" s="4">
        <f>IF(E294=2,VLOOKUP(I294,'risk design'!$V$3:$W$4,2,FALSE), IF(E294=8,VLOOKUP(I294,'risk design'!$V$9:$W$16,2,FALSE), IF(E294=12,VLOOKUP(I294,'risk design'!$V$17:$W$28,2,FALSE),VLOOKUP(I294,'risk design'!$V$5:$W$8,2,FALSE))))</f>
        <v>4</v>
      </c>
      <c r="K294">
        <f t="shared" si="6"/>
        <v>-2</v>
      </c>
    </row>
    <row r="295" spans="1:11" x14ac:dyDescent="0.3">
      <c r="A295" t="s">
        <v>126</v>
      </c>
      <c r="B295">
        <v>67.916541268685705</v>
      </c>
      <c r="C295">
        <v>0.99999997065508095</v>
      </c>
      <c r="D295">
        <v>15.4444444444444</v>
      </c>
      <c r="E295">
        <v>4</v>
      </c>
      <c r="F295">
        <v>2</v>
      </c>
      <c r="G295">
        <v>39445.085019999999</v>
      </c>
      <c r="H295">
        <v>5190</v>
      </c>
      <c r="I295">
        <f t="shared" si="5"/>
        <v>3</v>
      </c>
      <c r="J295" s="4">
        <f>IF(E295=2,VLOOKUP(I295,'risk design'!$V$3:$W$4,2,FALSE), IF(E295=8,VLOOKUP(I295,'risk design'!$V$9:$W$16,2,FALSE), IF(E295=12,VLOOKUP(I295,'risk design'!$V$17:$W$28,2,FALSE),VLOOKUP(I295,'risk design'!$V$5:$W$8,2,FALSE))))</f>
        <v>2</v>
      </c>
      <c r="K295">
        <f t="shared" si="6"/>
        <v>-1</v>
      </c>
    </row>
    <row r="296" spans="1:11" x14ac:dyDescent="0.3">
      <c r="A296" t="s">
        <v>61</v>
      </c>
      <c r="B296">
        <v>44.7197092343199</v>
      </c>
      <c r="C296">
        <v>0.99999993106625995</v>
      </c>
      <c r="D296">
        <v>22.1666666666667</v>
      </c>
      <c r="E296">
        <v>4</v>
      </c>
      <c r="F296">
        <v>2</v>
      </c>
      <c r="G296">
        <v>963698.20030000003</v>
      </c>
      <c r="H296">
        <v>5010</v>
      </c>
      <c r="I296">
        <f t="shared" si="5"/>
        <v>4</v>
      </c>
      <c r="J296" s="4">
        <f>IF(E296=2,VLOOKUP(I296,'risk design'!$V$3:$W$4,2,FALSE), IF(E296=8,VLOOKUP(I296,'risk design'!$V$9:$W$16,2,FALSE), IF(E296=12,VLOOKUP(I296,'risk design'!$V$17:$W$28,2,FALSE),VLOOKUP(I296,'risk design'!$V$5:$W$8,2,FALSE))))</f>
        <v>4</v>
      </c>
      <c r="K296">
        <f t="shared" si="6"/>
        <v>-2</v>
      </c>
    </row>
    <row r="297" spans="1:11" x14ac:dyDescent="0.3">
      <c r="A297" t="s">
        <v>112</v>
      </c>
      <c r="B297">
        <v>51.995905603715499</v>
      </c>
      <c r="C297">
        <v>0.98217823078438404</v>
      </c>
      <c r="D297">
        <v>21.226718082010599</v>
      </c>
      <c r="E297">
        <v>4</v>
      </c>
      <c r="F297">
        <v>2</v>
      </c>
      <c r="G297">
        <v>22706.73461</v>
      </c>
      <c r="H297">
        <v>4710</v>
      </c>
      <c r="I297">
        <f t="shared" si="5"/>
        <v>4</v>
      </c>
      <c r="J297" s="4">
        <f>IF(E297=2,VLOOKUP(I297,'risk design'!$V$3:$W$4,2,FALSE), IF(E297=8,VLOOKUP(I297,'risk design'!$V$9:$W$16,2,FALSE), IF(E297=12,VLOOKUP(I297,'risk design'!$V$17:$W$28,2,FALSE),VLOOKUP(I297,'risk design'!$V$5:$W$8,2,FALSE))))</f>
        <v>4</v>
      </c>
      <c r="K297">
        <f t="shared" si="6"/>
        <v>-2</v>
      </c>
    </row>
    <row r="298" spans="1:11" x14ac:dyDescent="0.3">
      <c r="A298" t="s">
        <v>90</v>
      </c>
      <c r="B298">
        <v>45.720099039293999</v>
      </c>
      <c r="C298">
        <v>1.0000000020116699</v>
      </c>
      <c r="D298">
        <v>17.811111111111099</v>
      </c>
      <c r="E298">
        <v>4</v>
      </c>
      <c r="F298">
        <v>2</v>
      </c>
      <c r="G298">
        <v>178935.54</v>
      </c>
      <c r="H298">
        <v>4660</v>
      </c>
      <c r="I298">
        <f t="shared" si="5"/>
        <v>4</v>
      </c>
      <c r="J298" s="4">
        <f>IF(E298=2,VLOOKUP(I298,'risk design'!$V$3:$W$4,2,FALSE), IF(E298=8,VLOOKUP(I298,'risk design'!$V$9:$W$16,2,FALSE), IF(E298=12,VLOOKUP(I298,'risk design'!$V$17:$W$28,2,FALSE),VLOOKUP(I298,'risk design'!$V$5:$W$8,2,FALSE))))</f>
        <v>4</v>
      </c>
      <c r="K298">
        <f t="shared" si="6"/>
        <v>-2</v>
      </c>
    </row>
    <row r="299" spans="1:11" x14ac:dyDescent="0.3">
      <c r="A299" t="s">
        <v>128</v>
      </c>
      <c r="B299">
        <v>58.684497399927501</v>
      </c>
      <c r="C299">
        <v>0.88652716698138401</v>
      </c>
      <c r="D299">
        <v>6.7666666666666702</v>
      </c>
      <c r="E299">
        <v>4</v>
      </c>
      <c r="F299">
        <v>2</v>
      </c>
      <c r="G299">
        <v>33824.268730000003</v>
      </c>
      <c r="H299">
        <v>4600</v>
      </c>
      <c r="I299">
        <f t="shared" si="5"/>
        <v>2</v>
      </c>
      <c r="J299" s="4">
        <f>IF(E299=2,VLOOKUP(I299,'risk design'!$V$3:$W$4,2,FALSE), IF(E299=8,VLOOKUP(I299,'risk design'!$V$9:$W$16,2,FALSE), IF(E299=12,VLOOKUP(I299,'risk design'!$V$17:$W$28,2,FALSE),VLOOKUP(I299,'risk design'!$V$5:$W$8,2,FALSE))))</f>
        <v>3</v>
      </c>
      <c r="K299">
        <f t="shared" si="6"/>
        <v>0</v>
      </c>
    </row>
    <row r="300" spans="1:11" x14ac:dyDescent="0.3">
      <c r="A300" t="s">
        <v>121</v>
      </c>
      <c r="B300">
        <v>61.5457784532069</v>
      </c>
      <c r="C300">
        <v>0.53837311843339697</v>
      </c>
      <c r="D300">
        <v>104.15</v>
      </c>
      <c r="E300">
        <v>4</v>
      </c>
      <c r="F300">
        <v>2</v>
      </c>
      <c r="G300">
        <v>962336.44709999999</v>
      </c>
      <c r="H300">
        <v>4520</v>
      </c>
      <c r="I300">
        <f t="shared" si="5"/>
        <v>2</v>
      </c>
      <c r="J300" s="4">
        <f>IF(E300=2,VLOOKUP(I300,'risk design'!$V$3:$W$4,2,FALSE), IF(E300=8,VLOOKUP(I300,'risk design'!$V$9:$W$16,2,FALSE), IF(E300=12,VLOOKUP(I300,'risk design'!$V$17:$W$28,2,FALSE),VLOOKUP(I300,'risk design'!$V$5:$W$8,2,FALSE))))</f>
        <v>3</v>
      </c>
      <c r="K300">
        <f t="shared" si="6"/>
        <v>0</v>
      </c>
    </row>
    <row r="301" spans="1:11" x14ac:dyDescent="0.3">
      <c r="A301" t="s">
        <v>124</v>
      </c>
      <c r="B301">
        <v>58.290036041635098</v>
      </c>
      <c r="C301">
        <v>1.00000013224539</v>
      </c>
      <c r="D301">
        <v>15.9</v>
      </c>
      <c r="E301">
        <v>4</v>
      </c>
      <c r="F301">
        <v>2</v>
      </c>
      <c r="G301">
        <v>7884.2844999999998</v>
      </c>
      <c r="H301">
        <v>4420</v>
      </c>
      <c r="I301">
        <f t="shared" si="5"/>
        <v>2</v>
      </c>
      <c r="J301" s="4">
        <f>IF(E301=2,VLOOKUP(I301,'risk design'!$V$3:$W$4,2,FALSE), IF(E301=8,VLOOKUP(I301,'risk design'!$V$9:$W$16,2,FALSE), IF(E301=12,VLOOKUP(I301,'risk design'!$V$17:$W$28,2,FALSE),VLOOKUP(I301,'risk design'!$V$5:$W$8,2,FALSE))))</f>
        <v>3</v>
      </c>
      <c r="K301">
        <f t="shared" si="6"/>
        <v>0</v>
      </c>
    </row>
    <row r="302" spans="1:11" x14ac:dyDescent="0.3">
      <c r="A302" t="s">
        <v>119</v>
      </c>
      <c r="B302">
        <v>59.0426323160778</v>
      </c>
      <c r="C302">
        <v>0.975755091754408</v>
      </c>
      <c r="D302">
        <v>16.059999999999999</v>
      </c>
      <c r="E302">
        <v>4</v>
      </c>
      <c r="F302">
        <v>2</v>
      </c>
      <c r="G302">
        <v>36958.8007</v>
      </c>
      <c r="H302">
        <v>4370</v>
      </c>
      <c r="I302">
        <f t="shared" si="5"/>
        <v>2</v>
      </c>
      <c r="J302" s="4">
        <f>IF(E302=2,VLOOKUP(I302,'risk design'!$V$3:$W$4,2,FALSE), IF(E302=8,VLOOKUP(I302,'risk design'!$V$9:$W$16,2,FALSE), IF(E302=12,VLOOKUP(I302,'risk design'!$V$17:$W$28,2,FALSE),VLOOKUP(I302,'risk design'!$V$5:$W$8,2,FALSE))))</f>
        <v>3</v>
      </c>
      <c r="K302">
        <f t="shared" si="6"/>
        <v>0</v>
      </c>
    </row>
    <row r="303" spans="1:11" x14ac:dyDescent="0.3">
      <c r="A303" t="s">
        <v>115</v>
      </c>
      <c r="B303">
        <v>51.995905603715499</v>
      </c>
      <c r="C303">
        <v>0.98217823078438404</v>
      </c>
      <c r="D303">
        <v>21.226718082010599</v>
      </c>
      <c r="E303">
        <v>4</v>
      </c>
      <c r="F303">
        <v>2</v>
      </c>
      <c r="G303">
        <v>2744.928026</v>
      </c>
      <c r="H303">
        <v>4220</v>
      </c>
      <c r="I303">
        <f t="shared" si="5"/>
        <v>4</v>
      </c>
      <c r="J303" s="4">
        <f>IF(E303=2,VLOOKUP(I303,'risk design'!$V$3:$W$4,2,FALSE), IF(E303=8,VLOOKUP(I303,'risk design'!$V$9:$W$16,2,FALSE), IF(E303=12,VLOOKUP(I303,'risk design'!$V$17:$W$28,2,FALSE),VLOOKUP(I303,'risk design'!$V$5:$W$8,2,FALSE))))</f>
        <v>4</v>
      </c>
      <c r="K303">
        <f t="shared" si="6"/>
        <v>-2</v>
      </c>
    </row>
    <row r="304" spans="1:11" x14ac:dyDescent="0.3">
      <c r="A304" t="s">
        <v>58</v>
      </c>
      <c r="B304">
        <v>35.355441364937498</v>
      </c>
      <c r="C304">
        <v>0.99999998932739398</v>
      </c>
      <c r="D304">
        <v>15.387499999999999</v>
      </c>
      <c r="E304">
        <v>4</v>
      </c>
      <c r="F304">
        <v>2</v>
      </c>
      <c r="G304">
        <v>210109.45</v>
      </c>
      <c r="H304">
        <v>4170</v>
      </c>
      <c r="I304">
        <f t="shared" si="5"/>
        <v>2</v>
      </c>
      <c r="J304" s="4">
        <f>IF(E304=2,VLOOKUP(I304,'risk design'!$V$3:$W$4,2,FALSE), IF(E304=8,VLOOKUP(I304,'risk design'!$V$9:$W$16,2,FALSE), IF(E304=12,VLOOKUP(I304,'risk design'!$V$17:$W$28,2,FALSE),VLOOKUP(I304,'risk design'!$V$5:$W$8,2,FALSE))))</f>
        <v>3</v>
      </c>
      <c r="K304">
        <f t="shared" si="6"/>
        <v>0</v>
      </c>
    </row>
    <row r="305" spans="1:11" x14ac:dyDescent="0.3">
      <c r="A305" t="s">
        <v>136</v>
      </c>
      <c r="B305">
        <v>60.178147663893697</v>
      </c>
      <c r="C305">
        <v>0.76230026196768297</v>
      </c>
      <c r="D305">
        <v>27.420506772486799</v>
      </c>
      <c r="E305">
        <v>4</v>
      </c>
      <c r="F305">
        <v>3</v>
      </c>
      <c r="G305">
        <v>18346.416499999999</v>
      </c>
      <c r="H305">
        <v>4020</v>
      </c>
      <c r="I305">
        <f t="shared" si="5"/>
        <v>2</v>
      </c>
      <c r="J305" s="4">
        <f>IF(E305=2,VLOOKUP(I305,'risk design'!$V$3:$W$4,2,FALSE), IF(E305=8,VLOOKUP(I305,'risk design'!$V$9:$W$16,2,FALSE), IF(E305=12,VLOOKUP(I305,'risk design'!$V$17:$W$28,2,FALSE),VLOOKUP(I305,'risk design'!$V$5:$W$8,2,FALSE))))</f>
        <v>3</v>
      </c>
      <c r="K305">
        <f t="shared" si="6"/>
        <v>1</v>
      </c>
    </row>
    <row r="306" spans="1:11" x14ac:dyDescent="0.3">
      <c r="A306" t="s">
        <v>137</v>
      </c>
      <c r="B306">
        <v>60.178147663893697</v>
      </c>
      <c r="C306">
        <v>0.76230026196768297</v>
      </c>
      <c r="D306">
        <v>27.420506772486799</v>
      </c>
      <c r="E306">
        <v>4</v>
      </c>
      <c r="F306">
        <v>3</v>
      </c>
      <c r="G306">
        <v>1387.4322400000001</v>
      </c>
      <c r="H306">
        <v>4000</v>
      </c>
      <c r="I306">
        <f t="shared" si="5"/>
        <v>2</v>
      </c>
      <c r="J306" s="4">
        <f>IF(E306=2,VLOOKUP(I306,'risk design'!$V$3:$W$4,2,FALSE), IF(E306=8,VLOOKUP(I306,'risk design'!$V$9:$W$16,2,FALSE), IF(E306=12,VLOOKUP(I306,'risk design'!$V$17:$W$28,2,FALSE),VLOOKUP(I306,'risk design'!$V$5:$W$8,2,FALSE))))</f>
        <v>3</v>
      </c>
      <c r="K306">
        <f t="shared" si="6"/>
        <v>1</v>
      </c>
    </row>
    <row r="307" spans="1:11" x14ac:dyDescent="0.3">
      <c r="A307" t="s">
        <v>114</v>
      </c>
      <c r="B307">
        <v>44.903722542843802</v>
      </c>
      <c r="C307">
        <v>0.71182093150473003</v>
      </c>
      <c r="D307">
        <v>49.44</v>
      </c>
      <c r="E307">
        <v>4</v>
      </c>
      <c r="F307">
        <v>3</v>
      </c>
      <c r="G307">
        <v>42380.998070000001</v>
      </c>
      <c r="H307">
        <v>3940</v>
      </c>
      <c r="I307">
        <f t="shared" si="5"/>
        <v>4</v>
      </c>
      <c r="J307" s="4">
        <f>IF(E307=2,VLOOKUP(I307,'risk design'!$V$3:$W$4,2,FALSE), IF(E307=8,VLOOKUP(I307,'risk design'!$V$9:$W$16,2,FALSE), IF(E307=12,VLOOKUP(I307,'risk design'!$V$17:$W$28,2,FALSE),VLOOKUP(I307,'risk design'!$V$5:$W$8,2,FALSE))))</f>
        <v>4</v>
      </c>
      <c r="K307">
        <f t="shared" si="6"/>
        <v>-1</v>
      </c>
    </row>
    <row r="308" spans="1:11" x14ac:dyDescent="0.3">
      <c r="A308" t="s">
        <v>139</v>
      </c>
      <c r="B308">
        <v>60.178147663893697</v>
      </c>
      <c r="C308">
        <v>0.76230026196768297</v>
      </c>
      <c r="D308">
        <v>27.420506772486799</v>
      </c>
      <c r="E308">
        <v>4</v>
      </c>
      <c r="F308">
        <v>3</v>
      </c>
      <c r="G308">
        <v>5097.4006719999998</v>
      </c>
      <c r="H308">
        <v>3800</v>
      </c>
      <c r="I308">
        <f t="shared" si="5"/>
        <v>2</v>
      </c>
      <c r="J308" s="4">
        <f>IF(E308=2,VLOOKUP(I308,'risk design'!$V$3:$W$4,2,FALSE), IF(E308=8,VLOOKUP(I308,'risk design'!$V$9:$W$16,2,FALSE), IF(E308=12,VLOOKUP(I308,'risk design'!$V$17:$W$28,2,FALSE),VLOOKUP(I308,'risk design'!$V$5:$W$8,2,FALSE))))</f>
        <v>3</v>
      </c>
      <c r="K308">
        <f t="shared" si="6"/>
        <v>1</v>
      </c>
    </row>
    <row r="309" spans="1:11" x14ac:dyDescent="0.3">
      <c r="A309" t="s">
        <v>122</v>
      </c>
      <c r="B309">
        <v>57.767174262408602</v>
      </c>
      <c r="C309">
        <v>0.54317536783631903</v>
      </c>
      <c r="D309">
        <v>16.2777777777778</v>
      </c>
      <c r="E309">
        <v>4</v>
      </c>
      <c r="F309">
        <v>3</v>
      </c>
      <c r="G309">
        <v>41326.642339999999</v>
      </c>
      <c r="H309">
        <v>3700</v>
      </c>
      <c r="I309">
        <f t="shared" si="5"/>
        <v>2</v>
      </c>
      <c r="J309" s="4">
        <f>IF(E309=2,VLOOKUP(I309,'risk design'!$V$3:$W$4,2,FALSE), IF(E309=8,VLOOKUP(I309,'risk design'!$V$9:$W$16,2,FALSE), IF(E309=12,VLOOKUP(I309,'risk design'!$V$17:$W$28,2,FALSE),VLOOKUP(I309,'risk design'!$V$5:$W$8,2,FALSE))))</f>
        <v>3</v>
      </c>
      <c r="K309">
        <f t="shared" si="6"/>
        <v>1</v>
      </c>
    </row>
    <row r="310" spans="1:11" x14ac:dyDescent="0.3">
      <c r="A310" t="s">
        <v>142</v>
      </c>
      <c r="B310">
        <v>65.332842899596699</v>
      </c>
      <c r="C310">
        <v>0.99868333313520297</v>
      </c>
      <c r="D310">
        <v>10.8333333333333</v>
      </c>
      <c r="E310">
        <v>4</v>
      </c>
      <c r="F310">
        <v>3</v>
      </c>
      <c r="G310">
        <v>518581.44</v>
      </c>
      <c r="H310">
        <v>3640</v>
      </c>
      <c r="I310">
        <f t="shared" si="5"/>
        <v>1</v>
      </c>
      <c r="J310" s="4">
        <f>IF(E310=2,VLOOKUP(I310,'risk design'!$V$3:$W$4,2,FALSE), IF(E310=8,VLOOKUP(I310,'risk design'!$V$9:$W$16,2,FALSE), IF(E310=12,VLOOKUP(I310,'risk design'!$V$17:$W$28,2,FALSE),VLOOKUP(I310,'risk design'!$V$5:$W$8,2,FALSE))))</f>
        <v>1</v>
      </c>
      <c r="K310">
        <f t="shared" si="6"/>
        <v>2</v>
      </c>
    </row>
    <row r="311" spans="1:11" x14ac:dyDescent="0.3">
      <c r="A311" t="s">
        <v>76</v>
      </c>
      <c r="B311">
        <v>53.208017457191701</v>
      </c>
      <c r="C311">
        <v>0.99999999353559499</v>
      </c>
      <c r="D311">
        <v>17.244444444444401</v>
      </c>
      <c r="E311">
        <v>4</v>
      </c>
      <c r="F311">
        <v>3</v>
      </c>
      <c r="G311">
        <v>128343.4699</v>
      </c>
      <c r="H311">
        <v>3600</v>
      </c>
      <c r="I311">
        <f t="shared" si="5"/>
        <v>4</v>
      </c>
      <c r="J311" s="4">
        <f>IF(E311=2,VLOOKUP(I311,'risk design'!$V$3:$W$4,2,FALSE), IF(E311=8,VLOOKUP(I311,'risk design'!$V$9:$W$16,2,FALSE), IF(E311=12,VLOOKUP(I311,'risk design'!$V$17:$W$28,2,FALSE),VLOOKUP(I311,'risk design'!$V$5:$W$8,2,FALSE))))</f>
        <v>4</v>
      </c>
      <c r="K311">
        <f t="shared" si="6"/>
        <v>-1</v>
      </c>
    </row>
    <row r="312" spans="1:11" x14ac:dyDescent="0.3">
      <c r="A312" t="s">
        <v>130</v>
      </c>
      <c r="B312">
        <v>60.178147663893697</v>
      </c>
      <c r="C312">
        <v>0.76230026196768297</v>
      </c>
      <c r="D312">
        <v>27.420506772486799</v>
      </c>
      <c r="E312">
        <v>4</v>
      </c>
      <c r="F312">
        <v>3</v>
      </c>
      <c r="G312">
        <v>10163.52968</v>
      </c>
      <c r="H312">
        <v>3530</v>
      </c>
      <c r="I312">
        <f t="shared" si="5"/>
        <v>2</v>
      </c>
      <c r="J312" s="4">
        <f>IF(E312=2,VLOOKUP(I312,'risk design'!$V$3:$W$4,2,FALSE), IF(E312=8,VLOOKUP(I312,'risk design'!$V$9:$W$16,2,FALSE), IF(E312=12,VLOOKUP(I312,'risk design'!$V$17:$W$28,2,FALSE),VLOOKUP(I312,'risk design'!$V$5:$W$8,2,FALSE))))</f>
        <v>3</v>
      </c>
      <c r="K312">
        <f t="shared" si="6"/>
        <v>1</v>
      </c>
    </row>
    <row r="313" spans="1:11" x14ac:dyDescent="0.3">
      <c r="A313" t="s">
        <v>143</v>
      </c>
      <c r="B313">
        <v>60.208672855763098</v>
      </c>
      <c r="C313">
        <v>0.79968450039051997</v>
      </c>
      <c r="D313">
        <v>33.488888888888901</v>
      </c>
      <c r="E313">
        <v>4</v>
      </c>
      <c r="F313">
        <v>3</v>
      </c>
      <c r="G313">
        <v>16538.395680000001</v>
      </c>
      <c r="H313">
        <v>3440</v>
      </c>
      <c r="I313">
        <f t="shared" si="5"/>
        <v>2</v>
      </c>
      <c r="J313" s="4">
        <f>IF(E313=2,VLOOKUP(I313,'risk design'!$V$3:$W$4,2,FALSE), IF(E313=8,VLOOKUP(I313,'risk design'!$V$9:$W$16,2,FALSE), IF(E313=12,VLOOKUP(I313,'risk design'!$V$17:$W$28,2,FALSE),VLOOKUP(I313,'risk design'!$V$5:$W$8,2,FALSE))))</f>
        <v>3</v>
      </c>
      <c r="K313">
        <f t="shared" si="6"/>
        <v>1</v>
      </c>
    </row>
    <row r="314" spans="1:11" x14ac:dyDescent="0.3">
      <c r="A314" t="s">
        <v>84</v>
      </c>
      <c r="B314">
        <v>48.650293137332199</v>
      </c>
      <c r="C314">
        <v>0.93489883119294903</v>
      </c>
      <c r="D314">
        <v>27.577777777777801</v>
      </c>
      <c r="E314">
        <v>4</v>
      </c>
      <c r="F314">
        <v>3</v>
      </c>
      <c r="G314">
        <v>4798419.5779999997</v>
      </c>
      <c r="H314">
        <v>3420</v>
      </c>
      <c r="I314">
        <f t="shared" si="5"/>
        <v>4</v>
      </c>
      <c r="J314" s="4">
        <f>IF(E314=2,VLOOKUP(I314,'risk design'!$V$3:$W$4,2,FALSE), IF(E314=8,VLOOKUP(I314,'risk design'!$V$9:$W$16,2,FALSE), IF(E314=12,VLOOKUP(I314,'risk design'!$V$17:$W$28,2,FALSE),VLOOKUP(I314,'risk design'!$V$5:$W$8,2,FALSE))))</f>
        <v>4</v>
      </c>
      <c r="K314">
        <f t="shared" si="6"/>
        <v>-1</v>
      </c>
    </row>
    <row r="315" spans="1:11" x14ac:dyDescent="0.3">
      <c r="A315" t="s">
        <v>146</v>
      </c>
      <c r="B315">
        <v>72.985492139104494</v>
      </c>
      <c r="C315">
        <v>1.0000000018544299</v>
      </c>
      <c r="D315">
        <v>20.477777777777799</v>
      </c>
      <c r="E315">
        <v>4</v>
      </c>
      <c r="F315">
        <v>3</v>
      </c>
      <c r="G315">
        <v>162724.50099999999</v>
      </c>
      <c r="H315">
        <v>3310</v>
      </c>
      <c r="I315">
        <f t="shared" si="5"/>
        <v>1</v>
      </c>
      <c r="J315" s="4">
        <f>IF(E315=2,VLOOKUP(I315,'risk design'!$V$3:$W$4,2,FALSE), IF(E315=8,VLOOKUP(I315,'risk design'!$V$9:$W$16,2,FALSE), IF(E315=12,VLOOKUP(I315,'risk design'!$V$17:$W$28,2,FALSE),VLOOKUP(I315,'risk design'!$V$5:$W$8,2,FALSE))))</f>
        <v>1</v>
      </c>
      <c r="K315">
        <f t="shared" si="6"/>
        <v>2</v>
      </c>
    </row>
    <row r="316" spans="1:11" x14ac:dyDescent="0.3">
      <c r="A316" t="s">
        <v>140</v>
      </c>
      <c r="B316">
        <v>60.113838677952401</v>
      </c>
      <c r="C316">
        <v>0.67226432701265204</v>
      </c>
      <c r="D316">
        <v>15.2</v>
      </c>
      <c r="E316">
        <v>4</v>
      </c>
      <c r="F316">
        <v>3</v>
      </c>
      <c r="G316">
        <v>60765.662400000001</v>
      </c>
      <c r="H316">
        <v>3290</v>
      </c>
      <c r="I316">
        <f t="shared" si="5"/>
        <v>2</v>
      </c>
      <c r="J316" s="4">
        <f>IF(E316=2,VLOOKUP(I316,'risk design'!$V$3:$W$4,2,FALSE), IF(E316=8,VLOOKUP(I316,'risk design'!$V$9:$W$16,2,FALSE), IF(E316=12,VLOOKUP(I316,'risk design'!$V$17:$W$28,2,FALSE),VLOOKUP(I316,'risk design'!$V$5:$W$8,2,FALSE))))</f>
        <v>3</v>
      </c>
      <c r="K316">
        <f t="shared" si="6"/>
        <v>1</v>
      </c>
    </row>
    <row r="317" spans="1:11" x14ac:dyDescent="0.3">
      <c r="A317" t="s">
        <v>147</v>
      </c>
      <c r="B317">
        <v>60.178147663893697</v>
      </c>
      <c r="C317">
        <v>0.76230026196768297</v>
      </c>
      <c r="D317">
        <v>27.420506772486799</v>
      </c>
      <c r="E317">
        <v>4</v>
      </c>
      <c r="F317">
        <v>3</v>
      </c>
      <c r="G317">
        <v>2437.0257150000002</v>
      </c>
      <c r="H317">
        <v>3230</v>
      </c>
      <c r="I317">
        <f t="shared" si="5"/>
        <v>2</v>
      </c>
      <c r="J317" s="4">
        <f>IF(E317=2,VLOOKUP(I317,'risk design'!$V$3:$W$4,2,FALSE), IF(E317=8,VLOOKUP(I317,'risk design'!$V$9:$W$16,2,FALSE), IF(E317=12,VLOOKUP(I317,'risk design'!$V$17:$W$28,2,FALSE),VLOOKUP(I317,'risk design'!$V$5:$W$8,2,FALSE))))</f>
        <v>3</v>
      </c>
      <c r="K317">
        <f t="shared" si="6"/>
        <v>1</v>
      </c>
    </row>
    <row r="318" spans="1:11" x14ac:dyDescent="0.3">
      <c r="A318" t="s">
        <v>149</v>
      </c>
      <c r="B318">
        <v>66.195073164802295</v>
      </c>
      <c r="C318">
        <v>0.99888889714487605</v>
      </c>
      <c r="D318">
        <v>28.5</v>
      </c>
      <c r="E318">
        <v>4</v>
      </c>
      <c r="F318">
        <v>3</v>
      </c>
      <c r="G318">
        <v>485485.01939999999</v>
      </c>
      <c r="H318">
        <v>3130</v>
      </c>
      <c r="I318">
        <f t="shared" si="5"/>
        <v>1</v>
      </c>
      <c r="J318" s="4">
        <f>IF(E318=2,VLOOKUP(I318,'risk design'!$V$3:$W$4,2,FALSE), IF(E318=8,VLOOKUP(I318,'risk design'!$V$9:$W$16,2,FALSE), IF(E318=12,VLOOKUP(I318,'risk design'!$V$17:$W$28,2,FALSE),VLOOKUP(I318,'risk design'!$V$5:$W$8,2,FALSE))))</f>
        <v>1</v>
      </c>
      <c r="K318">
        <f t="shared" si="6"/>
        <v>2</v>
      </c>
    </row>
    <row r="319" spans="1:11" x14ac:dyDescent="0.3">
      <c r="A319" t="s">
        <v>151</v>
      </c>
      <c r="B319">
        <v>55.643325193029703</v>
      </c>
      <c r="C319">
        <v>0.97216754697716001</v>
      </c>
      <c r="D319">
        <v>51.68</v>
      </c>
      <c r="E319">
        <v>4</v>
      </c>
      <c r="F319">
        <v>3</v>
      </c>
      <c r="G319">
        <v>37749.067450000002</v>
      </c>
      <c r="H319">
        <v>3100</v>
      </c>
      <c r="I319">
        <f t="shared" si="5"/>
        <v>4</v>
      </c>
      <c r="J319" s="4">
        <f>IF(E319=2,VLOOKUP(I319,'risk design'!$V$3:$W$4,2,FALSE), IF(E319=8,VLOOKUP(I319,'risk design'!$V$9:$W$16,2,FALSE), IF(E319=12,VLOOKUP(I319,'risk design'!$V$17:$W$28,2,FALSE),VLOOKUP(I319,'risk design'!$V$5:$W$8,2,FALSE))))</f>
        <v>4</v>
      </c>
      <c r="K319">
        <f t="shared" si="6"/>
        <v>-1</v>
      </c>
    </row>
    <row r="320" spans="1:11" x14ac:dyDescent="0.3">
      <c r="A320" t="s">
        <v>153</v>
      </c>
      <c r="B320">
        <v>65.587872446289893</v>
      </c>
      <c r="C320">
        <v>0.61214230899653099</v>
      </c>
      <c r="D320">
        <v>25.5555555555556</v>
      </c>
      <c r="E320">
        <v>4</v>
      </c>
      <c r="F320">
        <v>3</v>
      </c>
      <c r="G320">
        <v>64977.863749999997</v>
      </c>
      <c r="H320">
        <v>3080</v>
      </c>
      <c r="I320">
        <f t="shared" si="5"/>
        <v>1</v>
      </c>
      <c r="J320" s="4">
        <f>IF(E320=2,VLOOKUP(I320,'risk design'!$V$3:$W$4,2,FALSE), IF(E320=8,VLOOKUP(I320,'risk design'!$V$9:$W$16,2,FALSE), IF(E320=12,VLOOKUP(I320,'risk design'!$V$17:$W$28,2,FALSE),VLOOKUP(I320,'risk design'!$V$5:$W$8,2,FALSE))))</f>
        <v>1</v>
      </c>
      <c r="K320">
        <f t="shared" si="6"/>
        <v>2</v>
      </c>
    </row>
    <row r="321" spans="1:11" x14ac:dyDescent="0.3">
      <c r="A321" t="s">
        <v>155</v>
      </c>
      <c r="B321">
        <v>60.178147663893697</v>
      </c>
      <c r="C321">
        <v>0.76230026196768297</v>
      </c>
      <c r="D321">
        <v>27.420506772486799</v>
      </c>
      <c r="E321">
        <v>4</v>
      </c>
      <c r="F321">
        <v>3</v>
      </c>
      <c r="G321">
        <v>6801.0940410000003</v>
      </c>
      <c r="H321">
        <v>3010</v>
      </c>
      <c r="I321">
        <f t="shared" si="5"/>
        <v>2</v>
      </c>
      <c r="J321" s="4">
        <f>IF(E321=2,VLOOKUP(I321,'risk design'!$V$3:$W$4,2,FALSE), IF(E321=8,VLOOKUP(I321,'risk design'!$V$9:$W$16,2,FALSE), IF(E321=12,VLOOKUP(I321,'risk design'!$V$17:$W$28,2,FALSE),VLOOKUP(I321,'risk design'!$V$5:$W$8,2,FALSE))))</f>
        <v>3</v>
      </c>
      <c r="K321">
        <f t="shared" si="6"/>
        <v>1</v>
      </c>
    </row>
    <row r="322" spans="1:11" x14ac:dyDescent="0.3">
      <c r="A322" t="s">
        <v>156</v>
      </c>
      <c r="B322">
        <v>65.941312461939205</v>
      </c>
      <c r="C322">
        <v>0.870600368960181</v>
      </c>
      <c r="D322">
        <v>25.8898838888889</v>
      </c>
      <c r="E322">
        <v>4</v>
      </c>
      <c r="F322">
        <v>3</v>
      </c>
      <c r="G322">
        <v>1929719.841</v>
      </c>
      <c r="H322">
        <v>2980</v>
      </c>
      <c r="I322">
        <f t="shared" ref="I322:I385" si="7">IF(E322=2,VLOOKUP(A322,$Q$2:$S$195,3,FALSE), IF(E322=8,VLOOKUP(A322,$U$2:$W$195,3,FALSE), IF(E322=12,VLOOKUP(A322,$Y$2:$AA$195,3,FALSE),VLOOKUP(A322,$L$2:$N$195,3,FALSE))))</f>
        <v>1</v>
      </c>
      <c r="J322" s="4">
        <f>IF(E322=2,VLOOKUP(I322,'risk design'!$V$3:$W$4,2,FALSE), IF(E322=8,VLOOKUP(I322,'risk design'!$V$9:$W$16,2,FALSE), IF(E322=12,VLOOKUP(I322,'risk design'!$V$17:$W$28,2,FALSE),VLOOKUP(I322,'risk design'!$V$5:$W$8,2,FALSE))))</f>
        <v>1</v>
      </c>
      <c r="K322">
        <f t="shared" si="6"/>
        <v>2</v>
      </c>
    </row>
    <row r="323" spans="1:11" x14ac:dyDescent="0.3">
      <c r="A323" t="s">
        <v>157</v>
      </c>
      <c r="B323">
        <v>64.506625541248397</v>
      </c>
      <c r="C323">
        <v>0.98065188003081105</v>
      </c>
      <c r="D323">
        <v>24.877777777777801</v>
      </c>
      <c r="E323">
        <v>4</v>
      </c>
      <c r="F323">
        <v>3</v>
      </c>
      <c r="G323">
        <v>2419497.9849999999</v>
      </c>
      <c r="H323">
        <v>2960</v>
      </c>
      <c r="I323">
        <f t="shared" si="7"/>
        <v>1</v>
      </c>
      <c r="J323" s="4">
        <f>IF(E323=2,VLOOKUP(I323,'risk design'!$V$3:$W$4,2,FALSE), IF(E323=8,VLOOKUP(I323,'risk design'!$V$9:$W$16,2,FALSE), IF(E323=12,VLOOKUP(I323,'risk design'!$V$17:$W$28,2,FALSE),VLOOKUP(I323,'risk design'!$V$5:$W$8,2,FALSE))))</f>
        <v>1</v>
      </c>
      <c r="K323">
        <f t="shared" si="6"/>
        <v>2</v>
      </c>
    </row>
    <row r="324" spans="1:11" x14ac:dyDescent="0.3">
      <c r="A324" t="s">
        <v>158</v>
      </c>
      <c r="B324">
        <v>54.911483644652101</v>
      </c>
      <c r="C324">
        <v>0.99074079192457198</v>
      </c>
      <c r="D324">
        <v>28.6444444444444</v>
      </c>
      <c r="E324">
        <v>4</v>
      </c>
      <c r="F324">
        <v>3</v>
      </c>
      <c r="G324">
        <v>747172.48340000003</v>
      </c>
      <c r="H324">
        <v>2910</v>
      </c>
      <c r="I324">
        <f t="shared" si="7"/>
        <v>4</v>
      </c>
      <c r="J324" s="4">
        <f>IF(E324=2,VLOOKUP(I324,'risk design'!$V$3:$W$4,2,FALSE), IF(E324=8,VLOOKUP(I324,'risk design'!$V$9:$W$16,2,FALSE), IF(E324=12,VLOOKUP(I324,'risk design'!$V$17:$W$28,2,FALSE),VLOOKUP(I324,'risk design'!$V$5:$W$8,2,FALSE))))</f>
        <v>4</v>
      </c>
      <c r="K324">
        <f t="shared" si="6"/>
        <v>-1</v>
      </c>
    </row>
    <row r="325" spans="1:11" x14ac:dyDescent="0.3">
      <c r="A325" t="s">
        <v>159</v>
      </c>
      <c r="B325">
        <v>60.464499142081301</v>
      </c>
      <c r="C325">
        <v>0.61354270156591795</v>
      </c>
      <c r="D325">
        <v>9.6333333333333293</v>
      </c>
      <c r="E325">
        <v>4</v>
      </c>
      <c r="F325">
        <v>3</v>
      </c>
      <c r="G325">
        <v>371295.34100000001</v>
      </c>
      <c r="H325">
        <v>2910</v>
      </c>
      <c r="I325">
        <f t="shared" si="7"/>
        <v>2</v>
      </c>
      <c r="J325" s="4">
        <f>IF(E325=2,VLOOKUP(I325,'risk design'!$V$3:$W$4,2,FALSE), IF(E325=8,VLOOKUP(I325,'risk design'!$V$9:$W$16,2,FALSE), IF(E325=12,VLOOKUP(I325,'risk design'!$V$17:$W$28,2,FALSE),VLOOKUP(I325,'risk design'!$V$5:$W$8,2,FALSE))))</f>
        <v>3</v>
      </c>
      <c r="K325">
        <f t="shared" ref="K325:K388" si="8">F325-I325</f>
        <v>1</v>
      </c>
    </row>
    <row r="326" spans="1:11" x14ac:dyDescent="0.3">
      <c r="A326" t="s">
        <v>161</v>
      </c>
      <c r="B326">
        <v>62.291529882333201</v>
      </c>
      <c r="C326">
        <v>0.58887192361506102</v>
      </c>
      <c r="D326">
        <v>43.701632308201098</v>
      </c>
      <c r="E326">
        <v>4</v>
      </c>
      <c r="F326">
        <v>3</v>
      </c>
      <c r="G326">
        <v>10.71</v>
      </c>
      <c r="H326">
        <v>2585</v>
      </c>
      <c r="I326">
        <f t="shared" si="7"/>
        <v>2</v>
      </c>
      <c r="J326" s="4">
        <f>IF(E326=2,VLOOKUP(I326,'risk design'!$V$3:$W$4,2,FALSE), IF(E326=8,VLOOKUP(I326,'risk design'!$V$9:$W$16,2,FALSE), IF(E326=12,VLOOKUP(I326,'risk design'!$V$17:$W$28,2,FALSE),VLOOKUP(I326,'risk design'!$V$5:$W$8,2,FALSE))))</f>
        <v>3</v>
      </c>
      <c r="K326">
        <f t="shared" si="8"/>
        <v>1</v>
      </c>
    </row>
    <row r="327" spans="1:11" x14ac:dyDescent="0.3">
      <c r="A327" t="s">
        <v>148</v>
      </c>
      <c r="B327">
        <v>62.291529882333201</v>
      </c>
      <c r="C327">
        <v>0.58887192361506102</v>
      </c>
      <c r="D327">
        <v>43.701632308201098</v>
      </c>
      <c r="E327">
        <v>4</v>
      </c>
      <c r="F327">
        <v>3</v>
      </c>
      <c r="G327">
        <v>2384.164194</v>
      </c>
      <c r="H327">
        <v>2520</v>
      </c>
      <c r="I327">
        <f t="shared" si="7"/>
        <v>2</v>
      </c>
      <c r="J327" s="4">
        <f>IF(E327=2,VLOOKUP(I327,'risk design'!$V$3:$W$4,2,FALSE), IF(E327=8,VLOOKUP(I327,'risk design'!$V$9:$W$16,2,FALSE), IF(E327=12,VLOOKUP(I327,'risk design'!$V$17:$W$28,2,FALSE),VLOOKUP(I327,'risk design'!$V$5:$W$8,2,FALSE))))</f>
        <v>3</v>
      </c>
      <c r="K327">
        <f t="shared" si="8"/>
        <v>1</v>
      </c>
    </row>
    <row r="328" spans="1:11" x14ac:dyDescent="0.3">
      <c r="A328" t="s">
        <v>132</v>
      </c>
      <c r="B328">
        <v>62.291529882333201</v>
      </c>
      <c r="C328">
        <v>0.58887192361506102</v>
      </c>
      <c r="D328">
        <v>43.701632308201098</v>
      </c>
      <c r="E328">
        <v>4</v>
      </c>
      <c r="F328">
        <v>3</v>
      </c>
      <c r="G328">
        <v>169050.0447</v>
      </c>
      <c r="H328">
        <v>2480</v>
      </c>
      <c r="I328">
        <f t="shared" si="7"/>
        <v>2</v>
      </c>
      <c r="J328" s="4">
        <f>IF(E328=2,VLOOKUP(I328,'risk design'!$V$3:$W$4,2,FALSE), IF(E328=8,VLOOKUP(I328,'risk design'!$V$9:$W$16,2,FALSE), IF(E328=12,VLOOKUP(I328,'risk design'!$V$17:$W$28,2,FALSE),VLOOKUP(I328,'risk design'!$V$5:$W$8,2,FALSE))))</f>
        <v>3</v>
      </c>
      <c r="K328">
        <f t="shared" si="8"/>
        <v>1</v>
      </c>
    </row>
    <row r="329" spans="1:11" x14ac:dyDescent="0.3">
      <c r="A329" t="s">
        <v>164</v>
      </c>
      <c r="B329">
        <v>68.536538041805002</v>
      </c>
      <c r="C329">
        <v>0.75193821160984098</v>
      </c>
      <c r="D329">
        <v>83.157142857142901</v>
      </c>
      <c r="E329">
        <v>4</v>
      </c>
      <c r="F329">
        <v>3</v>
      </c>
      <c r="G329">
        <v>7210592.5089999996</v>
      </c>
      <c r="H329">
        <v>2460</v>
      </c>
      <c r="I329">
        <f t="shared" si="7"/>
        <v>1</v>
      </c>
      <c r="J329" s="4">
        <f>IF(E329=2,VLOOKUP(I329,'risk design'!$V$3:$W$4,2,FALSE), IF(E329=8,VLOOKUP(I329,'risk design'!$V$9:$W$16,2,FALSE), IF(E329=12,VLOOKUP(I329,'risk design'!$V$17:$W$28,2,FALSE),VLOOKUP(I329,'risk design'!$V$5:$W$8,2,FALSE))))</f>
        <v>1</v>
      </c>
      <c r="K329">
        <f t="shared" si="8"/>
        <v>2</v>
      </c>
    </row>
    <row r="330" spans="1:11" x14ac:dyDescent="0.3">
      <c r="A330" t="s">
        <v>22</v>
      </c>
      <c r="B330">
        <v>37.1236719424246</v>
      </c>
      <c r="C330">
        <v>0.26628151260504201</v>
      </c>
      <c r="D330">
        <v>28.9</v>
      </c>
      <c r="E330">
        <v>4</v>
      </c>
      <c r="F330">
        <v>3</v>
      </c>
      <c r="G330">
        <v>14990.7282</v>
      </c>
      <c r="H330">
        <v>2320</v>
      </c>
      <c r="I330">
        <f t="shared" si="7"/>
        <v>2</v>
      </c>
      <c r="J330" s="4">
        <f>IF(E330=2,VLOOKUP(I330,'risk design'!$V$3:$W$4,2,FALSE), IF(E330=8,VLOOKUP(I330,'risk design'!$V$9:$W$16,2,FALSE), IF(E330=12,VLOOKUP(I330,'risk design'!$V$17:$W$28,2,FALSE),VLOOKUP(I330,'risk design'!$V$5:$W$8,2,FALSE))))</f>
        <v>3</v>
      </c>
      <c r="K330">
        <f t="shared" si="8"/>
        <v>1</v>
      </c>
    </row>
    <row r="331" spans="1:11" x14ac:dyDescent="0.3">
      <c r="A331" t="s">
        <v>127</v>
      </c>
      <c r="B331">
        <v>54.765951477762698</v>
      </c>
      <c r="C331">
        <v>0.89887088357566003</v>
      </c>
      <c r="D331">
        <v>37.311111111111103</v>
      </c>
      <c r="E331">
        <v>4</v>
      </c>
      <c r="F331">
        <v>3</v>
      </c>
      <c r="G331">
        <v>276896.29759999999</v>
      </c>
      <c r="H331">
        <v>2220</v>
      </c>
      <c r="I331">
        <f t="shared" si="7"/>
        <v>4</v>
      </c>
      <c r="J331" s="4">
        <f>IF(E331=2,VLOOKUP(I331,'risk design'!$V$3:$W$4,2,FALSE), IF(E331=8,VLOOKUP(I331,'risk design'!$V$9:$W$16,2,FALSE), IF(E331=12,VLOOKUP(I331,'risk design'!$V$17:$W$28,2,FALSE),VLOOKUP(I331,'risk design'!$V$5:$W$8,2,FALSE))))</f>
        <v>4</v>
      </c>
      <c r="K331">
        <f t="shared" si="8"/>
        <v>-1</v>
      </c>
    </row>
    <row r="332" spans="1:11" x14ac:dyDescent="0.3">
      <c r="A332" t="s">
        <v>166</v>
      </c>
      <c r="B332">
        <v>62.291529882333201</v>
      </c>
      <c r="C332">
        <v>0.58887192361506102</v>
      </c>
      <c r="D332">
        <v>43.701632308201098</v>
      </c>
      <c r="E332">
        <v>4</v>
      </c>
      <c r="F332">
        <v>3</v>
      </c>
      <c r="G332">
        <v>43574.640670000001</v>
      </c>
      <c r="H332">
        <v>2150</v>
      </c>
      <c r="I332">
        <f t="shared" si="7"/>
        <v>4</v>
      </c>
      <c r="J332" s="4">
        <f>IF(E332=2,VLOOKUP(I332,'risk design'!$V$3:$W$4,2,FALSE), IF(E332=8,VLOOKUP(I332,'risk design'!$V$9:$W$16,2,FALSE), IF(E332=12,VLOOKUP(I332,'risk design'!$V$17:$W$28,2,FALSE),VLOOKUP(I332,'risk design'!$V$5:$W$8,2,FALSE))))</f>
        <v>4</v>
      </c>
      <c r="K332">
        <f t="shared" si="8"/>
        <v>-1</v>
      </c>
    </row>
    <row r="333" spans="1:11" x14ac:dyDescent="0.3">
      <c r="A333" t="s">
        <v>144</v>
      </c>
      <c r="B333">
        <v>64.148711596983901</v>
      </c>
      <c r="C333">
        <v>0.76013716578730295</v>
      </c>
      <c r="D333">
        <v>20.822222222222202</v>
      </c>
      <c r="E333">
        <v>4</v>
      </c>
      <c r="F333">
        <v>3</v>
      </c>
      <c r="G333">
        <v>211673.5643</v>
      </c>
      <c r="H333">
        <v>2140</v>
      </c>
      <c r="I333">
        <f t="shared" si="7"/>
        <v>2</v>
      </c>
      <c r="J333" s="4">
        <f>IF(E333=2,VLOOKUP(I333,'risk design'!$V$3:$W$4,2,FALSE), IF(E333=8,VLOOKUP(I333,'risk design'!$V$9:$W$16,2,FALSE), IF(E333=12,VLOOKUP(I333,'risk design'!$V$17:$W$28,2,FALSE),VLOOKUP(I333,'risk design'!$V$5:$W$8,2,FALSE))))</f>
        <v>3</v>
      </c>
      <c r="K333">
        <f t="shared" si="8"/>
        <v>1</v>
      </c>
    </row>
    <row r="334" spans="1:11" x14ac:dyDescent="0.3">
      <c r="A334" t="s">
        <v>168</v>
      </c>
      <c r="B334">
        <v>62.291529882333201</v>
      </c>
      <c r="C334">
        <v>0.58887192361506102</v>
      </c>
      <c r="D334">
        <v>43.701632308201098</v>
      </c>
      <c r="E334">
        <v>4</v>
      </c>
      <c r="F334">
        <v>3</v>
      </c>
      <c r="G334">
        <v>556517.598</v>
      </c>
      <c r="H334">
        <v>2083.5</v>
      </c>
      <c r="I334">
        <f t="shared" si="7"/>
        <v>4</v>
      </c>
      <c r="J334" s="4">
        <f>IF(E334=2,VLOOKUP(I334,'risk design'!$V$3:$W$4,2,FALSE), IF(E334=8,VLOOKUP(I334,'risk design'!$V$9:$W$16,2,FALSE), IF(E334=12,VLOOKUP(I334,'risk design'!$V$17:$W$28,2,FALSE),VLOOKUP(I334,'risk design'!$V$5:$W$8,2,FALSE))))</f>
        <v>4</v>
      </c>
      <c r="K334">
        <f t="shared" si="8"/>
        <v>-1</v>
      </c>
    </row>
    <row r="335" spans="1:11" x14ac:dyDescent="0.3">
      <c r="A335" t="s">
        <v>167</v>
      </c>
      <c r="B335">
        <v>62.291529882333201</v>
      </c>
      <c r="C335">
        <v>0.58887192361506102</v>
      </c>
      <c r="D335">
        <v>43.701632308201098</v>
      </c>
      <c r="E335">
        <v>4</v>
      </c>
      <c r="F335">
        <v>3</v>
      </c>
      <c r="G335">
        <v>214564.2254</v>
      </c>
      <c r="H335">
        <v>1860</v>
      </c>
      <c r="I335">
        <f t="shared" si="7"/>
        <v>4</v>
      </c>
      <c r="J335" s="4">
        <f>IF(E335=2,VLOOKUP(I335,'risk design'!$V$3:$W$4,2,FALSE), IF(E335=8,VLOOKUP(I335,'risk design'!$V$9:$W$16,2,FALSE), IF(E335=12,VLOOKUP(I335,'risk design'!$V$17:$W$28,2,FALSE),VLOOKUP(I335,'risk design'!$V$5:$W$8,2,FALSE))))</f>
        <v>4</v>
      </c>
      <c r="K335">
        <f t="shared" si="8"/>
        <v>-1</v>
      </c>
    </row>
    <row r="336" spans="1:11" x14ac:dyDescent="0.3">
      <c r="A336" t="s">
        <v>169</v>
      </c>
      <c r="B336">
        <v>61.219993324500997</v>
      </c>
      <c r="C336">
        <v>0.43936432116916002</v>
      </c>
      <c r="D336">
        <v>53.855555555555597</v>
      </c>
      <c r="E336">
        <v>4</v>
      </c>
      <c r="F336">
        <v>3</v>
      </c>
      <c r="G336">
        <v>625088.82680000004</v>
      </c>
      <c r="H336">
        <v>1730</v>
      </c>
      <c r="I336">
        <f t="shared" si="7"/>
        <v>4</v>
      </c>
      <c r="J336" s="4">
        <f>IF(E336=2,VLOOKUP(I336,'risk design'!$V$3:$W$4,2,FALSE), IF(E336=8,VLOOKUP(I336,'risk design'!$V$9:$W$16,2,FALSE), IF(E336=12,VLOOKUP(I336,'risk design'!$V$17:$W$28,2,FALSE),VLOOKUP(I336,'risk design'!$V$5:$W$8,2,FALSE))))</f>
        <v>4</v>
      </c>
      <c r="K336">
        <f t="shared" si="8"/>
        <v>-1</v>
      </c>
    </row>
    <row r="337" spans="1:11" x14ac:dyDescent="0.3">
      <c r="A337" t="s">
        <v>171</v>
      </c>
      <c r="B337">
        <v>62.291529882333201</v>
      </c>
      <c r="C337">
        <v>0.58887192361506102</v>
      </c>
      <c r="D337">
        <v>43.701632308201098</v>
      </c>
      <c r="E337">
        <v>4</v>
      </c>
      <c r="F337">
        <v>3</v>
      </c>
      <c r="G337">
        <v>635107.19999999995</v>
      </c>
      <c r="H337">
        <v>1700</v>
      </c>
      <c r="I337">
        <f t="shared" si="7"/>
        <v>4</v>
      </c>
      <c r="J337" s="4">
        <f>IF(E337=2,VLOOKUP(I337,'risk design'!$V$3:$W$4,2,FALSE), IF(E337=8,VLOOKUP(I337,'risk design'!$V$9:$W$16,2,FALSE), IF(E337=12,VLOOKUP(I337,'risk design'!$V$17:$W$28,2,FALSE),VLOOKUP(I337,'risk design'!$V$5:$W$8,2,FALSE))))</f>
        <v>4</v>
      </c>
      <c r="K337">
        <f t="shared" si="8"/>
        <v>-1</v>
      </c>
    </row>
    <row r="338" spans="1:11" x14ac:dyDescent="0.3">
      <c r="A338" t="s">
        <v>135</v>
      </c>
      <c r="B338">
        <v>62.291529882333201</v>
      </c>
      <c r="C338">
        <v>0.58887192361506102</v>
      </c>
      <c r="D338">
        <v>43.701632308201098</v>
      </c>
      <c r="E338">
        <v>4</v>
      </c>
      <c r="F338">
        <v>3</v>
      </c>
      <c r="G338">
        <v>24283.222379999999</v>
      </c>
      <c r="H338">
        <v>1690.2</v>
      </c>
      <c r="I338">
        <f t="shared" si="7"/>
        <v>4</v>
      </c>
      <c r="J338" s="4">
        <f>IF(E338=2,VLOOKUP(I338,'risk design'!$V$3:$W$4,2,FALSE), IF(E338=8,VLOOKUP(I338,'risk design'!$V$9:$W$16,2,FALSE), IF(E338=12,VLOOKUP(I338,'risk design'!$V$17:$W$28,2,FALSE),VLOOKUP(I338,'risk design'!$V$5:$W$8,2,FALSE))))</f>
        <v>4</v>
      </c>
      <c r="K338">
        <f t="shared" si="8"/>
        <v>-1</v>
      </c>
    </row>
    <row r="339" spans="1:11" x14ac:dyDescent="0.3">
      <c r="A339" t="s">
        <v>163</v>
      </c>
      <c r="B339">
        <v>62.493534853922498</v>
      </c>
      <c r="C339">
        <v>0.50118167461237995</v>
      </c>
      <c r="D339">
        <v>22.133333333333301</v>
      </c>
      <c r="E339">
        <v>4</v>
      </c>
      <c r="F339">
        <v>3</v>
      </c>
      <c r="G339">
        <v>140714.42189999999</v>
      </c>
      <c r="H339">
        <v>1690</v>
      </c>
      <c r="I339">
        <f t="shared" si="7"/>
        <v>4</v>
      </c>
      <c r="J339" s="4">
        <f>IF(E339=2,VLOOKUP(I339,'risk design'!$V$3:$W$4,2,FALSE), IF(E339=8,VLOOKUP(I339,'risk design'!$V$9:$W$16,2,FALSE), IF(E339=12,VLOOKUP(I339,'risk design'!$V$17:$W$28,2,FALSE),VLOOKUP(I339,'risk design'!$V$5:$W$8,2,FALSE))))</f>
        <v>4</v>
      </c>
      <c r="K339">
        <f t="shared" si="8"/>
        <v>-1</v>
      </c>
    </row>
    <row r="340" spans="1:11" x14ac:dyDescent="0.3">
      <c r="A340" t="s">
        <v>141</v>
      </c>
      <c r="B340">
        <v>56.614213082061603</v>
      </c>
      <c r="C340">
        <v>0.1437410556889</v>
      </c>
      <c r="D340">
        <v>47.45</v>
      </c>
      <c r="E340">
        <v>4</v>
      </c>
      <c r="F340">
        <v>3</v>
      </c>
      <c r="G340">
        <v>811901.9105</v>
      </c>
      <c r="H340">
        <v>1580</v>
      </c>
      <c r="I340">
        <f t="shared" si="7"/>
        <v>4</v>
      </c>
      <c r="J340" s="4">
        <f>IF(E340=2,VLOOKUP(I340,'risk design'!$V$3:$W$4,2,FALSE), IF(E340=8,VLOOKUP(I340,'risk design'!$V$9:$W$16,2,FALSE), IF(E340=12,VLOOKUP(I340,'risk design'!$V$17:$W$28,2,FALSE),VLOOKUP(I340,'risk design'!$V$5:$W$8,2,FALSE))))</f>
        <v>4</v>
      </c>
      <c r="K340">
        <f t="shared" si="8"/>
        <v>-1</v>
      </c>
    </row>
    <row r="341" spans="1:11" x14ac:dyDescent="0.3">
      <c r="A341" t="s">
        <v>174</v>
      </c>
      <c r="B341">
        <v>62.291529882333201</v>
      </c>
      <c r="C341">
        <v>0.58887192361506102</v>
      </c>
      <c r="D341">
        <v>43.701632308201098</v>
      </c>
      <c r="E341">
        <v>4</v>
      </c>
      <c r="F341">
        <v>3</v>
      </c>
      <c r="G341">
        <v>1288166.8670000001</v>
      </c>
      <c r="H341">
        <v>1580</v>
      </c>
      <c r="I341">
        <f t="shared" si="7"/>
        <v>4</v>
      </c>
      <c r="J341" s="4">
        <f>IF(E341=2,VLOOKUP(I341,'risk design'!$V$3:$W$4,2,FALSE), IF(E341=8,VLOOKUP(I341,'risk design'!$V$9:$W$16,2,FALSE), IF(E341=12,VLOOKUP(I341,'risk design'!$V$17:$W$28,2,FALSE),VLOOKUP(I341,'risk design'!$V$5:$W$8,2,FALSE))))</f>
        <v>4</v>
      </c>
      <c r="K341">
        <f t="shared" si="8"/>
        <v>-1</v>
      </c>
    </row>
    <row r="342" spans="1:11" x14ac:dyDescent="0.3">
      <c r="A342" t="s">
        <v>176</v>
      </c>
      <c r="B342">
        <v>57.740814651701903</v>
      </c>
      <c r="C342">
        <v>0.56902686422327897</v>
      </c>
      <c r="D342">
        <v>19.8333333333333</v>
      </c>
      <c r="E342">
        <v>4</v>
      </c>
      <c r="F342">
        <v>3</v>
      </c>
      <c r="G342">
        <v>1422244.9010000001</v>
      </c>
      <c r="H342">
        <v>1560</v>
      </c>
      <c r="I342">
        <f t="shared" si="7"/>
        <v>4</v>
      </c>
      <c r="J342" s="4">
        <f>IF(E342=2,VLOOKUP(I342,'risk design'!$V$3:$W$4,2,FALSE), IF(E342=8,VLOOKUP(I342,'risk design'!$V$9:$W$16,2,FALSE), IF(E342=12,VLOOKUP(I342,'risk design'!$V$17:$W$28,2,FALSE),VLOOKUP(I342,'risk design'!$V$5:$W$8,2,FALSE))))</f>
        <v>4</v>
      </c>
      <c r="K342">
        <f t="shared" si="8"/>
        <v>-1</v>
      </c>
    </row>
    <row r="343" spans="1:11" x14ac:dyDescent="0.3">
      <c r="A343" t="s">
        <v>145</v>
      </c>
      <c r="B343">
        <v>62.394040181557401</v>
      </c>
      <c r="C343">
        <v>0.93392989199237297</v>
      </c>
      <c r="D343">
        <v>46.3888888888889</v>
      </c>
      <c r="E343">
        <v>4</v>
      </c>
      <c r="F343">
        <v>3</v>
      </c>
      <c r="G343">
        <v>25948088.850000001</v>
      </c>
      <c r="H343">
        <v>1530</v>
      </c>
      <c r="I343">
        <f t="shared" si="7"/>
        <v>4</v>
      </c>
      <c r="J343" s="4">
        <f>IF(E343=2,VLOOKUP(I343,'risk design'!$V$3:$W$4,2,FALSE), IF(E343=8,VLOOKUP(I343,'risk design'!$V$9:$W$16,2,FALSE), IF(E343=12,VLOOKUP(I343,'risk design'!$V$17:$W$28,2,FALSE),VLOOKUP(I343,'risk design'!$V$5:$W$8,2,FALSE))))</f>
        <v>4</v>
      </c>
      <c r="K343">
        <f t="shared" si="8"/>
        <v>-1</v>
      </c>
    </row>
    <row r="344" spans="1:11" x14ac:dyDescent="0.3">
      <c r="A344" t="s">
        <v>173</v>
      </c>
      <c r="B344">
        <v>62.291529882333201</v>
      </c>
      <c r="C344">
        <v>0.58887192361506102</v>
      </c>
      <c r="D344">
        <v>43.701632308201098</v>
      </c>
      <c r="E344">
        <v>4</v>
      </c>
      <c r="F344">
        <v>3</v>
      </c>
      <c r="G344">
        <v>17650.714950000001</v>
      </c>
      <c r="H344">
        <v>1490</v>
      </c>
      <c r="I344">
        <f t="shared" si="7"/>
        <v>4</v>
      </c>
      <c r="J344" s="4">
        <f>IF(E344=2,VLOOKUP(I344,'risk design'!$V$3:$W$4,2,FALSE), IF(E344=8,VLOOKUP(I344,'risk design'!$V$9:$W$16,2,FALSE), IF(E344=12,VLOOKUP(I344,'risk design'!$V$17:$W$28,2,FALSE),VLOOKUP(I344,'risk design'!$V$5:$W$8,2,FALSE))))</f>
        <v>4</v>
      </c>
      <c r="K344">
        <f t="shared" si="8"/>
        <v>-1</v>
      </c>
    </row>
    <row r="345" spans="1:11" x14ac:dyDescent="0.3">
      <c r="A345" t="s">
        <v>94</v>
      </c>
      <c r="B345">
        <v>49.3153363390892</v>
      </c>
      <c r="C345">
        <v>0.44532389613392598</v>
      </c>
      <c r="D345">
        <v>71.650000000000006</v>
      </c>
      <c r="E345">
        <v>4</v>
      </c>
      <c r="F345">
        <v>3</v>
      </c>
      <c r="G345">
        <v>57329.91474</v>
      </c>
      <c r="H345">
        <v>1480</v>
      </c>
      <c r="I345">
        <f t="shared" si="7"/>
        <v>4</v>
      </c>
      <c r="J345" s="4">
        <f>IF(E345=2,VLOOKUP(I345,'risk design'!$V$3:$W$4,2,FALSE), IF(E345=8,VLOOKUP(I345,'risk design'!$V$9:$W$16,2,FALSE), IF(E345=12,VLOOKUP(I345,'risk design'!$V$17:$W$28,2,FALSE),VLOOKUP(I345,'risk design'!$V$5:$W$8,2,FALSE))))</f>
        <v>4</v>
      </c>
      <c r="K345">
        <f t="shared" si="8"/>
        <v>-1</v>
      </c>
    </row>
    <row r="346" spans="1:11" x14ac:dyDescent="0.3">
      <c r="A346" t="s">
        <v>133</v>
      </c>
      <c r="B346">
        <v>62.291529882333201</v>
      </c>
      <c r="C346">
        <v>0.58887192361506102</v>
      </c>
      <c r="D346">
        <v>43.701632308201098</v>
      </c>
      <c r="E346">
        <v>4</v>
      </c>
      <c r="F346">
        <v>3</v>
      </c>
      <c r="G346">
        <v>744950.24140000006</v>
      </c>
      <c r="H346">
        <v>1340</v>
      </c>
      <c r="I346">
        <f t="shared" si="7"/>
        <v>4</v>
      </c>
      <c r="J346" s="4">
        <f>IF(E346=2,VLOOKUP(I346,'risk design'!$V$3:$W$4,2,FALSE), IF(E346=8,VLOOKUP(I346,'risk design'!$V$9:$W$16,2,FALSE), IF(E346=12,VLOOKUP(I346,'risk design'!$V$17:$W$28,2,FALSE),VLOOKUP(I346,'risk design'!$V$5:$W$8,2,FALSE))))</f>
        <v>4</v>
      </c>
      <c r="K346">
        <f t="shared" si="8"/>
        <v>-1</v>
      </c>
    </row>
    <row r="347" spans="1:11" x14ac:dyDescent="0.3">
      <c r="A347" t="s">
        <v>170</v>
      </c>
      <c r="B347">
        <v>62.291529882333201</v>
      </c>
      <c r="C347">
        <v>0.58887192361506102</v>
      </c>
      <c r="D347">
        <v>43.701632308201098</v>
      </c>
      <c r="E347">
        <v>4</v>
      </c>
      <c r="F347">
        <v>3</v>
      </c>
      <c r="G347">
        <v>6704.9628059999995</v>
      </c>
      <c r="H347">
        <v>1310</v>
      </c>
      <c r="I347">
        <f t="shared" si="7"/>
        <v>4</v>
      </c>
      <c r="J347" s="4">
        <f>IF(E347=2,VLOOKUP(I347,'risk design'!$V$3:$W$4,2,FALSE), IF(E347=8,VLOOKUP(I347,'risk design'!$V$9:$W$16,2,FALSE), IF(E347=12,VLOOKUP(I347,'risk design'!$V$17:$W$28,2,FALSE),VLOOKUP(I347,'risk design'!$V$5:$W$8,2,FALSE))))</f>
        <v>4</v>
      </c>
      <c r="K347">
        <f t="shared" si="8"/>
        <v>-1</v>
      </c>
    </row>
    <row r="348" spans="1:11" x14ac:dyDescent="0.3">
      <c r="A348" t="s">
        <v>150</v>
      </c>
      <c r="B348">
        <v>62.291529882333201</v>
      </c>
      <c r="C348">
        <v>0.58887192361506102</v>
      </c>
      <c r="D348">
        <v>43.701632308201098</v>
      </c>
      <c r="E348">
        <v>4</v>
      </c>
      <c r="F348">
        <v>3</v>
      </c>
      <c r="G348">
        <v>184623.99470000001</v>
      </c>
      <c r="H348">
        <v>1260</v>
      </c>
      <c r="I348">
        <f t="shared" si="7"/>
        <v>4</v>
      </c>
      <c r="J348" s="4">
        <f>IF(E348=2,VLOOKUP(I348,'risk design'!$V$3:$W$4,2,FALSE), IF(E348=8,VLOOKUP(I348,'risk design'!$V$9:$W$16,2,FALSE), IF(E348=12,VLOOKUP(I348,'risk design'!$V$17:$W$28,2,FALSE),VLOOKUP(I348,'risk design'!$V$5:$W$8,2,FALSE))))</f>
        <v>4</v>
      </c>
      <c r="K348">
        <f t="shared" si="8"/>
        <v>-1</v>
      </c>
    </row>
    <row r="349" spans="1:11" x14ac:dyDescent="0.3">
      <c r="A349" t="s">
        <v>179</v>
      </c>
      <c r="B349">
        <v>68.370873075953696</v>
      </c>
      <c r="C349">
        <v>0.58845741141834196</v>
      </c>
      <c r="D349">
        <v>73.3</v>
      </c>
      <c r="E349">
        <v>4</v>
      </c>
      <c r="F349">
        <v>3</v>
      </c>
      <c r="G349">
        <v>4681793.2359999996</v>
      </c>
      <c r="H349">
        <v>1250</v>
      </c>
      <c r="I349">
        <f t="shared" si="7"/>
        <v>1</v>
      </c>
      <c r="J349" s="4">
        <f>IF(E349=2,VLOOKUP(I349,'risk design'!$V$3:$W$4,2,FALSE), IF(E349=8,VLOOKUP(I349,'risk design'!$V$9:$W$16,2,FALSE), IF(E349=12,VLOOKUP(I349,'risk design'!$V$17:$W$28,2,FALSE),VLOOKUP(I349,'risk design'!$V$5:$W$8,2,FALSE))))</f>
        <v>1</v>
      </c>
      <c r="K349">
        <f t="shared" si="8"/>
        <v>2</v>
      </c>
    </row>
    <row r="350" spans="1:11" x14ac:dyDescent="0.3">
      <c r="A350" t="s">
        <v>180</v>
      </c>
      <c r="B350">
        <v>68.622676312905995</v>
      </c>
      <c r="C350">
        <v>0.23460892098939801</v>
      </c>
      <c r="D350">
        <v>66.6666666666667</v>
      </c>
      <c r="E350">
        <v>4</v>
      </c>
      <c r="F350">
        <v>3</v>
      </c>
      <c r="G350">
        <v>839708.63489999995</v>
      </c>
      <c r="H350">
        <v>1220</v>
      </c>
      <c r="I350">
        <f t="shared" si="7"/>
        <v>1</v>
      </c>
      <c r="J350" s="4">
        <f>IF(E350=2,VLOOKUP(I350,'risk design'!$V$3:$W$4,2,FALSE), IF(E350=8,VLOOKUP(I350,'risk design'!$V$9:$W$16,2,FALSE), IF(E350=12,VLOOKUP(I350,'risk design'!$V$17:$W$28,2,FALSE),VLOOKUP(I350,'risk design'!$V$5:$W$8,2,FALSE))))</f>
        <v>1</v>
      </c>
      <c r="K350">
        <f t="shared" si="8"/>
        <v>2</v>
      </c>
    </row>
    <row r="351" spans="1:11" x14ac:dyDescent="0.3">
      <c r="A351" t="s">
        <v>181</v>
      </c>
      <c r="B351">
        <v>83.279260291471502</v>
      </c>
      <c r="C351">
        <v>0.21318783115878001</v>
      </c>
      <c r="D351">
        <v>66.176399219576695</v>
      </c>
      <c r="E351">
        <v>4</v>
      </c>
      <c r="F351">
        <v>3</v>
      </c>
      <c r="G351">
        <v>768246.72439999995</v>
      </c>
      <c r="H351">
        <v>1220</v>
      </c>
      <c r="I351">
        <f t="shared" si="7"/>
        <v>1</v>
      </c>
      <c r="J351" s="4">
        <f>IF(E351=2,VLOOKUP(I351,'risk design'!$V$3:$W$4,2,FALSE), IF(E351=8,VLOOKUP(I351,'risk design'!$V$9:$W$16,2,FALSE), IF(E351=12,VLOOKUP(I351,'risk design'!$V$17:$W$28,2,FALSE),VLOOKUP(I351,'risk design'!$V$5:$W$8,2,FALSE))))</f>
        <v>1</v>
      </c>
      <c r="K351">
        <f t="shared" si="8"/>
        <v>2</v>
      </c>
    </row>
    <row r="352" spans="1:11" x14ac:dyDescent="0.3">
      <c r="A352" t="s">
        <v>182</v>
      </c>
      <c r="B352">
        <v>66.226255180889197</v>
      </c>
      <c r="C352">
        <v>0.53071742964963298</v>
      </c>
      <c r="D352">
        <v>41.3</v>
      </c>
      <c r="E352">
        <v>4</v>
      </c>
      <c r="F352">
        <v>3</v>
      </c>
      <c r="G352">
        <v>928997.05099999998</v>
      </c>
      <c r="H352">
        <v>1125.9000000000001</v>
      </c>
      <c r="I352">
        <f t="shared" si="7"/>
        <v>4</v>
      </c>
      <c r="J352" s="4">
        <f>IF(E352=2,VLOOKUP(I352,'risk design'!$V$3:$W$4,2,FALSE), IF(E352=8,VLOOKUP(I352,'risk design'!$V$9:$W$16,2,FALSE), IF(E352=12,VLOOKUP(I352,'risk design'!$V$17:$W$28,2,FALSE),VLOOKUP(I352,'risk design'!$V$5:$W$8,2,FALSE))))</f>
        <v>4</v>
      </c>
      <c r="K352">
        <f t="shared" si="8"/>
        <v>-1</v>
      </c>
    </row>
    <row r="353" spans="1:11" x14ac:dyDescent="0.3">
      <c r="A353" t="s">
        <v>183</v>
      </c>
      <c r="B353">
        <v>65.073272730984897</v>
      </c>
      <c r="C353">
        <v>0.56093526348835099</v>
      </c>
      <c r="D353">
        <v>43.144444444444403</v>
      </c>
      <c r="E353">
        <v>4</v>
      </c>
      <c r="F353">
        <v>3</v>
      </c>
      <c r="G353">
        <v>1574777.7990000001</v>
      </c>
      <c r="H353">
        <v>1080</v>
      </c>
      <c r="I353">
        <f t="shared" si="7"/>
        <v>4</v>
      </c>
      <c r="J353" s="4">
        <f>IF(E353=2,VLOOKUP(I353,'risk design'!$V$3:$W$4,2,FALSE), IF(E353=8,VLOOKUP(I353,'risk design'!$V$9:$W$16,2,FALSE), IF(E353=12,VLOOKUP(I353,'risk design'!$V$17:$W$28,2,FALSE),VLOOKUP(I353,'risk design'!$V$5:$W$8,2,FALSE))))</f>
        <v>4</v>
      </c>
      <c r="K353">
        <f t="shared" si="8"/>
        <v>-1</v>
      </c>
    </row>
    <row r="354" spans="1:11" x14ac:dyDescent="0.3">
      <c r="A354" t="s">
        <v>184</v>
      </c>
      <c r="B354">
        <v>69.7408935193871</v>
      </c>
      <c r="C354">
        <v>0.4207162563338</v>
      </c>
      <c r="D354">
        <v>65.250536752645502</v>
      </c>
      <c r="E354">
        <v>4</v>
      </c>
      <c r="F354">
        <v>4</v>
      </c>
      <c r="G354">
        <v>157860.96</v>
      </c>
      <c r="H354">
        <v>1040</v>
      </c>
      <c r="I354">
        <f t="shared" si="7"/>
        <v>1</v>
      </c>
      <c r="J354" s="4">
        <f>IF(E354=2,VLOOKUP(I354,'risk design'!$V$3:$W$4,2,FALSE), IF(E354=8,VLOOKUP(I354,'risk design'!$V$9:$W$16,2,FALSE), IF(E354=12,VLOOKUP(I354,'risk design'!$V$17:$W$28,2,FALSE),VLOOKUP(I354,'risk design'!$V$5:$W$8,2,FALSE))))</f>
        <v>1</v>
      </c>
      <c r="K354">
        <f t="shared" si="8"/>
        <v>3</v>
      </c>
    </row>
    <row r="355" spans="1:11" x14ac:dyDescent="0.3">
      <c r="A355" t="s">
        <v>186</v>
      </c>
      <c r="B355">
        <v>66.715665449624694</v>
      </c>
      <c r="C355">
        <v>0.53301499504960503</v>
      </c>
      <c r="D355">
        <v>70.1111111111111</v>
      </c>
      <c r="E355">
        <v>4</v>
      </c>
      <c r="F355">
        <v>4</v>
      </c>
      <c r="G355">
        <v>134056.9344</v>
      </c>
      <c r="H355">
        <v>1040</v>
      </c>
      <c r="I355">
        <f t="shared" si="7"/>
        <v>1</v>
      </c>
      <c r="J355" s="4">
        <f>IF(E355=2,VLOOKUP(I355,'risk design'!$V$3:$W$4,2,FALSE), IF(E355=8,VLOOKUP(I355,'risk design'!$V$9:$W$16,2,FALSE), IF(E355=12,VLOOKUP(I355,'risk design'!$V$17:$W$28,2,FALSE),VLOOKUP(I355,'risk design'!$V$5:$W$8,2,FALSE))))</f>
        <v>1</v>
      </c>
      <c r="K355">
        <f t="shared" si="8"/>
        <v>3</v>
      </c>
    </row>
    <row r="356" spans="1:11" x14ac:dyDescent="0.3">
      <c r="A356" t="s">
        <v>172</v>
      </c>
      <c r="B356">
        <v>60.827267657419199</v>
      </c>
      <c r="C356">
        <v>0.42680005624008199</v>
      </c>
      <c r="D356">
        <v>46.462499999999999</v>
      </c>
      <c r="E356">
        <v>4</v>
      </c>
      <c r="F356">
        <v>4</v>
      </c>
      <c r="G356">
        <v>538477.96799999999</v>
      </c>
      <c r="H356">
        <v>1030</v>
      </c>
      <c r="I356">
        <f t="shared" si="7"/>
        <v>4</v>
      </c>
      <c r="J356" s="4">
        <f>IF(E356=2,VLOOKUP(I356,'risk design'!$V$3:$W$4,2,FALSE), IF(E356=8,VLOOKUP(I356,'risk design'!$V$9:$W$16,2,FALSE), IF(E356=12,VLOOKUP(I356,'risk design'!$V$17:$W$28,2,FALSE),VLOOKUP(I356,'risk design'!$V$5:$W$8,2,FALSE))))</f>
        <v>4</v>
      </c>
      <c r="K356">
        <f t="shared" si="8"/>
        <v>0</v>
      </c>
    </row>
    <row r="357" spans="1:11" x14ac:dyDescent="0.3">
      <c r="A357" t="s">
        <v>188</v>
      </c>
      <c r="B357">
        <v>71.463477556556199</v>
      </c>
      <c r="C357">
        <v>0.518476112331409</v>
      </c>
      <c r="D357">
        <v>93.344444444444406</v>
      </c>
      <c r="E357">
        <v>4</v>
      </c>
      <c r="F357">
        <v>4</v>
      </c>
      <c r="G357">
        <v>595389.55180000002</v>
      </c>
      <c r="H357">
        <v>1000</v>
      </c>
      <c r="I357">
        <f t="shared" si="7"/>
        <v>1</v>
      </c>
      <c r="J357" s="4">
        <f>IF(E357=2,VLOOKUP(I357,'risk design'!$V$3:$W$4,2,FALSE), IF(E357=8,VLOOKUP(I357,'risk design'!$V$9:$W$16,2,FALSE), IF(E357=12,VLOOKUP(I357,'risk design'!$V$17:$W$28,2,FALSE),VLOOKUP(I357,'risk design'!$V$5:$W$8,2,FALSE))))</f>
        <v>1</v>
      </c>
      <c r="K357">
        <f t="shared" si="8"/>
        <v>3</v>
      </c>
    </row>
    <row r="358" spans="1:11" x14ac:dyDescent="0.3">
      <c r="A358" t="s">
        <v>187</v>
      </c>
      <c r="B358">
        <v>67.084387217134406</v>
      </c>
      <c r="C358">
        <v>0.46591529672315901</v>
      </c>
      <c r="D358">
        <v>39.6111111111111</v>
      </c>
      <c r="E358">
        <v>4</v>
      </c>
      <c r="F358">
        <v>4</v>
      </c>
      <c r="G358">
        <v>3180600.273</v>
      </c>
      <c r="H358">
        <v>950</v>
      </c>
      <c r="I358">
        <f t="shared" si="7"/>
        <v>1</v>
      </c>
      <c r="J358" s="4">
        <f>IF(E358=2,VLOOKUP(I358,'risk design'!$V$3:$W$4,2,FALSE), IF(E358=8,VLOOKUP(I358,'risk design'!$V$9:$W$16,2,FALSE), IF(E358=12,VLOOKUP(I358,'risk design'!$V$17:$W$28,2,FALSE),VLOOKUP(I358,'risk design'!$V$5:$W$8,2,FALSE))))</f>
        <v>1</v>
      </c>
      <c r="K358">
        <f t="shared" si="8"/>
        <v>3</v>
      </c>
    </row>
    <row r="359" spans="1:11" x14ac:dyDescent="0.3">
      <c r="A359" t="s">
        <v>190</v>
      </c>
      <c r="B359">
        <v>64.919393387175901</v>
      </c>
      <c r="C359">
        <v>0.313899250868587</v>
      </c>
      <c r="D359">
        <v>35.674999999999997</v>
      </c>
      <c r="E359">
        <v>4</v>
      </c>
      <c r="F359">
        <v>4</v>
      </c>
      <c r="G359">
        <v>392258.17499999999</v>
      </c>
      <c r="H359">
        <v>880</v>
      </c>
      <c r="I359">
        <f t="shared" si="7"/>
        <v>4</v>
      </c>
      <c r="J359" s="4">
        <f>IF(E359=2,VLOOKUP(I359,'risk design'!$V$3:$W$4,2,FALSE), IF(E359=8,VLOOKUP(I359,'risk design'!$V$9:$W$16,2,FALSE), IF(E359=12,VLOOKUP(I359,'risk design'!$V$17:$W$28,2,FALSE),VLOOKUP(I359,'risk design'!$V$5:$W$8,2,FALSE))))</f>
        <v>4</v>
      </c>
      <c r="K359">
        <f t="shared" si="8"/>
        <v>0</v>
      </c>
    </row>
    <row r="360" spans="1:11" x14ac:dyDescent="0.3">
      <c r="A360" t="s">
        <v>177</v>
      </c>
      <c r="B360">
        <v>62.950560204079203</v>
      </c>
      <c r="C360">
        <v>0.15315556879141001</v>
      </c>
      <c r="D360">
        <v>45.475000000000001</v>
      </c>
      <c r="E360">
        <v>4</v>
      </c>
      <c r="F360">
        <v>4</v>
      </c>
      <c r="G360">
        <v>271301.745</v>
      </c>
      <c r="H360">
        <v>880</v>
      </c>
      <c r="I360">
        <f t="shared" si="7"/>
        <v>4</v>
      </c>
      <c r="J360" s="4">
        <f>IF(E360=2,VLOOKUP(I360,'risk design'!$V$3:$W$4,2,FALSE), IF(E360=8,VLOOKUP(I360,'risk design'!$V$9:$W$16,2,FALSE), IF(E360=12,VLOOKUP(I360,'risk design'!$V$17:$W$28,2,FALSE),VLOOKUP(I360,'risk design'!$V$5:$W$8,2,FALSE))))</f>
        <v>4</v>
      </c>
      <c r="K360">
        <f t="shared" si="8"/>
        <v>0</v>
      </c>
    </row>
    <row r="361" spans="1:11" x14ac:dyDescent="0.3">
      <c r="A361" t="s">
        <v>191</v>
      </c>
      <c r="B361">
        <v>64.567026660051695</v>
      </c>
      <c r="C361">
        <v>0.43768265349952601</v>
      </c>
      <c r="D361">
        <v>46.622106712963003</v>
      </c>
      <c r="E361">
        <v>4</v>
      </c>
      <c r="F361">
        <v>4</v>
      </c>
      <c r="G361">
        <v>412604.01500000001</v>
      </c>
      <c r="H361">
        <v>840</v>
      </c>
      <c r="I361">
        <f t="shared" si="7"/>
        <v>4</v>
      </c>
      <c r="J361" s="4">
        <f>IF(E361=2,VLOOKUP(I361,'risk design'!$V$3:$W$4,2,FALSE), IF(E361=8,VLOOKUP(I361,'risk design'!$V$9:$W$16,2,FALSE), IF(E361=12,VLOOKUP(I361,'risk design'!$V$17:$W$28,2,FALSE),VLOOKUP(I361,'risk design'!$V$5:$W$8,2,FALSE))))</f>
        <v>4</v>
      </c>
      <c r="K361">
        <f t="shared" si="8"/>
        <v>0</v>
      </c>
    </row>
    <row r="362" spans="1:11" x14ac:dyDescent="0.3">
      <c r="A362" t="s">
        <v>192</v>
      </c>
      <c r="B362">
        <v>64.567026660051695</v>
      </c>
      <c r="C362">
        <v>0.43768265349952601</v>
      </c>
      <c r="D362">
        <v>46.622106712963003</v>
      </c>
      <c r="E362">
        <v>4</v>
      </c>
      <c r="F362">
        <v>4</v>
      </c>
      <c r="G362">
        <v>26357.063289999998</v>
      </c>
      <c r="H362">
        <v>820</v>
      </c>
      <c r="I362">
        <f t="shared" si="7"/>
        <v>4</v>
      </c>
      <c r="J362" s="4">
        <f>IF(E362=2,VLOOKUP(I362,'risk design'!$V$3:$W$4,2,FALSE), IF(E362=8,VLOOKUP(I362,'risk design'!$V$9:$W$16,2,FALSE), IF(E362=12,VLOOKUP(I362,'risk design'!$V$17:$W$28,2,FALSE),VLOOKUP(I362,'risk design'!$V$5:$W$8,2,FALSE))))</f>
        <v>4</v>
      </c>
      <c r="K362">
        <f t="shared" si="8"/>
        <v>0</v>
      </c>
    </row>
    <row r="363" spans="1:11" x14ac:dyDescent="0.3">
      <c r="A363" t="s">
        <v>193</v>
      </c>
      <c r="B363">
        <v>81.072521750856197</v>
      </c>
      <c r="C363">
        <v>3.24350084908697E-2</v>
      </c>
      <c r="D363">
        <v>51.12</v>
      </c>
      <c r="E363">
        <v>4</v>
      </c>
      <c r="F363">
        <v>4</v>
      </c>
      <c r="G363">
        <v>447043.97889999999</v>
      </c>
      <c r="H363">
        <v>820</v>
      </c>
      <c r="I363">
        <f t="shared" si="7"/>
        <v>1</v>
      </c>
      <c r="J363" s="4">
        <f>IF(E363=2,VLOOKUP(I363,'risk design'!$V$3:$W$4,2,FALSE), IF(E363=8,VLOOKUP(I363,'risk design'!$V$9:$W$16,2,FALSE), IF(E363=12,VLOOKUP(I363,'risk design'!$V$17:$W$28,2,FALSE),VLOOKUP(I363,'risk design'!$V$5:$W$8,2,FALSE))))</f>
        <v>1</v>
      </c>
      <c r="K363">
        <f t="shared" si="8"/>
        <v>3</v>
      </c>
    </row>
    <row r="364" spans="1:11" x14ac:dyDescent="0.3">
      <c r="A364" t="s">
        <v>195</v>
      </c>
      <c r="B364">
        <v>64.567026660051695</v>
      </c>
      <c r="C364">
        <v>0.43768265349952601</v>
      </c>
      <c r="D364">
        <v>46.622106712963003</v>
      </c>
      <c r="E364">
        <v>4</v>
      </c>
      <c r="F364">
        <v>4</v>
      </c>
      <c r="G364">
        <v>1953575.99</v>
      </c>
      <c r="H364">
        <v>780</v>
      </c>
      <c r="I364">
        <f t="shared" si="7"/>
        <v>4</v>
      </c>
      <c r="J364" s="4">
        <f>IF(E364=2,VLOOKUP(I364,'risk design'!$V$3:$W$4,2,FALSE), IF(E364=8,VLOOKUP(I364,'risk design'!$V$9:$W$16,2,FALSE), IF(E364=12,VLOOKUP(I364,'risk design'!$V$17:$W$28,2,FALSE),VLOOKUP(I364,'risk design'!$V$5:$W$8,2,FALSE))))</f>
        <v>4</v>
      </c>
      <c r="K364">
        <f t="shared" si="8"/>
        <v>0</v>
      </c>
    </row>
    <row r="365" spans="1:11" x14ac:dyDescent="0.3">
      <c r="A365" t="s">
        <v>196</v>
      </c>
      <c r="B365">
        <v>76.866067062011098</v>
      </c>
      <c r="C365">
        <v>0.13278195234765899</v>
      </c>
      <c r="D365">
        <v>66.229742685185201</v>
      </c>
      <c r="E365">
        <v>4</v>
      </c>
      <c r="F365">
        <v>4</v>
      </c>
      <c r="G365">
        <v>268284.93839999998</v>
      </c>
      <c r="H365">
        <v>760</v>
      </c>
      <c r="I365">
        <f t="shared" si="7"/>
        <v>1</v>
      </c>
      <c r="J365" s="4">
        <f>IF(E365=2,VLOOKUP(I365,'risk design'!$V$3:$W$4,2,FALSE), IF(E365=8,VLOOKUP(I365,'risk design'!$V$9:$W$16,2,FALSE), IF(E365=12,VLOOKUP(I365,'risk design'!$V$17:$W$28,2,FALSE),VLOOKUP(I365,'risk design'!$V$5:$W$8,2,FALSE))))</f>
        <v>1</v>
      </c>
      <c r="K365">
        <f t="shared" si="8"/>
        <v>3</v>
      </c>
    </row>
    <row r="366" spans="1:11" x14ac:dyDescent="0.3">
      <c r="A366" t="s">
        <v>125</v>
      </c>
      <c r="B366">
        <v>57.090935929407301</v>
      </c>
      <c r="C366">
        <v>0.28076516183545303</v>
      </c>
      <c r="D366">
        <v>71.825000000000003</v>
      </c>
      <c r="E366">
        <v>4</v>
      </c>
      <c r="F366">
        <v>4</v>
      </c>
      <c r="G366">
        <v>380781.33850000001</v>
      </c>
      <c r="H366">
        <v>750</v>
      </c>
      <c r="I366">
        <f t="shared" si="7"/>
        <v>4</v>
      </c>
      <c r="J366" s="4">
        <f>IF(E366=2,VLOOKUP(I366,'risk design'!$V$3:$W$4,2,FALSE), IF(E366=8,VLOOKUP(I366,'risk design'!$V$9:$W$16,2,FALSE), IF(E366=12,VLOOKUP(I366,'risk design'!$V$17:$W$28,2,FALSE),VLOOKUP(I366,'risk design'!$V$5:$W$8,2,FALSE))))</f>
        <v>4</v>
      </c>
      <c r="K366">
        <f t="shared" si="8"/>
        <v>0</v>
      </c>
    </row>
    <row r="367" spans="1:11" x14ac:dyDescent="0.3">
      <c r="A367" t="s">
        <v>162</v>
      </c>
      <c r="B367">
        <v>62.104974935742803</v>
      </c>
      <c r="C367">
        <v>0.30468796014277499</v>
      </c>
      <c r="D367">
        <v>36.711111111111101</v>
      </c>
      <c r="E367">
        <v>4</v>
      </c>
      <c r="F367">
        <v>4</v>
      </c>
      <c r="G367">
        <v>599257.57799999998</v>
      </c>
      <c r="H367">
        <v>700</v>
      </c>
      <c r="I367">
        <f t="shared" si="7"/>
        <v>4</v>
      </c>
      <c r="J367" s="4">
        <f>IF(E367=2,VLOOKUP(I367,'risk design'!$V$3:$W$4,2,FALSE), IF(E367=8,VLOOKUP(I367,'risk design'!$V$9:$W$16,2,FALSE), IF(E367=12,VLOOKUP(I367,'risk design'!$V$17:$W$28,2,FALSE),VLOOKUP(I367,'risk design'!$V$5:$W$8,2,FALSE))))</f>
        <v>4</v>
      </c>
      <c r="K367">
        <f t="shared" si="8"/>
        <v>0</v>
      </c>
    </row>
    <row r="368" spans="1:11" x14ac:dyDescent="0.3">
      <c r="A368" t="s">
        <v>185</v>
      </c>
      <c r="B368">
        <v>64.567026660051695</v>
      </c>
      <c r="C368">
        <v>0.43768265349952601</v>
      </c>
      <c r="D368">
        <v>46.622106712963003</v>
      </c>
      <c r="E368">
        <v>4</v>
      </c>
      <c r="F368">
        <v>4</v>
      </c>
      <c r="G368">
        <v>1077068.7150000001</v>
      </c>
      <c r="H368">
        <v>690</v>
      </c>
      <c r="I368">
        <f t="shared" si="7"/>
        <v>4</v>
      </c>
      <c r="J368" s="4">
        <f>IF(E368=2,VLOOKUP(I368,'risk design'!$V$3:$W$4,2,FALSE), IF(E368=8,VLOOKUP(I368,'risk design'!$V$9:$W$16,2,FALSE), IF(E368=12,VLOOKUP(I368,'risk design'!$V$17:$W$28,2,FALSE),VLOOKUP(I368,'risk design'!$V$5:$W$8,2,FALSE))))</f>
        <v>4</v>
      </c>
      <c r="K368">
        <f t="shared" si="8"/>
        <v>0</v>
      </c>
    </row>
    <row r="369" spans="1:11" x14ac:dyDescent="0.3">
      <c r="A369" t="s">
        <v>129</v>
      </c>
      <c r="B369">
        <v>58.550443684421701</v>
      </c>
      <c r="C369">
        <v>0.41468869603241998</v>
      </c>
      <c r="D369">
        <v>52.671111111111102</v>
      </c>
      <c r="E369">
        <v>4</v>
      </c>
      <c r="F369">
        <v>4</v>
      </c>
      <c r="G369">
        <v>701288.61780000001</v>
      </c>
      <c r="H369">
        <v>690</v>
      </c>
      <c r="I369">
        <f t="shared" si="7"/>
        <v>4</v>
      </c>
      <c r="J369" s="4">
        <f>IF(E369=2,VLOOKUP(I369,'risk design'!$V$3:$W$4,2,FALSE), IF(E369=8,VLOOKUP(I369,'risk design'!$V$9:$W$16,2,FALSE), IF(E369=12,VLOOKUP(I369,'risk design'!$V$17:$W$28,2,FALSE),VLOOKUP(I369,'risk design'!$V$5:$W$8,2,FALSE))))</f>
        <v>4</v>
      </c>
      <c r="K369">
        <f t="shared" si="8"/>
        <v>0</v>
      </c>
    </row>
    <row r="370" spans="1:11" x14ac:dyDescent="0.3">
      <c r="A370" t="s">
        <v>154</v>
      </c>
      <c r="B370">
        <v>62.386057492726003</v>
      </c>
      <c r="C370">
        <v>0.43047158412184899</v>
      </c>
      <c r="D370">
        <v>83.6</v>
      </c>
      <c r="E370">
        <v>4</v>
      </c>
      <c r="F370">
        <v>4</v>
      </c>
      <c r="G370">
        <v>724869.76379999996</v>
      </c>
      <c r="H370">
        <v>660</v>
      </c>
      <c r="I370">
        <f t="shared" si="7"/>
        <v>4</v>
      </c>
      <c r="J370" s="4">
        <f>IF(E370=2,VLOOKUP(I370,'risk design'!$V$3:$W$4,2,FALSE), IF(E370=8,VLOOKUP(I370,'risk design'!$V$9:$W$16,2,FALSE), IF(E370=12,VLOOKUP(I370,'risk design'!$V$17:$W$28,2,FALSE),VLOOKUP(I370,'risk design'!$V$5:$W$8,2,FALSE))))</f>
        <v>4</v>
      </c>
      <c r="K370">
        <f t="shared" si="8"/>
        <v>0</v>
      </c>
    </row>
    <row r="371" spans="1:11" x14ac:dyDescent="0.3">
      <c r="A371" t="s">
        <v>50</v>
      </c>
      <c r="B371">
        <v>31.050741715508298</v>
      </c>
      <c r="C371">
        <v>0.13567844466377199</v>
      </c>
      <c r="D371">
        <v>37.659999999999997</v>
      </c>
      <c r="E371">
        <v>4</v>
      </c>
      <c r="F371">
        <v>4</v>
      </c>
      <c r="G371">
        <v>421281.52149999997</v>
      </c>
      <c r="H371">
        <v>610</v>
      </c>
      <c r="I371">
        <f t="shared" si="7"/>
        <v>4</v>
      </c>
      <c r="J371" s="4">
        <f>IF(E371=2,VLOOKUP(I371,'risk design'!$V$3:$W$4,2,FALSE), IF(E371=8,VLOOKUP(I371,'risk design'!$V$9:$W$16,2,FALSE), IF(E371=12,VLOOKUP(I371,'risk design'!$V$17:$W$28,2,FALSE),VLOOKUP(I371,'risk design'!$V$5:$W$8,2,FALSE))))</f>
        <v>4</v>
      </c>
      <c r="K371">
        <f t="shared" si="8"/>
        <v>0</v>
      </c>
    </row>
    <row r="372" spans="1:11" x14ac:dyDescent="0.3">
      <c r="A372" t="s">
        <v>198</v>
      </c>
      <c r="B372">
        <v>64.567026660051695</v>
      </c>
      <c r="C372">
        <v>0.43768265349952601</v>
      </c>
      <c r="D372">
        <v>46.622106712963003</v>
      </c>
      <c r="E372">
        <v>4</v>
      </c>
      <c r="F372">
        <v>4</v>
      </c>
      <c r="G372">
        <v>64506.051749999999</v>
      </c>
      <c r="H372">
        <v>590</v>
      </c>
      <c r="I372">
        <f t="shared" si="7"/>
        <v>4</v>
      </c>
      <c r="J372" s="4">
        <f>IF(E372=2,VLOOKUP(I372,'risk design'!$V$3:$W$4,2,FALSE), IF(E372=8,VLOOKUP(I372,'risk design'!$V$9:$W$16,2,FALSE), IF(E372=12,VLOOKUP(I372,'risk design'!$V$17:$W$28,2,FALSE),VLOOKUP(I372,'risk design'!$V$5:$W$8,2,FALSE))))</f>
        <v>4</v>
      </c>
      <c r="K372">
        <f t="shared" si="8"/>
        <v>0</v>
      </c>
    </row>
    <row r="373" spans="1:11" x14ac:dyDescent="0.3">
      <c r="A373" t="s">
        <v>199</v>
      </c>
      <c r="B373">
        <v>72.903495898819003</v>
      </c>
      <c r="C373">
        <v>0.17945205812845499</v>
      </c>
      <c r="D373">
        <v>49.922222222222203</v>
      </c>
      <c r="E373">
        <v>4</v>
      </c>
      <c r="F373">
        <v>4</v>
      </c>
      <c r="G373">
        <v>1640468.253</v>
      </c>
      <c r="H373">
        <v>590</v>
      </c>
      <c r="I373">
        <f t="shared" si="7"/>
        <v>3</v>
      </c>
      <c r="J373" s="4">
        <f>IF(E373=2,VLOOKUP(I373,'risk design'!$V$3:$W$4,2,FALSE), IF(E373=8,VLOOKUP(I373,'risk design'!$V$9:$W$16,2,FALSE), IF(E373=12,VLOOKUP(I373,'risk design'!$V$17:$W$28,2,FALSE),VLOOKUP(I373,'risk design'!$V$5:$W$8,2,FALSE))))</f>
        <v>2</v>
      </c>
      <c r="K373">
        <f t="shared" si="8"/>
        <v>1</v>
      </c>
    </row>
    <row r="374" spans="1:11" x14ac:dyDescent="0.3">
      <c r="A374" t="s">
        <v>194</v>
      </c>
      <c r="B374">
        <v>64.567026660051695</v>
      </c>
      <c r="C374">
        <v>0.43768265349952601</v>
      </c>
      <c r="D374">
        <v>46.622106712963003</v>
      </c>
      <c r="E374">
        <v>4</v>
      </c>
      <c r="F374">
        <v>4</v>
      </c>
      <c r="G374">
        <v>357598.67469999997</v>
      </c>
      <c r="H374">
        <v>582.79999999999995</v>
      </c>
      <c r="I374">
        <f t="shared" si="7"/>
        <v>4</v>
      </c>
      <c r="J374" s="4">
        <f>IF(E374=2,VLOOKUP(I374,'risk design'!$V$3:$W$4,2,FALSE), IF(E374=8,VLOOKUP(I374,'risk design'!$V$9:$W$16,2,FALSE), IF(E374=12,VLOOKUP(I374,'risk design'!$V$17:$W$28,2,FALSE),VLOOKUP(I374,'risk design'!$V$5:$W$8,2,FALSE))))</f>
        <v>4</v>
      </c>
      <c r="K374">
        <f t="shared" si="8"/>
        <v>0</v>
      </c>
    </row>
    <row r="375" spans="1:11" x14ac:dyDescent="0.3">
      <c r="A375" t="s">
        <v>160</v>
      </c>
      <c r="B375">
        <v>62.229399682698997</v>
      </c>
      <c r="C375">
        <v>0.57480904063090199</v>
      </c>
      <c r="D375">
        <v>71.488888888888894</v>
      </c>
      <c r="E375">
        <v>4</v>
      </c>
      <c r="F375">
        <v>4</v>
      </c>
      <c r="G375">
        <v>1018909.013</v>
      </c>
      <c r="H375">
        <v>540</v>
      </c>
      <c r="I375">
        <f t="shared" si="7"/>
        <v>4</v>
      </c>
      <c r="J375" s="4">
        <f>IF(E375=2,VLOOKUP(I375,'risk design'!$V$3:$W$4,2,FALSE), IF(E375=8,VLOOKUP(I375,'risk design'!$V$9:$W$16,2,FALSE), IF(E375=12,VLOOKUP(I375,'risk design'!$V$17:$W$28,2,FALSE),VLOOKUP(I375,'risk design'!$V$5:$W$8,2,FALSE))))</f>
        <v>4</v>
      </c>
      <c r="K375">
        <f t="shared" si="8"/>
        <v>0</v>
      </c>
    </row>
    <row r="376" spans="1:11" x14ac:dyDescent="0.3">
      <c r="A376" t="s">
        <v>80</v>
      </c>
      <c r="B376">
        <v>43.497869299131601</v>
      </c>
      <c r="C376">
        <v>0.20356643744587299</v>
      </c>
      <c r="D376">
        <v>46.093044285714299</v>
      </c>
      <c r="E376">
        <v>4</v>
      </c>
      <c r="F376">
        <v>4</v>
      </c>
      <c r="G376">
        <v>79482.2693</v>
      </c>
      <c r="H376">
        <v>520</v>
      </c>
      <c r="I376">
        <f t="shared" si="7"/>
        <v>4</v>
      </c>
      <c r="J376" s="4">
        <f>IF(E376=2,VLOOKUP(I376,'risk design'!$V$3:$W$4,2,FALSE), IF(E376=8,VLOOKUP(I376,'risk design'!$V$9:$W$16,2,FALSE), IF(E376=12,VLOOKUP(I376,'risk design'!$V$17:$W$28,2,FALSE),VLOOKUP(I376,'risk design'!$V$5:$W$8,2,FALSE))))</f>
        <v>4</v>
      </c>
      <c r="K376">
        <f t="shared" si="8"/>
        <v>0</v>
      </c>
    </row>
    <row r="377" spans="1:11" x14ac:dyDescent="0.3">
      <c r="A377" t="s">
        <v>201</v>
      </c>
      <c r="B377">
        <v>73.224991075186693</v>
      </c>
      <c r="C377">
        <v>6.1094883848526398E-2</v>
      </c>
      <c r="D377">
        <v>93.966666666666697</v>
      </c>
      <c r="E377">
        <v>4</v>
      </c>
      <c r="F377">
        <v>4</v>
      </c>
      <c r="G377">
        <v>226223.11309999999</v>
      </c>
      <c r="H377">
        <v>520</v>
      </c>
      <c r="I377">
        <f t="shared" si="7"/>
        <v>3</v>
      </c>
      <c r="J377" s="4">
        <f>IF(E377=2,VLOOKUP(I377,'risk design'!$V$3:$W$4,2,FALSE), IF(E377=8,VLOOKUP(I377,'risk design'!$V$9:$W$16,2,FALSE), IF(E377=12,VLOOKUP(I377,'risk design'!$V$17:$W$28,2,FALSE),VLOOKUP(I377,'risk design'!$V$5:$W$8,2,FALSE))))</f>
        <v>2</v>
      </c>
      <c r="K377">
        <f t="shared" si="8"/>
        <v>1</v>
      </c>
    </row>
    <row r="378" spans="1:11" x14ac:dyDescent="0.3">
      <c r="A378" t="s">
        <v>131</v>
      </c>
      <c r="B378">
        <v>61.207123301874603</v>
      </c>
      <c r="C378">
        <v>0.209338742851231</v>
      </c>
      <c r="D378">
        <v>53.031544107142899</v>
      </c>
      <c r="E378">
        <v>4</v>
      </c>
      <c r="F378">
        <v>4</v>
      </c>
      <c r="G378">
        <v>159192.5238</v>
      </c>
      <c r="H378">
        <v>490</v>
      </c>
      <c r="I378">
        <f t="shared" si="7"/>
        <v>4</v>
      </c>
      <c r="J378" s="4">
        <f>IF(E378=2,VLOOKUP(I378,'risk design'!$V$3:$W$4,2,FALSE), IF(E378=8,VLOOKUP(I378,'risk design'!$V$9:$W$16,2,FALSE), IF(E378=12,VLOOKUP(I378,'risk design'!$V$17:$W$28,2,FALSE),VLOOKUP(I378,'risk design'!$V$5:$W$8,2,FALSE))))</f>
        <v>4</v>
      </c>
      <c r="K378">
        <f t="shared" si="8"/>
        <v>0</v>
      </c>
    </row>
    <row r="379" spans="1:11" x14ac:dyDescent="0.3">
      <c r="A379" t="s">
        <v>178</v>
      </c>
      <c r="B379">
        <v>61.207123301874603</v>
      </c>
      <c r="C379">
        <v>0.209338742851231</v>
      </c>
      <c r="D379">
        <v>53.031544107142899</v>
      </c>
      <c r="E379">
        <v>4</v>
      </c>
      <c r="F379">
        <v>4</v>
      </c>
      <c r="G379">
        <v>251083.08100000001</v>
      </c>
      <c r="H379">
        <v>490</v>
      </c>
      <c r="I379">
        <f t="shared" si="7"/>
        <v>4</v>
      </c>
      <c r="J379" s="4">
        <f>IF(E379=2,VLOOKUP(I379,'risk design'!$V$3:$W$4,2,FALSE), IF(E379=8,VLOOKUP(I379,'risk design'!$V$9:$W$16,2,FALSE), IF(E379=12,VLOOKUP(I379,'risk design'!$V$17:$W$28,2,FALSE),VLOOKUP(I379,'risk design'!$V$5:$W$8,2,FALSE))))</f>
        <v>4</v>
      </c>
      <c r="K379">
        <f t="shared" si="8"/>
        <v>0</v>
      </c>
    </row>
    <row r="380" spans="1:11" x14ac:dyDescent="0.3">
      <c r="A380" t="s">
        <v>138</v>
      </c>
      <c r="B380">
        <v>61.207123301874603</v>
      </c>
      <c r="C380">
        <v>0.209338742851231</v>
      </c>
      <c r="D380">
        <v>53.031544107142899</v>
      </c>
      <c r="E380">
        <v>4</v>
      </c>
      <c r="F380">
        <v>4</v>
      </c>
      <c r="G380">
        <v>236555.2585</v>
      </c>
      <c r="H380">
        <v>450</v>
      </c>
      <c r="I380">
        <f t="shared" si="7"/>
        <v>4</v>
      </c>
      <c r="J380" s="4">
        <f>IF(E380=2,VLOOKUP(I380,'risk design'!$V$3:$W$4,2,FALSE), IF(E380=8,VLOOKUP(I380,'risk design'!$V$9:$W$16,2,FALSE), IF(E380=12,VLOOKUP(I380,'risk design'!$V$17:$W$28,2,FALSE),VLOOKUP(I380,'risk design'!$V$5:$W$8,2,FALSE))))</f>
        <v>4</v>
      </c>
      <c r="K380">
        <f t="shared" si="8"/>
        <v>0</v>
      </c>
    </row>
    <row r="381" spans="1:11" x14ac:dyDescent="0.3">
      <c r="A381" t="s">
        <v>197</v>
      </c>
      <c r="B381">
        <v>69.913066475833205</v>
      </c>
      <c r="C381">
        <v>0.25245824848944498</v>
      </c>
      <c r="D381">
        <v>64.766666666666694</v>
      </c>
      <c r="E381">
        <v>4</v>
      </c>
      <c r="F381">
        <v>4</v>
      </c>
      <c r="G381">
        <v>438600.59279999998</v>
      </c>
      <c r="H381">
        <v>440</v>
      </c>
      <c r="I381">
        <f t="shared" si="7"/>
        <v>1</v>
      </c>
      <c r="J381" s="4">
        <f>IF(E381=2,VLOOKUP(I381,'risk design'!$V$3:$W$4,2,FALSE), IF(E381=8,VLOOKUP(I381,'risk design'!$V$9:$W$16,2,FALSE), IF(E381=12,VLOOKUP(I381,'risk design'!$V$17:$W$28,2,FALSE),VLOOKUP(I381,'risk design'!$V$5:$W$8,2,FALSE))))</f>
        <v>1</v>
      </c>
      <c r="K381">
        <f t="shared" si="8"/>
        <v>3</v>
      </c>
    </row>
    <row r="382" spans="1:11" x14ac:dyDescent="0.3">
      <c r="A382" t="s">
        <v>200</v>
      </c>
      <c r="B382">
        <v>64.528471284712396</v>
      </c>
      <c r="C382">
        <v>0.118429136531171</v>
      </c>
      <c r="D382">
        <v>42.788888888888899</v>
      </c>
      <c r="E382">
        <v>4</v>
      </c>
      <c r="F382">
        <v>4</v>
      </c>
      <c r="G382">
        <v>800444.09750000003</v>
      </c>
      <c r="H382">
        <v>430</v>
      </c>
      <c r="I382">
        <f t="shared" si="7"/>
        <v>4</v>
      </c>
      <c r="J382" s="4">
        <f>IF(E382=2,VLOOKUP(I382,'risk design'!$V$3:$W$4,2,FALSE), IF(E382=8,VLOOKUP(I382,'risk design'!$V$9:$W$16,2,FALSE), IF(E382=12,VLOOKUP(I382,'risk design'!$V$17:$W$28,2,FALSE),VLOOKUP(I382,'risk design'!$V$5:$W$8,2,FALSE))))</f>
        <v>4</v>
      </c>
      <c r="K382">
        <f t="shared" si="8"/>
        <v>0</v>
      </c>
    </row>
    <row r="383" spans="1:11" x14ac:dyDescent="0.3">
      <c r="A383" t="s">
        <v>77</v>
      </c>
      <c r="B383">
        <v>53.587615701736503</v>
      </c>
      <c r="C383">
        <v>8.3099748632526393E-2</v>
      </c>
      <c r="D383">
        <v>46.54</v>
      </c>
      <c r="E383">
        <v>4</v>
      </c>
      <c r="F383">
        <v>4</v>
      </c>
      <c r="G383">
        <v>3156609.86</v>
      </c>
      <c r="H383">
        <v>420</v>
      </c>
      <c r="I383">
        <f t="shared" si="7"/>
        <v>4</v>
      </c>
      <c r="J383" s="4">
        <f>IF(E383=2,VLOOKUP(I383,'risk design'!$V$3:$W$4,2,FALSE), IF(E383=8,VLOOKUP(I383,'risk design'!$V$9:$W$16,2,FALSE), IF(E383=12,VLOOKUP(I383,'risk design'!$V$17:$W$28,2,FALSE),VLOOKUP(I383,'risk design'!$V$5:$W$8,2,FALSE))))</f>
        <v>4</v>
      </c>
      <c r="K383">
        <f t="shared" si="8"/>
        <v>0</v>
      </c>
    </row>
    <row r="384" spans="1:11" x14ac:dyDescent="0.3">
      <c r="A384" t="s">
        <v>134</v>
      </c>
      <c r="B384">
        <v>61.207123301874603</v>
      </c>
      <c r="C384">
        <v>0.209338742851231</v>
      </c>
      <c r="D384">
        <v>53.031544107142899</v>
      </c>
      <c r="E384">
        <v>4</v>
      </c>
      <c r="F384">
        <v>4</v>
      </c>
      <c r="G384">
        <v>2913215.1630000002</v>
      </c>
      <c r="H384">
        <v>400</v>
      </c>
      <c r="I384">
        <f t="shared" si="7"/>
        <v>4</v>
      </c>
      <c r="J384" s="4">
        <f>IF(E384=2,VLOOKUP(I384,'risk design'!$V$3:$W$4,2,FALSE), IF(E384=8,VLOOKUP(I384,'risk design'!$V$9:$W$16,2,FALSE), IF(E384=12,VLOOKUP(I384,'risk design'!$V$17:$W$28,2,FALSE),VLOOKUP(I384,'risk design'!$V$5:$W$8,2,FALSE))))</f>
        <v>4</v>
      </c>
      <c r="K384">
        <f t="shared" si="8"/>
        <v>0</v>
      </c>
    </row>
    <row r="385" spans="1:11" x14ac:dyDescent="0.3">
      <c r="A385" t="s">
        <v>165</v>
      </c>
      <c r="B385">
        <v>61.207123301874603</v>
      </c>
      <c r="C385">
        <v>0.209338742851231</v>
      </c>
      <c r="D385">
        <v>53.031544107142899</v>
      </c>
      <c r="E385">
        <v>4</v>
      </c>
      <c r="F385">
        <v>4</v>
      </c>
      <c r="G385">
        <v>888139.89619999996</v>
      </c>
      <c r="H385">
        <v>390</v>
      </c>
      <c r="I385">
        <f t="shared" si="7"/>
        <v>4</v>
      </c>
      <c r="J385" s="4">
        <f>IF(E385=2,VLOOKUP(I385,'risk design'!$V$3:$W$4,2,FALSE), IF(E385=8,VLOOKUP(I385,'risk design'!$V$9:$W$16,2,FALSE), IF(E385=12,VLOOKUP(I385,'risk design'!$V$17:$W$28,2,FALSE),VLOOKUP(I385,'risk design'!$V$5:$W$8,2,FALSE))))</f>
        <v>4</v>
      </c>
      <c r="K385">
        <f t="shared" si="8"/>
        <v>0</v>
      </c>
    </row>
    <row r="386" spans="1:11" x14ac:dyDescent="0.3">
      <c r="A386" t="s">
        <v>95</v>
      </c>
      <c r="B386">
        <v>49.678215234528402</v>
      </c>
      <c r="C386">
        <v>6.5481294694555298E-2</v>
      </c>
      <c r="D386">
        <v>58.15</v>
      </c>
      <c r="E386">
        <v>4</v>
      </c>
      <c r="F386">
        <v>4</v>
      </c>
      <c r="G386">
        <v>154655.47719999999</v>
      </c>
      <c r="H386">
        <v>370</v>
      </c>
      <c r="I386">
        <f t="shared" ref="I386:I449" si="9">IF(E386=2,VLOOKUP(A386,$Q$2:$S$195,3,FALSE), IF(E386=8,VLOOKUP(A386,$U$2:$W$195,3,FALSE), IF(E386=12,VLOOKUP(A386,$Y$2:$AA$195,3,FALSE),VLOOKUP(A386,$L$2:$N$195,3,FALSE))))</f>
        <v>4</v>
      </c>
      <c r="J386" s="4">
        <f>IF(E386=2,VLOOKUP(I386,'risk design'!$V$3:$W$4,2,FALSE), IF(E386=8,VLOOKUP(I386,'risk design'!$V$9:$W$16,2,FALSE), IF(E386=12,VLOOKUP(I386,'risk design'!$V$17:$W$28,2,FALSE),VLOOKUP(I386,'risk design'!$V$5:$W$8,2,FALSE))))</f>
        <v>4</v>
      </c>
      <c r="K386">
        <f t="shared" si="8"/>
        <v>0</v>
      </c>
    </row>
    <row r="387" spans="1:11" x14ac:dyDescent="0.3">
      <c r="A387" t="s">
        <v>152</v>
      </c>
      <c r="B387">
        <v>58.701733355112097</v>
      </c>
      <c r="C387">
        <v>0.24552551546148299</v>
      </c>
      <c r="D387">
        <v>53.6</v>
      </c>
      <c r="E387">
        <v>4</v>
      </c>
      <c r="F387">
        <v>4</v>
      </c>
      <c r="G387">
        <v>656629.81370000006</v>
      </c>
      <c r="H387">
        <v>320</v>
      </c>
      <c r="I387">
        <f t="shared" si="9"/>
        <v>4</v>
      </c>
      <c r="J387" s="4">
        <f>IF(E387=2,VLOOKUP(I387,'risk design'!$V$3:$W$4,2,FALSE), IF(E387=8,VLOOKUP(I387,'risk design'!$V$9:$W$16,2,FALSE), IF(E387=12,VLOOKUP(I387,'risk design'!$V$17:$W$28,2,FALSE),VLOOKUP(I387,'risk design'!$V$5:$W$8,2,FALSE))))</f>
        <v>4</v>
      </c>
      <c r="K387">
        <f t="shared" si="8"/>
        <v>0</v>
      </c>
    </row>
    <row r="388" spans="1:11" x14ac:dyDescent="0.3">
      <c r="A388" t="s">
        <v>189</v>
      </c>
      <c r="B388">
        <v>73.057046058551407</v>
      </c>
      <c r="C388">
        <v>5.5919784608325501E-2</v>
      </c>
      <c r="D388">
        <v>62.985714285714302</v>
      </c>
      <c r="E388">
        <v>4</v>
      </c>
      <c r="F388">
        <v>4</v>
      </c>
      <c r="G388">
        <v>457131.01439999999</v>
      </c>
      <c r="H388">
        <v>240</v>
      </c>
      <c r="I388">
        <f t="shared" si="9"/>
        <v>3</v>
      </c>
      <c r="J388" s="4">
        <f>IF(E388=2,VLOOKUP(I388,'risk design'!$V$3:$W$4,2,FALSE), IF(E388=8,VLOOKUP(I388,'risk design'!$V$9:$W$16,2,FALSE), IF(E388=12,VLOOKUP(I388,'risk design'!$V$17:$W$28,2,FALSE),VLOOKUP(I388,'risk design'!$V$5:$W$8,2,FALSE))))</f>
        <v>2</v>
      </c>
      <c r="K388">
        <f t="shared" si="8"/>
        <v>1</v>
      </c>
    </row>
    <row r="389" spans="1:11" x14ac:dyDescent="0.3">
      <c r="A389" t="s">
        <v>175</v>
      </c>
      <c r="B389">
        <v>61.207123301874603</v>
      </c>
      <c r="C389">
        <v>0.209338742851231</v>
      </c>
      <c r="D389">
        <v>53.031544107142899</v>
      </c>
      <c r="E389">
        <v>4</v>
      </c>
      <c r="F389">
        <v>4</v>
      </c>
      <c r="G389">
        <v>463946.75089999998</v>
      </c>
      <c r="H389">
        <v>122.9</v>
      </c>
      <c r="I389">
        <f t="shared" si="9"/>
        <v>4</v>
      </c>
      <c r="J389" s="4">
        <f>IF(E389=2,VLOOKUP(I389,'risk design'!$V$3:$W$4,2,FALSE), IF(E389=8,VLOOKUP(I389,'risk design'!$V$9:$W$16,2,FALSE), IF(E389=12,VLOOKUP(I389,'risk design'!$V$17:$W$28,2,FALSE),VLOOKUP(I389,'risk design'!$V$5:$W$8,2,FALSE))))</f>
        <v>4</v>
      </c>
      <c r="K389">
        <f t="shared" ref="K389" si="10">F389-I389</f>
        <v>0</v>
      </c>
    </row>
    <row r="390" spans="1:11" x14ac:dyDescent="0.3">
      <c r="A390" t="s">
        <v>8</v>
      </c>
      <c r="B390">
        <v>18.9082286797336</v>
      </c>
      <c r="C390">
        <v>0.99687598586027804</v>
      </c>
      <c r="D390">
        <v>4.5332079365079396</v>
      </c>
      <c r="E390">
        <v>8</v>
      </c>
      <c r="F390">
        <v>1</v>
      </c>
      <c r="G390">
        <v>254.22432000000001</v>
      </c>
      <c r="H390">
        <v>151877.9</v>
      </c>
      <c r="I390">
        <f t="shared" si="9"/>
        <v>1</v>
      </c>
      <c r="J390" s="4">
        <f>IF(E390=2,VLOOKUP(I390,'risk design'!$V$3:$W$4,2,FALSE), IF(E390=8,VLOOKUP(I390,'risk design'!$V$9:$W$16,2,FALSE), IF(E390=12,VLOOKUP(I390,'risk design'!$V$17:$W$28,2,FALSE),VLOOKUP(I390,'risk design'!$V$5:$W$8,2,FALSE))))</f>
        <v>6</v>
      </c>
    </row>
    <row r="391" spans="1:11" x14ac:dyDescent="0.3">
      <c r="A391" t="s">
        <v>10</v>
      </c>
      <c r="B391">
        <v>14.189301569347201</v>
      </c>
      <c r="C391">
        <v>1.0000002184717101</v>
      </c>
      <c r="D391">
        <v>2.62222222222222</v>
      </c>
      <c r="E391">
        <v>8</v>
      </c>
      <c r="F391">
        <v>1</v>
      </c>
      <c r="G391">
        <v>60961.991999999998</v>
      </c>
      <c r="H391">
        <v>98880</v>
      </c>
      <c r="I391">
        <f t="shared" si="9"/>
        <v>7</v>
      </c>
      <c r="J391" s="4">
        <f>IF(E391=2,VLOOKUP(I391,'risk design'!$V$3:$W$4,2,FALSE), IF(E391=8,VLOOKUP(I391,'risk design'!$V$9:$W$16,2,FALSE), IF(E391=12,VLOOKUP(I391,'risk design'!$V$17:$W$28,2,FALSE),VLOOKUP(I391,'risk design'!$V$5:$W$8,2,FALSE))))</f>
        <v>1</v>
      </c>
    </row>
    <row r="392" spans="1:11" x14ac:dyDescent="0.3">
      <c r="A392" t="s">
        <v>12</v>
      </c>
      <c r="B392">
        <v>18.686520908306601</v>
      </c>
      <c r="C392">
        <v>0.99687598586027804</v>
      </c>
      <c r="D392">
        <v>4.4041332142857197</v>
      </c>
      <c r="E392">
        <v>8</v>
      </c>
      <c r="F392">
        <v>1</v>
      </c>
      <c r="G392">
        <v>83305.112500000003</v>
      </c>
      <c r="H392">
        <v>84410</v>
      </c>
      <c r="I392">
        <f t="shared" si="9"/>
        <v>7</v>
      </c>
      <c r="J392" s="4">
        <f>IF(E392=2,VLOOKUP(I392,'risk design'!$V$3:$W$4,2,FALSE), IF(E392=8,VLOOKUP(I392,'risk design'!$V$9:$W$16,2,FALSE), IF(E392=12,VLOOKUP(I392,'risk design'!$V$17:$W$28,2,FALSE),VLOOKUP(I392,'risk design'!$V$5:$W$8,2,FALSE))))</f>
        <v>1</v>
      </c>
    </row>
    <row r="393" spans="1:11" x14ac:dyDescent="0.3">
      <c r="A393" t="s">
        <v>14</v>
      </c>
      <c r="B393">
        <v>8.6733102572567198</v>
      </c>
      <c r="C393">
        <v>0.99999997279874497</v>
      </c>
      <c r="D393">
        <v>7.3</v>
      </c>
      <c r="E393">
        <v>8</v>
      </c>
      <c r="F393">
        <v>2</v>
      </c>
      <c r="G393">
        <v>24243.59547</v>
      </c>
      <c r="H393">
        <v>79330</v>
      </c>
      <c r="I393">
        <f t="shared" si="9"/>
        <v>7</v>
      </c>
      <c r="J393" s="4">
        <f>IF(E393=2,VLOOKUP(I393,'risk design'!$V$3:$W$4,2,FALSE), IF(E393=8,VLOOKUP(I393,'risk design'!$V$9:$W$16,2,FALSE), IF(E393=12,VLOOKUP(I393,'risk design'!$V$17:$W$28,2,FALSE),VLOOKUP(I393,'risk design'!$V$5:$W$8,2,FALSE))))</f>
        <v>1</v>
      </c>
    </row>
    <row r="394" spans="1:11" x14ac:dyDescent="0.3">
      <c r="A394" t="s">
        <v>16</v>
      </c>
      <c r="B394">
        <v>15.496871592776801</v>
      </c>
      <c r="C394">
        <v>0.99998382302309197</v>
      </c>
      <c r="D394">
        <v>1.9285714285714299</v>
      </c>
      <c r="E394">
        <v>8</v>
      </c>
      <c r="F394">
        <v>2</v>
      </c>
      <c r="G394">
        <v>6139.9679999999998</v>
      </c>
      <c r="H394">
        <v>69300</v>
      </c>
      <c r="I394">
        <f t="shared" si="9"/>
        <v>4</v>
      </c>
      <c r="J394" s="4">
        <f>IF(E394=2,VLOOKUP(I394,'risk design'!$V$3:$W$4,2,FALSE), IF(E394=8,VLOOKUP(I394,'risk design'!$V$9:$W$16,2,FALSE), IF(E394=12,VLOOKUP(I394,'risk design'!$V$17:$W$28,2,FALSE),VLOOKUP(I394,'risk design'!$V$5:$W$8,2,FALSE))))</f>
        <v>8</v>
      </c>
    </row>
    <row r="395" spans="1:11" x14ac:dyDescent="0.3">
      <c r="A395" t="s">
        <v>18</v>
      </c>
      <c r="B395">
        <v>16.878969872446302</v>
      </c>
      <c r="C395">
        <v>0.99438267526315505</v>
      </c>
      <c r="D395">
        <v>4.3806552248677297</v>
      </c>
      <c r="E395">
        <v>8</v>
      </c>
      <c r="F395">
        <v>2</v>
      </c>
      <c r="G395">
        <v>58395.292800000003</v>
      </c>
      <c r="H395">
        <v>60720</v>
      </c>
      <c r="I395">
        <f t="shared" si="9"/>
        <v>6</v>
      </c>
      <c r="J395" s="4">
        <f>IF(E395=2,VLOOKUP(I395,'risk design'!$V$3:$W$4,2,FALSE), IF(E395=8,VLOOKUP(I395,'risk design'!$V$9:$W$16,2,FALSE), IF(E395=12,VLOOKUP(I395,'risk design'!$V$17:$W$28,2,FALSE),VLOOKUP(I395,'risk design'!$V$5:$W$8,2,FALSE))))</f>
        <v>4</v>
      </c>
    </row>
    <row r="396" spans="1:11" x14ac:dyDescent="0.3">
      <c r="A396" t="s">
        <v>13</v>
      </c>
      <c r="B396">
        <v>28.051408737351501</v>
      </c>
      <c r="C396">
        <v>1.0000000002931499</v>
      </c>
      <c r="D396">
        <v>3.9</v>
      </c>
      <c r="E396">
        <v>8</v>
      </c>
      <c r="F396">
        <v>2</v>
      </c>
      <c r="G396">
        <v>316871.40999999997</v>
      </c>
      <c r="H396">
        <v>59760</v>
      </c>
      <c r="I396">
        <f t="shared" si="9"/>
        <v>7</v>
      </c>
      <c r="J396" s="4">
        <f>IF(E396=2,VLOOKUP(I396,'risk design'!$V$3:$W$4,2,FALSE), IF(E396=8,VLOOKUP(I396,'risk design'!$V$9:$W$16,2,FALSE), IF(E396=12,VLOOKUP(I396,'risk design'!$V$17:$W$28,2,FALSE),VLOOKUP(I396,'risk design'!$V$5:$W$8,2,FALSE))))</f>
        <v>1</v>
      </c>
    </row>
    <row r="397" spans="1:11" x14ac:dyDescent="0.3">
      <c r="A397" t="s">
        <v>21</v>
      </c>
      <c r="B397">
        <v>33.479951477686697</v>
      </c>
      <c r="C397">
        <v>0.94060201665100995</v>
      </c>
      <c r="D397">
        <v>7.2262322817460296</v>
      </c>
      <c r="E397">
        <v>8</v>
      </c>
      <c r="F397">
        <v>2</v>
      </c>
      <c r="G397">
        <v>70241.463340000002</v>
      </c>
      <c r="H397">
        <v>59194.3</v>
      </c>
      <c r="I397">
        <f t="shared" si="9"/>
        <v>7</v>
      </c>
      <c r="J397" s="4">
        <f>IF(E397=2,VLOOKUP(I397,'risk design'!$V$3:$W$4,2,FALSE), IF(E397=8,VLOOKUP(I397,'risk design'!$V$9:$W$16,2,FALSE), IF(E397=12,VLOOKUP(I397,'risk design'!$V$17:$W$28,2,FALSE),VLOOKUP(I397,'risk design'!$V$5:$W$8,2,FALSE))))</f>
        <v>1</v>
      </c>
    </row>
    <row r="398" spans="1:11" x14ac:dyDescent="0.3">
      <c r="A398" t="s">
        <v>23</v>
      </c>
      <c r="B398">
        <v>16.009885226080598</v>
      </c>
      <c r="C398">
        <v>0.99438267526315505</v>
      </c>
      <c r="D398">
        <v>4.3774753306878296</v>
      </c>
      <c r="E398">
        <v>8</v>
      </c>
      <c r="F398">
        <v>2</v>
      </c>
      <c r="G398">
        <v>114244.5101</v>
      </c>
      <c r="H398">
        <v>58600</v>
      </c>
      <c r="I398">
        <f t="shared" si="9"/>
        <v>6</v>
      </c>
      <c r="J398" s="4">
        <f>IF(E398=2,VLOOKUP(I398,'risk design'!$V$3:$W$4,2,FALSE), IF(E398=8,VLOOKUP(I398,'risk design'!$V$9:$W$16,2,FALSE), IF(E398=12,VLOOKUP(I398,'risk design'!$V$17:$W$28,2,FALSE),VLOOKUP(I398,'risk design'!$V$5:$W$8,2,FALSE))))</f>
        <v>4</v>
      </c>
    </row>
    <row r="399" spans="1:11" x14ac:dyDescent="0.3">
      <c r="A399" t="s">
        <v>25</v>
      </c>
      <c r="B399">
        <v>50.334321087321101</v>
      </c>
      <c r="C399">
        <v>0.99042298817526397</v>
      </c>
      <c r="D399">
        <v>7.7255563161375598</v>
      </c>
      <c r="E399">
        <v>8</v>
      </c>
      <c r="F399">
        <v>2</v>
      </c>
      <c r="G399">
        <v>3983223.3709999998</v>
      </c>
      <c r="H399">
        <v>51920</v>
      </c>
      <c r="I399">
        <f t="shared" si="9"/>
        <v>7</v>
      </c>
      <c r="J399" s="4">
        <f>IF(E399=2,VLOOKUP(I399,'risk design'!$V$3:$W$4,2,FALSE), IF(E399=8,VLOOKUP(I399,'risk design'!$V$9:$W$16,2,FALSE), IF(E399=12,VLOOKUP(I399,'risk design'!$V$17:$W$28,2,FALSE),VLOOKUP(I399,'risk design'!$V$5:$W$8,2,FALSE))))</f>
        <v>1</v>
      </c>
    </row>
    <row r="400" spans="1:11" x14ac:dyDescent="0.3">
      <c r="A400" t="s">
        <v>27</v>
      </c>
      <c r="B400">
        <v>18.931930009780999</v>
      </c>
      <c r="C400">
        <v>0.99438269007370805</v>
      </c>
      <c r="D400">
        <v>5.5377828835978802</v>
      </c>
      <c r="E400">
        <v>8</v>
      </c>
      <c r="F400">
        <v>2</v>
      </c>
      <c r="G400">
        <v>176446.53599999999</v>
      </c>
      <c r="H400">
        <v>51760</v>
      </c>
      <c r="I400">
        <f t="shared" si="9"/>
        <v>2</v>
      </c>
      <c r="J400" s="4">
        <f>IF(E400=2,VLOOKUP(I400,'risk design'!$V$3:$W$4,2,FALSE), IF(E400=8,VLOOKUP(I400,'risk design'!$V$9:$W$16,2,FALSE), IF(E400=12,VLOOKUP(I400,'risk design'!$V$17:$W$28,2,FALSE),VLOOKUP(I400,'risk design'!$V$5:$W$8,2,FALSE))))</f>
        <v>2</v>
      </c>
    </row>
    <row r="401" spans="1:10" x14ac:dyDescent="0.3">
      <c r="A401" t="s">
        <v>29</v>
      </c>
      <c r="B401">
        <v>36.0647446679979</v>
      </c>
      <c r="C401">
        <v>0.941094016680177</v>
      </c>
      <c r="D401">
        <v>7.5919453174603202</v>
      </c>
      <c r="E401">
        <v>8</v>
      </c>
      <c r="F401">
        <v>2</v>
      </c>
      <c r="G401">
        <v>311.33519999999999</v>
      </c>
      <c r="H401">
        <v>51732.4</v>
      </c>
      <c r="I401">
        <f t="shared" si="9"/>
        <v>7</v>
      </c>
      <c r="J401" s="4">
        <f>IF(E401=2,VLOOKUP(I401,'risk design'!$V$3:$W$4,2,FALSE), IF(E401=8,VLOOKUP(I401,'risk design'!$V$9:$W$16,2,FALSE), IF(E401=12,VLOOKUP(I401,'risk design'!$V$17:$W$28,2,FALSE),VLOOKUP(I401,'risk design'!$V$5:$W$8,2,FALSE))))</f>
        <v>1</v>
      </c>
    </row>
    <row r="402" spans="1:10" x14ac:dyDescent="0.3">
      <c r="A402" t="s">
        <v>31</v>
      </c>
      <c r="B402">
        <v>17.484811073510699</v>
      </c>
      <c r="C402">
        <v>1</v>
      </c>
      <c r="D402">
        <v>2.25</v>
      </c>
      <c r="E402">
        <v>8</v>
      </c>
      <c r="F402">
        <v>2</v>
      </c>
      <c r="G402">
        <v>54531.92</v>
      </c>
      <c r="H402">
        <v>51090</v>
      </c>
      <c r="I402">
        <f t="shared" si="9"/>
        <v>2</v>
      </c>
      <c r="J402" s="4">
        <f>IF(E402=2,VLOOKUP(I402,'risk design'!$V$3:$W$4,2,FALSE), IF(E402=8,VLOOKUP(I402,'risk design'!$V$9:$W$16,2,FALSE), IF(E402=12,VLOOKUP(I402,'risk design'!$V$17:$W$28,2,FALSE),VLOOKUP(I402,'risk design'!$V$5:$W$8,2,FALSE))))</f>
        <v>2</v>
      </c>
    </row>
    <row r="403" spans="1:10" x14ac:dyDescent="0.3">
      <c r="A403" t="s">
        <v>28</v>
      </c>
      <c r="B403">
        <v>31.5949884761249</v>
      </c>
      <c r="C403">
        <v>0.91249212201722996</v>
      </c>
      <c r="D403">
        <v>6.7852519708994699</v>
      </c>
      <c r="E403">
        <v>8</v>
      </c>
      <c r="F403">
        <v>2</v>
      </c>
      <c r="G403">
        <v>386697.06900000002</v>
      </c>
      <c r="H403">
        <v>50660</v>
      </c>
      <c r="I403">
        <f t="shared" si="9"/>
        <v>7</v>
      </c>
      <c r="J403" s="4">
        <f>IF(E403=2,VLOOKUP(I403,'risk design'!$V$3:$W$4,2,FALSE), IF(E403=8,VLOOKUP(I403,'risk design'!$V$9:$W$16,2,FALSE), IF(E403=12,VLOOKUP(I403,'risk design'!$V$17:$W$28,2,FALSE),VLOOKUP(I403,'risk design'!$V$5:$W$8,2,FALSE))))</f>
        <v>1</v>
      </c>
    </row>
    <row r="404" spans="1:10" x14ac:dyDescent="0.3">
      <c r="A404" t="s">
        <v>15</v>
      </c>
      <c r="B404">
        <v>30.590553881272399</v>
      </c>
      <c r="C404">
        <v>0.85499997786964399</v>
      </c>
      <c r="D404">
        <v>3.8250000000000002</v>
      </c>
      <c r="E404">
        <v>8</v>
      </c>
      <c r="F404">
        <v>2</v>
      </c>
      <c r="G404">
        <v>79710.336200000005</v>
      </c>
      <c r="H404">
        <v>50310</v>
      </c>
      <c r="I404">
        <f t="shared" si="9"/>
        <v>7</v>
      </c>
      <c r="J404" s="4">
        <f>IF(E404=2,VLOOKUP(I404,'risk design'!$V$3:$W$4,2,FALSE), IF(E404=8,VLOOKUP(I404,'risk design'!$V$9:$W$16,2,FALSE), IF(E404=12,VLOOKUP(I404,'risk design'!$V$17:$W$28,2,FALSE),VLOOKUP(I404,'risk design'!$V$5:$W$8,2,FALSE))))</f>
        <v>1</v>
      </c>
    </row>
    <row r="405" spans="1:10" x14ac:dyDescent="0.3">
      <c r="A405" t="s">
        <v>34</v>
      </c>
      <c r="B405">
        <v>16.707061817361701</v>
      </c>
      <c r="C405">
        <v>0.99999150818622595</v>
      </c>
      <c r="D405">
        <v>2.4777777777777801</v>
      </c>
      <c r="E405">
        <v>8</v>
      </c>
      <c r="F405">
        <v>2</v>
      </c>
      <c r="G405">
        <v>59828.692000000003</v>
      </c>
      <c r="H405">
        <v>48590</v>
      </c>
      <c r="I405">
        <f t="shared" si="9"/>
        <v>2</v>
      </c>
      <c r="J405" s="4">
        <f>IF(E405=2,VLOOKUP(I405,'risk design'!$V$3:$W$4,2,FALSE), IF(E405=8,VLOOKUP(I405,'risk design'!$V$9:$W$16,2,FALSE), IF(E405=12,VLOOKUP(I405,'risk design'!$V$17:$W$28,2,FALSE),VLOOKUP(I405,'risk design'!$V$5:$W$8,2,FALSE))))</f>
        <v>2</v>
      </c>
    </row>
    <row r="406" spans="1:10" x14ac:dyDescent="0.3">
      <c r="A406" t="s">
        <v>36</v>
      </c>
      <c r="B406">
        <v>42.834621614793598</v>
      </c>
      <c r="C406">
        <v>0.93511084501279096</v>
      </c>
      <c r="D406">
        <v>9.6755340277777808</v>
      </c>
      <c r="E406">
        <v>8</v>
      </c>
      <c r="F406">
        <v>2</v>
      </c>
      <c r="G406">
        <v>1044176.692</v>
      </c>
      <c r="H406">
        <v>47830</v>
      </c>
      <c r="I406">
        <f t="shared" si="9"/>
        <v>7</v>
      </c>
      <c r="J406" s="4">
        <f>IF(E406=2,VLOOKUP(I406,'risk design'!$V$3:$W$4,2,FALSE), IF(E406=8,VLOOKUP(I406,'risk design'!$V$9:$W$16,2,FALSE), IF(E406=12,VLOOKUP(I406,'risk design'!$V$17:$W$28,2,FALSE),VLOOKUP(I406,'risk design'!$V$5:$W$8,2,FALSE))))</f>
        <v>1</v>
      </c>
    </row>
    <row r="407" spans="1:10" x14ac:dyDescent="0.3">
      <c r="A407" t="s">
        <v>20</v>
      </c>
      <c r="B407">
        <v>37.104838071241602</v>
      </c>
      <c r="C407">
        <v>0.93764345328151799</v>
      </c>
      <c r="D407">
        <v>8.9842143055555503</v>
      </c>
      <c r="E407">
        <v>8</v>
      </c>
      <c r="F407">
        <v>2</v>
      </c>
      <c r="G407">
        <v>128602.3955</v>
      </c>
      <c r="H407">
        <v>46900</v>
      </c>
      <c r="I407">
        <f t="shared" si="9"/>
        <v>7</v>
      </c>
      <c r="J407" s="4">
        <f>IF(E407=2,VLOOKUP(I407,'risk design'!$V$3:$W$4,2,FALSE), IF(E407=8,VLOOKUP(I407,'risk design'!$V$9:$W$16,2,FALSE), IF(E407=12,VLOOKUP(I407,'risk design'!$V$17:$W$28,2,FALSE),VLOOKUP(I407,'risk design'!$V$5:$W$8,2,FALSE))))</f>
        <v>1</v>
      </c>
    </row>
    <row r="408" spans="1:10" x14ac:dyDescent="0.3">
      <c r="A408" t="s">
        <v>37</v>
      </c>
      <c r="B408">
        <v>28.860934237203502</v>
      </c>
      <c r="C408">
        <v>0.99147672828998601</v>
      </c>
      <c r="D408">
        <v>5.4403472089947096</v>
      </c>
      <c r="E408">
        <v>8</v>
      </c>
      <c r="F408">
        <v>2</v>
      </c>
      <c r="G408">
        <v>677475.73320000002</v>
      </c>
      <c r="H408">
        <v>46700</v>
      </c>
      <c r="I408">
        <f t="shared" si="9"/>
        <v>2</v>
      </c>
      <c r="J408" s="4">
        <f>IF(E408=2,VLOOKUP(I408,'risk design'!$V$3:$W$4,2,FALSE), IF(E408=8,VLOOKUP(I408,'risk design'!$V$9:$W$16,2,FALSE), IF(E408=12,VLOOKUP(I408,'risk design'!$V$17:$W$28,2,FALSE),VLOOKUP(I408,'risk design'!$V$5:$W$8,2,FALSE))))</f>
        <v>2</v>
      </c>
    </row>
    <row r="409" spans="1:10" x14ac:dyDescent="0.3">
      <c r="A409" t="s">
        <v>39</v>
      </c>
      <c r="B409">
        <v>38.342071272322499</v>
      </c>
      <c r="C409">
        <v>0.94852050231232898</v>
      </c>
      <c r="D409">
        <v>9.2259005753968193</v>
      </c>
      <c r="E409">
        <v>8</v>
      </c>
      <c r="F409">
        <v>2</v>
      </c>
      <c r="G409">
        <v>830842.31160000002</v>
      </c>
      <c r="H409">
        <v>43160</v>
      </c>
      <c r="I409">
        <f t="shared" si="9"/>
        <v>7</v>
      </c>
      <c r="J409" s="4">
        <f>IF(E409=2,VLOOKUP(I409,'risk design'!$V$3:$W$4,2,FALSE), IF(E409=8,VLOOKUP(I409,'risk design'!$V$9:$W$16,2,FALSE), IF(E409=12,VLOOKUP(I409,'risk design'!$V$17:$W$28,2,FALSE),VLOOKUP(I409,'risk design'!$V$5:$W$8,2,FALSE))))</f>
        <v>1</v>
      </c>
    </row>
    <row r="410" spans="1:10" x14ac:dyDescent="0.3">
      <c r="A410" t="s">
        <v>40</v>
      </c>
      <c r="B410">
        <v>40.738628402516603</v>
      </c>
      <c r="C410">
        <v>0.99888270245113497</v>
      </c>
      <c r="D410">
        <v>3.5555555555555598</v>
      </c>
      <c r="E410">
        <v>8</v>
      </c>
      <c r="F410">
        <v>2</v>
      </c>
      <c r="G410">
        <v>72181.660600000003</v>
      </c>
      <c r="H410">
        <v>41460</v>
      </c>
      <c r="I410">
        <f t="shared" si="9"/>
        <v>7</v>
      </c>
      <c r="J410" s="4">
        <f>IF(E410=2,VLOOKUP(I410,'risk design'!$V$3:$W$4,2,FALSE), IF(E410=8,VLOOKUP(I410,'risk design'!$V$9:$W$16,2,FALSE), IF(E410=12,VLOOKUP(I410,'risk design'!$V$17:$W$28,2,FALSE),VLOOKUP(I410,'risk design'!$V$5:$W$8,2,FALSE))))</f>
        <v>1</v>
      </c>
    </row>
    <row r="411" spans="1:10" x14ac:dyDescent="0.3">
      <c r="A411" t="s">
        <v>26</v>
      </c>
      <c r="B411">
        <v>14.945085677942799</v>
      </c>
      <c r="C411">
        <v>0.99999845763846995</v>
      </c>
      <c r="D411">
        <v>7.88</v>
      </c>
      <c r="E411">
        <v>8</v>
      </c>
      <c r="F411">
        <v>2</v>
      </c>
      <c r="G411">
        <v>6651.9568479999998</v>
      </c>
      <c r="H411">
        <v>41326.300000000003</v>
      </c>
      <c r="I411">
        <f t="shared" si="9"/>
        <v>2</v>
      </c>
      <c r="J411" s="4">
        <f>IF(E411=2,VLOOKUP(I411,'risk design'!$V$3:$W$4,2,FALSE), IF(E411=8,VLOOKUP(I411,'risk design'!$V$9:$W$16,2,FALSE), IF(E411=12,VLOOKUP(I411,'risk design'!$V$17:$W$28,2,FALSE),VLOOKUP(I411,'risk design'!$V$5:$W$8,2,FALSE))))</f>
        <v>2</v>
      </c>
    </row>
    <row r="412" spans="1:10" x14ac:dyDescent="0.3">
      <c r="A412" t="s">
        <v>9</v>
      </c>
      <c r="B412">
        <v>36.0647446679979</v>
      </c>
      <c r="C412">
        <v>0.941094016680177</v>
      </c>
      <c r="D412">
        <v>7.5919453174603202</v>
      </c>
      <c r="E412">
        <v>8</v>
      </c>
      <c r="F412">
        <v>2</v>
      </c>
      <c r="G412">
        <v>752.57100000000003</v>
      </c>
      <c r="H412">
        <v>41122.199999999997</v>
      </c>
      <c r="I412">
        <f t="shared" si="9"/>
        <v>2</v>
      </c>
      <c r="J412" s="4">
        <f>IF(E412=2,VLOOKUP(I412,'risk design'!$V$3:$W$4,2,FALSE), IF(E412=8,VLOOKUP(I412,'risk design'!$V$9:$W$16,2,FALSE), IF(E412=12,VLOOKUP(I412,'risk design'!$V$17:$W$28,2,FALSE),VLOOKUP(I412,'risk design'!$V$5:$W$8,2,FALSE))))</f>
        <v>2</v>
      </c>
    </row>
    <row r="413" spans="1:10" x14ac:dyDescent="0.3">
      <c r="A413" t="s">
        <v>42</v>
      </c>
      <c r="B413">
        <v>36.0647446679979</v>
      </c>
      <c r="C413">
        <v>0.941094016680177</v>
      </c>
      <c r="D413">
        <v>7.5919453174603202</v>
      </c>
      <c r="E413">
        <v>8</v>
      </c>
      <c r="F413">
        <v>2</v>
      </c>
      <c r="G413">
        <v>820566.77119999996</v>
      </c>
      <c r="H413">
        <v>40600</v>
      </c>
      <c r="I413">
        <f t="shared" si="9"/>
        <v>2</v>
      </c>
      <c r="J413" s="4">
        <f>IF(E413=2,VLOOKUP(I413,'risk design'!$V$3:$W$4,2,FALSE), IF(E413=8,VLOOKUP(I413,'risk design'!$V$9:$W$16,2,FALSE), IF(E413=12,VLOOKUP(I413,'risk design'!$V$17:$W$28,2,FALSE),VLOOKUP(I413,'risk design'!$V$5:$W$8,2,FALSE))))</f>
        <v>2</v>
      </c>
    </row>
    <row r="414" spans="1:10" x14ac:dyDescent="0.3">
      <c r="A414" t="s">
        <v>38</v>
      </c>
      <c r="B414">
        <v>30.842229698338201</v>
      </c>
      <c r="C414">
        <v>1.00000006012368</v>
      </c>
      <c r="D414">
        <v>1.9</v>
      </c>
      <c r="E414">
        <v>8</v>
      </c>
      <c r="F414">
        <v>2</v>
      </c>
      <c r="G414">
        <v>4565.0724</v>
      </c>
      <c r="H414">
        <v>40580</v>
      </c>
      <c r="I414">
        <f t="shared" si="9"/>
        <v>2</v>
      </c>
      <c r="J414" s="4">
        <f>IF(E414=2,VLOOKUP(I414,'risk design'!$V$3:$W$4,2,FALSE), IF(E414=8,VLOOKUP(I414,'risk design'!$V$9:$W$16,2,FALSE), IF(E414=12,VLOOKUP(I414,'risk design'!$V$17:$W$28,2,FALSE),VLOOKUP(I414,'risk design'!$V$5:$W$8,2,FALSE))))</f>
        <v>2</v>
      </c>
    </row>
    <row r="415" spans="1:10" x14ac:dyDescent="0.3">
      <c r="A415" t="s">
        <v>44</v>
      </c>
      <c r="B415">
        <v>14.821737674500801</v>
      </c>
      <c r="C415">
        <v>0.994382684303039</v>
      </c>
      <c r="D415">
        <v>5.2889352380952399</v>
      </c>
      <c r="E415">
        <v>8</v>
      </c>
      <c r="F415">
        <v>2</v>
      </c>
      <c r="G415">
        <v>140836.81789999999</v>
      </c>
      <c r="H415">
        <v>38360</v>
      </c>
      <c r="I415">
        <f t="shared" si="9"/>
        <v>8</v>
      </c>
      <c r="J415" s="4">
        <f>IF(E415=2,VLOOKUP(I415,'risk design'!$V$3:$W$4,2,FALSE), IF(E415=8,VLOOKUP(I415,'risk design'!$V$9:$W$16,2,FALSE), IF(E415=12,VLOOKUP(I415,'risk design'!$V$17:$W$28,2,FALSE),VLOOKUP(I415,'risk design'!$V$5:$W$8,2,FALSE))))</f>
        <v>3</v>
      </c>
    </row>
    <row r="416" spans="1:10" x14ac:dyDescent="0.3">
      <c r="A416" t="s">
        <v>45</v>
      </c>
      <c r="B416">
        <v>57.614352710402997</v>
      </c>
      <c r="C416">
        <v>0.97561522294935898</v>
      </c>
      <c r="D416">
        <v>13.068670992063501</v>
      </c>
      <c r="E416">
        <v>8</v>
      </c>
      <c r="F416">
        <v>2</v>
      </c>
      <c r="G416">
        <v>542105.53200000001</v>
      </c>
      <c r="H416">
        <v>36240</v>
      </c>
      <c r="I416">
        <f t="shared" si="9"/>
        <v>7</v>
      </c>
      <c r="J416" s="4">
        <f>IF(E416=2,VLOOKUP(I416,'risk design'!$V$3:$W$4,2,FALSE), IF(E416=8,VLOOKUP(I416,'risk design'!$V$9:$W$16,2,FALSE), IF(E416=12,VLOOKUP(I416,'risk design'!$V$17:$W$28,2,FALSE),VLOOKUP(I416,'risk design'!$V$5:$W$8,2,FALSE))))</f>
        <v>1</v>
      </c>
    </row>
    <row r="417" spans="1:10" x14ac:dyDescent="0.3">
      <c r="A417" t="s">
        <v>43</v>
      </c>
      <c r="B417">
        <v>20.7104925918992</v>
      </c>
      <c r="C417">
        <v>0.99999618577501403</v>
      </c>
      <c r="D417">
        <v>5.0888888888888903</v>
      </c>
      <c r="E417">
        <v>8</v>
      </c>
      <c r="F417">
        <v>2</v>
      </c>
      <c r="G417">
        <v>61256.559000000001</v>
      </c>
      <c r="H417">
        <v>35760</v>
      </c>
      <c r="I417">
        <f t="shared" si="9"/>
        <v>8</v>
      </c>
      <c r="J417" s="4">
        <f>IF(E417=2,VLOOKUP(I417,'risk design'!$V$3:$W$4,2,FALSE), IF(E417=8,VLOOKUP(I417,'risk design'!$V$9:$W$16,2,FALSE), IF(E417=12,VLOOKUP(I417,'risk design'!$V$17:$W$28,2,FALSE),VLOOKUP(I417,'risk design'!$V$5:$W$8,2,FALSE))))</f>
        <v>3</v>
      </c>
    </row>
    <row r="418" spans="1:10" x14ac:dyDescent="0.3">
      <c r="A418" t="s">
        <v>47</v>
      </c>
      <c r="B418">
        <v>43.272060334433803</v>
      </c>
      <c r="C418">
        <v>0.89352925819224505</v>
      </c>
      <c r="D418">
        <v>8.6949407076719591</v>
      </c>
      <c r="E418">
        <v>8</v>
      </c>
      <c r="F418">
        <v>2</v>
      </c>
      <c r="G418">
        <v>174085.2</v>
      </c>
      <c r="H418">
        <v>32160</v>
      </c>
      <c r="I418">
        <f t="shared" si="9"/>
        <v>2</v>
      </c>
      <c r="J418" s="4">
        <f>IF(E418=2,VLOOKUP(I418,'risk design'!$V$3:$W$4,2,FALSE), IF(E418=8,VLOOKUP(I418,'risk design'!$V$9:$W$16,2,FALSE), IF(E418=12,VLOOKUP(I418,'risk design'!$V$17:$W$28,2,FALSE),VLOOKUP(I418,'risk design'!$V$5:$W$8,2,FALSE))))</f>
        <v>2</v>
      </c>
    </row>
    <row r="419" spans="1:10" x14ac:dyDescent="0.3">
      <c r="A419" t="s">
        <v>49</v>
      </c>
      <c r="B419">
        <v>45.868855228592103</v>
      </c>
      <c r="C419">
        <v>0.70336639774733201</v>
      </c>
      <c r="D419">
        <v>11.304115899470901</v>
      </c>
      <c r="E419">
        <v>8</v>
      </c>
      <c r="F419">
        <v>2</v>
      </c>
      <c r="G419">
        <v>452192.90250000003</v>
      </c>
      <c r="H419">
        <v>30120</v>
      </c>
      <c r="I419">
        <f t="shared" si="9"/>
        <v>2</v>
      </c>
      <c r="J419" s="4">
        <f>IF(E419=2,VLOOKUP(I419,'risk design'!$V$3:$W$4,2,FALSE), IF(E419=8,VLOOKUP(I419,'risk design'!$V$9:$W$16,2,FALSE), IF(E419=12,VLOOKUP(I419,'risk design'!$V$17:$W$28,2,FALSE),VLOOKUP(I419,'risk design'!$V$5:$W$8,2,FALSE))))</f>
        <v>2</v>
      </c>
    </row>
    <row r="420" spans="1:10" x14ac:dyDescent="0.3">
      <c r="A420" t="s">
        <v>51</v>
      </c>
      <c r="B420">
        <v>45.561830093592</v>
      </c>
      <c r="C420">
        <v>0.23516038301123299</v>
      </c>
      <c r="D420">
        <v>3.1333333333333302</v>
      </c>
      <c r="E420">
        <v>8</v>
      </c>
      <c r="F420">
        <v>2</v>
      </c>
      <c r="G420">
        <v>13171.33797</v>
      </c>
      <c r="H420">
        <v>26410</v>
      </c>
      <c r="I420">
        <f t="shared" si="9"/>
        <v>2</v>
      </c>
      <c r="J420" s="4">
        <f>IF(E420=2,VLOOKUP(I420,'risk design'!$V$3:$W$4,2,FALSE), IF(E420=8,VLOOKUP(I420,'risk design'!$V$9:$W$16,2,FALSE), IF(E420=12,VLOOKUP(I420,'risk design'!$V$17:$W$28,2,FALSE),VLOOKUP(I420,'risk design'!$V$5:$W$8,2,FALSE))))</f>
        <v>2</v>
      </c>
    </row>
    <row r="421" spans="1:10" x14ac:dyDescent="0.3">
      <c r="A421" t="s">
        <v>46</v>
      </c>
      <c r="B421">
        <v>12.912840767128699</v>
      </c>
      <c r="C421">
        <v>1.0000000022211499</v>
      </c>
      <c r="D421">
        <v>10.033333333333299</v>
      </c>
      <c r="E421">
        <v>8</v>
      </c>
      <c r="F421">
        <v>2</v>
      </c>
      <c r="G421">
        <v>77534.517179999995</v>
      </c>
      <c r="H421">
        <v>25150</v>
      </c>
      <c r="I421">
        <f t="shared" si="9"/>
        <v>3</v>
      </c>
      <c r="J421" s="4">
        <f>IF(E421=2,VLOOKUP(I421,'risk design'!$V$3:$W$4,2,FALSE), IF(E421=8,VLOOKUP(I421,'risk design'!$V$9:$W$16,2,FALSE), IF(E421=12,VLOOKUP(I421,'risk design'!$V$17:$W$28,2,FALSE),VLOOKUP(I421,'risk design'!$V$5:$W$8,2,FALSE))))</f>
        <v>5</v>
      </c>
    </row>
    <row r="422" spans="1:10" x14ac:dyDescent="0.3">
      <c r="A422" t="s">
        <v>53</v>
      </c>
      <c r="B422">
        <v>19.6738666766927</v>
      </c>
      <c r="C422">
        <v>1.00000000140625</v>
      </c>
      <c r="D422">
        <v>13.8</v>
      </c>
      <c r="E422">
        <v>8</v>
      </c>
      <c r="F422">
        <v>2</v>
      </c>
      <c r="G422">
        <v>572656.67370000004</v>
      </c>
      <c r="H422">
        <v>24660</v>
      </c>
      <c r="I422">
        <f t="shared" si="9"/>
        <v>3</v>
      </c>
      <c r="J422" s="4">
        <f>IF(E422=2,VLOOKUP(I422,'risk design'!$V$3:$W$4,2,FALSE), IF(E422=8,VLOOKUP(I422,'risk design'!$V$9:$W$16,2,FALSE), IF(E422=12,VLOOKUP(I422,'risk design'!$V$17:$W$28,2,FALSE),VLOOKUP(I422,'risk design'!$V$5:$W$8,2,FALSE))))</f>
        <v>5</v>
      </c>
    </row>
    <row r="423" spans="1:10" x14ac:dyDescent="0.3">
      <c r="A423" t="s">
        <v>48</v>
      </c>
      <c r="B423">
        <v>36.0647446679979</v>
      </c>
      <c r="C423">
        <v>0.941094016680177</v>
      </c>
      <c r="D423">
        <v>7.5919453174603202</v>
      </c>
      <c r="E423">
        <v>8</v>
      </c>
      <c r="F423">
        <v>2</v>
      </c>
      <c r="G423">
        <v>482108.8224</v>
      </c>
      <c r="H423">
        <v>24640</v>
      </c>
      <c r="I423">
        <f t="shared" si="9"/>
        <v>6</v>
      </c>
      <c r="J423" s="4">
        <f>IF(E423=2,VLOOKUP(I423,'risk design'!$V$3:$W$4,2,FALSE), IF(E423=8,VLOOKUP(I423,'risk design'!$V$9:$W$16,2,FALSE), IF(E423=12,VLOOKUP(I423,'risk design'!$V$17:$W$28,2,FALSE),VLOOKUP(I423,'risk design'!$V$5:$W$8,2,FALSE))))</f>
        <v>4</v>
      </c>
    </row>
    <row r="424" spans="1:10" x14ac:dyDescent="0.3">
      <c r="A424" t="s">
        <v>55</v>
      </c>
      <c r="B424">
        <v>62.146455064064703</v>
      </c>
      <c r="C424">
        <v>0.88569532801120399</v>
      </c>
      <c r="D424">
        <v>15.7365622089947</v>
      </c>
      <c r="E424">
        <v>8</v>
      </c>
      <c r="F424">
        <v>2</v>
      </c>
      <c r="G424">
        <v>99247.941000000006</v>
      </c>
      <c r="H424">
        <v>23690</v>
      </c>
      <c r="I424">
        <f t="shared" si="9"/>
        <v>7</v>
      </c>
      <c r="J424" s="4">
        <f>IF(E424=2,VLOOKUP(I424,'risk design'!$V$3:$W$4,2,FALSE), IF(E424=8,VLOOKUP(I424,'risk design'!$V$9:$W$16,2,FALSE), IF(E424=12,VLOOKUP(I424,'risk design'!$V$17:$W$28,2,FALSE),VLOOKUP(I424,'risk design'!$V$5:$W$8,2,FALSE))))</f>
        <v>1</v>
      </c>
    </row>
    <row r="425" spans="1:10" x14ac:dyDescent="0.3">
      <c r="A425" t="s">
        <v>56</v>
      </c>
      <c r="B425">
        <v>46.220495099938901</v>
      </c>
      <c r="C425">
        <v>0.71038452616272896</v>
      </c>
      <c r="D425">
        <v>2.7222222222222201</v>
      </c>
      <c r="E425">
        <v>8</v>
      </c>
      <c r="F425">
        <v>2</v>
      </c>
      <c r="G425">
        <v>22041.497100000001</v>
      </c>
      <c r="H425">
        <v>23290</v>
      </c>
      <c r="I425">
        <f t="shared" si="9"/>
        <v>6</v>
      </c>
      <c r="J425" s="4">
        <f>IF(E425=2,VLOOKUP(I425,'risk design'!$V$3:$W$4,2,FALSE), IF(E425=8,VLOOKUP(I425,'risk design'!$V$9:$W$16,2,FALSE), IF(E425=12,VLOOKUP(I425,'risk design'!$V$17:$W$28,2,FALSE),VLOOKUP(I425,'risk design'!$V$5:$W$8,2,FALSE))))</f>
        <v>4</v>
      </c>
    </row>
    <row r="426" spans="1:10" x14ac:dyDescent="0.3">
      <c r="A426" t="s">
        <v>17</v>
      </c>
      <c r="B426">
        <v>36.0647446679979</v>
      </c>
      <c r="C426">
        <v>0.941094016680177</v>
      </c>
      <c r="D426">
        <v>7.5919453174603202</v>
      </c>
      <c r="E426">
        <v>8</v>
      </c>
      <c r="F426">
        <v>2</v>
      </c>
      <c r="G426">
        <v>5813.0690960000002</v>
      </c>
      <c r="H426">
        <v>21480</v>
      </c>
      <c r="I426">
        <f t="shared" si="9"/>
        <v>6</v>
      </c>
      <c r="J426" s="4">
        <f>IF(E426=2,VLOOKUP(I426,'risk design'!$V$3:$W$4,2,FALSE), IF(E426=8,VLOOKUP(I426,'risk design'!$V$9:$W$16,2,FALSE), IF(E426=12,VLOOKUP(I426,'risk design'!$V$17:$W$28,2,FALSE),VLOOKUP(I426,'risk design'!$V$5:$W$8,2,FALSE))))</f>
        <v>4</v>
      </c>
    </row>
    <row r="427" spans="1:10" x14ac:dyDescent="0.3">
      <c r="A427" t="s">
        <v>57</v>
      </c>
      <c r="B427">
        <v>50.7473446372627</v>
      </c>
      <c r="C427">
        <v>0.99997720673548995</v>
      </c>
      <c r="D427">
        <v>3.18888888888889</v>
      </c>
      <c r="E427">
        <v>8</v>
      </c>
      <c r="F427">
        <v>2</v>
      </c>
      <c r="G427">
        <v>88887.007500000007</v>
      </c>
      <c r="H427">
        <v>21200</v>
      </c>
      <c r="I427">
        <f t="shared" si="9"/>
        <v>2</v>
      </c>
      <c r="J427" s="4">
        <f>IF(E427=2,VLOOKUP(I427,'risk design'!$V$3:$W$4,2,FALSE), IF(E427=8,VLOOKUP(I427,'risk design'!$V$9:$W$16,2,FALSE), IF(E427=12,VLOOKUP(I427,'risk design'!$V$17:$W$28,2,FALSE),VLOOKUP(I427,'risk design'!$V$5:$W$8,2,FALSE))))</f>
        <v>2</v>
      </c>
    </row>
    <row r="428" spans="1:10" x14ac:dyDescent="0.3">
      <c r="A428" t="s">
        <v>59</v>
      </c>
      <c r="B428">
        <v>41.6196759077745</v>
      </c>
      <c r="C428">
        <v>0.83331392357934697</v>
      </c>
      <c r="D428">
        <v>5.7666666666666702</v>
      </c>
      <c r="E428">
        <v>8</v>
      </c>
      <c r="F428">
        <v>2</v>
      </c>
      <c r="G428">
        <v>4149.0652</v>
      </c>
      <c r="H428">
        <v>19990</v>
      </c>
      <c r="I428">
        <f t="shared" si="9"/>
        <v>8</v>
      </c>
      <c r="J428" s="4">
        <f>IF(E428=2,VLOOKUP(I428,'risk design'!$V$3:$W$4,2,FALSE), IF(E428=8,VLOOKUP(I428,'risk design'!$V$9:$W$16,2,FALSE), IF(E428=12,VLOOKUP(I428,'risk design'!$V$17:$W$28,2,FALSE),VLOOKUP(I428,'risk design'!$V$5:$W$8,2,FALSE))))</f>
        <v>3</v>
      </c>
    </row>
    <row r="429" spans="1:10" x14ac:dyDescent="0.3">
      <c r="A429" t="s">
        <v>19</v>
      </c>
      <c r="B429">
        <v>28.377906625582899</v>
      </c>
      <c r="C429">
        <v>0.999999957386566</v>
      </c>
      <c r="D429">
        <v>6.32</v>
      </c>
      <c r="E429">
        <v>8</v>
      </c>
      <c r="F429">
        <v>2</v>
      </c>
      <c r="G429">
        <v>20753.89201</v>
      </c>
      <c r="H429">
        <v>19700</v>
      </c>
      <c r="I429">
        <f t="shared" si="9"/>
        <v>8</v>
      </c>
      <c r="J429" s="4">
        <f>IF(E429=2,VLOOKUP(I429,'risk design'!$V$3:$W$4,2,FALSE), IF(E429=8,VLOOKUP(I429,'risk design'!$V$9:$W$16,2,FALSE), IF(E429=12,VLOOKUP(I429,'risk design'!$V$17:$W$28,2,FALSE),VLOOKUP(I429,'risk design'!$V$5:$W$8,2,FALSE))))</f>
        <v>3</v>
      </c>
    </row>
    <row r="430" spans="1:10" x14ac:dyDescent="0.3">
      <c r="A430" t="s">
        <v>60</v>
      </c>
      <c r="B430">
        <v>54.631454588766204</v>
      </c>
      <c r="C430">
        <v>0.986026835351973</v>
      </c>
      <c r="D430">
        <v>14.1216739351852</v>
      </c>
      <c r="E430">
        <v>8</v>
      </c>
      <c r="F430">
        <v>2</v>
      </c>
      <c r="G430">
        <v>55757.947899999999</v>
      </c>
      <c r="H430">
        <v>17400</v>
      </c>
      <c r="I430">
        <f t="shared" si="9"/>
        <v>2</v>
      </c>
      <c r="J430" s="4">
        <f>IF(E430=2,VLOOKUP(I430,'risk design'!$V$3:$W$4,2,FALSE), IF(E430=8,VLOOKUP(I430,'risk design'!$V$9:$W$16,2,FALSE), IF(E430=12,VLOOKUP(I430,'risk design'!$V$17:$W$28,2,FALSE),VLOOKUP(I430,'risk design'!$V$5:$W$8,2,FALSE))))</f>
        <v>2</v>
      </c>
    </row>
    <row r="431" spans="1:10" x14ac:dyDescent="0.3">
      <c r="A431" t="s">
        <v>62</v>
      </c>
      <c r="B431">
        <v>47.486505825010603</v>
      </c>
      <c r="C431">
        <v>1</v>
      </c>
      <c r="D431">
        <v>3.875</v>
      </c>
      <c r="E431">
        <v>8</v>
      </c>
      <c r="F431">
        <v>2</v>
      </c>
      <c r="G431">
        <v>104042.7159</v>
      </c>
      <c r="H431">
        <v>17063</v>
      </c>
      <c r="I431">
        <f t="shared" si="9"/>
        <v>8</v>
      </c>
      <c r="J431" s="4">
        <f>IF(E431=2,VLOOKUP(I431,'risk design'!$V$3:$W$4,2,FALSE), IF(E431=8,VLOOKUP(I431,'risk design'!$V$9:$W$16,2,FALSE), IF(E431=12,VLOOKUP(I431,'risk design'!$V$17:$W$28,2,FALSE),VLOOKUP(I431,'risk design'!$V$5:$W$8,2,FALSE))))</f>
        <v>3</v>
      </c>
    </row>
    <row r="432" spans="1:10" x14ac:dyDescent="0.3">
      <c r="A432" t="s">
        <v>35</v>
      </c>
      <c r="B432">
        <v>32.9066731952297</v>
      </c>
      <c r="C432">
        <v>0.99996959757926496</v>
      </c>
      <c r="D432">
        <v>2.98</v>
      </c>
      <c r="E432">
        <v>8</v>
      </c>
      <c r="F432">
        <v>2</v>
      </c>
      <c r="G432">
        <v>13970.7682</v>
      </c>
      <c r="H432">
        <v>16500</v>
      </c>
      <c r="I432">
        <f t="shared" si="9"/>
        <v>8</v>
      </c>
      <c r="J432" s="4">
        <f>IF(E432=2,VLOOKUP(I432,'risk design'!$V$3:$W$4,2,FALSE), IF(E432=8,VLOOKUP(I432,'risk design'!$V$9:$W$16,2,FALSE), IF(E432=12,VLOOKUP(I432,'risk design'!$V$17:$W$28,2,FALSE),VLOOKUP(I432,'risk design'!$V$5:$W$8,2,FALSE))))</f>
        <v>3</v>
      </c>
    </row>
    <row r="433" spans="1:10" x14ac:dyDescent="0.3">
      <c r="A433" t="s">
        <v>65</v>
      </c>
      <c r="B433">
        <v>46.237117829760102</v>
      </c>
      <c r="C433">
        <v>1</v>
      </c>
      <c r="D433">
        <v>16.1666666666667</v>
      </c>
      <c r="E433">
        <v>8</v>
      </c>
      <c r="F433">
        <v>2</v>
      </c>
      <c r="G433">
        <v>131087.75090000001</v>
      </c>
      <c r="H433">
        <v>15472.2</v>
      </c>
      <c r="I433">
        <f t="shared" si="9"/>
        <v>8</v>
      </c>
      <c r="J433" s="4">
        <f>IF(E433=2,VLOOKUP(I433,'risk design'!$V$3:$W$4,2,FALSE), IF(E433=8,VLOOKUP(I433,'risk design'!$V$9:$W$16,2,FALSE), IF(E433=12,VLOOKUP(I433,'risk design'!$V$17:$W$28,2,FALSE),VLOOKUP(I433,'risk design'!$V$5:$W$8,2,FALSE))))</f>
        <v>3</v>
      </c>
    </row>
    <row r="434" spans="1:10" x14ac:dyDescent="0.3">
      <c r="A434" t="s">
        <v>63</v>
      </c>
      <c r="B434">
        <v>39.610474413500803</v>
      </c>
      <c r="C434">
        <v>0.99719887955182096</v>
      </c>
      <c r="D434">
        <v>13.814285714285701</v>
      </c>
      <c r="E434">
        <v>8</v>
      </c>
      <c r="F434">
        <v>2</v>
      </c>
      <c r="G434">
        <v>3626.36456</v>
      </c>
      <c r="H434">
        <v>15080</v>
      </c>
      <c r="I434">
        <f t="shared" si="9"/>
        <v>8</v>
      </c>
      <c r="J434" s="4">
        <f>IF(E434=2,VLOOKUP(I434,'risk design'!$V$3:$W$4,2,FALSE), IF(E434=8,VLOOKUP(I434,'risk design'!$V$9:$W$16,2,FALSE), IF(E434=12,VLOOKUP(I434,'risk design'!$V$17:$W$28,2,FALSE),VLOOKUP(I434,'risk design'!$V$5:$W$8,2,FALSE))))</f>
        <v>3</v>
      </c>
    </row>
    <row r="435" spans="1:10" x14ac:dyDescent="0.3">
      <c r="A435" t="s">
        <v>32</v>
      </c>
      <c r="B435">
        <v>36.0647446679979</v>
      </c>
      <c r="C435">
        <v>0.941094016680177</v>
      </c>
      <c r="D435">
        <v>7.5919453174603202</v>
      </c>
      <c r="E435">
        <v>8</v>
      </c>
      <c r="F435">
        <v>2</v>
      </c>
      <c r="G435">
        <v>201.39</v>
      </c>
      <c r="H435">
        <v>14917.7</v>
      </c>
      <c r="I435">
        <f t="shared" si="9"/>
        <v>8</v>
      </c>
      <c r="J435" s="4">
        <f>IF(E435=2,VLOOKUP(I435,'risk design'!$V$3:$W$4,2,FALSE), IF(E435=8,VLOOKUP(I435,'risk design'!$V$9:$W$16,2,FALSE), IF(E435=12,VLOOKUP(I435,'risk design'!$V$17:$W$28,2,FALSE),VLOOKUP(I435,'risk design'!$V$5:$W$8,2,FALSE))))</f>
        <v>3</v>
      </c>
    </row>
    <row r="436" spans="1:10" x14ac:dyDescent="0.3">
      <c r="A436" t="s">
        <v>69</v>
      </c>
      <c r="B436">
        <v>56.107534611813897</v>
      </c>
      <c r="C436">
        <v>0.99999993657399999</v>
      </c>
      <c r="D436">
        <v>19.2</v>
      </c>
      <c r="E436">
        <v>8</v>
      </c>
      <c r="F436">
        <v>2</v>
      </c>
      <c r="G436">
        <v>19747.107319999999</v>
      </c>
      <c r="H436">
        <v>14780</v>
      </c>
      <c r="I436">
        <f t="shared" si="9"/>
        <v>2</v>
      </c>
      <c r="J436" s="4">
        <f>IF(E436=2,VLOOKUP(I436,'risk design'!$V$3:$W$4,2,FALSE), IF(E436=8,VLOOKUP(I436,'risk design'!$V$9:$W$16,2,FALSE), IF(E436=12,VLOOKUP(I436,'risk design'!$V$17:$W$28,2,FALSE),VLOOKUP(I436,'risk design'!$V$5:$W$8,2,FALSE))))</f>
        <v>2</v>
      </c>
    </row>
    <row r="437" spans="1:10" x14ac:dyDescent="0.3">
      <c r="A437" t="s">
        <v>30</v>
      </c>
      <c r="B437">
        <v>35.921691020698503</v>
      </c>
      <c r="C437">
        <v>1.0000000081457801</v>
      </c>
      <c r="D437">
        <v>7.4777777777777796</v>
      </c>
      <c r="E437">
        <v>8</v>
      </c>
      <c r="F437">
        <v>2</v>
      </c>
      <c r="G437">
        <v>247644.99590000001</v>
      </c>
      <c r="H437">
        <v>14290</v>
      </c>
      <c r="I437">
        <f t="shared" si="9"/>
        <v>8</v>
      </c>
      <c r="J437" s="4">
        <f>IF(E437=2,VLOOKUP(I437,'risk design'!$V$3:$W$4,2,FALSE), IF(E437=8,VLOOKUP(I437,'risk design'!$V$9:$W$16,2,FALSE), IF(E437=12,VLOOKUP(I437,'risk design'!$V$17:$W$28,2,FALSE),VLOOKUP(I437,'risk design'!$V$5:$W$8,2,FALSE))))</f>
        <v>3</v>
      </c>
    </row>
    <row r="438" spans="1:10" x14ac:dyDescent="0.3">
      <c r="A438" t="s">
        <v>33</v>
      </c>
      <c r="B438">
        <v>36.0647446679979</v>
      </c>
      <c r="C438">
        <v>0.941094016680177</v>
      </c>
      <c r="D438">
        <v>7.5919453174603202</v>
      </c>
      <c r="E438">
        <v>8</v>
      </c>
      <c r="F438">
        <v>2</v>
      </c>
      <c r="G438">
        <v>27115.484469999999</v>
      </c>
      <c r="H438">
        <v>14040</v>
      </c>
      <c r="I438">
        <f t="shared" si="9"/>
        <v>8</v>
      </c>
      <c r="J438" s="4">
        <f>IF(E438=2,VLOOKUP(I438,'risk design'!$V$3:$W$4,2,FALSE), IF(E438=8,VLOOKUP(I438,'risk design'!$V$9:$W$16,2,FALSE), IF(E438=12,VLOOKUP(I438,'risk design'!$V$17:$W$28,2,FALSE),VLOOKUP(I438,'risk design'!$V$5:$W$8,2,FALSE))))</f>
        <v>3</v>
      </c>
    </row>
    <row r="439" spans="1:10" x14ac:dyDescent="0.3">
      <c r="A439" t="s">
        <v>72</v>
      </c>
      <c r="B439">
        <v>51.773569081442503</v>
      </c>
      <c r="C439">
        <v>0.98855942694408405</v>
      </c>
      <c r="D439">
        <v>8.1875</v>
      </c>
      <c r="E439">
        <v>8</v>
      </c>
      <c r="F439">
        <v>2</v>
      </c>
      <c r="G439">
        <v>19723.940600000002</v>
      </c>
      <c r="H439">
        <v>14030</v>
      </c>
      <c r="I439">
        <f t="shared" si="9"/>
        <v>8</v>
      </c>
      <c r="J439" s="4">
        <f>IF(E439=2,VLOOKUP(I439,'risk design'!$V$3:$W$4,2,FALSE), IF(E439=8,VLOOKUP(I439,'risk design'!$V$9:$W$16,2,FALSE), IF(E439=12,VLOOKUP(I439,'risk design'!$V$17:$W$28,2,FALSE),VLOOKUP(I439,'risk design'!$V$5:$W$8,2,FALSE))))</f>
        <v>3</v>
      </c>
    </row>
    <row r="440" spans="1:10" x14ac:dyDescent="0.3">
      <c r="A440" t="s">
        <v>73</v>
      </c>
      <c r="B440">
        <v>50.678749091318601</v>
      </c>
      <c r="C440">
        <v>0.999998016289946</v>
      </c>
      <c r="D440">
        <v>4.7750000000000004</v>
      </c>
      <c r="E440">
        <v>8</v>
      </c>
      <c r="F440">
        <v>2</v>
      </c>
      <c r="G440">
        <v>30168.427800000001</v>
      </c>
      <c r="H440">
        <v>13910</v>
      </c>
      <c r="I440">
        <f t="shared" si="9"/>
        <v>8</v>
      </c>
      <c r="J440" s="4">
        <f>IF(E440=2,VLOOKUP(I440,'risk design'!$V$3:$W$4,2,FALSE), IF(E440=8,VLOOKUP(I440,'risk design'!$V$9:$W$16,2,FALSE), IF(E440=12,VLOOKUP(I440,'risk design'!$V$17:$W$28,2,FALSE),VLOOKUP(I440,'risk design'!$V$5:$W$8,2,FALSE))))</f>
        <v>3</v>
      </c>
    </row>
    <row r="441" spans="1:10" x14ac:dyDescent="0.3">
      <c r="A441" t="s">
        <v>75</v>
      </c>
      <c r="B441">
        <v>46.8223014439548</v>
      </c>
      <c r="C441">
        <v>1.0000000037952601</v>
      </c>
      <c r="D441">
        <v>10.577777777777801</v>
      </c>
      <c r="E441">
        <v>8</v>
      </c>
      <c r="F441">
        <v>2</v>
      </c>
      <c r="G441">
        <v>49644.3004</v>
      </c>
      <c r="H441">
        <v>13670</v>
      </c>
      <c r="I441">
        <f t="shared" si="9"/>
        <v>8</v>
      </c>
      <c r="J441" s="4">
        <f>IF(E441=2,VLOOKUP(I441,'risk design'!$V$3:$W$4,2,FALSE), IF(E441=8,VLOOKUP(I441,'risk design'!$V$9:$W$16,2,FALSE), IF(E441=12,VLOOKUP(I441,'risk design'!$V$17:$W$28,2,FALSE),VLOOKUP(I441,'risk design'!$V$5:$W$8,2,FALSE))))</f>
        <v>3</v>
      </c>
    </row>
    <row r="442" spans="1:10" x14ac:dyDescent="0.3">
      <c r="A442" t="s">
        <v>70</v>
      </c>
      <c r="B442">
        <v>50.559942593831998</v>
      </c>
      <c r="C442">
        <v>1.0000006491736799</v>
      </c>
      <c r="D442">
        <v>4.375</v>
      </c>
      <c r="E442">
        <v>8</v>
      </c>
      <c r="F442">
        <v>2</v>
      </c>
      <c r="G442">
        <v>41705.86</v>
      </c>
      <c r="H442">
        <v>13460</v>
      </c>
      <c r="I442">
        <f t="shared" si="9"/>
        <v>8</v>
      </c>
      <c r="J442" s="4">
        <f>IF(E442=2,VLOOKUP(I442,'risk design'!$V$3:$W$4,2,FALSE), IF(E442=8,VLOOKUP(I442,'risk design'!$V$9:$W$16,2,FALSE), IF(E442=12,VLOOKUP(I442,'risk design'!$V$17:$W$28,2,FALSE),VLOOKUP(I442,'risk design'!$V$5:$W$8,2,FALSE))))</f>
        <v>3</v>
      </c>
    </row>
    <row r="443" spans="1:10" x14ac:dyDescent="0.3">
      <c r="A443" t="s">
        <v>52</v>
      </c>
      <c r="B443">
        <v>36.0647446679979</v>
      </c>
      <c r="C443">
        <v>0.941094016680177</v>
      </c>
      <c r="D443">
        <v>7.5919453174603202</v>
      </c>
      <c r="E443">
        <v>8</v>
      </c>
      <c r="F443">
        <v>2</v>
      </c>
      <c r="G443">
        <v>739.16524000000004</v>
      </c>
      <c r="H443">
        <v>13080</v>
      </c>
      <c r="I443">
        <f t="shared" si="9"/>
        <v>3</v>
      </c>
      <c r="J443" s="4">
        <f>IF(E443=2,VLOOKUP(I443,'risk design'!$V$3:$W$4,2,FALSE), IF(E443=8,VLOOKUP(I443,'risk design'!$V$9:$W$16,2,FALSE), IF(E443=12,VLOOKUP(I443,'risk design'!$V$17:$W$28,2,FALSE),VLOOKUP(I443,'risk design'!$V$5:$W$8,2,FALSE))))</f>
        <v>5</v>
      </c>
    </row>
    <row r="444" spans="1:10" x14ac:dyDescent="0.3">
      <c r="A444" t="s">
        <v>78</v>
      </c>
      <c r="B444">
        <v>49.860746162035198</v>
      </c>
      <c r="C444">
        <v>0.99999569852168402</v>
      </c>
      <c r="D444">
        <v>4.7666666666666702</v>
      </c>
      <c r="E444">
        <v>8</v>
      </c>
      <c r="F444">
        <v>2</v>
      </c>
      <c r="G444">
        <v>385144.79</v>
      </c>
      <c r="H444">
        <v>12990</v>
      </c>
      <c r="I444">
        <f t="shared" si="9"/>
        <v>8</v>
      </c>
      <c r="J444" s="4">
        <f>IF(E444=2,VLOOKUP(I444,'risk design'!$V$3:$W$4,2,FALSE), IF(E444=8,VLOOKUP(I444,'risk design'!$V$9:$W$16,2,FALSE), IF(E444=12,VLOOKUP(I444,'risk design'!$V$17:$W$28,2,FALSE),VLOOKUP(I444,'risk design'!$V$5:$W$8,2,FALSE))))</f>
        <v>3</v>
      </c>
    </row>
    <row r="445" spans="1:10" x14ac:dyDescent="0.3">
      <c r="A445" t="s">
        <v>11</v>
      </c>
      <c r="B445">
        <v>36.0647446679979</v>
      </c>
      <c r="C445">
        <v>0.941094016680177</v>
      </c>
      <c r="D445">
        <v>7.5919453174603202</v>
      </c>
      <c r="E445">
        <v>8</v>
      </c>
      <c r="F445">
        <v>2</v>
      </c>
      <c r="G445">
        <v>1493.3010750000001</v>
      </c>
      <c r="H445">
        <v>12850</v>
      </c>
      <c r="I445">
        <f t="shared" si="9"/>
        <v>3</v>
      </c>
      <c r="J445" s="4">
        <f>IF(E445=2,VLOOKUP(I445,'risk design'!$V$3:$W$4,2,FALSE), IF(E445=8,VLOOKUP(I445,'risk design'!$V$9:$W$16,2,FALSE), IF(E445=12,VLOOKUP(I445,'risk design'!$V$17:$W$28,2,FALSE),VLOOKUP(I445,'risk design'!$V$5:$W$8,2,FALSE))))</f>
        <v>5</v>
      </c>
    </row>
    <row r="446" spans="1:10" x14ac:dyDescent="0.3">
      <c r="A446" t="s">
        <v>81</v>
      </c>
      <c r="B446">
        <v>57.571983223451397</v>
      </c>
      <c r="C446">
        <v>1.00000003084038</v>
      </c>
      <c r="D446">
        <v>5.4</v>
      </c>
      <c r="E446">
        <v>8</v>
      </c>
      <c r="F446">
        <v>2</v>
      </c>
      <c r="G446">
        <v>90034.480899999995</v>
      </c>
      <c r="H446">
        <v>12830</v>
      </c>
      <c r="I446">
        <f t="shared" si="9"/>
        <v>8</v>
      </c>
      <c r="J446" s="4">
        <f>IF(E446=2,VLOOKUP(I446,'risk design'!$V$3:$W$4,2,FALSE), IF(E446=8,VLOOKUP(I446,'risk design'!$V$9:$W$16,2,FALSE), IF(E446=12,VLOOKUP(I446,'risk design'!$V$17:$W$28,2,FALSE),VLOOKUP(I446,'risk design'!$V$5:$W$8,2,FALSE))))</f>
        <v>3</v>
      </c>
    </row>
    <row r="447" spans="1:10" x14ac:dyDescent="0.3">
      <c r="A447" t="s">
        <v>83</v>
      </c>
      <c r="B447">
        <v>55.0968102606315</v>
      </c>
      <c r="C447">
        <v>0.98625889068357897</v>
      </c>
      <c r="D447">
        <v>16.937060826719598</v>
      </c>
      <c r="E447">
        <v>8</v>
      </c>
      <c r="F447">
        <v>3</v>
      </c>
      <c r="G447">
        <v>1908548.1510000001</v>
      </c>
      <c r="H447">
        <v>12740</v>
      </c>
      <c r="I447">
        <f t="shared" si="9"/>
        <v>8</v>
      </c>
      <c r="J447" s="4">
        <f>IF(E447=2,VLOOKUP(I447,'risk design'!$V$3:$W$4,2,FALSE), IF(E447=8,VLOOKUP(I447,'risk design'!$V$9:$W$16,2,FALSE), IF(E447=12,VLOOKUP(I447,'risk design'!$V$17:$W$28,2,FALSE),VLOOKUP(I447,'risk design'!$V$5:$W$8,2,FALSE))))</f>
        <v>3</v>
      </c>
    </row>
    <row r="448" spans="1:10" x14ac:dyDescent="0.3">
      <c r="A448" t="s">
        <v>85</v>
      </c>
      <c r="B448">
        <v>55.0968102606315</v>
      </c>
      <c r="C448">
        <v>0.98625889068357897</v>
      </c>
      <c r="D448">
        <v>16.937060826719598</v>
      </c>
      <c r="E448">
        <v>8</v>
      </c>
      <c r="F448">
        <v>3</v>
      </c>
      <c r="G448">
        <v>241.96328</v>
      </c>
      <c r="H448">
        <v>12577.4</v>
      </c>
      <c r="I448">
        <f t="shared" si="9"/>
        <v>8</v>
      </c>
      <c r="J448" s="4">
        <f>IF(E448=2,VLOOKUP(I448,'risk design'!$V$3:$W$4,2,FALSE), IF(E448=8,VLOOKUP(I448,'risk design'!$V$9:$W$16,2,FALSE), IF(E448=12,VLOOKUP(I448,'risk design'!$V$17:$W$28,2,FALSE),VLOOKUP(I448,'risk design'!$V$5:$W$8,2,FALSE))))</f>
        <v>3</v>
      </c>
    </row>
    <row r="449" spans="1:10" x14ac:dyDescent="0.3">
      <c r="A449" t="s">
        <v>87</v>
      </c>
      <c r="B449">
        <v>79.355439145088397</v>
      </c>
      <c r="C449">
        <v>0.86997321948654205</v>
      </c>
      <c r="D449">
        <v>14.954713763227501</v>
      </c>
      <c r="E449">
        <v>8</v>
      </c>
      <c r="F449">
        <v>3</v>
      </c>
      <c r="G449">
        <v>610475.74609999999</v>
      </c>
      <c r="H449">
        <v>12460</v>
      </c>
      <c r="I449">
        <f t="shared" si="9"/>
        <v>2</v>
      </c>
      <c r="J449" s="4">
        <f>IF(E449=2,VLOOKUP(I449,'risk design'!$V$3:$W$4,2,FALSE), IF(E449=8,VLOOKUP(I449,'risk design'!$V$9:$W$16,2,FALSE), IF(E449=12,VLOOKUP(I449,'risk design'!$V$17:$W$28,2,FALSE),VLOOKUP(I449,'risk design'!$V$5:$W$8,2,FALSE))))</f>
        <v>2</v>
      </c>
    </row>
    <row r="450" spans="1:10" x14ac:dyDescent="0.3">
      <c r="A450" t="s">
        <v>54</v>
      </c>
      <c r="B450">
        <v>35.808890710532303</v>
      </c>
      <c r="C450">
        <v>0.69004507883987098</v>
      </c>
      <c r="D450">
        <v>12.0666666666667</v>
      </c>
      <c r="E450">
        <v>8</v>
      </c>
      <c r="F450">
        <v>3</v>
      </c>
      <c r="G450">
        <v>1658.6178</v>
      </c>
      <c r="H450">
        <v>11690</v>
      </c>
      <c r="I450">
        <f t="shared" ref="I450:I513" si="11">IF(E450=2,VLOOKUP(A450,$Q$2:$S$195,3,FALSE), IF(E450=8,VLOOKUP(A450,$U$2:$W$195,3,FALSE), IF(E450=12,VLOOKUP(A450,$Y$2:$AA$195,3,FALSE),VLOOKUP(A450,$L$2:$N$195,3,FALSE))))</f>
        <v>3</v>
      </c>
      <c r="J450" s="4">
        <f>IF(E450=2,VLOOKUP(I450,'risk design'!$V$3:$W$4,2,FALSE), IF(E450=8,VLOOKUP(I450,'risk design'!$V$9:$W$16,2,FALSE), IF(E450=12,VLOOKUP(I450,'risk design'!$V$17:$W$28,2,FALSE),VLOOKUP(I450,'risk design'!$V$5:$W$8,2,FALSE))))</f>
        <v>5</v>
      </c>
    </row>
    <row r="451" spans="1:10" x14ac:dyDescent="0.3">
      <c r="A451" t="s">
        <v>88</v>
      </c>
      <c r="B451">
        <v>71.486754352257194</v>
      </c>
      <c r="C451">
        <v>1.0000000002112901</v>
      </c>
      <c r="D451">
        <v>15.112500000000001</v>
      </c>
      <c r="E451">
        <v>8</v>
      </c>
      <c r="F451">
        <v>3</v>
      </c>
      <c r="G451">
        <v>3031275.5630000001</v>
      </c>
      <c r="H451">
        <v>11640</v>
      </c>
      <c r="I451">
        <f t="shared" si="11"/>
        <v>2</v>
      </c>
      <c r="J451" s="4">
        <f>IF(E451=2,VLOOKUP(I451,'risk design'!$V$3:$W$4,2,FALSE), IF(E451=8,VLOOKUP(I451,'risk design'!$V$9:$W$16,2,FALSE), IF(E451=12,VLOOKUP(I451,'risk design'!$V$17:$W$28,2,FALSE),VLOOKUP(I451,'risk design'!$V$5:$W$8,2,FALSE))))</f>
        <v>2</v>
      </c>
    </row>
    <row r="452" spans="1:10" x14ac:dyDescent="0.3">
      <c r="A452" t="s">
        <v>89</v>
      </c>
      <c r="B452">
        <v>65.897367233883799</v>
      </c>
      <c r="C452">
        <v>0.93090452686870895</v>
      </c>
      <c r="D452">
        <v>12.6666666666667</v>
      </c>
      <c r="E452">
        <v>8</v>
      </c>
      <c r="F452">
        <v>3</v>
      </c>
      <c r="G452">
        <v>700897.46609999996</v>
      </c>
      <c r="H452">
        <v>11363.5</v>
      </c>
      <c r="I452">
        <f t="shared" si="11"/>
        <v>8</v>
      </c>
      <c r="J452" s="4">
        <f>IF(E452=2,VLOOKUP(I452,'risk design'!$V$3:$W$4,2,FALSE), IF(E452=8,VLOOKUP(I452,'risk design'!$V$9:$W$16,2,FALSE), IF(E452=12,VLOOKUP(I452,'risk design'!$V$17:$W$28,2,FALSE),VLOOKUP(I452,'risk design'!$V$5:$W$8,2,FALSE))))</f>
        <v>3</v>
      </c>
    </row>
    <row r="453" spans="1:10" x14ac:dyDescent="0.3">
      <c r="A453" t="s">
        <v>91</v>
      </c>
      <c r="B453">
        <v>47.219637735145902</v>
      </c>
      <c r="C453">
        <v>1.0000017625561699</v>
      </c>
      <c r="D453">
        <v>15.4142857142857</v>
      </c>
      <c r="E453">
        <v>8</v>
      </c>
      <c r="F453">
        <v>3</v>
      </c>
      <c r="G453">
        <v>1283970.804</v>
      </c>
      <c r="H453">
        <v>10810</v>
      </c>
      <c r="I453">
        <f t="shared" si="11"/>
        <v>3</v>
      </c>
      <c r="J453" s="4">
        <f>IF(E453=2,VLOOKUP(I453,'risk design'!$V$3:$W$4,2,FALSE), IF(E453=8,VLOOKUP(I453,'risk design'!$V$9:$W$16,2,FALSE), IF(E453=12,VLOOKUP(I453,'risk design'!$V$17:$W$28,2,FALSE),VLOOKUP(I453,'risk design'!$V$5:$W$8,2,FALSE))))</f>
        <v>5</v>
      </c>
    </row>
    <row r="454" spans="1:10" x14ac:dyDescent="0.3">
      <c r="A454" t="s">
        <v>93</v>
      </c>
      <c r="B454">
        <v>55.0968102606315</v>
      </c>
      <c r="C454">
        <v>0.98625889068357897</v>
      </c>
      <c r="D454">
        <v>16.937060826719598</v>
      </c>
      <c r="E454">
        <v>8</v>
      </c>
      <c r="F454">
        <v>3</v>
      </c>
      <c r="G454">
        <v>265.65859999999998</v>
      </c>
      <c r="H454">
        <v>10550</v>
      </c>
      <c r="I454">
        <f t="shared" si="11"/>
        <v>3</v>
      </c>
      <c r="J454" s="4">
        <f>IF(E454=2,VLOOKUP(I454,'risk design'!$V$3:$W$4,2,FALSE), IF(E454=8,VLOOKUP(I454,'risk design'!$V$9:$W$16,2,FALSE), IF(E454=12,VLOOKUP(I454,'risk design'!$V$17:$W$28,2,FALSE),VLOOKUP(I454,'risk design'!$V$5:$W$8,2,FALSE))))</f>
        <v>5</v>
      </c>
    </row>
    <row r="455" spans="1:10" x14ac:dyDescent="0.3">
      <c r="A455" t="s">
        <v>79</v>
      </c>
      <c r="B455">
        <v>40.914254641615202</v>
      </c>
      <c r="C455">
        <v>0.99999972858109998</v>
      </c>
      <c r="D455">
        <v>38.233333333333299</v>
      </c>
      <c r="E455">
        <v>8</v>
      </c>
      <c r="F455">
        <v>3</v>
      </c>
      <c r="G455">
        <v>53864.200129999997</v>
      </c>
      <c r="H455">
        <v>10020</v>
      </c>
      <c r="I455">
        <f t="shared" si="11"/>
        <v>3</v>
      </c>
      <c r="J455" s="4">
        <f>IF(E455=2,VLOOKUP(I455,'risk design'!$V$3:$W$4,2,FALSE), IF(E455=8,VLOOKUP(I455,'risk design'!$V$9:$W$16,2,FALSE), IF(E455=12,VLOOKUP(I455,'risk design'!$V$17:$W$28,2,FALSE),VLOOKUP(I455,'risk design'!$V$5:$W$8,2,FALSE))))</f>
        <v>5</v>
      </c>
    </row>
    <row r="456" spans="1:10" x14ac:dyDescent="0.3">
      <c r="A456" t="s">
        <v>41</v>
      </c>
      <c r="B456">
        <v>33.868050588892601</v>
      </c>
      <c r="C456">
        <v>0.86666715996534704</v>
      </c>
      <c r="D456">
        <v>6.85</v>
      </c>
      <c r="E456">
        <v>8</v>
      </c>
      <c r="F456">
        <v>3</v>
      </c>
      <c r="G456">
        <v>524266.69650000002</v>
      </c>
      <c r="H456">
        <v>9820</v>
      </c>
      <c r="I456">
        <f t="shared" si="11"/>
        <v>3</v>
      </c>
      <c r="J456" s="4">
        <f>IF(E456=2,VLOOKUP(I456,'risk design'!$V$3:$W$4,2,FALSE), IF(E456=8,VLOOKUP(I456,'risk design'!$V$9:$W$16,2,FALSE), IF(E456=12,VLOOKUP(I456,'risk design'!$V$17:$W$28,2,FALSE),VLOOKUP(I456,'risk design'!$V$5:$W$8,2,FALSE))))</f>
        <v>5</v>
      </c>
    </row>
    <row r="457" spans="1:10" x14ac:dyDescent="0.3">
      <c r="A457" t="s">
        <v>92</v>
      </c>
      <c r="B457">
        <v>44.840089454559397</v>
      </c>
      <c r="C457">
        <v>0.99999999859241995</v>
      </c>
      <c r="D457">
        <v>18.928571428571399</v>
      </c>
      <c r="E457">
        <v>8</v>
      </c>
      <c r="F457">
        <v>3</v>
      </c>
      <c r="G457">
        <v>386530.3898</v>
      </c>
      <c r="H457">
        <v>9780</v>
      </c>
      <c r="I457">
        <f t="shared" si="11"/>
        <v>3</v>
      </c>
      <c r="J457" s="4">
        <f>IF(E457=2,VLOOKUP(I457,'risk design'!$V$3:$W$4,2,FALSE), IF(E457=8,VLOOKUP(I457,'risk design'!$V$9:$W$16,2,FALSE), IF(E457=12,VLOOKUP(I457,'risk design'!$V$17:$W$28,2,FALSE),VLOOKUP(I457,'risk design'!$V$5:$W$8,2,FALSE))))</f>
        <v>5</v>
      </c>
    </row>
    <row r="458" spans="1:10" x14ac:dyDescent="0.3">
      <c r="A458" t="s">
        <v>96</v>
      </c>
      <c r="B458">
        <v>55.241443475126999</v>
      </c>
      <c r="C458">
        <v>0.99999999931946704</v>
      </c>
      <c r="D458">
        <v>14.383333333333301</v>
      </c>
      <c r="E458">
        <v>8</v>
      </c>
      <c r="F458">
        <v>3</v>
      </c>
      <c r="G458">
        <v>2296301.4619999998</v>
      </c>
      <c r="H458">
        <v>9720</v>
      </c>
      <c r="I458">
        <f t="shared" si="11"/>
        <v>3</v>
      </c>
      <c r="J458" s="4">
        <f>IF(E458=2,VLOOKUP(I458,'risk design'!$V$3:$W$4,2,FALSE), IF(E458=8,VLOOKUP(I458,'risk design'!$V$9:$W$16,2,FALSE), IF(E458=12,VLOOKUP(I458,'risk design'!$V$17:$W$28,2,FALSE),VLOOKUP(I458,'risk design'!$V$5:$W$8,2,FALSE))))</f>
        <v>5</v>
      </c>
    </row>
    <row r="459" spans="1:10" x14ac:dyDescent="0.3">
      <c r="A459" t="s">
        <v>97</v>
      </c>
      <c r="B459">
        <v>78.288158810221105</v>
      </c>
      <c r="C459">
        <v>0.99999991669204702</v>
      </c>
      <c r="D459">
        <v>7.96</v>
      </c>
      <c r="E459">
        <v>8</v>
      </c>
      <c r="F459">
        <v>3</v>
      </c>
      <c r="G459">
        <v>59049.961020000002</v>
      </c>
      <c r="H459">
        <v>9520</v>
      </c>
      <c r="I459">
        <f t="shared" si="11"/>
        <v>7</v>
      </c>
      <c r="J459" s="4">
        <f>IF(E459=2,VLOOKUP(I459,'risk design'!$V$3:$W$4,2,FALSE), IF(E459=8,VLOOKUP(I459,'risk design'!$V$9:$W$16,2,FALSE), IF(E459=12,VLOOKUP(I459,'risk design'!$V$17:$W$28,2,FALSE),VLOOKUP(I459,'risk design'!$V$5:$W$8,2,FALSE))))</f>
        <v>1</v>
      </c>
    </row>
    <row r="460" spans="1:10" x14ac:dyDescent="0.3">
      <c r="A460" t="s">
        <v>99</v>
      </c>
      <c r="B460">
        <v>49.727633381976297</v>
      </c>
      <c r="C460">
        <v>1.00000000021086</v>
      </c>
      <c r="D460">
        <v>17.011111111111099</v>
      </c>
      <c r="E460">
        <v>8</v>
      </c>
      <c r="F460">
        <v>3</v>
      </c>
      <c r="G460">
        <v>76309.629159999997</v>
      </c>
      <c r="H460">
        <v>9030</v>
      </c>
      <c r="I460">
        <f t="shared" si="11"/>
        <v>3</v>
      </c>
      <c r="J460" s="4">
        <f>IF(E460=2,VLOOKUP(I460,'risk design'!$V$3:$W$4,2,FALSE), IF(E460=8,VLOOKUP(I460,'risk design'!$V$9:$W$16,2,FALSE), IF(E460=12,VLOOKUP(I460,'risk design'!$V$17:$W$28,2,FALSE),VLOOKUP(I460,'risk design'!$V$5:$W$8,2,FALSE))))</f>
        <v>5</v>
      </c>
    </row>
    <row r="461" spans="1:10" x14ac:dyDescent="0.3">
      <c r="A461" t="s">
        <v>100</v>
      </c>
      <c r="B461">
        <v>51.623960799185902</v>
      </c>
      <c r="C461">
        <v>1.00000696518646</v>
      </c>
      <c r="D461">
        <v>13.2888888888889</v>
      </c>
      <c r="E461">
        <v>8</v>
      </c>
      <c r="F461">
        <v>3</v>
      </c>
      <c r="G461">
        <v>14474.5095</v>
      </c>
      <c r="H461">
        <v>9010</v>
      </c>
      <c r="I461">
        <f t="shared" si="11"/>
        <v>6</v>
      </c>
      <c r="J461" s="4">
        <f>IF(E461=2,VLOOKUP(I461,'risk design'!$V$3:$W$4,2,FALSE), IF(E461=8,VLOOKUP(I461,'risk design'!$V$9:$W$16,2,FALSE), IF(E461=12,VLOOKUP(I461,'risk design'!$V$17:$W$28,2,FALSE),VLOOKUP(I461,'risk design'!$V$5:$W$8,2,FALSE))))</f>
        <v>4</v>
      </c>
    </row>
    <row r="462" spans="1:10" x14ac:dyDescent="0.3">
      <c r="A462" t="s">
        <v>101</v>
      </c>
      <c r="B462">
        <v>58.462430206080299</v>
      </c>
      <c r="C462">
        <v>1.0000000288002999</v>
      </c>
      <c r="D462">
        <v>20.45</v>
      </c>
      <c r="E462">
        <v>8</v>
      </c>
      <c r="F462">
        <v>3</v>
      </c>
      <c r="G462">
        <v>9690.2504439999993</v>
      </c>
      <c r="H462">
        <v>8920</v>
      </c>
      <c r="I462">
        <f t="shared" si="11"/>
        <v>3</v>
      </c>
      <c r="J462" s="4">
        <f>IF(E462=2,VLOOKUP(I462,'risk design'!$V$3:$W$4,2,FALSE), IF(E462=8,VLOOKUP(I462,'risk design'!$V$9:$W$16,2,FALSE), IF(E462=12,VLOOKUP(I462,'risk design'!$V$17:$W$28,2,FALSE),VLOOKUP(I462,'risk design'!$V$5:$W$8,2,FALSE))))</f>
        <v>5</v>
      </c>
    </row>
    <row r="463" spans="1:10" x14ac:dyDescent="0.3">
      <c r="A463" t="s">
        <v>68</v>
      </c>
      <c r="B463">
        <v>49.671789446603803</v>
      </c>
      <c r="C463">
        <v>0.88485145257015696</v>
      </c>
      <c r="D463">
        <v>8.8000000000000007</v>
      </c>
      <c r="E463">
        <v>8</v>
      </c>
      <c r="F463">
        <v>3</v>
      </c>
      <c r="G463">
        <v>74607.477960000004</v>
      </c>
      <c r="H463">
        <v>8850</v>
      </c>
      <c r="I463">
        <f t="shared" si="11"/>
        <v>3</v>
      </c>
      <c r="J463" s="4">
        <f>IF(E463=2,VLOOKUP(I463,'risk design'!$V$3:$W$4,2,FALSE), IF(E463=8,VLOOKUP(I463,'risk design'!$V$9:$W$16,2,FALSE), IF(E463=12,VLOOKUP(I463,'risk design'!$V$17:$W$28,2,FALSE),VLOOKUP(I463,'risk design'!$V$5:$W$8,2,FALSE))))</f>
        <v>5</v>
      </c>
    </row>
    <row r="464" spans="1:10" x14ac:dyDescent="0.3">
      <c r="A464" t="s">
        <v>104</v>
      </c>
      <c r="B464">
        <v>53.731706115107499</v>
      </c>
      <c r="C464">
        <v>0.99999967740253204</v>
      </c>
      <c r="D464">
        <v>12.175000000000001</v>
      </c>
      <c r="E464">
        <v>8</v>
      </c>
      <c r="F464">
        <v>3</v>
      </c>
      <c r="G464">
        <v>199813.58</v>
      </c>
      <c r="H464">
        <v>8570</v>
      </c>
      <c r="I464">
        <f t="shared" si="11"/>
        <v>3</v>
      </c>
      <c r="J464" s="4">
        <f>IF(E464=2,VLOOKUP(I464,'risk design'!$V$3:$W$4,2,FALSE), IF(E464=8,VLOOKUP(I464,'risk design'!$V$9:$W$16,2,FALSE), IF(E464=12,VLOOKUP(I464,'risk design'!$V$17:$W$28,2,FALSE),VLOOKUP(I464,'risk design'!$V$5:$W$8,2,FALSE))))</f>
        <v>5</v>
      </c>
    </row>
    <row r="465" spans="1:10" x14ac:dyDescent="0.3">
      <c r="A465" t="s">
        <v>24</v>
      </c>
      <c r="B465">
        <v>32.888484980845497</v>
      </c>
      <c r="C465">
        <v>0.99999849329803603</v>
      </c>
      <c r="D465">
        <v>38.700000000000003</v>
      </c>
      <c r="E465">
        <v>8</v>
      </c>
      <c r="F465">
        <v>4</v>
      </c>
      <c r="G465">
        <v>48117.375209999998</v>
      </c>
      <c r="H465">
        <v>7710</v>
      </c>
      <c r="I465">
        <f t="shared" si="11"/>
        <v>3</v>
      </c>
      <c r="J465" s="4">
        <f>IF(E465=2,VLOOKUP(I465,'risk design'!$V$3:$W$4,2,FALSE), IF(E465=8,VLOOKUP(I465,'risk design'!$V$9:$W$16,2,FALSE), IF(E465=12,VLOOKUP(I465,'risk design'!$V$17:$W$28,2,FALSE),VLOOKUP(I465,'risk design'!$V$5:$W$8,2,FALSE))))</f>
        <v>5</v>
      </c>
    </row>
    <row r="466" spans="1:10" x14ac:dyDescent="0.3">
      <c r="A466" t="s">
        <v>106</v>
      </c>
      <c r="B466">
        <v>51.324589514606501</v>
      </c>
      <c r="C466">
        <v>1.0000006833747801</v>
      </c>
      <c r="D466">
        <v>37.15</v>
      </c>
      <c r="E466">
        <v>8</v>
      </c>
      <c r="F466">
        <v>4</v>
      </c>
      <c r="G466">
        <v>1121091.4639999999</v>
      </c>
      <c r="H466">
        <v>7640</v>
      </c>
      <c r="I466">
        <f t="shared" si="11"/>
        <v>3</v>
      </c>
      <c r="J466" s="4">
        <f>IF(E466=2,VLOOKUP(I466,'risk design'!$V$3:$W$4,2,FALSE), IF(E466=8,VLOOKUP(I466,'risk design'!$V$9:$W$16,2,FALSE), IF(E466=12,VLOOKUP(I466,'risk design'!$V$17:$W$28,2,FALSE),VLOOKUP(I466,'risk design'!$V$5:$W$8,2,FALSE))))</f>
        <v>5</v>
      </c>
    </row>
    <row r="467" spans="1:10" x14ac:dyDescent="0.3">
      <c r="A467" t="s">
        <v>82</v>
      </c>
      <c r="B467">
        <v>51.995905603715499</v>
      </c>
      <c r="C467">
        <v>0.98217823078438404</v>
      </c>
      <c r="D467">
        <v>21.226718082010599</v>
      </c>
      <c r="E467">
        <v>8</v>
      </c>
      <c r="F467">
        <v>4</v>
      </c>
      <c r="G467">
        <v>2055.9902550000002</v>
      </c>
      <c r="H467">
        <v>7160</v>
      </c>
      <c r="I467">
        <f t="shared" si="11"/>
        <v>3</v>
      </c>
      <c r="J467" s="4">
        <f>IF(E467=2,VLOOKUP(I467,'risk design'!$V$3:$W$4,2,FALSE), IF(E467=8,VLOOKUP(I467,'risk design'!$V$9:$W$16,2,FALSE), IF(E467=12,VLOOKUP(I467,'risk design'!$V$17:$W$28,2,FALSE),VLOOKUP(I467,'risk design'!$V$5:$W$8,2,FALSE))))</f>
        <v>5</v>
      </c>
    </row>
    <row r="468" spans="1:10" x14ac:dyDescent="0.3">
      <c r="A468" t="s">
        <v>107</v>
      </c>
      <c r="B468">
        <v>55.712994341995199</v>
      </c>
      <c r="C468">
        <v>1.00000000137214</v>
      </c>
      <c r="D468">
        <v>11.2111111111111</v>
      </c>
      <c r="E468">
        <v>8</v>
      </c>
      <c r="F468">
        <v>4</v>
      </c>
      <c r="G468">
        <v>69018.592499999999</v>
      </c>
      <c r="H468">
        <v>7070</v>
      </c>
      <c r="I468">
        <f t="shared" si="11"/>
        <v>6</v>
      </c>
      <c r="J468" s="4">
        <f>IF(E468=2,VLOOKUP(I468,'risk design'!$V$3:$W$4,2,FALSE), IF(E468=8,VLOOKUP(I468,'risk design'!$V$9:$W$16,2,FALSE), IF(E468=12,VLOOKUP(I468,'risk design'!$V$17:$W$28,2,FALSE),VLOOKUP(I468,'risk design'!$V$5:$W$8,2,FALSE))))</f>
        <v>4</v>
      </c>
    </row>
    <row r="469" spans="1:10" x14ac:dyDescent="0.3">
      <c r="A469" t="s">
        <v>67</v>
      </c>
      <c r="B469">
        <v>50.894045337174802</v>
      </c>
      <c r="C469">
        <v>1.0000000006138301</v>
      </c>
      <c r="D469">
        <v>15.911111111111101</v>
      </c>
      <c r="E469">
        <v>8</v>
      </c>
      <c r="F469">
        <v>4</v>
      </c>
      <c r="G469">
        <v>923567.01379999996</v>
      </c>
      <c r="H469">
        <v>7020</v>
      </c>
      <c r="I469">
        <f t="shared" si="11"/>
        <v>3</v>
      </c>
      <c r="J469" s="4">
        <f>IF(E469=2,VLOOKUP(I469,'risk design'!$V$3:$W$4,2,FALSE), IF(E469=8,VLOOKUP(I469,'risk design'!$V$9:$W$16,2,FALSE), IF(E469=12,VLOOKUP(I469,'risk design'!$V$17:$W$28,2,FALSE),VLOOKUP(I469,'risk design'!$V$5:$W$8,2,FALSE))))</f>
        <v>5</v>
      </c>
    </row>
    <row r="470" spans="1:10" x14ac:dyDescent="0.3">
      <c r="A470" t="s">
        <v>102</v>
      </c>
      <c r="B470">
        <v>45.0048378137692</v>
      </c>
      <c r="C470">
        <v>0.92747042243825095</v>
      </c>
      <c r="D470">
        <v>26.435779325396801</v>
      </c>
      <c r="E470">
        <v>8</v>
      </c>
      <c r="F470">
        <v>4</v>
      </c>
      <c r="G470">
        <v>7303.7357819999997</v>
      </c>
      <c r="H470">
        <v>6940</v>
      </c>
      <c r="I470">
        <f t="shared" si="11"/>
        <v>3</v>
      </c>
      <c r="J470" s="4">
        <f>IF(E470=2,VLOOKUP(I470,'risk design'!$V$3:$W$4,2,FALSE), IF(E470=8,VLOOKUP(I470,'risk design'!$V$9:$W$16,2,FALSE), IF(E470=12,VLOOKUP(I470,'risk design'!$V$17:$W$28,2,FALSE),VLOOKUP(I470,'risk design'!$V$5:$W$8,2,FALSE))))</f>
        <v>5</v>
      </c>
    </row>
    <row r="471" spans="1:10" x14ac:dyDescent="0.3">
      <c r="A471" t="s">
        <v>108</v>
      </c>
      <c r="B471">
        <v>51.995905603715499</v>
      </c>
      <c r="C471">
        <v>0.98217823078438404</v>
      </c>
      <c r="D471">
        <v>21.226718082010599</v>
      </c>
      <c r="E471">
        <v>8</v>
      </c>
      <c r="F471">
        <v>4</v>
      </c>
      <c r="G471">
        <v>2864.9670139999998</v>
      </c>
      <c r="H471">
        <v>6920</v>
      </c>
      <c r="I471">
        <f t="shared" si="11"/>
        <v>3</v>
      </c>
      <c r="J471" s="4">
        <f>IF(E471=2,VLOOKUP(I471,'risk design'!$V$3:$W$4,2,FALSE), IF(E471=8,VLOOKUP(I471,'risk design'!$V$9:$W$16,2,FALSE), IF(E471=12,VLOOKUP(I471,'risk design'!$V$17:$W$28,2,FALSE),VLOOKUP(I471,'risk design'!$V$5:$W$8,2,FALSE))))</f>
        <v>5</v>
      </c>
    </row>
    <row r="472" spans="1:10" x14ac:dyDescent="0.3">
      <c r="A472" t="s">
        <v>74</v>
      </c>
      <c r="B472">
        <v>51.995905603715499</v>
      </c>
      <c r="C472">
        <v>0.98217823078438404</v>
      </c>
      <c r="D472">
        <v>21.226718082010599</v>
      </c>
      <c r="E472">
        <v>8</v>
      </c>
      <c r="F472">
        <v>4</v>
      </c>
      <c r="G472">
        <v>1118.20659</v>
      </c>
      <c r="H472">
        <v>6820</v>
      </c>
      <c r="I472">
        <f t="shared" si="11"/>
        <v>3</v>
      </c>
      <c r="J472" s="4">
        <f>IF(E472=2,VLOOKUP(I472,'risk design'!$V$3:$W$4,2,FALSE), IF(E472=8,VLOOKUP(I472,'risk design'!$V$9:$W$16,2,FALSE), IF(E472=12,VLOOKUP(I472,'risk design'!$V$17:$W$28,2,FALSE),VLOOKUP(I472,'risk design'!$V$5:$W$8,2,FALSE))))</f>
        <v>5</v>
      </c>
    </row>
    <row r="473" spans="1:10" x14ac:dyDescent="0.3">
      <c r="A473" t="s">
        <v>110</v>
      </c>
      <c r="B473">
        <v>55.037898402047297</v>
      </c>
      <c r="C473">
        <v>0.93484644350730495</v>
      </c>
      <c r="D473">
        <v>28.101747460317501</v>
      </c>
      <c r="E473">
        <v>8</v>
      </c>
      <c r="F473">
        <v>4</v>
      </c>
      <c r="G473">
        <v>1471728.534</v>
      </c>
      <c r="H473">
        <v>6570</v>
      </c>
      <c r="I473">
        <f t="shared" si="11"/>
        <v>6</v>
      </c>
      <c r="J473" s="4">
        <f>IF(E473=2,VLOOKUP(I473,'risk design'!$V$3:$W$4,2,FALSE), IF(E473=8,VLOOKUP(I473,'risk design'!$V$9:$W$16,2,FALSE), IF(E473=12,VLOOKUP(I473,'risk design'!$V$17:$W$28,2,FALSE),VLOOKUP(I473,'risk design'!$V$5:$W$8,2,FALSE))))</f>
        <v>4</v>
      </c>
    </row>
    <row r="474" spans="1:10" x14ac:dyDescent="0.3">
      <c r="A474" t="s">
        <v>64</v>
      </c>
      <c r="B474">
        <v>51.995905603715499</v>
      </c>
      <c r="C474">
        <v>0.98217823078438404</v>
      </c>
      <c r="D474">
        <v>21.226718082010599</v>
      </c>
      <c r="E474">
        <v>8</v>
      </c>
      <c r="F474">
        <v>4</v>
      </c>
      <c r="G474">
        <v>115485.2</v>
      </c>
      <c r="H474">
        <v>6400</v>
      </c>
      <c r="I474">
        <f t="shared" si="11"/>
        <v>5</v>
      </c>
      <c r="J474" s="4">
        <f>IF(E474=2,VLOOKUP(I474,'risk design'!$V$3:$W$4,2,FALSE), IF(E474=8,VLOOKUP(I474,'risk design'!$V$9:$W$16,2,FALSE), IF(E474=12,VLOOKUP(I474,'risk design'!$V$17:$W$28,2,FALSE),VLOOKUP(I474,'risk design'!$V$5:$W$8,2,FALSE))))</f>
        <v>7</v>
      </c>
    </row>
    <row r="475" spans="1:10" x14ac:dyDescent="0.3">
      <c r="A475" t="s">
        <v>109</v>
      </c>
      <c r="B475">
        <v>51.995905603715499</v>
      </c>
      <c r="C475">
        <v>0.98217823078438404</v>
      </c>
      <c r="D475">
        <v>21.226718082010599</v>
      </c>
      <c r="E475">
        <v>8</v>
      </c>
      <c r="F475">
        <v>4</v>
      </c>
      <c r="G475">
        <v>1812.966848</v>
      </c>
      <c r="H475">
        <v>6340</v>
      </c>
      <c r="I475">
        <f t="shared" si="11"/>
        <v>5</v>
      </c>
      <c r="J475" s="4">
        <f>IF(E475=2,VLOOKUP(I475,'risk design'!$V$3:$W$4,2,FALSE), IF(E475=8,VLOOKUP(I475,'risk design'!$V$9:$W$16,2,FALSE), IF(E475=12,VLOOKUP(I475,'risk design'!$V$17:$W$28,2,FALSE),VLOOKUP(I475,'risk design'!$V$5:$W$8,2,FALSE))))</f>
        <v>7</v>
      </c>
    </row>
    <row r="476" spans="1:10" x14ac:dyDescent="0.3">
      <c r="A476" t="s">
        <v>113</v>
      </c>
      <c r="B476">
        <v>54.577074511665799</v>
      </c>
      <c r="C476">
        <v>0.77369189130749605</v>
      </c>
      <c r="D476">
        <v>33.85</v>
      </c>
      <c r="E476">
        <v>8</v>
      </c>
      <c r="F476">
        <v>4</v>
      </c>
      <c r="G476">
        <v>177035.85879999999</v>
      </c>
      <c r="H476">
        <v>6290</v>
      </c>
      <c r="I476">
        <f t="shared" si="11"/>
        <v>6</v>
      </c>
      <c r="J476" s="4">
        <f>IF(E476=2,VLOOKUP(I476,'risk design'!$V$3:$W$4,2,FALSE), IF(E476=8,VLOOKUP(I476,'risk design'!$V$9:$W$16,2,FALSE), IF(E476=12,VLOOKUP(I476,'risk design'!$V$17:$W$28,2,FALSE),VLOOKUP(I476,'risk design'!$V$5:$W$8,2,FALSE))))</f>
        <v>4</v>
      </c>
    </row>
    <row r="477" spans="1:10" x14ac:dyDescent="0.3">
      <c r="A477" t="s">
        <v>71</v>
      </c>
      <c r="B477">
        <v>51.995905603715499</v>
      </c>
      <c r="C477">
        <v>0.98217823078438404</v>
      </c>
      <c r="D477">
        <v>21.226718082010599</v>
      </c>
      <c r="E477">
        <v>8</v>
      </c>
      <c r="F477">
        <v>4</v>
      </c>
      <c r="G477">
        <v>108307.75719999999</v>
      </c>
      <c r="H477">
        <v>6197.7</v>
      </c>
      <c r="I477">
        <f t="shared" si="11"/>
        <v>5</v>
      </c>
      <c r="J477" s="4">
        <f>IF(E477=2,VLOOKUP(I477,'risk design'!$V$3:$W$4,2,FALSE), IF(E477=8,VLOOKUP(I477,'risk design'!$V$9:$W$16,2,FALSE), IF(E477=12,VLOOKUP(I477,'risk design'!$V$17:$W$28,2,FALSE),VLOOKUP(I477,'risk design'!$V$5:$W$8,2,FALSE))))</f>
        <v>7</v>
      </c>
    </row>
    <row r="478" spans="1:10" x14ac:dyDescent="0.3">
      <c r="A478" t="s">
        <v>86</v>
      </c>
      <c r="B478">
        <v>51.995905603715499</v>
      </c>
      <c r="C478">
        <v>0.98217823078438404</v>
      </c>
      <c r="D478">
        <v>21.226718082010599</v>
      </c>
      <c r="E478">
        <v>8</v>
      </c>
      <c r="F478">
        <v>4</v>
      </c>
      <c r="G478">
        <v>1052516.824</v>
      </c>
      <c r="H478">
        <v>6070</v>
      </c>
      <c r="I478">
        <f t="shared" si="11"/>
        <v>5</v>
      </c>
      <c r="J478" s="4">
        <f>IF(E478=2,VLOOKUP(I478,'risk design'!$V$3:$W$4,2,FALSE), IF(E478=8,VLOOKUP(I478,'risk design'!$V$9:$W$16,2,FALSE), IF(E478=12,VLOOKUP(I478,'risk design'!$V$17:$W$28,2,FALSE),VLOOKUP(I478,'risk design'!$V$5:$W$8,2,FALSE))))</f>
        <v>7</v>
      </c>
    </row>
    <row r="479" spans="1:10" x14ac:dyDescent="0.3">
      <c r="A479" t="s">
        <v>66</v>
      </c>
      <c r="B479">
        <v>39.086901558182497</v>
      </c>
      <c r="C479">
        <v>1.00000000046388</v>
      </c>
      <c r="D479">
        <v>12.6142857142857</v>
      </c>
      <c r="E479">
        <v>8</v>
      </c>
      <c r="F479">
        <v>4</v>
      </c>
      <c r="G479">
        <v>16424298</v>
      </c>
      <c r="H479">
        <v>5730</v>
      </c>
      <c r="I479">
        <f t="shared" si="11"/>
        <v>5</v>
      </c>
      <c r="J479" s="4">
        <f>IF(E479=2,VLOOKUP(I479,'risk design'!$V$3:$W$4,2,FALSE), IF(E479=8,VLOOKUP(I479,'risk design'!$V$9:$W$16,2,FALSE), IF(E479=12,VLOOKUP(I479,'risk design'!$V$17:$W$28,2,FALSE),VLOOKUP(I479,'risk design'!$V$5:$W$8,2,FALSE))))</f>
        <v>7</v>
      </c>
    </row>
    <row r="480" spans="1:10" x14ac:dyDescent="0.3">
      <c r="A480" t="s">
        <v>117</v>
      </c>
      <c r="B480">
        <v>61.835002150508501</v>
      </c>
      <c r="C480">
        <v>0.79266251869508997</v>
      </c>
      <c r="D480">
        <v>37.883876759259202</v>
      </c>
      <c r="E480">
        <v>8</v>
      </c>
      <c r="F480">
        <v>4</v>
      </c>
      <c r="G480">
        <v>66626.427599999995</v>
      </c>
      <c r="H480">
        <v>5730</v>
      </c>
      <c r="I480">
        <f t="shared" si="11"/>
        <v>2</v>
      </c>
      <c r="J480" s="4">
        <f>IF(E480=2,VLOOKUP(I480,'risk design'!$V$3:$W$4,2,FALSE), IF(E480=8,VLOOKUP(I480,'risk design'!$V$9:$W$16,2,FALSE), IF(E480=12,VLOOKUP(I480,'risk design'!$V$17:$W$28,2,FALSE),VLOOKUP(I480,'risk design'!$V$5:$W$8,2,FALSE))))</f>
        <v>2</v>
      </c>
    </row>
    <row r="481" spans="1:10" x14ac:dyDescent="0.3">
      <c r="A481" t="s">
        <v>105</v>
      </c>
      <c r="B481">
        <v>52.838085536694102</v>
      </c>
      <c r="C481">
        <v>0.99551656596548199</v>
      </c>
      <c r="D481">
        <v>16.533333333333299</v>
      </c>
      <c r="E481">
        <v>8</v>
      </c>
      <c r="F481">
        <v>4</v>
      </c>
      <c r="G481">
        <v>606813.42110000004</v>
      </c>
      <c r="H481">
        <v>5680</v>
      </c>
      <c r="I481">
        <f t="shared" si="11"/>
        <v>5</v>
      </c>
      <c r="J481" s="4">
        <f>IF(E481=2,VLOOKUP(I481,'risk design'!$V$3:$W$4,2,FALSE), IF(E481=8,VLOOKUP(I481,'risk design'!$V$9:$W$16,2,FALSE), IF(E481=12,VLOOKUP(I481,'risk design'!$V$17:$W$28,2,FALSE),VLOOKUP(I481,'risk design'!$V$5:$W$8,2,FALSE))))</f>
        <v>7</v>
      </c>
    </row>
    <row r="482" spans="1:10" x14ac:dyDescent="0.3">
      <c r="A482" t="s">
        <v>118</v>
      </c>
      <c r="B482">
        <v>51.995905603715499</v>
      </c>
      <c r="C482">
        <v>0.98217823078438404</v>
      </c>
      <c r="D482">
        <v>21.226718082010599</v>
      </c>
      <c r="E482">
        <v>8</v>
      </c>
      <c r="F482">
        <v>4</v>
      </c>
      <c r="G482">
        <v>234.45624000000001</v>
      </c>
      <c r="H482">
        <v>5650</v>
      </c>
      <c r="I482">
        <f t="shared" si="11"/>
        <v>5</v>
      </c>
      <c r="J482" s="4">
        <f>IF(E482=2,VLOOKUP(I482,'risk design'!$V$3:$W$4,2,FALSE), IF(E482=8,VLOOKUP(I482,'risk design'!$V$9:$W$16,2,FALSE), IF(E482=12,VLOOKUP(I482,'risk design'!$V$17:$W$28,2,FALSE),VLOOKUP(I482,'risk design'!$V$5:$W$8,2,FALSE))))</f>
        <v>7</v>
      </c>
    </row>
    <row r="483" spans="1:10" x14ac:dyDescent="0.3">
      <c r="A483" t="s">
        <v>103</v>
      </c>
      <c r="B483">
        <v>46.894369969290501</v>
      </c>
      <c r="C483">
        <v>0.93126488442246902</v>
      </c>
      <c r="D483">
        <v>38.825000000000003</v>
      </c>
      <c r="E483">
        <v>8</v>
      </c>
      <c r="F483">
        <v>4</v>
      </c>
      <c r="G483">
        <v>60713.080090000003</v>
      </c>
      <c r="H483">
        <v>5600</v>
      </c>
      <c r="I483">
        <f t="shared" si="11"/>
        <v>5</v>
      </c>
      <c r="J483" s="4">
        <f>IF(E483=2,VLOOKUP(I483,'risk design'!$V$3:$W$4,2,FALSE), IF(E483=8,VLOOKUP(I483,'risk design'!$V$9:$W$16,2,FALSE), IF(E483=12,VLOOKUP(I483,'risk design'!$V$17:$W$28,2,FALSE),VLOOKUP(I483,'risk design'!$V$5:$W$8,2,FALSE))))</f>
        <v>7</v>
      </c>
    </row>
    <row r="484" spans="1:10" x14ac:dyDescent="0.3">
      <c r="A484" t="s">
        <v>120</v>
      </c>
      <c r="B484">
        <v>67.185470584295004</v>
      </c>
      <c r="C484">
        <v>0.87406126361659697</v>
      </c>
      <c r="D484">
        <v>27.9</v>
      </c>
      <c r="E484">
        <v>8</v>
      </c>
      <c r="F484">
        <v>4</v>
      </c>
      <c r="G484">
        <v>220414.08050000001</v>
      </c>
      <c r="H484">
        <v>5570</v>
      </c>
      <c r="I484">
        <f t="shared" si="11"/>
        <v>2</v>
      </c>
      <c r="J484" s="4">
        <f>IF(E484=2,VLOOKUP(I484,'risk design'!$V$3:$W$4,2,FALSE), IF(E484=8,VLOOKUP(I484,'risk design'!$V$9:$W$16,2,FALSE), IF(E484=12,VLOOKUP(I484,'risk design'!$V$17:$W$28,2,FALSE),VLOOKUP(I484,'risk design'!$V$5:$W$8,2,FALSE))))</f>
        <v>2</v>
      </c>
    </row>
    <row r="485" spans="1:10" x14ac:dyDescent="0.3">
      <c r="A485" t="s">
        <v>98</v>
      </c>
      <c r="B485">
        <v>51.995905603715499</v>
      </c>
      <c r="C485">
        <v>0.98217823078438404</v>
      </c>
      <c r="D485">
        <v>21.226718082010599</v>
      </c>
      <c r="E485">
        <v>8</v>
      </c>
      <c r="F485">
        <v>4</v>
      </c>
      <c r="G485">
        <v>7659.8556230000004</v>
      </c>
      <c r="H485">
        <v>5430</v>
      </c>
      <c r="I485">
        <f t="shared" si="11"/>
        <v>5</v>
      </c>
      <c r="J485" s="4">
        <f>IF(E485=2,VLOOKUP(I485,'risk design'!$V$3:$W$4,2,FALSE), IF(E485=8,VLOOKUP(I485,'risk design'!$V$9:$W$16,2,FALSE), IF(E485=12,VLOOKUP(I485,'risk design'!$V$17:$W$28,2,FALSE),VLOOKUP(I485,'risk design'!$V$5:$W$8,2,FALSE))))</f>
        <v>7</v>
      </c>
    </row>
    <row r="486" spans="1:10" x14ac:dyDescent="0.3">
      <c r="A486" t="s">
        <v>116</v>
      </c>
      <c r="B486">
        <v>51.995905603715499</v>
      </c>
      <c r="C486">
        <v>0.98217823078438404</v>
      </c>
      <c r="D486">
        <v>21.226718082010599</v>
      </c>
      <c r="E486">
        <v>8</v>
      </c>
      <c r="F486">
        <v>4</v>
      </c>
      <c r="G486">
        <v>112682.5083</v>
      </c>
      <c r="H486">
        <v>5410</v>
      </c>
      <c r="I486">
        <f t="shared" si="11"/>
        <v>5</v>
      </c>
      <c r="J486" s="4">
        <f>IF(E486=2,VLOOKUP(I486,'risk design'!$V$3:$W$4,2,FALSE), IF(E486=8,VLOOKUP(I486,'risk design'!$V$9:$W$16,2,FALSE), IF(E486=12,VLOOKUP(I486,'risk design'!$V$17:$W$28,2,FALSE),VLOOKUP(I486,'risk design'!$V$5:$W$8,2,FALSE))))</f>
        <v>7</v>
      </c>
    </row>
    <row r="487" spans="1:10" x14ac:dyDescent="0.3">
      <c r="A487" t="s">
        <v>123</v>
      </c>
      <c r="B487">
        <v>63.720076407820301</v>
      </c>
      <c r="C487">
        <v>1.0000000015319801</v>
      </c>
      <c r="D487">
        <v>21.6</v>
      </c>
      <c r="E487">
        <v>8</v>
      </c>
      <c r="F487">
        <v>4</v>
      </c>
      <c r="G487">
        <v>332604.3137</v>
      </c>
      <c r="H487">
        <v>5360</v>
      </c>
      <c r="I487">
        <f t="shared" si="11"/>
        <v>2</v>
      </c>
      <c r="J487" s="4">
        <f>IF(E487=2,VLOOKUP(I487,'risk design'!$V$3:$W$4,2,FALSE), IF(E487=8,VLOOKUP(I487,'risk design'!$V$9:$W$16,2,FALSE), IF(E487=12,VLOOKUP(I487,'risk design'!$V$17:$W$28,2,FALSE),VLOOKUP(I487,'risk design'!$V$5:$W$8,2,FALSE))))</f>
        <v>2</v>
      </c>
    </row>
    <row r="488" spans="1:10" x14ac:dyDescent="0.3">
      <c r="A488" t="s">
        <v>111</v>
      </c>
      <c r="B488">
        <v>42.130754937515803</v>
      </c>
      <c r="C488">
        <v>0.99444444707412805</v>
      </c>
      <c r="D488">
        <v>12.5666666666667</v>
      </c>
      <c r="E488">
        <v>8</v>
      </c>
      <c r="F488">
        <v>4</v>
      </c>
      <c r="G488">
        <v>702672.12399999995</v>
      </c>
      <c r="H488">
        <v>5250</v>
      </c>
      <c r="I488">
        <f t="shared" si="11"/>
        <v>5</v>
      </c>
      <c r="J488" s="4">
        <f>IF(E488=2,VLOOKUP(I488,'risk design'!$V$3:$W$4,2,FALSE), IF(E488=8,VLOOKUP(I488,'risk design'!$V$9:$W$16,2,FALSE), IF(E488=12,VLOOKUP(I488,'risk design'!$V$17:$W$28,2,FALSE),VLOOKUP(I488,'risk design'!$V$5:$W$8,2,FALSE))))</f>
        <v>7</v>
      </c>
    </row>
    <row r="489" spans="1:10" x14ac:dyDescent="0.3">
      <c r="A489" t="s">
        <v>126</v>
      </c>
      <c r="B489">
        <v>67.916541268685705</v>
      </c>
      <c r="C489">
        <v>0.99999997065508095</v>
      </c>
      <c r="D489">
        <v>15.4444444444444</v>
      </c>
      <c r="E489">
        <v>8</v>
      </c>
      <c r="F489">
        <v>4</v>
      </c>
      <c r="G489">
        <v>39445.085019999999</v>
      </c>
      <c r="H489">
        <v>5190</v>
      </c>
      <c r="I489">
        <f t="shared" si="11"/>
        <v>2</v>
      </c>
      <c r="J489" s="4">
        <f>IF(E489=2,VLOOKUP(I489,'risk design'!$V$3:$W$4,2,FALSE), IF(E489=8,VLOOKUP(I489,'risk design'!$V$9:$W$16,2,FALSE), IF(E489=12,VLOOKUP(I489,'risk design'!$V$17:$W$28,2,FALSE),VLOOKUP(I489,'risk design'!$V$5:$W$8,2,FALSE))))</f>
        <v>2</v>
      </c>
    </row>
    <row r="490" spans="1:10" x14ac:dyDescent="0.3">
      <c r="A490" t="s">
        <v>61</v>
      </c>
      <c r="B490">
        <v>44.7197092343199</v>
      </c>
      <c r="C490">
        <v>0.99999993106625995</v>
      </c>
      <c r="D490">
        <v>22.1666666666667</v>
      </c>
      <c r="E490">
        <v>8</v>
      </c>
      <c r="F490">
        <v>4</v>
      </c>
      <c r="G490">
        <v>963698.20030000003</v>
      </c>
      <c r="H490">
        <v>5010</v>
      </c>
      <c r="I490">
        <f t="shared" si="11"/>
        <v>5</v>
      </c>
      <c r="J490" s="4">
        <f>IF(E490=2,VLOOKUP(I490,'risk design'!$V$3:$W$4,2,FALSE), IF(E490=8,VLOOKUP(I490,'risk design'!$V$9:$W$16,2,FALSE), IF(E490=12,VLOOKUP(I490,'risk design'!$V$17:$W$28,2,FALSE),VLOOKUP(I490,'risk design'!$V$5:$W$8,2,FALSE))))</f>
        <v>7</v>
      </c>
    </row>
    <row r="491" spans="1:10" x14ac:dyDescent="0.3">
      <c r="A491" t="s">
        <v>112</v>
      </c>
      <c r="B491">
        <v>51.995905603715499</v>
      </c>
      <c r="C491">
        <v>0.98217823078438404</v>
      </c>
      <c r="D491">
        <v>21.226718082010599</v>
      </c>
      <c r="E491">
        <v>8</v>
      </c>
      <c r="F491">
        <v>4</v>
      </c>
      <c r="G491">
        <v>22706.73461</v>
      </c>
      <c r="H491">
        <v>4710</v>
      </c>
      <c r="I491">
        <f t="shared" si="11"/>
        <v>5</v>
      </c>
      <c r="J491" s="4">
        <f>IF(E491=2,VLOOKUP(I491,'risk design'!$V$3:$W$4,2,FALSE), IF(E491=8,VLOOKUP(I491,'risk design'!$V$9:$W$16,2,FALSE), IF(E491=12,VLOOKUP(I491,'risk design'!$V$17:$W$28,2,FALSE),VLOOKUP(I491,'risk design'!$V$5:$W$8,2,FALSE))))</f>
        <v>7</v>
      </c>
    </row>
    <row r="492" spans="1:10" x14ac:dyDescent="0.3">
      <c r="A492" t="s">
        <v>90</v>
      </c>
      <c r="B492">
        <v>45.720099039293999</v>
      </c>
      <c r="C492">
        <v>1.0000000020116699</v>
      </c>
      <c r="D492">
        <v>17.811111111111099</v>
      </c>
      <c r="E492">
        <v>8</v>
      </c>
      <c r="F492">
        <v>4</v>
      </c>
      <c r="G492">
        <v>178935.54</v>
      </c>
      <c r="H492">
        <v>4660</v>
      </c>
      <c r="I492">
        <f t="shared" si="11"/>
        <v>5</v>
      </c>
      <c r="J492" s="4">
        <f>IF(E492=2,VLOOKUP(I492,'risk design'!$V$3:$W$4,2,FALSE), IF(E492=8,VLOOKUP(I492,'risk design'!$V$9:$W$16,2,FALSE), IF(E492=12,VLOOKUP(I492,'risk design'!$V$17:$W$28,2,FALSE),VLOOKUP(I492,'risk design'!$V$5:$W$8,2,FALSE))))</f>
        <v>7</v>
      </c>
    </row>
    <row r="493" spans="1:10" x14ac:dyDescent="0.3">
      <c r="A493" t="s">
        <v>128</v>
      </c>
      <c r="B493">
        <v>58.684497399927501</v>
      </c>
      <c r="C493">
        <v>0.88652716698138401</v>
      </c>
      <c r="D493">
        <v>6.7666666666666702</v>
      </c>
      <c r="E493">
        <v>8</v>
      </c>
      <c r="F493">
        <v>4</v>
      </c>
      <c r="G493">
        <v>33824.268730000003</v>
      </c>
      <c r="H493">
        <v>4600</v>
      </c>
      <c r="I493">
        <f t="shared" si="11"/>
        <v>6</v>
      </c>
      <c r="J493" s="4">
        <f>IF(E493=2,VLOOKUP(I493,'risk design'!$V$3:$W$4,2,FALSE), IF(E493=8,VLOOKUP(I493,'risk design'!$V$9:$W$16,2,FALSE), IF(E493=12,VLOOKUP(I493,'risk design'!$V$17:$W$28,2,FALSE),VLOOKUP(I493,'risk design'!$V$5:$W$8,2,FALSE))))</f>
        <v>4</v>
      </c>
    </row>
    <row r="494" spans="1:10" x14ac:dyDescent="0.3">
      <c r="A494" t="s">
        <v>121</v>
      </c>
      <c r="B494">
        <v>61.5457784532069</v>
      </c>
      <c r="C494">
        <v>0.53837311843339697</v>
      </c>
      <c r="D494">
        <v>104.15</v>
      </c>
      <c r="E494">
        <v>8</v>
      </c>
      <c r="F494">
        <v>4</v>
      </c>
      <c r="G494">
        <v>962336.44709999999</v>
      </c>
      <c r="H494">
        <v>4520</v>
      </c>
      <c r="I494">
        <f t="shared" si="11"/>
        <v>6</v>
      </c>
      <c r="J494" s="4">
        <f>IF(E494=2,VLOOKUP(I494,'risk design'!$V$3:$W$4,2,FALSE), IF(E494=8,VLOOKUP(I494,'risk design'!$V$9:$W$16,2,FALSE), IF(E494=12,VLOOKUP(I494,'risk design'!$V$17:$W$28,2,FALSE),VLOOKUP(I494,'risk design'!$V$5:$W$8,2,FALSE))))</f>
        <v>4</v>
      </c>
    </row>
    <row r="495" spans="1:10" x14ac:dyDescent="0.3">
      <c r="A495" t="s">
        <v>124</v>
      </c>
      <c r="B495">
        <v>58.290036041635098</v>
      </c>
      <c r="C495">
        <v>1.00000013224539</v>
      </c>
      <c r="D495">
        <v>15.9</v>
      </c>
      <c r="E495">
        <v>8</v>
      </c>
      <c r="F495">
        <v>4</v>
      </c>
      <c r="G495">
        <v>7884.2844999999998</v>
      </c>
      <c r="H495">
        <v>4420</v>
      </c>
      <c r="I495">
        <f t="shared" si="11"/>
        <v>5</v>
      </c>
      <c r="J495" s="4">
        <f>IF(E495=2,VLOOKUP(I495,'risk design'!$V$3:$W$4,2,FALSE), IF(E495=8,VLOOKUP(I495,'risk design'!$V$9:$W$16,2,FALSE), IF(E495=12,VLOOKUP(I495,'risk design'!$V$17:$W$28,2,FALSE),VLOOKUP(I495,'risk design'!$V$5:$W$8,2,FALSE))))</f>
        <v>7</v>
      </c>
    </row>
    <row r="496" spans="1:10" x14ac:dyDescent="0.3">
      <c r="A496" t="s">
        <v>119</v>
      </c>
      <c r="B496">
        <v>59.0426323160778</v>
      </c>
      <c r="C496">
        <v>0.975755091754408</v>
      </c>
      <c r="D496">
        <v>16.059999999999999</v>
      </c>
      <c r="E496">
        <v>8</v>
      </c>
      <c r="F496">
        <v>4</v>
      </c>
      <c r="G496">
        <v>36958.8007</v>
      </c>
      <c r="H496">
        <v>4370</v>
      </c>
      <c r="I496">
        <f t="shared" si="11"/>
        <v>6</v>
      </c>
      <c r="J496" s="4">
        <f>IF(E496=2,VLOOKUP(I496,'risk design'!$V$3:$W$4,2,FALSE), IF(E496=8,VLOOKUP(I496,'risk design'!$V$9:$W$16,2,FALSE), IF(E496=12,VLOOKUP(I496,'risk design'!$V$17:$W$28,2,FALSE),VLOOKUP(I496,'risk design'!$V$5:$W$8,2,FALSE))))</f>
        <v>4</v>
      </c>
    </row>
    <row r="497" spans="1:10" x14ac:dyDescent="0.3">
      <c r="A497" t="s">
        <v>115</v>
      </c>
      <c r="B497">
        <v>51.995905603715499</v>
      </c>
      <c r="C497">
        <v>0.98217823078438404</v>
      </c>
      <c r="D497">
        <v>21.226718082010599</v>
      </c>
      <c r="E497">
        <v>8</v>
      </c>
      <c r="F497">
        <v>4</v>
      </c>
      <c r="G497">
        <v>2744.928026</v>
      </c>
      <c r="H497">
        <v>4220</v>
      </c>
      <c r="I497">
        <f t="shared" si="11"/>
        <v>4</v>
      </c>
      <c r="J497" s="4">
        <f>IF(E497=2,VLOOKUP(I497,'risk design'!$V$3:$W$4,2,FALSE), IF(E497=8,VLOOKUP(I497,'risk design'!$V$9:$W$16,2,FALSE), IF(E497=12,VLOOKUP(I497,'risk design'!$V$17:$W$28,2,FALSE),VLOOKUP(I497,'risk design'!$V$5:$W$8,2,FALSE))))</f>
        <v>8</v>
      </c>
    </row>
    <row r="498" spans="1:10" x14ac:dyDescent="0.3">
      <c r="A498" t="s">
        <v>58</v>
      </c>
      <c r="B498">
        <v>35.355441364937498</v>
      </c>
      <c r="C498">
        <v>0.99999998932739398</v>
      </c>
      <c r="D498">
        <v>15.387499999999999</v>
      </c>
      <c r="E498">
        <v>8</v>
      </c>
      <c r="F498">
        <v>4</v>
      </c>
      <c r="G498">
        <v>210109.45</v>
      </c>
      <c r="H498">
        <v>4170</v>
      </c>
      <c r="I498">
        <f t="shared" si="11"/>
        <v>5</v>
      </c>
      <c r="J498" s="4">
        <f>IF(E498=2,VLOOKUP(I498,'risk design'!$V$3:$W$4,2,FALSE), IF(E498=8,VLOOKUP(I498,'risk design'!$V$9:$W$16,2,FALSE), IF(E498=12,VLOOKUP(I498,'risk design'!$V$17:$W$28,2,FALSE),VLOOKUP(I498,'risk design'!$V$5:$W$8,2,FALSE))))</f>
        <v>7</v>
      </c>
    </row>
    <row r="499" spans="1:10" x14ac:dyDescent="0.3">
      <c r="A499" t="s">
        <v>136</v>
      </c>
      <c r="B499">
        <v>60.178147663893697</v>
      </c>
      <c r="C499">
        <v>0.76230026196768297</v>
      </c>
      <c r="D499">
        <v>27.420506772486799</v>
      </c>
      <c r="E499">
        <v>8</v>
      </c>
      <c r="F499">
        <v>5</v>
      </c>
      <c r="G499">
        <v>18346.416499999999</v>
      </c>
      <c r="H499">
        <v>4020</v>
      </c>
      <c r="I499">
        <f t="shared" si="11"/>
        <v>6</v>
      </c>
      <c r="J499" s="4">
        <f>IF(E499=2,VLOOKUP(I499,'risk design'!$V$3:$W$4,2,FALSE), IF(E499=8,VLOOKUP(I499,'risk design'!$V$9:$W$16,2,FALSE), IF(E499=12,VLOOKUP(I499,'risk design'!$V$17:$W$28,2,FALSE),VLOOKUP(I499,'risk design'!$V$5:$W$8,2,FALSE))))</f>
        <v>4</v>
      </c>
    </row>
    <row r="500" spans="1:10" x14ac:dyDescent="0.3">
      <c r="A500" t="s">
        <v>137</v>
      </c>
      <c r="B500">
        <v>60.178147663893697</v>
      </c>
      <c r="C500">
        <v>0.76230026196768297</v>
      </c>
      <c r="D500">
        <v>27.420506772486799</v>
      </c>
      <c r="E500">
        <v>8</v>
      </c>
      <c r="F500">
        <v>5</v>
      </c>
      <c r="G500">
        <v>1387.4322400000001</v>
      </c>
      <c r="H500">
        <v>4000</v>
      </c>
      <c r="I500">
        <f t="shared" si="11"/>
        <v>6</v>
      </c>
      <c r="J500" s="4">
        <f>IF(E500=2,VLOOKUP(I500,'risk design'!$V$3:$W$4,2,FALSE), IF(E500=8,VLOOKUP(I500,'risk design'!$V$9:$W$16,2,FALSE), IF(E500=12,VLOOKUP(I500,'risk design'!$V$17:$W$28,2,FALSE),VLOOKUP(I500,'risk design'!$V$5:$W$8,2,FALSE))))</f>
        <v>4</v>
      </c>
    </row>
    <row r="501" spans="1:10" x14ac:dyDescent="0.3">
      <c r="A501" t="s">
        <v>114</v>
      </c>
      <c r="B501">
        <v>44.903722542843802</v>
      </c>
      <c r="C501">
        <v>0.71182093150473003</v>
      </c>
      <c r="D501">
        <v>49.44</v>
      </c>
      <c r="E501">
        <v>8</v>
      </c>
      <c r="F501">
        <v>5</v>
      </c>
      <c r="G501">
        <v>42380.998070000001</v>
      </c>
      <c r="H501">
        <v>3940</v>
      </c>
      <c r="I501">
        <f t="shared" si="11"/>
        <v>5</v>
      </c>
      <c r="J501" s="4">
        <f>IF(E501=2,VLOOKUP(I501,'risk design'!$V$3:$W$4,2,FALSE), IF(E501=8,VLOOKUP(I501,'risk design'!$V$9:$W$16,2,FALSE), IF(E501=12,VLOOKUP(I501,'risk design'!$V$17:$W$28,2,FALSE),VLOOKUP(I501,'risk design'!$V$5:$W$8,2,FALSE))))</f>
        <v>7</v>
      </c>
    </row>
    <row r="502" spans="1:10" x14ac:dyDescent="0.3">
      <c r="A502" t="s">
        <v>139</v>
      </c>
      <c r="B502">
        <v>60.178147663893697</v>
      </c>
      <c r="C502">
        <v>0.76230026196768297</v>
      </c>
      <c r="D502">
        <v>27.420506772486799</v>
      </c>
      <c r="E502">
        <v>8</v>
      </c>
      <c r="F502">
        <v>5</v>
      </c>
      <c r="G502">
        <v>5097.4006719999998</v>
      </c>
      <c r="H502">
        <v>3800</v>
      </c>
      <c r="I502">
        <f t="shared" si="11"/>
        <v>6</v>
      </c>
      <c r="J502" s="4">
        <f>IF(E502=2,VLOOKUP(I502,'risk design'!$V$3:$W$4,2,FALSE), IF(E502=8,VLOOKUP(I502,'risk design'!$V$9:$W$16,2,FALSE), IF(E502=12,VLOOKUP(I502,'risk design'!$V$17:$W$28,2,FALSE),VLOOKUP(I502,'risk design'!$V$5:$W$8,2,FALSE))))</f>
        <v>4</v>
      </c>
    </row>
    <row r="503" spans="1:10" x14ac:dyDescent="0.3">
      <c r="A503" t="s">
        <v>122</v>
      </c>
      <c r="B503">
        <v>57.767174262408602</v>
      </c>
      <c r="C503">
        <v>0.54317536783631903</v>
      </c>
      <c r="D503">
        <v>16.2777777777778</v>
      </c>
      <c r="E503">
        <v>8</v>
      </c>
      <c r="F503">
        <v>5</v>
      </c>
      <c r="G503">
        <v>41326.642339999999</v>
      </c>
      <c r="H503">
        <v>3700</v>
      </c>
      <c r="I503">
        <f t="shared" si="11"/>
        <v>5</v>
      </c>
      <c r="J503" s="4">
        <f>IF(E503=2,VLOOKUP(I503,'risk design'!$V$3:$W$4,2,FALSE), IF(E503=8,VLOOKUP(I503,'risk design'!$V$9:$W$16,2,FALSE), IF(E503=12,VLOOKUP(I503,'risk design'!$V$17:$W$28,2,FALSE),VLOOKUP(I503,'risk design'!$V$5:$W$8,2,FALSE))))</f>
        <v>7</v>
      </c>
    </row>
    <row r="504" spans="1:10" x14ac:dyDescent="0.3">
      <c r="A504" t="s">
        <v>142</v>
      </c>
      <c r="B504">
        <v>65.332842899596699</v>
      </c>
      <c r="C504">
        <v>0.99868333313520297</v>
      </c>
      <c r="D504">
        <v>10.8333333333333</v>
      </c>
      <c r="E504">
        <v>8</v>
      </c>
      <c r="F504">
        <v>5</v>
      </c>
      <c r="G504">
        <v>518581.44</v>
      </c>
      <c r="H504">
        <v>3640</v>
      </c>
      <c r="I504">
        <f t="shared" si="11"/>
        <v>6</v>
      </c>
      <c r="J504" s="4">
        <f>IF(E504=2,VLOOKUP(I504,'risk design'!$V$3:$W$4,2,FALSE), IF(E504=8,VLOOKUP(I504,'risk design'!$V$9:$W$16,2,FALSE), IF(E504=12,VLOOKUP(I504,'risk design'!$V$17:$W$28,2,FALSE),VLOOKUP(I504,'risk design'!$V$5:$W$8,2,FALSE))))</f>
        <v>4</v>
      </c>
    </row>
    <row r="505" spans="1:10" x14ac:dyDescent="0.3">
      <c r="A505" t="s">
        <v>76</v>
      </c>
      <c r="B505">
        <v>53.208017457191701</v>
      </c>
      <c r="C505">
        <v>0.99999999353559499</v>
      </c>
      <c r="D505">
        <v>17.244444444444401</v>
      </c>
      <c r="E505">
        <v>8</v>
      </c>
      <c r="F505">
        <v>5</v>
      </c>
      <c r="G505">
        <v>128343.4699</v>
      </c>
      <c r="H505">
        <v>3600</v>
      </c>
      <c r="I505">
        <f t="shared" si="11"/>
        <v>4</v>
      </c>
      <c r="J505" s="4">
        <f>IF(E505=2,VLOOKUP(I505,'risk design'!$V$3:$W$4,2,FALSE), IF(E505=8,VLOOKUP(I505,'risk design'!$V$9:$W$16,2,FALSE), IF(E505=12,VLOOKUP(I505,'risk design'!$V$17:$W$28,2,FALSE),VLOOKUP(I505,'risk design'!$V$5:$W$8,2,FALSE))))</f>
        <v>8</v>
      </c>
    </row>
    <row r="506" spans="1:10" x14ac:dyDescent="0.3">
      <c r="A506" t="s">
        <v>130</v>
      </c>
      <c r="B506">
        <v>60.178147663893697</v>
      </c>
      <c r="C506">
        <v>0.76230026196768297</v>
      </c>
      <c r="D506">
        <v>27.420506772486799</v>
      </c>
      <c r="E506">
        <v>8</v>
      </c>
      <c r="F506">
        <v>5</v>
      </c>
      <c r="G506">
        <v>10163.52968</v>
      </c>
      <c r="H506">
        <v>3530</v>
      </c>
      <c r="I506">
        <f t="shared" si="11"/>
        <v>5</v>
      </c>
      <c r="J506" s="4">
        <f>IF(E506=2,VLOOKUP(I506,'risk design'!$V$3:$W$4,2,FALSE), IF(E506=8,VLOOKUP(I506,'risk design'!$V$9:$W$16,2,FALSE), IF(E506=12,VLOOKUP(I506,'risk design'!$V$17:$W$28,2,FALSE),VLOOKUP(I506,'risk design'!$V$5:$W$8,2,FALSE))))</f>
        <v>7</v>
      </c>
    </row>
    <row r="507" spans="1:10" x14ac:dyDescent="0.3">
      <c r="A507" t="s">
        <v>143</v>
      </c>
      <c r="B507">
        <v>60.208672855763098</v>
      </c>
      <c r="C507">
        <v>0.79968450039051997</v>
      </c>
      <c r="D507">
        <v>33.488888888888901</v>
      </c>
      <c r="E507">
        <v>8</v>
      </c>
      <c r="F507">
        <v>5</v>
      </c>
      <c r="G507">
        <v>16538.395680000001</v>
      </c>
      <c r="H507">
        <v>3440</v>
      </c>
      <c r="I507">
        <f t="shared" si="11"/>
        <v>5</v>
      </c>
      <c r="J507" s="4">
        <f>IF(E507=2,VLOOKUP(I507,'risk design'!$V$3:$W$4,2,FALSE), IF(E507=8,VLOOKUP(I507,'risk design'!$V$9:$W$16,2,FALSE), IF(E507=12,VLOOKUP(I507,'risk design'!$V$17:$W$28,2,FALSE),VLOOKUP(I507,'risk design'!$V$5:$W$8,2,FALSE))))</f>
        <v>7</v>
      </c>
    </row>
    <row r="508" spans="1:10" x14ac:dyDescent="0.3">
      <c r="A508" t="s">
        <v>84</v>
      </c>
      <c r="B508">
        <v>48.650293137332199</v>
      </c>
      <c r="C508">
        <v>0.93489883119294903</v>
      </c>
      <c r="D508">
        <v>27.577777777777801</v>
      </c>
      <c r="E508">
        <v>8</v>
      </c>
      <c r="F508">
        <v>5</v>
      </c>
      <c r="G508">
        <v>4798419.5779999997</v>
      </c>
      <c r="H508">
        <v>3420</v>
      </c>
      <c r="I508">
        <f t="shared" si="11"/>
        <v>5</v>
      </c>
      <c r="J508" s="4">
        <f>IF(E508=2,VLOOKUP(I508,'risk design'!$V$3:$W$4,2,FALSE), IF(E508=8,VLOOKUP(I508,'risk design'!$V$9:$W$16,2,FALSE), IF(E508=12,VLOOKUP(I508,'risk design'!$V$17:$W$28,2,FALSE),VLOOKUP(I508,'risk design'!$V$5:$W$8,2,FALSE))))</f>
        <v>7</v>
      </c>
    </row>
    <row r="509" spans="1:10" x14ac:dyDescent="0.3">
      <c r="A509" t="s">
        <v>146</v>
      </c>
      <c r="B509">
        <v>72.985492139104494</v>
      </c>
      <c r="C509">
        <v>1.0000000018544299</v>
      </c>
      <c r="D509">
        <v>20.477777777777799</v>
      </c>
      <c r="E509">
        <v>8</v>
      </c>
      <c r="F509">
        <v>5</v>
      </c>
      <c r="G509">
        <v>162724.50099999999</v>
      </c>
      <c r="H509">
        <v>3310</v>
      </c>
      <c r="I509">
        <f t="shared" si="11"/>
        <v>7</v>
      </c>
      <c r="J509" s="4">
        <f>IF(E509=2,VLOOKUP(I509,'risk design'!$V$3:$W$4,2,FALSE), IF(E509=8,VLOOKUP(I509,'risk design'!$V$9:$W$16,2,FALSE), IF(E509=12,VLOOKUP(I509,'risk design'!$V$17:$W$28,2,FALSE),VLOOKUP(I509,'risk design'!$V$5:$W$8,2,FALSE))))</f>
        <v>1</v>
      </c>
    </row>
    <row r="510" spans="1:10" x14ac:dyDescent="0.3">
      <c r="A510" t="s">
        <v>140</v>
      </c>
      <c r="B510">
        <v>60.113838677952401</v>
      </c>
      <c r="C510">
        <v>0.67226432701265204</v>
      </c>
      <c r="D510">
        <v>15.2</v>
      </c>
      <c r="E510">
        <v>8</v>
      </c>
      <c r="F510">
        <v>5</v>
      </c>
      <c r="G510">
        <v>60765.662400000001</v>
      </c>
      <c r="H510">
        <v>3290</v>
      </c>
      <c r="I510">
        <f t="shared" si="11"/>
        <v>5</v>
      </c>
      <c r="J510" s="4">
        <f>IF(E510=2,VLOOKUP(I510,'risk design'!$V$3:$W$4,2,FALSE), IF(E510=8,VLOOKUP(I510,'risk design'!$V$9:$W$16,2,FALSE), IF(E510=12,VLOOKUP(I510,'risk design'!$V$17:$W$28,2,FALSE),VLOOKUP(I510,'risk design'!$V$5:$W$8,2,FALSE))))</f>
        <v>7</v>
      </c>
    </row>
    <row r="511" spans="1:10" x14ac:dyDescent="0.3">
      <c r="A511" t="s">
        <v>147</v>
      </c>
      <c r="B511">
        <v>60.178147663893697</v>
      </c>
      <c r="C511">
        <v>0.76230026196768297</v>
      </c>
      <c r="D511">
        <v>27.420506772486799</v>
      </c>
      <c r="E511">
        <v>8</v>
      </c>
      <c r="F511">
        <v>5</v>
      </c>
      <c r="G511">
        <v>2437.0257150000002</v>
      </c>
      <c r="H511">
        <v>3230</v>
      </c>
      <c r="I511">
        <f t="shared" si="11"/>
        <v>5</v>
      </c>
      <c r="J511" s="4">
        <f>IF(E511=2,VLOOKUP(I511,'risk design'!$V$3:$W$4,2,FALSE), IF(E511=8,VLOOKUP(I511,'risk design'!$V$9:$W$16,2,FALSE), IF(E511=12,VLOOKUP(I511,'risk design'!$V$17:$W$28,2,FALSE),VLOOKUP(I511,'risk design'!$V$5:$W$8,2,FALSE))))</f>
        <v>7</v>
      </c>
    </row>
    <row r="512" spans="1:10" x14ac:dyDescent="0.3">
      <c r="A512" t="s">
        <v>149</v>
      </c>
      <c r="B512">
        <v>66.195073164802295</v>
      </c>
      <c r="C512">
        <v>0.99888889714487605</v>
      </c>
      <c r="D512">
        <v>28.5</v>
      </c>
      <c r="E512">
        <v>8</v>
      </c>
      <c r="F512">
        <v>5</v>
      </c>
      <c r="G512">
        <v>485485.01939999999</v>
      </c>
      <c r="H512">
        <v>3130</v>
      </c>
      <c r="I512">
        <f t="shared" si="11"/>
        <v>5</v>
      </c>
      <c r="J512" s="4">
        <f>IF(E512=2,VLOOKUP(I512,'risk design'!$V$3:$W$4,2,FALSE), IF(E512=8,VLOOKUP(I512,'risk design'!$V$9:$W$16,2,FALSE), IF(E512=12,VLOOKUP(I512,'risk design'!$V$17:$W$28,2,FALSE),VLOOKUP(I512,'risk design'!$V$5:$W$8,2,FALSE))))</f>
        <v>7</v>
      </c>
    </row>
    <row r="513" spans="1:10" x14ac:dyDescent="0.3">
      <c r="A513" t="s">
        <v>151</v>
      </c>
      <c r="B513">
        <v>55.643325193029703</v>
      </c>
      <c r="C513">
        <v>0.97216754697716001</v>
      </c>
      <c r="D513">
        <v>51.68</v>
      </c>
      <c r="E513">
        <v>8</v>
      </c>
      <c r="F513">
        <v>5</v>
      </c>
      <c r="G513">
        <v>37749.067450000002</v>
      </c>
      <c r="H513">
        <v>3100</v>
      </c>
      <c r="I513">
        <f t="shared" si="11"/>
        <v>5</v>
      </c>
      <c r="J513" s="4">
        <f>IF(E513=2,VLOOKUP(I513,'risk design'!$V$3:$W$4,2,FALSE), IF(E513=8,VLOOKUP(I513,'risk design'!$V$9:$W$16,2,FALSE), IF(E513=12,VLOOKUP(I513,'risk design'!$V$17:$W$28,2,FALSE),VLOOKUP(I513,'risk design'!$V$5:$W$8,2,FALSE))))</f>
        <v>7</v>
      </c>
    </row>
    <row r="514" spans="1:10" x14ac:dyDescent="0.3">
      <c r="A514" t="s">
        <v>153</v>
      </c>
      <c r="B514">
        <v>65.587872446289893</v>
      </c>
      <c r="C514">
        <v>0.61214230899653099</v>
      </c>
      <c r="D514">
        <v>25.5555555555556</v>
      </c>
      <c r="E514">
        <v>8</v>
      </c>
      <c r="F514">
        <v>5</v>
      </c>
      <c r="G514">
        <v>64977.863749999997</v>
      </c>
      <c r="H514">
        <v>3080</v>
      </c>
      <c r="I514">
        <f t="shared" ref="I514:I577" si="12">IF(E514=2,VLOOKUP(A514,$Q$2:$S$195,3,FALSE), IF(E514=8,VLOOKUP(A514,$U$2:$W$195,3,FALSE), IF(E514=12,VLOOKUP(A514,$Y$2:$AA$195,3,FALSE),VLOOKUP(A514,$L$2:$N$195,3,FALSE))))</f>
        <v>5</v>
      </c>
      <c r="J514" s="4">
        <f>IF(E514=2,VLOOKUP(I514,'risk design'!$V$3:$W$4,2,FALSE), IF(E514=8,VLOOKUP(I514,'risk design'!$V$9:$W$16,2,FALSE), IF(E514=12,VLOOKUP(I514,'risk design'!$V$17:$W$28,2,FALSE),VLOOKUP(I514,'risk design'!$V$5:$W$8,2,FALSE))))</f>
        <v>7</v>
      </c>
    </row>
    <row r="515" spans="1:10" x14ac:dyDescent="0.3">
      <c r="A515" t="s">
        <v>155</v>
      </c>
      <c r="B515">
        <v>60.178147663893697</v>
      </c>
      <c r="C515">
        <v>0.76230026196768297</v>
      </c>
      <c r="D515">
        <v>27.420506772486799</v>
      </c>
      <c r="E515">
        <v>8</v>
      </c>
      <c r="F515">
        <v>5</v>
      </c>
      <c r="G515">
        <v>6801.0940410000003</v>
      </c>
      <c r="H515">
        <v>3010</v>
      </c>
      <c r="I515">
        <f t="shared" si="12"/>
        <v>5</v>
      </c>
      <c r="J515" s="4">
        <f>IF(E515=2,VLOOKUP(I515,'risk design'!$V$3:$W$4,2,FALSE), IF(E515=8,VLOOKUP(I515,'risk design'!$V$9:$W$16,2,FALSE), IF(E515=12,VLOOKUP(I515,'risk design'!$V$17:$W$28,2,FALSE),VLOOKUP(I515,'risk design'!$V$5:$W$8,2,FALSE))))</f>
        <v>7</v>
      </c>
    </row>
    <row r="516" spans="1:10" x14ac:dyDescent="0.3">
      <c r="A516" t="s">
        <v>156</v>
      </c>
      <c r="B516">
        <v>65.941312461939205</v>
      </c>
      <c r="C516">
        <v>0.870600368960181</v>
      </c>
      <c r="D516">
        <v>25.8898838888889</v>
      </c>
      <c r="E516">
        <v>8</v>
      </c>
      <c r="F516">
        <v>5</v>
      </c>
      <c r="G516">
        <v>1929719.841</v>
      </c>
      <c r="H516">
        <v>2980</v>
      </c>
      <c r="I516">
        <f t="shared" si="12"/>
        <v>5</v>
      </c>
      <c r="J516" s="4">
        <f>IF(E516=2,VLOOKUP(I516,'risk design'!$V$3:$W$4,2,FALSE), IF(E516=8,VLOOKUP(I516,'risk design'!$V$9:$W$16,2,FALSE), IF(E516=12,VLOOKUP(I516,'risk design'!$V$17:$W$28,2,FALSE),VLOOKUP(I516,'risk design'!$V$5:$W$8,2,FALSE))))</f>
        <v>7</v>
      </c>
    </row>
    <row r="517" spans="1:10" x14ac:dyDescent="0.3">
      <c r="A517" t="s">
        <v>157</v>
      </c>
      <c r="B517">
        <v>64.506625541248397</v>
      </c>
      <c r="C517">
        <v>0.98065188003081105</v>
      </c>
      <c r="D517">
        <v>24.877777777777801</v>
      </c>
      <c r="E517">
        <v>8</v>
      </c>
      <c r="F517">
        <v>5</v>
      </c>
      <c r="G517">
        <v>2419497.9849999999</v>
      </c>
      <c r="H517">
        <v>2960</v>
      </c>
      <c r="I517">
        <f t="shared" si="12"/>
        <v>5</v>
      </c>
      <c r="J517" s="4">
        <f>IF(E517=2,VLOOKUP(I517,'risk design'!$V$3:$W$4,2,FALSE), IF(E517=8,VLOOKUP(I517,'risk design'!$V$9:$W$16,2,FALSE), IF(E517=12,VLOOKUP(I517,'risk design'!$V$17:$W$28,2,FALSE),VLOOKUP(I517,'risk design'!$V$5:$W$8,2,FALSE))))</f>
        <v>7</v>
      </c>
    </row>
    <row r="518" spans="1:10" x14ac:dyDescent="0.3">
      <c r="A518" t="s">
        <v>158</v>
      </c>
      <c r="B518">
        <v>54.911483644652101</v>
      </c>
      <c r="C518">
        <v>0.99074079192457198</v>
      </c>
      <c r="D518">
        <v>28.6444444444444</v>
      </c>
      <c r="E518">
        <v>8</v>
      </c>
      <c r="F518">
        <v>5</v>
      </c>
      <c r="G518">
        <v>747172.48340000003</v>
      </c>
      <c r="H518">
        <v>2910</v>
      </c>
      <c r="I518">
        <f t="shared" si="12"/>
        <v>4</v>
      </c>
      <c r="J518" s="4">
        <f>IF(E518=2,VLOOKUP(I518,'risk design'!$V$3:$W$4,2,FALSE), IF(E518=8,VLOOKUP(I518,'risk design'!$V$9:$W$16,2,FALSE), IF(E518=12,VLOOKUP(I518,'risk design'!$V$17:$W$28,2,FALSE),VLOOKUP(I518,'risk design'!$V$5:$W$8,2,FALSE))))</f>
        <v>8</v>
      </c>
    </row>
    <row r="519" spans="1:10" x14ac:dyDescent="0.3">
      <c r="A519" t="s">
        <v>159</v>
      </c>
      <c r="B519">
        <v>60.464499142081301</v>
      </c>
      <c r="C519">
        <v>0.61354270156591795</v>
      </c>
      <c r="D519">
        <v>9.6333333333333293</v>
      </c>
      <c r="E519">
        <v>8</v>
      </c>
      <c r="F519">
        <v>5</v>
      </c>
      <c r="G519">
        <v>371295.34100000001</v>
      </c>
      <c r="H519">
        <v>2910</v>
      </c>
      <c r="I519">
        <f t="shared" si="12"/>
        <v>5</v>
      </c>
      <c r="J519" s="4">
        <f>IF(E519=2,VLOOKUP(I519,'risk design'!$V$3:$W$4,2,FALSE), IF(E519=8,VLOOKUP(I519,'risk design'!$V$9:$W$16,2,FALSE), IF(E519=12,VLOOKUP(I519,'risk design'!$V$17:$W$28,2,FALSE),VLOOKUP(I519,'risk design'!$V$5:$W$8,2,FALSE))))</f>
        <v>7</v>
      </c>
    </row>
    <row r="520" spans="1:10" x14ac:dyDescent="0.3">
      <c r="A520" t="s">
        <v>161</v>
      </c>
      <c r="B520">
        <v>62.291529882333201</v>
      </c>
      <c r="C520">
        <v>0.58887192361506102</v>
      </c>
      <c r="D520">
        <v>43.701632308201098</v>
      </c>
      <c r="E520">
        <v>8</v>
      </c>
      <c r="F520">
        <v>6</v>
      </c>
      <c r="G520">
        <v>10.71</v>
      </c>
      <c r="H520">
        <v>2585</v>
      </c>
      <c r="I520">
        <f t="shared" si="12"/>
        <v>5</v>
      </c>
      <c r="J520" s="4">
        <f>IF(E520=2,VLOOKUP(I520,'risk design'!$V$3:$W$4,2,FALSE), IF(E520=8,VLOOKUP(I520,'risk design'!$V$9:$W$16,2,FALSE), IF(E520=12,VLOOKUP(I520,'risk design'!$V$17:$W$28,2,FALSE),VLOOKUP(I520,'risk design'!$V$5:$W$8,2,FALSE))))</f>
        <v>7</v>
      </c>
    </row>
    <row r="521" spans="1:10" x14ac:dyDescent="0.3">
      <c r="A521" t="s">
        <v>148</v>
      </c>
      <c r="B521">
        <v>62.291529882333201</v>
      </c>
      <c r="C521">
        <v>0.58887192361506102</v>
      </c>
      <c r="D521">
        <v>43.701632308201098</v>
      </c>
      <c r="E521">
        <v>8</v>
      </c>
      <c r="F521">
        <v>6</v>
      </c>
      <c r="G521">
        <v>2384.164194</v>
      </c>
      <c r="H521">
        <v>2520</v>
      </c>
      <c r="I521">
        <f t="shared" si="12"/>
        <v>5</v>
      </c>
      <c r="J521" s="4">
        <f>IF(E521=2,VLOOKUP(I521,'risk design'!$V$3:$W$4,2,FALSE), IF(E521=8,VLOOKUP(I521,'risk design'!$V$9:$W$16,2,FALSE), IF(E521=12,VLOOKUP(I521,'risk design'!$V$17:$W$28,2,FALSE),VLOOKUP(I521,'risk design'!$V$5:$W$8,2,FALSE))))</f>
        <v>7</v>
      </c>
    </row>
    <row r="522" spans="1:10" x14ac:dyDescent="0.3">
      <c r="A522" t="s">
        <v>132</v>
      </c>
      <c r="B522">
        <v>62.291529882333201</v>
      </c>
      <c r="C522">
        <v>0.58887192361506102</v>
      </c>
      <c r="D522">
        <v>43.701632308201098</v>
      </c>
      <c r="E522">
        <v>8</v>
      </c>
      <c r="F522">
        <v>6</v>
      </c>
      <c r="G522">
        <v>169050.0447</v>
      </c>
      <c r="H522">
        <v>2480</v>
      </c>
      <c r="I522">
        <f t="shared" si="12"/>
        <v>5</v>
      </c>
      <c r="J522" s="4">
        <f>IF(E522=2,VLOOKUP(I522,'risk design'!$V$3:$W$4,2,FALSE), IF(E522=8,VLOOKUP(I522,'risk design'!$V$9:$W$16,2,FALSE), IF(E522=12,VLOOKUP(I522,'risk design'!$V$17:$W$28,2,FALSE),VLOOKUP(I522,'risk design'!$V$5:$W$8,2,FALSE))))</f>
        <v>7</v>
      </c>
    </row>
    <row r="523" spans="1:10" x14ac:dyDescent="0.3">
      <c r="A523" t="s">
        <v>164</v>
      </c>
      <c r="B523">
        <v>68.536538041805002</v>
      </c>
      <c r="C523">
        <v>0.75193821160984098</v>
      </c>
      <c r="D523">
        <v>83.157142857142901</v>
      </c>
      <c r="E523">
        <v>8</v>
      </c>
      <c r="F523">
        <v>6</v>
      </c>
      <c r="G523">
        <v>7210592.5089999996</v>
      </c>
      <c r="H523">
        <v>2460</v>
      </c>
      <c r="I523">
        <f t="shared" si="12"/>
        <v>5</v>
      </c>
      <c r="J523" s="4">
        <f>IF(E523=2,VLOOKUP(I523,'risk design'!$V$3:$W$4,2,FALSE), IF(E523=8,VLOOKUP(I523,'risk design'!$V$9:$W$16,2,FALSE), IF(E523=12,VLOOKUP(I523,'risk design'!$V$17:$W$28,2,FALSE),VLOOKUP(I523,'risk design'!$V$5:$W$8,2,FALSE))))</f>
        <v>7</v>
      </c>
    </row>
    <row r="524" spans="1:10" x14ac:dyDescent="0.3">
      <c r="A524" t="s">
        <v>22</v>
      </c>
      <c r="B524">
        <v>37.1236719424246</v>
      </c>
      <c r="C524">
        <v>0.26628151260504201</v>
      </c>
      <c r="D524">
        <v>28.9</v>
      </c>
      <c r="E524">
        <v>8</v>
      </c>
      <c r="F524">
        <v>6</v>
      </c>
      <c r="G524">
        <v>14990.7282</v>
      </c>
      <c r="H524">
        <v>2320</v>
      </c>
      <c r="I524">
        <f t="shared" si="12"/>
        <v>5</v>
      </c>
      <c r="J524" s="4">
        <f>IF(E524=2,VLOOKUP(I524,'risk design'!$V$3:$W$4,2,FALSE), IF(E524=8,VLOOKUP(I524,'risk design'!$V$9:$W$16,2,FALSE), IF(E524=12,VLOOKUP(I524,'risk design'!$V$17:$W$28,2,FALSE),VLOOKUP(I524,'risk design'!$V$5:$W$8,2,FALSE))))</f>
        <v>7</v>
      </c>
    </row>
    <row r="525" spans="1:10" x14ac:dyDescent="0.3">
      <c r="A525" t="s">
        <v>127</v>
      </c>
      <c r="B525">
        <v>54.765951477762698</v>
      </c>
      <c r="C525">
        <v>0.89887088357566003</v>
      </c>
      <c r="D525">
        <v>37.311111111111103</v>
      </c>
      <c r="E525">
        <v>8</v>
      </c>
      <c r="F525">
        <v>6</v>
      </c>
      <c r="G525">
        <v>276896.29759999999</v>
      </c>
      <c r="H525">
        <v>2220</v>
      </c>
      <c r="I525">
        <f t="shared" si="12"/>
        <v>4</v>
      </c>
      <c r="J525" s="4">
        <f>IF(E525=2,VLOOKUP(I525,'risk design'!$V$3:$W$4,2,FALSE), IF(E525=8,VLOOKUP(I525,'risk design'!$V$9:$W$16,2,FALSE), IF(E525=12,VLOOKUP(I525,'risk design'!$V$17:$W$28,2,FALSE),VLOOKUP(I525,'risk design'!$V$5:$W$8,2,FALSE))))</f>
        <v>8</v>
      </c>
    </row>
    <row r="526" spans="1:10" x14ac:dyDescent="0.3">
      <c r="A526" t="s">
        <v>166</v>
      </c>
      <c r="B526">
        <v>62.291529882333201</v>
      </c>
      <c r="C526">
        <v>0.58887192361506102</v>
      </c>
      <c r="D526">
        <v>43.701632308201098</v>
      </c>
      <c r="E526">
        <v>8</v>
      </c>
      <c r="F526">
        <v>6</v>
      </c>
      <c r="G526">
        <v>43574.640670000001</v>
      </c>
      <c r="H526">
        <v>2150</v>
      </c>
      <c r="I526">
        <f t="shared" si="12"/>
        <v>5</v>
      </c>
      <c r="J526" s="4">
        <f>IF(E526=2,VLOOKUP(I526,'risk design'!$V$3:$W$4,2,FALSE), IF(E526=8,VLOOKUP(I526,'risk design'!$V$9:$W$16,2,FALSE), IF(E526=12,VLOOKUP(I526,'risk design'!$V$17:$W$28,2,FALSE),VLOOKUP(I526,'risk design'!$V$5:$W$8,2,FALSE))))</f>
        <v>7</v>
      </c>
    </row>
    <row r="527" spans="1:10" x14ac:dyDescent="0.3">
      <c r="A527" t="s">
        <v>144</v>
      </c>
      <c r="B527">
        <v>64.148711596983901</v>
      </c>
      <c r="C527">
        <v>0.76013716578730295</v>
      </c>
      <c r="D527">
        <v>20.822222222222202</v>
      </c>
      <c r="E527">
        <v>8</v>
      </c>
      <c r="F527">
        <v>6</v>
      </c>
      <c r="G527">
        <v>211673.5643</v>
      </c>
      <c r="H527">
        <v>2140</v>
      </c>
      <c r="I527">
        <f t="shared" si="12"/>
        <v>5</v>
      </c>
      <c r="J527" s="4">
        <f>IF(E527=2,VLOOKUP(I527,'risk design'!$V$3:$W$4,2,FALSE), IF(E527=8,VLOOKUP(I527,'risk design'!$V$9:$W$16,2,FALSE), IF(E527=12,VLOOKUP(I527,'risk design'!$V$17:$W$28,2,FALSE),VLOOKUP(I527,'risk design'!$V$5:$W$8,2,FALSE))))</f>
        <v>7</v>
      </c>
    </row>
    <row r="528" spans="1:10" x14ac:dyDescent="0.3">
      <c r="A528" t="s">
        <v>168</v>
      </c>
      <c r="B528">
        <v>62.291529882333201</v>
      </c>
      <c r="C528">
        <v>0.58887192361506102</v>
      </c>
      <c r="D528">
        <v>43.701632308201098</v>
      </c>
      <c r="E528">
        <v>8</v>
      </c>
      <c r="F528">
        <v>6</v>
      </c>
      <c r="G528">
        <v>556517.598</v>
      </c>
      <c r="H528">
        <v>2083.5</v>
      </c>
      <c r="I528">
        <f t="shared" si="12"/>
        <v>5</v>
      </c>
      <c r="J528" s="4">
        <f>IF(E528=2,VLOOKUP(I528,'risk design'!$V$3:$W$4,2,FALSE), IF(E528=8,VLOOKUP(I528,'risk design'!$V$9:$W$16,2,FALSE), IF(E528=12,VLOOKUP(I528,'risk design'!$V$17:$W$28,2,FALSE),VLOOKUP(I528,'risk design'!$V$5:$W$8,2,FALSE))))</f>
        <v>7</v>
      </c>
    </row>
    <row r="529" spans="1:10" x14ac:dyDescent="0.3">
      <c r="A529" t="s">
        <v>167</v>
      </c>
      <c r="B529">
        <v>62.291529882333201</v>
      </c>
      <c r="C529">
        <v>0.58887192361506102</v>
      </c>
      <c r="D529">
        <v>43.701632308201098</v>
      </c>
      <c r="E529">
        <v>8</v>
      </c>
      <c r="F529">
        <v>6</v>
      </c>
      <c r="G529">
        <v>214564.2254</v>
      </c>
      <c r="H529">
        <v>1860</v>
      </c>
      <c r="I529">
        <f t="shared" si="12"/>
        <v>1</v>
      </c>
      <c r="J529" s="4">
        <f>IF(E529=2,VLOOKUP(I529,'risk design'!$V$3:$W$4,2,FALSE), IF(E529=8,VLOOKUP(I529,'risk design'!$V$9:$W$16,2,FALSE), IF(E529=12,VLOOKUP(I529,'risk design'!$V$17:$W$28,2,FALSE),VLOOKUP(I529,'risk design'!$V$5:$W$8,2,FALSE))))</f>
        <v>6</v>
      </c>
    </row>
    <row r="530" spans="1:10" x14ac:dyDescent="0.3">
      <c r="A530" t="s">
        <v>169</v>
      </c>
      <c r="B530">
        <v>61.219993324500997</v>
      </c>
      <c r="C530">
        <v>0.43936432116916002</v>
      </c>
      <c r="D530">
        <v>53.855555555555597</v>
      </c>
      <c r="E530">
        <v>8</v>
      </c>
      <c r="F530">
        <v>6</v>
      </c>
      <c r="G530">
        <v>625088.82680000004</v>
      </c>
      <c r="H530">
        <v>1730</v>
      </c>
      <c r="I530">
        <f t="shared" si="12"/>
        <v>1</v>
      </c>
      <c r="J530" s="4">
        <f>IF(E530=2,VLOOKUP(I530,'risk design'!$V$3:$W$4,2,FALSE), IF(E530=8,VLOOKUP(I530,'risk design'!$V$9:$W$16,2,FALSE), IF(E530=12,VLOOKUP(I530,'risk design'!$V$17:$W$28,2,FALSE),VLOOKUP(I530,'risk design'!$V$5:$W$8,2,FALSE))))</f>
        <v>6</v>
      </c>
    </row>
    <row r="531" spans="1:10" x14ac:dyDescent="0.3">
      <c r="A531" t="s">
        <v>171</v>
      </c>
      <c r="B531">
        <v>62.291529882333201</v>
      </c>
      <c r="C531">
        <v>0.58887192361506102</v>
      </c>
      <c r="D531">
        <v>43.701632308201098</v>
      </c>
      <c r="E531">
        <v>8</v>
      </c>
      <c r="F531">
        <v>6</v>
      </c>
      <c r="G531">
        <v>635107.19999999995</v>
      </c>
      <c r="H531">
        <v>1700</v>
      </c>
      <c r="I531">
        <f t="shared" si="12"/>
        <v>1</v>
      </c>
      <c r="J531" s="4">
        <f>IF(E531=2,VLOOKUP(I531,'risk design'!$V$3:$W$4,2,FALSE), IF(E531=8,VLOOKUP(I531,'risk design'!$V$9:$W$16,2,FALSE), IF(E531=12,VLOOKUP(I531,'risk design'!$V$17:$W$28,2,FALSE),VLOOKUP(I531,'risk design'!$V$5:$W$8,2,FALSE))))</f>
        <v>6</v>
      </c>
    </row>
    <row r="532" spans="1:10" x14ac:dyDescent="0.3">
      <c r="A532" t="s">
        <v>135</v>
      </c>
      <c r="B532">
        <v>62.291529882333201</v>
      </c>
      <c r="C532">
        <v>0.58887192361506102</v>
      </c>
      <c r="D532">
        <v>43.701632308201098</v>
      </c>
      <c r="E532">
        <v>8</v>
      </c>
      <c r="F532">
        <v>6</v>
      </c>
      <c r="G532">
        <v>24283.222379999999</v>
      </c>
      <c r="H532">
        <v>1690.2</v>
      </c>
      <c r="I532">
        <f t="shared" si="12"/>
        <v>1</v>
      </c>
      <c r="J532" s="4">
        <f>IF(E532=2,VLOOKUP(I532,'risk design'!$V$3:$W$4,2,FALSE), IF(E532=8,VLOOKUP(I532,'risk design'!$V$9:$W$16,2,FALSE), IF(E532=12,VLOOKUP(I532,'risk design'!$V$17:$W$28,2,FALSE),VLOOKUP(I532,'risk design'!$V$5:$W$8,2,FALSE))))</f>
        <v>6</v>
      </c>
    </row>
    <row r="533" spans="1:10" x14ac:dyDescent="0.3">
      <c r="A533" t="s">
        <v>163</v>
      </c>
      <c r="B533">
        <v>62.493534853922498</v>
      </c>
      <c r="C533">
        <v>0.50118167461237995</v>
      </c>
      <c r="D533">
        <v>22.133333333333301</v>
      </c>
      <c r="E533">
        <v>8</v>
      </c>
      <c r="F533">
        <v>6</v>
      </c>
      <c r="G533">
        <v>140714.42189999999</v>
      </c>
      <c r="H533">
        <v>1690</v>
      </c>
      <c r="I533">
        <f t="shared" si="12"/>
        <v>1</v>
      </c>
      <c r="J533" s="4">
        <f>IF(E533=2,VLOOKUP(I533,'risk design'!$V$3:$W$4,2,FALSE), IF(E533=8,VLOOKUP(I533,'risk design'!$V$9:$W$16,2,FALSE), IF(E533=12,VLOOKUP(I533,'risk design'!$V$17:$W$28,2,FALSE),VLOOKUP(I533,'risk design'!$V$5:$W$8,2,FALSE))))</f>
        <v>6</v>
      </c>
    </row>
    <row r="534" spans="1:10" x14ac:dyDescent="0.3">
      <c r="A534" t="s">
        <v>141</v>
      </c>
      <c r="B534">
        <v>56.614213082061603</v>
      </c>
      <c r="C534">
        <v>0.1437410556889</v>
      </c>
      <c r="D534">
        <v>47.45</v>
      </c>
      <c r="E534">
        <v>8</v>
      </c>
      <c r="F534">
        <v>6</v>
      </c>
      <c r="G534">
        <v>811901.9105</v>
      </c>
      <c r="H534">
        <v>1580</v>
      </c>
      <c r="I534">
        <f t="shared" si="12"/>
        <v>4</v>
      </c>
      <c r="J534" s="4">
        <f>IF(E534=2,VLOOKUP(I534,'risk design'!$V$3:$W$4,2,FALSE), IF(E534=8,VLOOKUP(I534,'risk design'!$V$9:$W$16,2,FALSE), IF(E534=12,VLOOKUP(I534,'risk design'!$V$17:$W$28,2,FALSE),VLOOKUP(I534,'risk design'!$V$5:$W$8,2,FALSE))))</f>
        <v>8</v>
      </c>
    </row>
    <row r="535" spans="1:10" x14ac:dyDescent="0.3">
      <c r="A535" t="s">
        <v>174</v>
      </c>
      <c r="B535">
        <v>62.291529882333201</v>
      </c>
      <c r="C535">
        <v>0.58887192361506102</v>
      </c>
      <c r="D535">
        <v>43.701632308201098</v>
      </c>
      <c r="E535">
        <v>8</v>
      </c>
      <c r="F535">
        <v>6</v>
      </c>
      <c r="G535">
        <v>1288166.8670000001</v>
      </c>
      <c r="H535">
        <v>1580</v>
      </c>
      <c r="I535">
        <f t="shared" si="12"/>
        <v>1</v>
      </c>
      <c r="J535" s="4">
        <f>IF(E535=2,VLOOKUP(I535,'risk design'!$V$3:$W$4,2,FALSE), IF(E535=8,VLOOKUP(I535,'risk design'!$V$9:$W$16,2,FALSE), IF(E535=12,VLOOKUP(I535,'risk design'!$V$17:$W$28,2,FALSE),VLOOKUP(I535,'risk design'!$V$5:$W$8,2,FALSE))))</f>
        <v>6</v>
      </c>
    </row>
    <row r="536" spans="1:10" x14ac:dyDescent="0.3">
      <c r="A536" t="s">
        <v>176</v>
      </c>
      <c r="B536">
        <v>57.740814651701903</v>
      </c>
      <c r="C536">
        <v>0.56902686422327897</v>
      </c>
      <c r="D536">
        <v>19.8333333333333</v>
      </c>
      <c r="E536">
        <v>8</v>
      </c>
      <c r="F536">
        <v>6</v>
      </c>
      <c r="G536">
        <v>1422244.9010000001</v>
      </c>
      <c r="H536">
        <v>1560</v>
      </c>
      <c r="I536">
        <f t="shared" si="12"/>
        <v>4</v>
      </c>
      <c r="J536" s="4">
        <f>IF(E536=2,VLOOKUP(I536,'risk design'!$V$3:$W$4,2,FALSE), IF(E536=8,VLOOKUP(I536,'risk design'!$V$9:$W$16,2,FALSE), IF(E536=12,VLOOKUP(I536,'risk design'!$V$17:$W$28,2,FALSE),VLOOKUP(I536,'risk design'!$V$5:$W$8,2,FALSE))))</f>
        <v>8</v>
      </c>
    </row>
    <row r="537" spans="1:10" x14ac:dyDescent="0.3">
      <c r="A537" t="s">
        <v>145</v>
      </c>
      <c r="B537">
        <v>62.394040181557401</v>
      </c>
      <c r="C537">
        <v>0.93392989199237297</v>
      </c>
      <c r="D537">
        <v>46.3888888888889</v>
      </c>
      <c r="E537">
        <v>8</v>
      </c>
      <c r="F537">
        <v>6</v>
      </c>
      <c r="G537">
        <v>25948088.850000001</v>
      </c>
      <c r="H537">
        <v>1530</v>
      </c>
      <c r="I537">
        <f t="shared" si="12"/>
        <v>1</v>
      </c>
      <c r="J537" s="4">
        <f>IF(E537=2,VLOOKUP(I537,'risk design'!$V$3:$W$4,2,FALSE), IF(E537=8,VLOOKUP(I537,'risk design'!$V$9:$W$16,2,FALSE), IF(E537=12,VLOOKUP(I537,'risk design'!$V$17:$W$28,2,FALSE),VLOOKUP(I537,'risk design'!$V$5:$W$8,2,FALSE))))</f>
        <v>6</v>
      </c>
    </row>
    <row r="538" spans="1:10" x14ac:dyDescent="0.3">
      <c r="A538" t="s">
        <v>173</v>
      </c>
      <c r="B538">
        <v>62.291529882333201</v>
      </c>
      <c r="C538">
        <v>0.58887192361506102</v>
      </c>
      <c r="D538">
        <v>43.701632308201098</v>
      </c>
      <c r="E538">
        <v>8</v>
      </c>
      <c r="F538">
        <v>6</v>
      </c>
      <c r="G538">
        <v>17650.714950000001</v>
      </c>
      <c r="H538">
        <v>1490</v>
      </c>
      <c r="I538">
        <f t="shared" si="12"/>
        <v>1</v>
      </c>
      <c r="J538" s="4">
        <f>IF(E538=2,VLOOKUP(I538,'risk design'!$V$3:$W$4,2,FALSE), IF(E538=8,VLOOKUP(I538,'risk design'!$V$9:$W$16,2,FALSE), IF(E538=12,VLOOKUP(I538,'risk design'!$V$17:$W$28,2,FALSE),VLOOKUP(I538,'risk design'!$V$5:$W$8,2,FALSE))))</f>
        <v>6</v>
      </c>
    </row>
    <row r="539" spans="1:10" x14ac:dyDescent="0.3">
      <c r="A539" t="s">
        <v>94</v>
      </c>
      <c r="B539">
        <v>49.3153363390892</v>
      </c>
      <c r="C539">
        <v>0.44532389613392598</v>
      </c>
      <c r="D539">
        <v>71.650000000000006</v>
      </c>
      <c r="E539">
        <v>8</v>
      </c>
      <c r="F539">
        <v>6</v>
      </c>
      <c r="G539">
        <v>57329.91474</v>
      </c>
      <c r="H539">
        <v>1480</v>
      </c>
      <c r="I539">
        <f t="shared" si="12"/>
        <v>4</v>
      </c>
      <c r="J539" s="4">
        <f>IF(E539=2,VLOOKUP(I539,'risk design'!$V$3:$W$4,2,FALSE), IF(E539=8,VLOOKUP(I539,'risk design'!$V$9:$W$16,2,FALSE), IF(E539=12,VLOOKUP(I539,'risk design'!$V$17:$W$28,2,FALSE),VLOOKUP(I539,'risk design'!$V$5:$W$8,2,FALSE))))</f>
        <v>8</v>
      </c>
    </row>
    <row r="540" spans="1:10" x14ac:dyDescent="0.3">
      <c r="A540" t="s">
        <v>133</v>
      </c>
      <c r="B540">
        <v>62.291529882333201</v>
      </c>
      <c r="C540">
        <v>0.58887192361506102</v>
      </c>
      <c r="D540">
        <v>43.701632308201098</v>
      </c>
      <c r="E540">
        <v>8</v>
      </c>
      <c r="F540">
        <v>6</v>
      </c>
      <c r="G540">
        <v>744950.24140000006</v>
      </c>
      <c r="H540">
        <v>1340</v>
      </c>
      <c r="I540">
        <f t="shared" si="12"/>
        <v>1</v>
      </c>
      <c r="J540" s="4">
        <f>IF(E540=2,VLOOKUP(I540,'risk design'!$V$3:$W$4,2,FALSE), IF(E540=8,VLOOKUP(I540,'risk design'!$V$9:$W$16,2,FALSE), IF(E540=12,VLOOKUP(I540,'risk design'!$V$17:$W$28,2,FALSE),VLOOKUP(I540,'risk design'!$V$5:$W$8,2,FALSE))))</f>
        <v>6</v>
      </c>
    </row>
    <row r="541" spans="1:10" x14ac:dyDescent="0.3">
      <c r="A541" t="s">
        <v>170</v>
      </c>
      <c r="B541">
        <v>62.291529882333201</v>
      </c>
      <c r="C541">
        <v>0.58887192361506102</v>
      </c>
      <c r="D541">
        <v>43.701632308201098</v>
      </c>
      <c r="E541">
        <v>8</v>
      </c>
      <c r="F541">
        <v>6</v>
      </c>
      <c r="G541">
        <v>6704.9628059999995</v>
      </c>
      <c r="H541">
        <v>1310</v>
      </c>
      <c r="I541">
        <f t="shared" si="12"/>
        <v>1</v>
      </c>
      <c r="J541" s="4">
        <f>IF(E541=2,VLOOKUP(I541,'risk design'!$V$3:$W$4,2,FALSE), IF(E541=8,VLOOKUP(I541,'risk design'!$V$9:$W$16,2,FALSE), IF(E541=12,VLOOKUP(I541,'risk design'!$V$17:$W$28,2,FALSE),VLOOKUP(I541,'risk design'!$V$5:$W$8,2,FALSE))))</f>
        <v>6</v>
      </c>
    </row>
    <row r="542" spans="1:10" x14ac:dyDescent="0.3">
      <c r="A542" t="s">
        <v>150</v>
      </c>
      <c r="B542">
        <v>62.291529882333201</v>
      </c>
      <c r="C542">
        <v>0.58887192361506102</v>
      </c>
      <c r="D542">
        <v>43.701632308201098</v>
      </c>
      <c r="E542">
        <v>8</v>
      </c>
      <c r="F542">
        <v>6</v>
      </c>
      <c r="G542">
        <v>184623.99470000001</v>
      </c>
      <c r="H542">
        <v>1260</v>
      </c>
      <c r="I542">
        <f t="shared" si="12"/>
        <v>1</v>
      </c>
      <c r="J542" s="4">
        <f>IF(E542=2,VLOOKUP(I542,'risk design'!$V$3:$W$4,2,FALSE), IF(E542=8,VLOOKUP(I542,'risk design'!$V$9:$W$16,2,FALSE), IF(E542=12,VLOOKUP(I542,'risk design'!$V$17:$W$28,2,FALSE),VLOOKUP(I542,'risk design'!$V$5:$W$8,2,FALSE))))</f>
        <v>6</v>
      </c>
    </row>
    <row r="543" spans="1:10" x14ac:dyDescent="0.3">
      <c r="A543" t="s">
        <v>179</v>
      </c>
      <c r="B543">
        <v>68.370873075953696</v>
      </c>
      <c r="C543">
        <v>0.58845741141834196</v>
      </c>
      <c r="D543">
        <v>73.3</v>
      </c>
      <c r="E543">
        <v>8</v>
      </c>
      <c r="F543">
        <v>6</v>
      </c>
      <c r="G543">
        <v>4681793.2359999996</v>
      </c>
      <c r="H543">
        <v>1250</v>
      </c>
      <c r="I543">
        <f t="shared" si="12"/>
        <v>1</v>
      </c>
      <c r="J543" s="4">
        <f>IF(E543=2,VLOOKUP(I543,'risk design'!$V$3:$W$4,2,FALSE), IF(E543=8,VLOOKUP(I543,'risk design'!$V$9:$W$16,2,FALSE), IF(E543=12,VLOOKUP(I543,'risk design'!$V$17:$W$28,2,FALSE),VLOOKUP(I543,'risk design'!$V$5:$W$8,2,FALSE))))</f>
        <v>6</v>
      </c>
    </row>
    <row r="544" spans="1:10" x14ac:dyDescent="0.3">
      <c r="A544" t="s">
        <v>180</v>
      </c>
      <c r="B544">
        <v>68.622676312905995</v>
      </c>
      <c r="C544">
        <v>0.23460892098939801</v>
      </c>
      <c r="D544">
        <v>66.6666666666667</v>
      </c>
      <c r="E544">
        <v>8</v>
      </c>
      <c r="F544">
        <v>6</v>
      </c>
      <c r="G544">
        <v>839708.63489999995</v>
      </c>
      <c r="H544">
        <v>1220</v>
      </c>
      <c r="I544">
        <f t="shared" si="12"/>
        <v>1</v>
      </c>
      <c r="J544" s="4">
        <f>IF(E544=2,VLOOKUP(I544,'risk design'!$V$3:$W$4,2,FALSE), IF(E544=8,VLOOKUP(I544,'risk design'!$V$9:$W$16,2,FALSE), IF(E544=12,VLOOKUP(I544,'risk design'!$V$17:$W$28,2,FALSE),VLOOKUP(I544,'risk design'!$V$5:$W$8,2,FALSE))))</f>
        <v>6</v>
      </c>
    </row>
    <row r="545" spans="1:10" x14ac:dyDescent="0.3">
      <c r="A545" t="s">
        <v>181</v>
      </c>
      <c r="B545">
        <v>83.279260291471502</v>
      </c>
      <c r="C545">
        <v>0.21318783115878001</v>
      </c>
      <c r="D545">
        <v>66.176399219576695</v>
      </c>
      <c r="E545">
        <v>8</v>
      </c>
      <c r="F545">
        <v>6</v>
      </c>
      <c r="G545">
        <v>768246.72439999995</v>
      </c>
      <c r="H545">
        <v>1220</v>
      </c>
      <c r="I545">
        <f t="shared" si="12"/>
        <v>7</v>
      </c>
      <c r="J545" s="4">
        <f>IF(E545=2,VLOOKUP(I545,'risk design'!$V$3:$W$4,2,FALSE), IF(E545=8,VLOOKUP(I545,'risk design'!$V$9:$W$16,2,FALSE), IF(E545=12,VLOOKUP(I545,'risk design'!$V$17:$W$28,2,FALSE),VLOOKUP(I545,'risk design'!$V$5:$W$8,2,FALSE))))</f>
        <v>1</v>
      </c>
    </row>
    <row r="546" spans="1:10" x14ac:dyDescent="0.3">
      <c r="A546" t="s">
        <v>182</v>
      </c>
      <c r="B546">
        <v>66.226255180889197</v>
      </c>
      <c r="C546">
        <v>0.53071742964963298</v>
      </c>
      <c r="D546">
        <v>41.3</v>
      </c>
      <c r="E546">
        <v>8</v>
      </c>
      <c r="F546">
        <v>6</v>
      </c>
      <c r="G546">
        <v>928997.05099999998</v>
      </c>
      <c r="H546">
        <v>1125.9000000000001</v>
      </c>
      <c r="I546">
        <f t="shared" si="12"/>
        <v>1</v>
      </c>
      <c r="J546" s="4">
        <f>IF(E546=2,VLOOKUP(I546,'risk design'!$V$3:$W$4,2,FALSE), IF(E546=8,VLOOKUP(I546,'risk design'!$V$9:$W$16,2,FALSE), IF(E546=12,VLOOKUP(I546,'risk design'!$V$17:$W$28,2,FALSE),VLOOKUP(I546,'risk design'!$V$5:$W$8,2,FALSE))))</f>
        <v>6</v>
      </c>
    </row>
    <row r="547" spans="1:10" x14ac:dyDescent="0.3">
      <c r="A547" t="s">
        <v>183</v>
      </c>
      <c r="B547">
        <v>65.073272730984897</v>
      </c>
      <c r="C547">
        <v>0.56093526348835099</v>
      </c>
      <c r="D547">
        <v>43.144444444444403</v>
      </c>
      <c r="E547">
        <v>8</v>
      </c>
      <c r="F547">
        <v>6</v>
      </c>
      <c r="G547">
        <v>1574777.7990000001</v>
      </c>
      <c r="H547">
        <v>1080</v>
      </c>
      <c r="I547">
        <f t="shared" si="12"/>
        <v>1</v>
      </c>
      <c r="J547" s="4">
        <f>IF(E547=2,VLOOKUP(I547,'risk design'!$V$3:$W$4,2,FALSE), IF(E547=8,VLOOKUP(I547,'risk design'!$V$9:$W$16,2,FALSE), IF(E547=12,VLOOKUP(I547,'risk design'!$V$17:$W$28,2,FALSE),VLOOKUP(I547,'risk design'!$V$5:$W$8,2,FALSE))))</f>
        <v>6</v>
      </c>
    </row>
    <row r="548" spans="1:10" x14ac:dyDescent="0.3">
      <c r="A548" t="s">
        <v>184</v>
      </c>
      <c r="B548">
        <v>69.7408935193871</v>
      </c>
      <c r="C548">
        <v>0.4207162563338</v>
      </c>
      <c r="D548">
        <v>65.250536752645502</v>
      </c>
      <c r="E548">
        <v>8</v>
      </c>
      <c r="F548">
        <v>7</v>
      </c>
      <c r="G548">
        <v>157860.96</v>
      </c>
      <c r="H548">
        <v>1040</v>
      </c>
      <c r="I548">
        <f t="shared" si="12"/>
        <v>6</v>
      </c>
      <c r="J548" s="4">
        <f>IF(E548=2,VLOOKUP(I548,'risk design'!$V$3:$W$4,2,FALSE), IF(E548=8,VLOOKUP(I548,'risk design'!$V$9:$W$16,2,FALSE), IF(E548=12,VLOOKUP(I548,'risk design'!$V$17:$W$28,2,FALSE),VLOOKUP(I548,'risk design'!$V$5:$W$8,2,FALSE))))</f>
        <v>4</v>
      </c>
    </row>
    <row r="549" spans="1:10" x14ac:dyDescent="0.3">
      <c r="A549" t="s">
        <v>186</v>
      </c>
      <c r="B549">
        <v>66.715665449624694</v>
      </c>
      <c r="C549">
        <v>0.53301499504960503</v>
      </c>
      <c r="D549">
        <v>70.1111111111111</v>
      </c>
      <c r="E549">
        <v>8</v>
      </c>
      <c r="F549">
        <v>7</v>
      </c>
      <c r="G549">
        <v>134056.9344</v>
      </c>
      <c r="H549">
        <v>1040</v>
      </c>
      <c r="I549">
        <f t="shared" si="12"/>
        <v>1</v>
      </c>
      <c r="J549" s="4">
        <f>IF(E549=2,VLOOKUP(I549,'risk design'!$V$3:$W$4,2,FALSE), IF(E549=8,VLOOKUP(I549,'risk design'!$V$9:$W$16,2,FALSE), IF(E549=12,VLOOKUP(I549,'risk design'!$V$17:$W$28,2,FALSE),VLOOKUP(I549,'risk design'!$V$5:$W$8,2,FALSE))))</f>
        <v>6</v>
      </c>
    </row>
    <row r="550" spans="1:10" x14ac:dyDescent="0.3">
      <c r="A550" t="s">
        <v>172</v>
      </c>
      <c r="B550">
        <v>60.827267657419199</v>
      </c>
      <c r="C550">
        <v>0.42680005624008199</v>
      </c>
      <c r="D550">
        <v>46.462499999999999</v>
      </c>
      <c r="E550">
        <v>8</v>
      </c>
      <c r="F550">
        <v>7</v>
      </c>
      <c r="G550">
        <v>538477.96799999999</v>
      </c>
      <c r="H550">
        <v>1030</v>
      </c>
      <c r="I550">
        <f t="shared" si="12"/>
        <v>4</v>
      </c>
      <c r="J550" s="4">
        <f>IF(E550=2,VLOOKUP(I550,'risk design'!$V$3:$W$4,2,FALSE), IF(E550=8,VLOOKUP(I550,'risk design'!$V$9:$W$16,2,FALSE), IF(E550=12,VLOOKUP(I550,'risk design'!$V$17:$W$28,2,FALSE),VLOOKUP(I550,'risk design'!$V$5:$W$8,2,FALSE))))</f>
        <v>8</v>
      </c>
    </row>
    <row r="551" spans="1:10" x14ac:dyDescent="0.3">
      <c r="A551" t="s">
        <v>188</v>
      </c>
      <c r="B551">
        <v>71.463477556556199</v>
      </c>
      <c r="C551">
        <v>0.518476112331409</v>
      </c>
      <c r="D551">
        <v>93.344444444444406</v>
      </c>
      <c r="E551">
        <v>8</v>
      </c>
      <c r="F551">
        <v>7</v>
      </c>
      <c r="G551">
        <v>595389.55180000002</v>
      </c>
      <c r="H551">
        <v>1000</v>
      </c>
      <c r="I551">
        <f t="shared" si="12"/>
        <v>7</v>
      </c>
      <c r="J551" s="4">
        <f>IF(E551=2,VLOOKUP(I551,'risk design'!$V$3:$W$4,2,FALSE), IF(E551=8,VLOOKUP(I551,'risk design'!$V$9:$W$16,2,FALSE), IF(E551=12,VLOOKUP(I551,'risk design'!$V$17:$W$28,2,FALSE),VLOOKUP(I551,'risk design'!$V$5:$W$8,2,FALSE))))</f>
        <v>1</v>
      </c>
    </row>
    <row r="552" spans="1:10" x14ac:dyDescent="0.3">
      <c r="A552" t="s">
        <v>187</v>
      </c>
      <c r="B552">
        <v>67.084387217134406</v>
      </c>
      <c r="C552">
        <v>0.46591529672315901</v>
      </c>
      <c r="D552">
        <v>39.6111111111111</v>
      </c>
      <c r="E552">
        <v>8</v>
      </c>
      <c r="F552">
        <v>7</v>
      </c>
      <c r="G552">
        <v>3180600.273</v>
      </c>
      <c r="H552">
        <v>950</v>
      </c>
      <c r="I552">
        <f t="shared" si="12"/>
        <v>4</v>
      </c>
      <c r="J552" s="4">
        <f>IF(E552=2,VLOOKUP(I552,'risk design'!$V$3:$W$4,2,FALSE), IF(E552=8,VLOOKUP(I552,'risk design'!$V$9:$W$16,2,FALSE), IF(E552=12,VLOOKUP(I552,'risk design'!$V$17:$W$28,2,FALSE),VLOOKUP(I552,'risk design'!$V$5:$W$8,2,FALSE))))</f>
        <v>8</v>
      </c>
    </row>
    <row r="553" spans="1:10" x14ac:dyDescent="0.3">
      <c r="A553" t="s">
        <v>190</v>
      </c>
      <c r="B553">
        <v>64.919393387175901</v>
      </c>
      <c r="C553">
        <v>0.313899250868587</v>
      </c>
      <c r="D553">
        <v>35.674999999999997</v>
      </c>
      <c r="E553">
        <v>8</v>
      </c>
      <c r="F553">
        <v>7</v>
      </c>
      <c r="G553">
        <v>392258.17499999999</v>
      </c>
      <c r="H553">
        <v>880</v>
      </c>
      <c r="I553">
        <f t="shared" si="12"/>
        <v>4</v>
      </c>
      <c r="J553" s="4">
        <f>IF(E553=2,VLOOKUP(I553,'risk design'!$V$3:$W$4,2,FALSE), IF(E553=8,VLOOKUP(I553,'risk design'!$V$9:$W$16,2,FALSE), IF(E553=12,VLOOKUP(I553,'risk design'!$V$17:$W$28,2,FALSE),VLOOKUP(I553,'risk design'!$V$5:$W$8,2,FALSE))))</f>
        <v>8</v>
      </c>
    </row>
    <row r="554" spans="1:10" x14ac:dyDescent="0.3">
      <c r="A554" t="s">
        <v>177</v>
      </c>
      <c r="B554">
        <v>62.950560204079203</v>
      </c>
      <c r="C554">
        <v>0.15315556879141001</v>
      </c>
      <c r="D554">
        <v>45.475000000000001</v>
      </c>
      <c r="E554">
        <v>8</v>
      </c>
      <c r="F554">
        <v>7</v>
      </c>
      <c r="G554">
        <v>271301.745</v>
      </c>
      <c r="H554">
        <v>880</v>
      </c>
      <c r="I554">
        <f t="shared" si="12"/>
        <v>4</v>
      </c>
      <c r="J554" s="4">
        <f>IF(E554=2,VLOOKUP(I554,'risk design'!$V$3:$W$4,2,FALSE), IF(E554=8,VLOOKUP(I554,'risk design'!$V$9:$W$16,2,FALSE), IF(E554=12,VLOOKUP(I554,'risk design'!$V$17:$W$28,2,FALSE),VLOOKUP(I554,'risk design'!$V$5:$W$8,2,FALSE))))</f>
        <v>8</v>
      </c>
    </row>
    <row r="555" spans="1:10" x14ac:dyDescent="0.3">
      <c r="A555" t="s">
        <v>191</v>
      </c>
      <c r="B555">
        <v>64.567026660051695</v>
      </c>
      <c r="C555">
        <v>0.43768265349952601</v>
      </c>
      <c r="D555">
        <v>46.622106712963003</v>
      </c>
      <c r="E555">
        <v>8</v>
      </c>
      <c r="F555">
        <v>7</v>
      </c>
      <c r="G555">
        <v>412604.01500000001</v>
      </c>
      <c r="H555">
        <v>840</v>
      </c>
      <c r="I555">
        <f t="shared" si="12"/>
        <v>4</v>
      </c>
      <c r="J555" s="4">
        <f>IF(E555=2,VLOOKUP(I555,'risk design'!$V$3:$W$4,2,FALSE), IF(E555=8,VLOOKUP(I555,'risk design'!$V$9:$W$16,2,FALSE), IF(E555=12,VLOOKUP(I555,'risk design'!$V$17:$W$28,2,FALSE),VLOOKUP(I555,'risk design'!$V$5:$W$8,2,FALSE))))</f>
        <v>8</v>
      </c>
    </row>
    <row r="556" spans="1:10" x14ac:dyDescent="0.3">
      <c r="A556" t="s">
        <v>192</v>
      </c>
      <c r="B556">
        <v>64.567026660051695</v>
      </c>
      <c r="C556">
        <v>0.43768265349952601</v>
      </c>
      <c r="D556">
        <v>46.622106712963003</v>
      </c>
      <c r="E556">
        <v>8</v>
      </c>
      <c r="F556">
        <v>7</v>
      </c>
      <c r="G556">
        <v>26357.063289999998</v>
      </c>
      <c r="H556">
        <v>820</v>
      </c>
      <c r="I556">
        <f t="shared" si="12"/>
        <v>4</v>
      </c>
      <c r="J556" s="4">
        <f>IF(E556=2,VLOOKUP(I556,'risk design'!$V$3:$W$4,2,FALSE), IF(E556=8,VLOOKUP(I556,'risk design'!$V$9:$W$16,2,FALSE), IF(E556=12,VLOOKUP(I556,'risk design'!$V$17:$W$28,2,FALSE),VLOOKUP(I556,'risk design'!$V$5:$W$8,2,FALSE))))</f>
        <v>8</v>
      </c>
    </row>
    <row r="557" spans="1:10" x14ac:dyDescent="0.3">
      <c r="A557" t="s">
        <v>193</v>
      </c>
      <c r="B557">
        <v>81.072521750856197</v>
      </c>
      <c r="C557">
        <v>3.24350084908697E-2</v>
      </c>
      <c r="D557">
        <v>51.12</v>
      </c>
      <c r="E557">
        <v>8</v>
      </c>
      <c r="F557">
        <v>7</v>
      </c>
      <c r="G557">
        <v>447043.97889999999</v>
      </c>
      <c r="H557">
        <v>820</v>
      </c>
      <c r="I557">
        <f t="shared" si="12"/>
        <v>7</v>
      </c>
      <c r="J557" s="4">
        <f>IF(E557=2,VLOOKUP(I557,'risk design'!$V$3:$W$4,2,FALSE), IF(E557=8,VLOOKUP(I557,'risk design'!$V$9:$W$16,2,FALSE), IF(E557=12,VLOOKUP(I557,'risk design'!$V$17:$W$28,2,FALSE),VLOOKUP(I557,'risk design'!$V$5:$W$8,2,FALSE))))</f>
        <v>1</v>
      </c>
    </row>
    <row r="558" spans="1:10" x14ac:dyDescent="0.3">
      <c r="A558" t="s">
        <v>195</v>
      </c>
      <c r="B558">
        <v>64.567026660051695</v>
      </c>
      <c r="C558">
        <v>0.43768265349952601</v>
      </c>
      <c r="D558">
        <v>46.622106712963003</v>
      </c>
      <c r="E558">
        <v>8</v>
      </c>
      <c r="F558">
        <v>7</v>
      </c>
      <c r="G558">
        <v>1953575.99</v>
      </c>
      <c r="H558">
        <v>780</v>
      </c>
      <c r="I558">
        <f t="shared" si="12"/>
        <v>4</v>
      </c>
      <c r="J558" s="4">
        <f>IF(E558=2,VLOOKUP(I558,'risk design'!$V$3:$W$4,2,FALSE), IF(E558=8,VLOOKUP(I558,'risk design'!$V$9:$W$16,2,FALSE), IF(E558=12,VLOOKUP(I558,'risk design'!$V$17:$W$28,2,FALSE),VLOOKUP(I558,'risk design'!$V$5:$W$8,2,FALSE))))</f>
        <v>8</v>
      </c>
    </row>
    <row r="559" spans="1:10" x14ac:dyDescent="0.3">
      <c r="A559" t="s">
        <v>196</v>
      </c>
      <c r="B559">
        <v>76.866067062011098</v>
      </c>
      <c r="C559">
        <v>0.13278195234765899</v>
      </c>
      <c r="D559">
        <v>66.229742685185201</v>
      </c>
      <c r="E559">
        <v>8</v>
      </c>
      <c r="F559">
        <v>7</v>
      </c>
      <c r="G559">
        <v>268284.93839999998</v>
      </c>
      <c r="H559">
        <v>760</v>
      </c>
      <c r="I559">
        <f t="shared" si="12"/>
        <v>6</v>
      </c>
      <c r="J559" s="4">
        <f>IF(E559=2,VLOOKUP(I559,'risk design'!$V$3:$W$4,2,FALSE), IF(E559=8,VLOOKUP(I559,'risk design'!$V$9:$W$16,2,FALSE), IF(E559=12,VLOOKUP(I559,'risk design'!$V$17:$W$28,2,FALSE),VLOOKUP(I559,'risk design'!$V$5:$W$8,2,FALSE))))</f>
        <v>4</v>
      </c>
    </row>
    <row r="560" spans="1:10" x14ac:dyDescent="0.3">
      <c r="A560" t="s">
        <v>125</v>
      </c>
      <c r="B560">
        <v>57.090935929407301</v>
      </c>
      <c r="C560">
        <v>0.28076516183545303</v>
      </c>
      <c r="D560">
        <v>71.825000000000003</v>
      </c>
      <c r="E560">
        <v>8</v>
      </c>
      <c r="F560">
        <v>7</v>
      </c>
      <c r="G560">
        <v>380781.33850000001</v>
      </c>
      <c r="H560">
        <v>750</v>
      </c>
      <c r="I560">
        <f t="shared" si="12"/>
        <v>4</v>
      </c>
      <c r="J560" s="4">
        <f>IF(E560=2,VLOOKUP(I560,'risk design'!$V$3:$W$4,2,FALSE), IF(E560=8,VLOOKUP(I560,'risk design'!$V$9:$W$16,2,FALSE), IF(E560=12,VLOOKUP(I560,'risk design'!$V$17:$W$28,2,FALSE),VLOOKUP(I560,'risk design'!$V$5:$W$8,2,FALSE))))</f>
        <v>8</v>
      </c>
    </row>
    <row r="561" spans="1:10" x14ac:dyDescent="0.3">
      <c r="A561" t="s">
        <v>162</v>
      </c>
      <c r="B561">
        <v>62.104974935742803</v>
      </c>
      <c r="C561">
        <v>0.30468796014277499</v>
      </c>
      <c r="D561">
        <v>36.711111111111101</v>
      </c>
      <c r="E561">
        <v>8</v>
      </c>
      <c r="F561">
        <v>7</v>
      </c>
      <c r="G561">
        <v>599257.57799999998</v>
      </c>
      <c r="H561">
        <v>700</v>
      </c>
      <c r="I561">
        <f t="shared" si="12"/>
        <v>4</v>
      </c>
      <c r="J561" s="4">
        <f>IF(E561=2,VLOOKUP(I561,'risk design'!$V$3:$W$4,2,FALSE), IF(E561=8,VLOOKUP(I561,'risk design'!$V$9:$W$16,2,FALSE), IF(E561=12,VLOOKUP(I561,'risk design'!$V$17:$W$28,2,FALSE),VLOOKUP(I561,'risk design'!$V$5:$W$8,2,FALSE))))</f>
        <v>8</v>
      </c>
    </row>
    <row r="562" spans="1:10" x14ac:dyDescent="0.3">
      <c r="A562" t="s">
        <v>185</v>
      </c>
      <c r="B562">
        <v>64.567026660051695</v>
      </c>
      <c r="C562">
        <v>0.43768265349952601</v>
      </c>
      <c r="D562">
        <v>46.622106712963003</v>
      </c>
      <c r="E562">
        <v>8</v>
      </c>
      <c r="F562">
        <v>7</v>
      </c>
      <c r="G562">
        <v>1077068.7150000001</v>
      </c>
      <c r="H562">
        <v>690</v>
      </c>
      <c r="I562">
        <f t="shared" si="12"/>
        <v>4</v>
      </c>
      <c r="J562" s="4">
        <f>IF(E562=2,VLOOKUP(I562,'risk design'!$V$3:$W$4,2,FALSE), IF(E562=8,VLOOKUP(I562,'risk design'!$V$9:$W$16,2,FALSE), IF(E562=12,VLOOKUP(I562,'risk design'!$V$17:$W$28,2,FALSE),VLOOKUP(I562,'risk design'!$V$5:$W$8,2,FALSE))))</f>
        <v>8</v>
      </c>
    </row>
    <row r="563" spans="1:10" x14ac:dyDescent="0.3">
      <c r="A563" t="s">
        <v>129</v>
      </c>
      <c r="B563">
        <v>58.550443684421701</v>
      </c>
      <c r="C563">
        <v>0.41468869603241998</v>
      </c>
      <c r="D563">
        <v>52.671111111111102</v>
      </c>
      <c r="E563">
        <v>8</v>
      </c>
      <c r="F563">
        <v>7</v>
      </c>
      <c r="G563">
        <v>701288.61780000001</v>
      </c>
      <c r="H563">
        <v>690</v>
      </c>
      <c r="I563">
        <f t="shared" si="12"/>
        <v>4</v>
      </c>
      <c r="J563" s="4">
        <f>IF(E563=2,VLOOKUP(I563,'risk design'!$V$3:$W$4,2,FALSE), IF(E563=8,VLOOKUP(I563,'risk design'!$V$9:$W$16,2,FALSE), IF(E563=12,VLOOKUP(I563,'risk design'!$V$17:$W$28,2,FALSE),VLOOKUP(I563,'risk design'!$V$5:$W$8,2,FALSE))))</f>
        <v>8</v>
      </c>
    </row>
    <row r="564" spans="1:10" x14ac:dyDescent="0.3">
      <c r="A564" t="s">
        <v>154</v>
      </c>
      <c r="B564">
        <v>62.386057492726003</v>
      </c>
      <c r="C564">
        <v>0.43047158412184899</v>
      </c>
      <c r="D564">
        <v>83.6</v>
      </c>
      <c r="E564">
        <v>8</v>
      </c>
      <c r="F564">
        <v>7</v>
      </c>
      <c r="G564">
        <v>724869.76379999996</v>
      </c>
      <c r="H564">
        <v>660</v>
      </c>
      <c r="I564">
        <f t="shared" si="12"/>
        <v>4</v>
      </c>
      <c r="J564" s="4">
        <f>IF(E564=2,VLOOKUP(I564,'risk design'!$V$3:$W$4,2,FALSE), IF(E564=8,VLOOKUP(I564,'risk design'!$V$9:$W$16,2,FALSE), IF(E564=12,VLOOKUP(I564,'risk design'!$V$17:$W$28,2,FALSE),VLOOKUP(I564,'risk design'!$V$5:$W$8,2,FALSE))))</f>
        <v>8</v>
      </c>
    </row>
    <row r="565" spans="1:10" x14ac:dyDescent="0.3">
      <c r="A565" t="s">
        <v>50</v>
      </c>
      <c r="B565">
        <v>31.050741715508298</v>
      </c>
      <c r="C565">
        <v>0.13567844466377199</v>
      </c>
      <c r="D565">
        <v>37.659999999999997</v>
      </c>
      <c r="E565">
        <v>8</v>
      </c>
      <c r="F565">
        <v>7</v>
      </c>
      <c r="G565">
        <v>421281.52149999997</v>
      </c>
      <c r="H565">
        <v>610</v>
      </c>
      <c r="I565">
        <f t="shared" si="12"/>
        <v>5</v>
      </c>
      <c r="J565" s="4">
        <f>IF(E565=2,VLOOKUP(I565,'risk design'!$V$3:$W$4,2,FALSE), IF(E565=8,VLOOKUP(I565,'risk design'!$V$9:$W$16,2,FALSE), IF(E565=12,VLOOKUP(I565,'risk design'!$V$17:$W$28,2,FALSE),VLOOKUP(I565,'risk design'!$V$5:$W$8,2,FALSE))))</f>
        <v>7</v>
      </c>
    </row>
    <row r="566" spans="1:10" x14ac:dyDescent="0.3">
      <c r="A566" t="s">
        <v>198</v>
      </c>
      <c r="B566">
        <v>64.567026660051695</v>
      </c>
      <c r="C566">
        <v>0.43768265349952601</v>
      </c>
      <c r="D566">
        <v>46.622106712963003</v>
      </c>
      <c r="E566">
        <v>8</v>
      </c>
      <c r="F566">
        <v>7</v>
      </c>
      <c r="G566">
        <v>64506.051749999999</v>
      </c>
      <c r="H566">
        <v>590</v>
      </c>
      <c r="I566">
        <f t="shared" si="12"/>
        <v>4</v>
      </c>
      <c r="J566" s="4">
        <f>IF(E566=2,VLOOKUP(I566,'risk design'!$V$3:$W$4,2,FALSE), IF(E566=8,VLOOKUP(I566,'risk design'!$V$9:$W$16,2,FALSE), IF(E566=12,VLOOKUP(I566,'risk design'!$V$17:$W$28,2,FALSE),VLOOKUP(I566,'risk design'!$V$5:$W$8,2,FALSE))))</f>
        <v>8</v>
      </c>
    </row>
    <row r="567" spans="1:10" x14ac:dyDescent="0.3">
      <c r="A567" t="s">
        <v>199</v>
      </c>
      <c r="B567">
        <v>72.903495898819003</v>
      </c>
      <c r="C567">
        <v>0.17945205812845499</v>
      </c>
      <c r="D567">
        <v>49.922222222222203</v>
      </c>
      <c r="E567">
        <v>8</v>
      </c>
      <c r="F567">
        <v>7</v>
      </c>
      <c r="G567">
        <v>1640468.253</v>
      </c>
      <c r="H567">
        <v>590</v>
      </c>
      <c r="I567">
        <f t="shared" si="12"/>
        <v>6</v>
      </c>
      <c r="J567" s="4">
        <f>IF(E567=2,VLOOKUP(I567,'risk design'!$V$3:$W$4,2,FALSE), IF(E567=8,VLOOKUP(I567,'risk design'!$V$9:$W$16,2,FALSE), IF(E567=12,VLOOKUP(I567,'risk design'!$V$17:$W$28,2,FALSE),VLOOKUP(I567,'risk design'!$V$5:$W$8,2,FALSE))))</f>
        <v>4</v>
      </c>
    </row>
    <row r="568" spans="1:10" x14ac:dyDescent="0.3">
      <c r="A568" t="s">
        <v>194</v>
      </c>
      <c r="B568">
        <v>64.567026660051695</v>
      </c>
      <c r="C568">
        <v>0.43768265349952601</v>
      </c>
      <c r="D568">
        <v>46.622106712963003</v>
      </c>
      <c r="E568">
        <v>8</v>
      </c>
      <c r="F568">
        <v>7</v>
      </c>
      <c r="G568">
        <v>357598.67469999997</v>
      </c>
      <c r="H568">
        <v>582.79999999999995</v>
      </c>
      <c r="I568">
        <f t="shared" si="12"/>
        <v>4</v>
      </c>
      <c r="J568" s="4">
        <f>IF(E568=2,VLOOKUP(I568,'risk design'!$V$3:$W$4,2,FALSE), IF(E568=8,VLOOKUP(I568,'risk design'!$V$9:$W$16,2,FALSE), IF(E568=12,VLOOKUP(I568,'risk design'!$V$17:$W$28,2,FALSE),VLOOKUP(I568,'risk design'!$V$5:$W$8,2,FALSE))))</f>
        <v>8</v>
      </c>
    </row>
    <row r="569" spans="1:10" x14ac:dyDescent="0.3">
      <c r="A569" t="s">
        <v>160</v>
      </c>
      <c r="B569">
        <v>62.229399682698997</v>
      </c>
      <c r="C569">
        <v>0.57480904063090199</v>
      </c>
      <c r="D569">
        <v>71.488888888888894</v>
      </c>
      <c r="E569">
        <v>8</v>
      </c>
      <c r="F569">
        <v>7</v>
      </c>
      <c r="G569">
        <v>1018909.013</v>
      </c>
      <c r="H569">
        <v>540</v>
      </c>
      <c r="I569">
        <f t="shared" si="12"/>
        <v>4</v>
      </c>
      <c r="J569" s="4">
        <f>IF(E569=2,VLOOKUP(I569,'risk design'!$V$3:$W$4,2,FALSE), IF(E569=8,VLOOKUP(I569,'risk design'!$V$9:$W$16,2,FALSE), IF(E569=12,VLOOKUP(I569,'risk design'!$V$17:$W$28,2,FALSE),VLOOKUP(I569,'risk design'!$V$5:$W$8,2,FALSE))))</f>
        <v>8</v>
      </c>
    </row>
    <row r="570" spans="1:10" x14ac:dyDescent="0.3">
      <c r="A570" t="s">
        <v>80</v>
      </c>
      <c r="B570">
        <v>43.497869299131601</v>
      </c>
      <c r="C570">
        <v>0.20356643744587299</v>
      </c>
      <c r="D570">
        <v>46.093044285714299</v>
      </c>
      <c r="E570">
        <v>8</v>
      </c>
      <c r="F570">
        <v>8</v>
      </c>
      <c r="G570">
        <v>79482.2693</v>
      </c>
      <c r="H570">
        <v>520</v>
      </c>
      <c r="I570">
        <f t="shared" si="12"/>
        <v>4</v>
      </c>
      <c r="J570" s="4">
        <f>IF(E570=2,VLOOKUP(I570,'risk design'!$V$3:$W$4,2,FALSE), IF(E570=8,VLOOKUP(I570,'risk design'!$V$9:$W$16,2,FALSE), IF(E570=12,VLOOKUP(I570,'risk design'!$V$17:$W$28,2,FALSE),VLOOKUP(I570,'risk design'!$V$5:$W$8,2,FALSE))))</f>
        <v>8</v>
      </c>
    </row>
    <row r="571" spans="1:10" x14ac:dyDescent="0.3">
      <c r="A571" t="s">
        <v>201</v>
      </c>
      <c r="B571">
        <v>73.224991075186693</v>
      </c>
      <c r="C571">
        <v>6.1094883848526398E-2</v>
      </c>
      <c r="D571">
        <v>93.966666666666697</v>
      </c>
      <c r="E571">
        <v>8</v>
      </c>
      <c r="F571">
        <v>8</v>
      </c>
      <c r="G571">
        <v>226223.11309999999</v>
      </c>
      <c r="H571">
        <v>520</v>
      </c>
      <c r="I571">
        <f t="shared" si="12"/>
        <v>6</v>
      </c>
      <c r="J571" s="4">
        <f>IF(E571=2,VLOOKUP(I571,'risk design'!$V$3:$W$4,2,FALSE), IF(E571=8,VLOOKUP(I571,'risk design'!$V$9:$W$16,2,FALSE), IF(E571=12,VLOOKUP(I571,'risk design'!$V$17:$W$28,2,FALSE),VLOOKUP(I571,'risk design'!$V$5:$W$8,2,FALSE))))</f>
        <v>4</v>
      </c>
    </row>
    <row r="572" spans="1:10" x14ac:dyDescent="0.3">
      <c r="A572" t="s">
        <v>131</v>
      </c>
      <c r="B572">
        <v>61.207123301874603</v>
      </c>
      <c r="C572">
        <v>0.209338742851231</v>
      </c>
      <c r="D572">
        <v>53.031544107142899</v>
      </c>
      <c r="E572">
        <v>8</v>
      </c>
      <c r="F572">
        <v>8</v>
      </c>
      <c r="G572">
        <v>159192.5238</v>
      </c>
      <c r="H572">
        <v>490</v>
      </c>
      <c r="I572">
        <f t="shared" si="12"/>
        <v>4</v>
      </c>
      <c r="J572" s="4">
        <f>IF(E572=2,VLOOKUP(I572,'risk design'!$V$3:$W$4,2,FALSE), IF(E572=8,VLOOKUP(I572,'risk design'!$V$9:$W$16,2,FALSE), IF(E572=12,VLOOKUP(I572,'risk design'!$V$17:$W$28,2,FALSE),VLOOKUP(I572,'risk design'!$V$5:$W$8,2,FALSE))))</f>
        <v>8</v>
      </c>
    </row>
    <row r="573" spans="1:10" x14ac:dyDescent="0.3">
      <c r="A573" t="s">
        <v>178</v>
      </c>
      <c r="B573">
        <v>61.207123301874603</v>
      </c>
      <c r="C573">
        <v>0.209338742851231</v>
      </c>
      <c r="D573">
        <v>53.031544107142899</v>
      </c>
      <c r="E573">
        <v>8</v>
      </c>
      <c r="F573">
        <v>8</v>
      </c>
      <c r="G573">
        <v>251083.08100000001</v>
      </c>
      <c r="H573">
        <v>490</v>
      </c>
      <c r="I573">
        <f t="shared" si="12"/>
        <v>4</v>
      </c>
      <c r="J573" s="4">
        <f>IF(E573=2,VLOOKUP(I573,'risk design'!$V$3:$W$4,2,FALSE), IF(E573=8,VLOOKUP(I573,'risk design'!$V$9:$W$16,2,FALSE), IF(E573=12,VLOOKUP(I573,'risk design'!$V$17:$W$28,2,FALSE),VLOOKUP(I573,'risk design'!$V$5:$W$8,2,FALSE))))</f>
        <v>8</v>
      </c>
    </row>
    <row r="574" spans="1:10" x14ac:dyDescent="0.3">
      <c r="A574" t="s">
        <v>138</v>
      </c>
      <c r="B574">
        <v>61.207123301874603</v>
      </c>
      <c r="C574">
        <v>0.209338742851231</v>
      </c>
      <c r="D574">
        <v>53.031544107142899</v>
      </c>
      <c r="E574">
        <v>8</v>
      </c>
      <c r="F574">
        <v>8</v>
      </c>
      <c r="G574">
        <v>236555.2585</v>
      </c>
      <c r="H574">
        <v>450</v>
      </c>
      <c r="I574">
        <f t="shared" si="12"/>
        <v>4</v>
      </c>
      <c r="J574" s="4">
        <f>IF(E574=2,VLOOKUP(I574,'risk design'!$V$3:$W$4,2,FALSE), IF(E574=8,VLOOKUP(I574,'risk design'!$V$9:$W$16,2,FALSE), IF(E574=12,VLOOKUP(I574,'risk design'!$V$17:$W$28,2,FALSE),VLOOKUP(I574,'risk design'!$V$5:$W$8,2,FALSE))))</f>
        <v>8</v>
      </c>
    </row>
    <row r="575" spans="1:10" x14ac:dyDescent="0.3">
      <c r="A575" t="s">
        <v>197</v>
      </c>
      <c r="B575">
        <v>69.913066475833205</v>
      </c>
      <c r="C575">
        <v>0.25245824848944498</v>
      </c>
      <c r="D575">
        <v>64.766666666666694</v>
      </c>
      <c r="E575">
        <v>8</v>
      </c>
      <c r="F575">
        <v>8</v>
      </c>
      <c r="G575">
        <v>438600.59279999998</v>
      </c>
      <c r="H575">
        <v>440</v>
      </c>
      <c r="I575">
        <f t="shared" si="12"/>
        <v>1</v>
      </c>
      <c r="J575" s="4">
        <f>IF(E575=2,VLOOKUP(I575,'risk design'!$V$3:$W$4,2,FALSE), IF(E575=8,VLOOKUP(I575,'risk design'!$V$9:$W$16,2,FALSE), IF(E575=12,VLOOKUP(I575,'risk design'!$V$17:$W$28,2,FALSE),VLOOKUP(I575,'risk design'!$V$5:$W$8,2,FALSE))))</f>
        <v>6</v>
      </c>
    </row>
    <row r="576" spans="1:10" x14ac:dyDescent="0.3">
      <c r="A576" t="s">
        <v>200</v>
      </c>
      <c r="B576">
        <v>64.528471284712396</v>
      </c>
      <c r="C576">
        <v>0.118429136531171</v>
      </c>
      <c r="D576">
        <v>42.788888888888899</v>
      </c>
      <c r="E576">
        <v>8</v>
      </c>
      <c r="F576">
        <v>8</v>
      </c>
      <c r="G576">
        <v>800444.09750000003</v>
      </c>
      <c r="H576">
        <v>430</v>
      </c>
      <c r="I576">
        <f t="shared" si="12"/>
        <v>4</v>
      </c>
      <c r="J576" s="4">
        <f>IF(E576=2,VLOOKUP(I576,'risk design'!$V$3:$W$4,2,FALSE), IF(E576=8,VLOOKUP(I576,'risk design'!$V$9:$W$16,2,FALSE), IF(E576=12,VLOOKUP(I576,'risk design'!$V$17:$W$28,2,FALSE),VLOOKUP(I576,'risk design'!$V$5:$W$8,2,FALSE))))</f>
        <v>8</v>
      </c>
    </row>
    <row r="577" spans="1:10" x14ac:dyDescent="0.3">
      <c r="A577" t="s">
        <v>77</v>
      </c>
      <c r="B577">
        <v>53.587615701736503</v>
      </c>
      <c r="C577">
        <v>8.3099748632526393E-2</v>
      </c>
      <c r="D577">
        <v>46.54</v>
      </c>
      <c r="E577">
        <v>8</v>
      </c>
      <c r="F577">
        <v>8</v>
      </c>
      <c r="G577">
        <v>3156609.86</v>
      </c>
      <c r="H577">
        <v>420</v>
      </c>
      <c r="I577">
        <f t="shared" si="12"/>
        <v>1</v>
      </c>
      <c r="J577" s="4">
        <f>IF(E577=2,VLOOKUP(I577,'risk design'!$V$3:$W$4,2,FALSE), IF(E577=8,VLOOKUP(I577,'risk design'!$V$9:$W$16,2,FALSE), IF(E577=12,VLOOKUP(I577,'risk design'!$V$17:$W$28,2,FALSE),VLOOKUP(I577,'risk design'!$V$5:$W$8,2,FALSE))))</f>
        <v>6</v>
      </c>
    </row>
    <row r="578" spans="1:10" x14ac:dyDescent="0.3">
      <c r="A578" t="s">
        <v>134</v>
      </c>
      <c r="B578">
        <v>61.207123301874603</v>
      </c>
      <c r="C578">
        <v>0.209338742851231</v>
      </c>
      <c r="D578">
        <v>53.031544107142899</v>
      </c>
      <c r="E578">
        <v>8</v>
      </c>
      <c r="F578">
        <v>8</v>
      </c>
      <c r="G578">
        <v>2913215.1630000002</v>
      </c>
      <c r="H578">
        <v>400</v>
      </c>
      <c r="I578">
        <f t="shared" ref="I578:I641" si="13">IF(E578=2,VLOOKUP(A578,$Q$2:$S$195,3,FALSE), IF(E578=8,VLOOKUP(A578,$U$2:$W$195,3,FALSE), IF(E578=12,VLOOKUP(A578,$Y$2:$AA$195,3,FALSE),VLOOKUP(A578,$L$2:$N$195,3,FALSE))))</f>
        <v>4</v>
      </c>
      <c r="J578" s="4">
        <f>IF(E578=2,VLOOKUP(I578,'risk design'!$V$3:$W$4,2,FALSE), IF(E578=8,VLOOKUP(I578,'risk design'!$V$9:$W$16,2,FALSE), IF(E578=12,VLOOKUP(I578,'risk design'!$V$17:$W$28,2,FALSE),VLOOKUP(I578,'risk design'!$V$5:$W$8,2,FALSE))))</f>
        <v>8</v>
      </c>
    </row>
    <row r="579" spans="1:10" x14ac:dyDescent="0.3">
      <c r="A579" t="s">
        <v>165</v>
      </c>
      <c r="B579">
        <v>61.207123301874603</v>
      </c>
      <c r="C579">
        <v>0.209338742851231</v>
      </c>
      <c r="D579">
        <v>53.031544107142899</v>
      </c>
      <c r="E579">
        <v>8</v>
      </c>
      <c r="F579">
        <v>8</v>
      </c>
      <c r="G579">
        <v>888139.89619999996</v>
      </c>
      <c r="H579">
        <v>390</v>
      </c>
      <c r="I579">
        <f t="shared" si="13"/>
        <v>4</v>
      </c>
      <c r="J579" s="4">
        <f>IF(E579=2,VLOOKUP(I579,'risk design'!$V$3:$W$4,2,FALSE), IF(E579=8,VLOOKUP(I579,'risk design'!$V$9:$W$16,2,FALSE), IF(E579=12,VLOOKUP(I579,'risk design'!$V$17:$W$28,2,FALSE),VLOOKUP(I579,'risk design'!$V$5:$W$8,2,FALSE))))</f>
        <v>8</v>
      </c>
    </row>
    <row r="580" spans="1:10" x14ac:dyDescent="0.3">
      <c r="A580" t="s">
        <v>95</v>
      </c>
      <c r="B580">
        <v>49.678215234528402</v>
      </c>
      <c r="C580">
        <v>6.5481294694555298E-2</v>
      </c>
      <c r="D580">
        <v>58.15</v>
      </c>
      <c r="E580">
        <v>8</v>
      </c>
      <c r="F580">
        <v>8</v>
      </c>
      <c r="G580">
        <v>154655.47719999999</v>
      </c>
      <c r="H580">
        <v>370</v>
      </c>
      <c r="I580">
        <f t="shared" si="13"/>
        <v>4</v>
      </c>
      <c r="J580" s="4">
        <f>IF(E580=2,VLOOKUP(I580,'risk design'!$V$3:$W$4,2,FALSE), IF(E580=8,VLOOKUP(I580,'risk design'!$V$9:$W$16,2,FALSE), IF(E580=12,VLOOKUP(I580,'risk design'!$V$17:$W$28,2,FALSE),VLOOKUP(I580,'risk design'!$V$5:$W$8,2,FALSE))))</f>
        <v>8</v>
      </c>
    </row>
    <row r="581" spans="1:10" x14ac:dyDescent="0.3">
      <c r="A581" t="s">
        <v>152</v>
      </c>
      <c r="B581">
        <v>58.701733355112097</v>
      </c>
      <c r="C581">
        <v>0.24552551546148299</v>
      </c>
      <c r="D581">
        <v>53.6</v>
      </c>
      <c r="E581">
        <v>8</v>
      </c>
      <c r="F581">
        <v>8</v>
      </c>
      <c r="G581">
        <v>656629.81370000006</v>
      </c>
      <c r="H581">
        <v>320</v>
      </c>
      <c r="I581">
        <f t="shared" si="13"/>
        <v>4</v>
      </c>
      <c r="J581" s="4">
        <f>IF(E581=2,VLOOKUP(I581,'risk design'!$V$3:$W$4,2,FALSE), IF(E581=8,VLOOKUP(I581,'risk design'!$V$9:$W$16,2,FALSE), IF(E581=12,VLOOKUP(I581,'risk design'!$V$17:$W$28,2,FALSE),VLOOKUP(I581,'risk design'!$V$5:$W$8,2,FALSE))))</f>
        <v>8</v>
      </c>
    </row>
    <row r="582" spans="1:10" x14ac:dyDescent="0.3">
      <c r="A582" t="s">
        <v>189</v>
      </c>
      <c r="B582">
        <v>73.057046058551407</v>
      </c>
      <c r="C582">
        <v>5.5919784608325501E-2</v>
      </c>
      <c r="D582">
        <v>62.985714285714302</v>
      </c>
      <c r="E582">
        <v>8</v>
      </c>
      <c r="F582">
        <v>8</v>
      </c>
      <c r="G582">
        <v>457131.01439999999</v>
      </c>
      <c r="H582">
        <v>240</v>
      </c>
      <c r="I582">
        <f t="shared" si="13"/>
        <v>1</v>
      </c>
      <c r="J582" s="4">
        <f>IF(E582=2,VLOOKUP(I582,'risk design'!$V$3:$W$4,2,FALSE), IF(E582=8,VLOOKUP(I582,'risk design'!$V$9:$W$16,2,FALSE), IF(E582=12,VLOOKUP(I582,'risk design'!$V$17:$W$28,2,FALSE),VLOOKUP(I582,'risk design'!$V$5:$W$8,2,FALSE))))</f>
        <v>6</v>
      </c>
    </row>
    <row r="583" spans="1:10" x14ac:dyDescent="0.3">
      <c r="A583" t="s">
        <v>175</v>
      </c>
      <c r="B583">
        <v>61.207123301874603</v>
      </c>
      <c r="C583">
        <v>0.209338742851231</v>
      </c>
      <c r="D583">
        <v>53.031544107142899</v>
      </c>
      <c r="E583">
        <v>8</v>
      </c>
      <c r="F583">
        <v>8</v>
      </c>
      <c r="G583">
        <v>463946.75089999998</v>
      </c>
      <c r="H583">
        <v>122.9</v>
      </c>
      <c r="I583">
        <f t="shared" si="13"/>
        <v>4</v>
      </c>
      <c r="J583" s="4">
        <f>IF(E583=2,VLOOKUP(I583,'risk design'!$V$3:$W$4,2,FALSE), IF(E583=8,VLOOKUP(I583,'risk design'!$V$9:$W$16,2,FALSE), IF(E583=12,VLOOKUP(I583,'risk design'!$V$17:$W$28,2,FALSE),VLOOKUP(I583,'risk design'!$V$5:$W$8,2,FALSE))))</f>
        <v>8</v>
      </c>
    </row>
    <row r="584" spans="1:10" x14ac:dyDescent="0.3">
      <c r="A584" t="s">
        <v>8</v>
      </c>
      <c r="B584">
        <v>18.9082286797336</v>
      </c>
      <c r="C584">
        <v>0.99687598586027804</v>
      </c>
      <c r="D584">
        <v>4.5332079365079396</v>
      </c>
      <c r="E584">
        <v>12</v>
      </c>
      <c r="F584">
        <v>1</v>
      </c>
      <c r="G584">
        <v>254.22432000000001</v>
      </c>
      <c r="H584">
        <v>151877.9</v>
      </c>
      <c r="I584">
        <f t="shared" si="13"/>
        <v>10</v>
      </c>
      <c r="J584" s="4">
        <f>IF(E584=2,VLOOKUP(I584,'risk design'!$V$3:$W$4,2,FALSE), IF(E584=8,VLOOKUP(I584,'risk design'!$V$9:$W$16,2,FALSE), IF(E584=12,VLOOKUP(I584,'risk design'!$V$17:$W$28,2,FALSE),VLOOKUP(I584,'risk design'!$V$5:$W$8,2,FALSE))))</f>
        <v>6</v>
      </c>
    </row>
    <row r="585" spans="1:10" x14ac:dyDescent="0.3">
      <c r="A585" t="s">
        <v>10</v>
      </c>
      <c r="B585">
        <v>14.189301569347201</v>
      </c>
      <c r="C585">
        <v>1.0000002184717101</v>
      </c>
      <c r="D585">
        <v>2.62222222222222</v>
      </c>
      <c r="E585">
        <v>12</v>
      </c>
      <c r="F585">
        <v>2</v>
      </c>
      <c r="G585">
        <v>60961.991999999998</v>
      </c>
      <c r="H585">
        <v>98880</v>
      </c>
      <c r="I585">
        <f t="shared" si="13"/>
        <v>7</v>
      </c>
      <c r="J585" s="4">
        <f>IF(E585=2,VLOOKUP(I585,'risk design'!$V$3:$W$4,2,FALSE), IF(E585=8,VLOOKUP(I585,'risk design'!$V$9:$W$16,2,FALSE), IF(E585=12,VLOOKUP(I585,'risk design'!$V$17:$W$28,2,FALSE),VLOOKUP(I585,'risk design'!$V$5:$W$8,2,FALSE))))</f>
        <v>4</v>
      </c>
    </row>
    <row r="586" spans="1:10" x14ac:dyDescent="0.3">
      <c r="A586" t="s">
        <v>12</v>
      </c>
      <c r="B586">
        <v>18.686520908306601</v>
      </c>
      <c r="C586">
        <v>0.99687598586027804</v>
      </c>
      <c r="D586">
        <v>4.4041332142857197</v>
      </c>
      <c r="E586">
        <v>12</v>
      </c>
      <c r="F586">
        <v>2</v>
      </c>
      <c r="G586">
        <v>83305.112500000003</v>
      </c>
      <c r="H586">
        <v>84410</v>
      </c>
      <c r="I586">
        <f t="shared" si="13"/>
        <v>7</v>
      </c>
      <c r="J586" s="4">
        <f>IF(E586=2,VLOOKUP(I586,'risk design'!$V$3:$W$4,2,FALSE), IF(E586=8,VLOOKUP(I586,'risk design'!$V$9:$W$16,2,FALSE), IF(E586=12,VLOOKUP(I586,'risk design'!$V$17:$W$28,2,FALSE),VLOOKUP(I586,'risk design'!$V$5:$W$8,2,FALSE))))</f>
        <v>4</v>
      </c>
    </row>
    <row r="587" spans="1:10" x14ac:dyDescent="0.3">
      <c r="A587" t="s">
        <v>14</v>
      </c>
      <c r="B587">
        <v>8.6733102572567198</v>
      </c>
      <c r="C587">
        <v>0.99999997279874497</v>
      </c>
      <c r="D587">
        <v>7.3</v>
      </c>
      <c r="E587">
        <v>12</v>
      </c>
      <c r="F587">
        <v>2</v>
      </c>
      <c r="G587">
        <v>24243.59547</v>
      </c>
      <c r="H587">
        <v>79330</v>
      </c>
      <c r="I587">
        <f t="shared" si="13"/>
        <v>6</v>
      </c>
      <c r="J587" s="4">
        <f>IF(E587=2,VLOOKUP(I587,'risk design'!$V$3:$W$4,2,FALSE), IF(E587=8,VLOOKUP(I587,'risk design'!$V$9:$W$16,2,FALSE), IF(E587=12,VLOOKUP(I587,'risk design'!$V$17:$W$28,2,FALSE),VLOOKUP(I587,'risk design'!$V$5:$W$8,2,FALSE))))</f>
        <v>1</v>
      </c>
    </row>
    <row r="588" spans="1:10" x14ac:dyDescent="0.3">
      <c r="A588" t="s">
        <v>16</v>
      </c>
      <c r="B588">
        <v>15.496871592776801</v>
      </c>
      <c r="C588">
        <v>0.99998382302309197</v>
      </c>
      <c r="D588">
        <v>1.9285714285714299</v>
      </c>
      <c r="E588">
        <v>12</v>
      </c>
      <c r="F588">
        <v>2</v>
      </c>
      <c r="G588">
        <v>6139.9679999999998</v>
      </c>
      <c r="H588">
        <v>69300</v>
      </c>
      <c r="I588">
        <f t="shared" si="13"/>
        <v>8</v>
      </c>
      <c r="J588" s="4">
        <f>IF(E588=2,VLOOKUP(I588,'risk design'!$V$3:$W$4,2,FALSE), IF(E588=8,VLOOKUP(I588,'risk design'!$V$9:$W$16,2,FALSE), IF(E588=12,VLOOKUP(I588,'risk design'!$V$17:$W$28,2,FALSE),VLOOKUP(I588,'risk design'!$V$5:$W$8,2,FALSE))))</f>
        <v>3</v>
      </c>
    </row>
    <row r="589" spans="1:10" x14ac:dyDescent="0.3">
      <c r="A589" t="s">
        <v>18</v>
      </c>
      <c r="B589">
        <v>16.878969872446302</v>
      </c>
      <c r="C589">
        <v>0.99438267526315505</v>
      </c>
      <c r="D589">
        <v>4.3806552248677297</v>
      </c>
      <c r="E589">
        <v>12</v>
      </c>
      <c r="F589">
        <v>2</v>
      </c>
      <c r="G589">
        <v>58395.292800000003</v>
      </c>
      <c r="H589">
        <v>60720</v>
      </c>
      <c r="I589">
        <f t="shared" si="13"/>
        <v>6</v>
      </c>
      <c r="J589" s="4">
        <f>IF(E589=2,VLOOKUP(I589,'risk design'!$V$3:$W$4,2,FALSE), IF(E589=8,VLOOKUP(I589,'risk design'!$V$9:$W$16,2,FALSE), IF(E589=12,VLOOKUP(I589,'risk design'!$V$17:$W$28,2,FALSE),VLOOKUP(I589,'risk design'!$V$5:$W$8,2,FALSE))))</f>
        <v>1</v>
      </c>
    </row>
    <row r="590" spans="1:10" x14ac:dyDescent="0.3">
      <c r="A590" t="s">
        <v>13</v>
      </c>
      <c r="B590">
        <v>28.051408737351501</v>
      </c>
      <c r="C590">
        <v>1.0000000002931499</v>
      </c>
      <c r="D590">
        <v>3.9</v>
      </c>
      <c r="E590">
        <v>12</v>
      </c>
      <c r="F590">
        <v>2</v>
      </c>
      <c r="G590">
        <v>316871.40999999997</v>
      </c>
      <c r="H590">
        <v>59760</v>
      </c>
      <c r="I590">
        <f t="shared" si="13"/>
        <v>6</v>
      </c>
      <c r="J590" s="4">
        <f>IF(E590=2,VLOOKUP(I590,'risk design'!$V$3:$W$4,2,FALSE), IF(E590=8,VLOOKUP(I590,'risk design'!$V$9:$W$16,2,FALSE), IF(E590=12,VLOOKUP(I590,'risk design'!$V$17:$W$28,2,FALSE),VLOOKUP(I590,'risk design'!$V$5:$W$8,2,FALSE))))</f>
        <v>1</v>
      </c>
    </row>
    <row r="591" spans="1:10" x14ac:dyDescent="0.3">
      <c r="A591" t="s">
        <v>21</v>
      </c>
      <c r="B591">
        <v>33.479951477686697</v>
      </c>
      <c r="C591">
        <v>0.94060201665100995</v>
      </c>
      <c r="D591">
        <v>7.2262322817460296</v>
      </c>
      <c r="E591">
        <v>12</v>
      </c>
      <c r="F591">
        <v>2</v>
      </c>
      <c r="G591">
        <v>70241.463340000002</v>
      </c>
      <c r="H591">
        <v>59194.3</v>
      </c>
      <c r="I591">
        <f t="shared" si="13"/>
        <v>6</v>
      </c>
      <c r="J591" s="4">
        <f>IF(E591=2,VLOOKUP(I591,'risk design'!$V$3:$W$4,2,FALSE), IF(E591=8,VLOOKUP(I591,'risk design'!$V$9:$W$16,2,FALSE), IF(E591=12,VLOOKUP(I591,'risk design'!$V$17:$W$28,2,FALSE),VLOOKUP(I591,'risk design'!$V$5:$W$8,2,FALSE))))</f>
        <v>1</v>
      </c>
    </row>
    <row r="592" spans="1:10" x14ac:dyDescent="0.3">
      <c r="A592" t="s">
        <v>23</v>
      </c>
      <c r="B592">
        <v>16.009885226080598</v>
      </c>
      <c r="C592">
        <v>0.99438267526315505</v>
      </c>
      <c r="D592">
        <v>4.3774753306878296</v>
      </c>
      <c r="E592">
        <v>12</v>
      </c>
      <c r="F592">
        <v>3</v>
      </c>
      <c r="G592">
        <v>114244.5101</v>
      </c>
      <c r="H592">
        <v>58600</v>
      </c>
      <c r="I592">
        <f t="shared" si="13"/>
        <v>6</v>
      </c>
      <c r="J592" s="4">
        <f>IF(E592=2,VLOOKUP(I592,'risk design'!$V$3:$W$4,2,FALSE), IF(E592=8,VLOOKUP(I592,'risk design'!$V$9:$W$16,2,FALSE), IF(E592=12,VLOOKUP(I592,'risk design'!$V$17:$W$28,2,FALSE),VLOOKUP(I592,'risk design'!$V$5:$W$8,2,FALSE))))</f>
        <v>1</v>
      </c>
    </row>
    <row r="593" spans="1:10" x14ac:dyDescent="0.3">
      <c r="A593" t="s">
        <v>25</v>
      </c>
      <c r="B593">
        <v>50.334321087321101</v>
      </c>
      <c r="C593">
        <v>0.99042298817526397</v>
      </c>
      <c r="D593">
        <v>7.7255563161375598</v>
      </c>
      <c r="E593">
        <v>12</v>
      </c>
      <c r="F593">
        <v>3</v>
      </c>
      <c r="G593">
        <v>3983223.3709999998</v>
      </c>
      <c r="H593">
        <v>51920</v>
      </c>
      <c r="I593">
        <f t="shared" si="13"/>
        <v>6</v>
      </c>
      <c r="J593" s="4">
        <f>IF(E593=2,VLOOKUP(I593,'risk design'!$V$3:$W$4,2,FALSE), IF(E593=8,VLOOKUP(I593,'risk design'!$V$9:$W$16,2,FALSE), IF(E593=12,VLOOKUP(I593,'risk design'!$V$17:$W$28,2,FALSE),VLOOKUP(I593,'risk design'!$V$5:$W$8,2,FALSE))))</f>
        <v>1</v>
      </c>
    </row>
    <row r="594" spans="1:10" x14ac:dyDescent="0.3">
      <c r="A594" t="s">
        <v>27</v>
      </c>
      <c r="B594">
        <v>18.931930009780999</v>
      </c>
      <c r="C594">
        <v>0.99438269007370805</v>
      </c>
      <c r="D594">
        <v>5.5377828835978802</v>
      </c>
      <c r="E594">
        <v>12</v>
      </c>
      <c r="F594">
        <v>3</v>
      </c>
      <c r="G594">
        <v>176446.53599999999</v>
      </c>
      <c r="H594">
        <v>51760</v>
      </c>
      <c r="I594">
        <f t="shared" si="13"/>
        <v>3</v>
      </c>
      <c r="J594" s="4">
        <f>IF(E594=2,VLOOKUP(I594,'risk design'!$V$3:$W$4,2,FALSE), IF(E594=8,VLOOKUP(I594,'risk design'!$V$9:$W$16,2,FALSE), IF(E594=12,VLOOKUP(I594,'risk design'!$V$17:$W$28,2,FALSE),VLOOKUP(I594,'risk design'!$V$5:$W$8,2,FALSE))))</f>
        <v>2</v>
      </c>
    </row>
    <row r="595" spans="1:10" x14ac:dyDescent="0.3">
      <c r="A595" t="s">
        <v>29</v>
      </c>
      <c r="B595">
        <v>36.0647446679979</v>
      </c>
      <c r="C595">
        <v>0.941094016680177</v>
      </c>
      <c r="D595">
        <v>7.5919453174603202</v>
      </c>
      <c r="E595">
        <v>12</v>
      </c>
      <c r="F595">
        <v>3</v>
      </c>
      <c r="G595">
        <v>311.33519999999999</v>
      </c>
      <c r="H595">
        <v>51732.4</v>
      </c>
      <c r="I595">
        <f t="shared" si="13"/>
        <v>6</v>
      </c>
      <c r="J595" s="4">
        <f>IF(E595=2,VLOOKUP(I595,'risk design'!$V$3:$W$4,2,FALSE), IF(E595=8,VLOOKUP(I595,'risk design'!$V$9:$W$16,2,FALSE), IF(E595=12,VLOOKUP(I595,'risk design'!$V$17:$W$28,2,FALSE),VLOOKUP(I595,'risk design'!$V$5:$W$8,2,FALSE))))</f>
        <v>1</v>
      </c>
    </row>
    <row r="596" spans="1:10" x14ac:dyDescent="0.3">
      <c r="A596" t="s">
        <v>31</v>
      </c>
      <c r="B596">
        <v>17.484811073510699</v>
      </c>
      <c r="C596">
        <v>1</v>
      </c>
      <c r="D596">
        <v>2.25</v>
      </c>
      <c r="E596">
        <v>12</v>
      </c>
      <c r="F596">
        <v>3</v>
      </c>
      <c r="G596">
        <v>54531.92</v>
      </c>
      <c r="H596">
        <v>51090</v>
      </c>
      <c r="I596">
        <f t="shared" si="13"/>
        <v>3</v>
      </c>
      <c r="J596" s="4">
        <f>IF(E596=2,VLOOKUP(I596,'risk design'!$V$3:$W$4,2,FALSE), IF(E596=8,VLOOKUP(I596,'risk design'!$V$9:$W$16,2,FALSE), IF(E596=12,VLOOKUP(I596,'risk design'!$V$17:$W$28,2,FALSE),VLOOKUP(I596,'risk design'!$V$5:$W$8,2,FALSE))))</f>
        <v>2</v>
      </c>
    </row>
    <row r="597" spans="1:10" x14ac:dyDescent="0.3">
      <c r="A597" t="s">
        <v>28</v>
      </c>
      <c r="B597">
        <v>31.5949884761249</v>
      </c>
      <c r="C597">
        <v>0.91249212201722996</v>
      </c>
      <c r="D597">
        <v>6.7852519708994699</v>
      </c>
      <c r="E597">
        <v>12</v>
      </c>
      <c r="F597">
        <v>3</v>
      </c>
      <c r="G597">
        <v>386697.06900000002</v>
      </c>
      <c r="H597">
        <v>50660</v>
      </c>
      <c r="I597">
        <f t="shared" si="13"/>
        <v>6</v>
      </c>
      <c r="J597" s="4">
        <f>IF(E597=2,VLOOKUP(I597,'risk design'!$V$3:$W$4,2,FALSE), IF(E597=8,VLOOKUP(I597,'risk design'!$V$9:$W$16,2,FALSE), IF(E597=12,VLOOKUP(I597,'risk design'!$V$17:$W$28,2,FALSE),VLOOKUP(I597,'risk design'!$V$5:$W$8,2,FALSE))))</f>
        <v>1</v>
      </c>
    </row>
    <row r="598" spans="1:10" x14ac:dyDescent="0.3">
      <c r="A598" t="s">
        <v>15</v>
      </c>
      <c r="B598">
        <v>30.590553881272399</v>
      </c>
      <c r="C598">
        <v>0.85499997786964399</v>
      </c>
      <c r="D598">
        <v>3.8250000000000002</v>
      </c>
      <c r="E598">
        <v>12</v>
      </c>
      <c r="F598">
        <v>3</v>
      </c>
      <c r="G598">
        <v>79710.336200000005</v>
      </c>
      <c r="H598">
        <v>50310</v>
      </c>
      <c r="I598">
        <f t="shared" si="13"/>
        <v>6</v>
      </c>
      <c r="J598" s="4">
        <f>IF(E598=2,VLOOKUP(I598,'risk design'!$V$3:$W$4,2,FALSE), IF(E598=8,VLOOKUP(I598,'risk design'!$V$9:$W$16,2,FALSE), IF(E598=12,VLOOKUP(I598,'risk design'!$V$17:$W$28,2,FALSE),VLOOKUP(I598,'risk design'!$V$5:$W$8,2,FALSE))))</f>
        <v>1</v>
      </c>
    </row>
    <row r="599" spans="1:10" x14ac:dyDescent="0.3">
      <c r="A599" t="s">
        <v>34</v>
      </c>
      <c r="B599">
        <v>16.707061817361701</v>
      </c>
      <c r="C599">
        <v>0.99999150818622595</v>
      </c>
      <c r="D599">
        <v>2.4777777777777801</v>
      </c>
      <c r="E599">
        <v>12</v>
      </c>
      <c r="F599">
        <v>3</v>
      </c>
      <c r="G599">
        <v>59828.692000000003</v>
      </c>
      <c r="H599">
        <v>48590</v>
      </c>
      <c r="I599">
        <f t="shared" si="13"/>
        <v>3</v>
      </c>
      <c r="J599" s="4">
        <f>IF(E599=2,VLOOKUP(I599,'risk design'!$V$3:$W$4,2,FALSE), IF(E599=8,VLOOKUP(I599,'risk design'!$V$9:$W$16,2,FALSE), IF(E599=12,VLOOKUP(I599,'risk design'!$V$17:$W$28,2,FALSE),VLOOKUP(I599,'risk design'!$V$5:$W$8,2,FALSE))))</f>
        <v>2</v>
      </c>
    </row>
    <row r="600" spans="1:10" x14ac:dyDescent="0.3">
      <c r="A600" t="s">
        <v>36</v>
      </c>
      <c r="B600">
        <v>42.834621614793598</v>
      </c>
      <c r="C600">
        <v>0.93511084501279096</v>
      </c>
      <c r="D600">
        <v>9.6755340277777808</v>
      </c>
      <c r="E600">
        <v>12</v>
      </c>
      <c r="F600">
        <v>3</v>
      </c>
      <c r="G600">
        <v>1044176.692</v>
      </c>
      <c r="H600">
        <v>47830</v>
      </c>
      <c r="I600">
        <f t="shared" si="13"/>
        <v>6</v>
      </c>
      <c r="J600" s="4">
        <f>IF(E600=2,VLOOKUP(I600,'risk design'!$V$3:$W$4,2,FALSE), IF(E600=8,VLOOKUP(I600,'risk design'!$V$9:$W$16,2,FALSE), IF(E600=12,VLOOKUP(I600,'risk design'!$V$17:$W$28,2,FALSE),VLOOKUP(I600,'risk design'!$V$5:$W$8,2,FALSE))))</f>
        <v>1</v>
      </c>
    </row>
    <row r="601" spans="1:10" x14ac:dyDescent="0.3">
      <c r="A601" t="s">
        <v>20</v>
      </c>
      <c r="B601">
        <v>37.104838071241602</v>
      </c>
      <c r="C601">
        <v>0.93764345328151799</v>
      </c>
      <c r="D601">
        <v>8.9842143055555503</v>
      </c>
      <c r="E601">
        <v>12</v>
      </c>
      <c r="F601">
        <v>3</v>
      </c>
      <c r="G601">
        <v>128602.3955</v>
      </c>
      <c r="H601">
        <v>46900</v>
      </c>
      <c r="I601">
        <f t="shared" si="13"/>
        <v>6</v>
      </c>
      <c r="J601" s="4">
        <f>IF(E601=2,VLOOKUP(I601,'risk design'!$V$3:$W$4,2,FALSE), IF(E601=8,VLOOKUP(I601,'risk design'!$V$9:$W$16,2,FALSE), IF(E601=12,VLOOKUP(I601,'risk design'!$V$17:$W$28,2,FALSE),VLOOKUP(I601,'risk design'!$V$5:$W$8,2,FALSE))))</f>
        <v>1</v>
      </c>
    </row>
    <row r="602" spans="1:10" x14ac:dyDescent="0.3">
      <c r="A602" t="s">
        <v>37</v>
      </c>
      <c r="B602">
        <v>28.860934237203502</v>
      </c>
      <c r="C602">
        <v>0.99147672828998601</v>
      </c>
      <c r="D602">
        <v>5.4403472089947096</v>
      </c>
      <c r="E602">
        <v>12</v>
      </c>
      <c r="F602">
        <v>3</v>
      </c>
      <c r="G602">
        <v>677475.73320000002</v>
      </c>
      <c r="H602">
        <v>46700</v>
      </c>
      <c r="I602">
        <f t="shared" si="13"/>
        <v>3</v>
      </c>
      <c r="J602" s="4">
        <f>IF(E602=2,VLOOKUP(I602,'risk design'!$V$3:$W$4,2,FALSE), IF(E602=8,VLOOKUP(I602,'risk design'!$V$9:$W$16,2,FALSE), IF(E602=12,VLOOKUP(I602,'risk design'!$V$17:$W$28,2,FALSE),VLOOKUP(I602,'risk design'!$V$5:$W$8,2,FALSE))))</f>
        <v>2</v>
      </c>
    </row>
    <row r="603" spans="1:10" x14ac:dyDescent="0.3">
      <c r="A603" t="s">
        <v>39</v>
      </c>
      <c r="B603">
        <v>38.342071272322499</v>
      </c>
      <c r="C603">
        <v>0.94852050231232898</v>
      </c>
      <c r="D603">
        <v>9.2259005753968193</v>
      </c>
      <c r="E603">
        <v>12</v>
      </c>
      <c r="F603">
        <v>3</v>
      </c>
      <c r="G603">
        <v>830842.31160000002</v>
      </c>
      <c r="H603">
        <v>43160</v>
      </c>
      <c r="I603">
        <f t="shared" si="13"/>
        <v>3</v>
      </c>
      <c r="J603" s="4">
        <f>IF(E603=2,VLOOKUP(I603,'risk design'!$V$3:$W$4,2,FALSE), IF(E603=8,VLOOKUP(I603,'risk design'!$V$9:$W$16,2,FALSE), IF(E603=12,VLOOKUP(I603,'risk design'!$V$17:$W$28,2,FALSE),VLOOKUP(I603,'risk design'!$V$5:$W$8,2,FALSE))))</f>
        <v>2</v>
      </c>
    </row>
    <row r="604" spans="1:10" x14ac:dyDescent="0.3">
      <c r="A604" t="s">
        <v>40</v>
      </c>
      <c r="B604">
        <v>40.738628402516603</v>
      </c>
      <c r="C604">
        <v>0.99888270245113497</v>
      </c>
      <c r="D604">
        <v>3.5555555555555598</v>
      </c>
      <c r="E604">
        <v>12</v>
      </c>
      <c r="F604">
        <v>3</v>
      </c>
      <c r="G604">
        <v>72181.660600000003</v>
      </c>
      <c r="H604">
        <v>41460</v>
      </c>
      <c r="I604">
        <f t="shared" si="13"/>
        <v>3</v>
      </c>
      <c r="J604" s="4">
        <f>IF(E604=2,VLOOKUP(I604,'risk design'!$V$3:$W$4,2,FALSE), IF(E604=8,VLOOKUP(I604,'risk design'!$V$9:$W$16,2,FALSE), IF(E604=12,VLOOKUP(I604,'risk design'!$V$17:$W$28,2,FALSE),VLOOKUP(I604,'risk design'!$V$5:$W$8,2,FALSE))))</f>
        <v>2</v>
      </c>
    </row>
    <row r="605" spans="1:10" x14ac:dyDescent="0.3">
      <c r="A605" t="s">
        <v>26</v>
      </c>
      <c r="B605">
        <v>14.945085677942799</v>
      </c>
      <c r="C605">
        <v>0.99999845763846995</v>
      </c>
      <c r="D605">
        <v>7.88</v>
      </c>
      <c r="E605">
        <v>12</v>
      </c>
      <c r="F605">
        <v>3</v>
      </c>
      <c r="G605">
        <v>6651.9568479999998</v>
      </c>
      <c r="H605">
        <v>41326.300000000003</v>
      </c>
      <c r="I605">
        <f t="shared" si="13"/>
        <v>1</v>
      </c>
      <c r="J605" s="4">
        <f>IF(E605=2,VLOOKUP(I605,'risk design'!$V$3:$W$4,2,FALSE), IF(E605=8,VLOOKUP(I605,'risk design'!$V$9:$W$16,2,FALSE), IF(E605=12,VLOOKUP(I605,'risk design'!$V$17:$W$28,2,FALSE),VLOOKUP(I605,'risk design'!$V$5:$W$8,2,FALSE))))</f>
        <v>9</v>
      </c>
    </row>
    <row r="606" spans="1:10" x14ac:dyDescent="0.3">
      <c r="A606" t="s">
        <v>9</v>
      </c>
      <c r="B606">
        <v>36.0647446679979</v>
      </c>
      <c r="C606">
        <v>0.941094016680177</v>
      </c>
      <c r="D606">
        <v>7.5919453174603202</v>
      </c>
      <c r="E606">
        <v>12</v>
      </c>
      <c r="F606">
        <v>3</v>
      </c>
      <c r="G606">
        <v>752.57100000000003</v>
      </c>
      <c r="H606">
        <v>41122.199999999997</v>
      </c>
      <c r="I606">
        <f t="shared" si="13"/>
        <v>3</v>
      </c>
      <c r="J606" s="4">
        <f>IF(E606=2,VLOOKUP(I606,'risk design'!$V$3:$W$4,2,FALSE), IF(E606=8,VLOOKUP(I606,'risk design'!$V$9:$W$16,2,FALSE), IF(E606=12,VLOOKUP(I606,'risk design'!$V$17:$W$28,2,FALSE),VLOOKUP(I606,'risk design'!$V$5:$W$8,2,FALSE))))</f>
        <v>2</v>
      </c>
    </row>
    <row r="607" spans="1:10" x14ac:dyDescent="0.3">
      <c r="A607" t="s">
        <v>42</v>
      </c>
      <c r="B607">
        <v>36.0647446679979</v>
      </c>
      <c r="C607">
        <v>0.941094016680177</v>
      </c>
      <c r="D607">
        <v>7.5919453174603202</v>
      </c>
      <c r="E607">
        <v>12</v>
      </c>
      <c r="F607">
        <v>3</v>
      </c>
      <c r="G607">
        <v>820566.77119999996</v>
      </c>
      <c r="H607">
        <v>40600</v>
      </c>
      <c r="I607">
        <f t="shared" si="13"/>
        <v>3</v>
      </c>
      <c r="J607" s="4">
        <f>IF(E607=2,VLOOKUP(I607,'risk design'!$V$3:$W$4,2,FALSE), IF(E607=8,VLOOKUP(I607,'risk design'!$V$9:$W$16,2,FALSE), IF(E607=12,VLOOKUP(I607,'risk design'!$V$17:$W$28,2,FALSE),VLOOKUP(I607,'risk design'!$V$5:$W$8,2,FALSE))))</f>
        <v>2</v>
      </c>
    </row>
    <row r="608" spans="1:10" x14ac:dyDescent="0.3">
      <c r="A608" t="s">
        <v>38</v>
      </c>
      <c r="B608">
        <v>30.842229698338201</v>
      </c>
      <c r="C608">
        <v>1.00000006012368</v>
      </c>
      <c r="D608">
        <v>1.9</v>
      </c>
      <c r="E608">
        <v>12</v>
      </c>
      <c r="F608">
        <v>3</v>
      </c>
      <c r="G608">
        <v>4565.0724</v>
      </c>
      <c r="H608">
        <v>40580</v>
      </c>
      <c r="I608">
        <f t="shared" si="13"/>
        <v>3</v>
      </c>
      <c r="J608" s="4">
        <f>IF(E608=2,VLOOKUP(I608,'risk design'!$V$3:$W$4,2,FALSE), IF(E608=8,VLOOKUP(I608,'risk design'!$V$9:$W$16,2,FALSE), IF(E608=12,VLOOKUP(I608,'risk design'!$V$17:$W$28,2,FALSE),VLOOKUP(I608,'risk design'!$V$5:$W$8,2,FALSE))))</f>
        <v>2</v>
      </c>
    </row>
    <row r="609" spans="1:10" x14ac:dyDescent="0.3">
      <c r="A609" t="s">
        <v>44</v>
      </c>
      <c r="B609">
        <v>14.821737674500801</v>
      </c>
      <c r="C609">
        <v>0.994382684303039</v>
      </c>
      <c r="D609">
        <v>5.2889352380952399</v>
      </c>
      <c r="E609">
        <v>12</v>
      </c>
      <c r="F609">
        <v>3</v>
      </c>
      <c r="G609">
        <v>140836.81789999999</v>
      </c>
      <c r="H609">
        <v>38360</v>
      </c>
      <c r="I609">
        <f t="shared" si="13"/>
        <v>12</v>
      </c>
      <c r="J609" s="4">
        <f>IF(E609=2,VLOOKUP(I609,'risk design'!$V$3:$W$4,2,FALSE), IF(E609=8,VLOOKUP(I609,'risk design'!$V$9:$W$16,2,FALSE), IF(E609=12,VLOOKUP(I609,'risk design'!$V$17:$W$28,2,FALSE),VLOOKUP(I609,'risk design'!$V$5:$W$8,2,FALSE))))</f>
        <v>7</v>
      </c>
    </row>
    <row r="610" spans="1:10" x14ac:dyDescent="0.3">
      <c r="A610" t="s">
        <v>45</v>
      </c>
      <c r="B610">
        <v>57.614352710402997</v>
      </c>
      <c r="C610">
        <v>0.97561522294935898</v>
      </c>
      <c r="D610">
        <v>13.068670992063501</v>
      </c>
      <c r="E610">
        <v>12</v>
      </c>
      <c r="F610">
        <v>3</v>
      </c>
      <c r="G610">
        <v>542105.53200000001</v>
      </c>
      <c r="H610">
        <v>36240</v>
      </c>
      <c r="I610">
        <f t="shared" si="13"/>
        <v>6</v>
      </c>
      <c r="J610" s="4">
        <f>IF(E610=2,VLOOKUP(I610,'risk design'!$V$3:$W$4,2,FALSE), IF(E610=8,VLOOKUP(I610,'risk design'!$V$9:$W$16,2,FALSE), IF(E610=12,VLOOKUP(I610,'risk design'!$V$17:$W$28,2,FALSE),VLOOKUP(I610,'risk design'!$V$5:$W$8,2,FALSE))))</f>
        <v>1</v>
      </c>
    </row>
    <row r="611" spans="1:10" x14ac:dyDescent="0.3">
      <c r="A611" t="s">
        <v>43</v>
      </c>
      <c r="B611">
        <v>20.7104925918992</v>
      </c>
      <c r="C611">
        <v>0.99999618577501403</v>
      </c>
      <c r="D611">
        <v>5.0888888888888903</v>
      </c>
      <c r="E611">
        <v>12</v>
      </c>
      <c r="F611">
        <v>3</v>
      </c>
      <c r="G611">
        <v>61256.559000000001</v>
      </c>
      <c r="H611">
        <v>35760</v>
      </c>
      <c r="I611">
        <f t="shared" si="13"/>
        <v>12</v>
      </c>
      <c r="J611" s="4">
        <f>IF(E611=2,VLOOKUP(I611,'risk design'!$V$3:$W$4,2,FALSE), IF(E611=8,VLOOKUP(I611,'risk design'!$V$9:$W$16,2,FALSE), IF(E611=12,VLOOKUP(I611,'risk design'!$V$17:$W$28,2,FALSE),VLOOKUP(I611,'risk design'!$V$5:$W$8,2,FALSE))))</f>
        <v>7</v>
      </c>
    </row>
    <row r="612" spans="1:10" x14ac:dyDescent="0.3">
      <c r="A612" t="s">
        <v>47</v>
      </c>
      <c r="B612">
        <v>43.272060334433803</v>
      </c>
      <c r="C612">
        <v>0.89352925819224505</v>
      </c>
      <c r="D612">
        <v>8.6949407076719591</v>
      </c>
      <c r="E612">
        <v>12</v>
      </c>
      <c r="F612">
        <v>3</v>
      </c>
      <c r="G612">
        <v>174085.2</v>
      </c>
      <c r="H612">
        <v>32160</v>
      </c>
      <c r="I612">
        <f t="shared" si="13"/>
        <v>3</v>
      </c>
      <c r="J612" s="4">
        <f>IF(E612=2,VLOOKUP(I612,'risk design'!$V$3:$W$4,2,FALSE), IF(E612=8,VLOOKUP(I612,'risk design'!$V$9:$W$16,2,FALSE), IF(E612=12,VLOOKUP(I612,'risk design'!$V$17:$W$28,2,FALSE),VLOOKUP(I612,'risk design'!$V$5:$W$8,2,FALSE))))</f>
        <v>2</v>
      </c>
    </row>
    <row r="613" spans="1:10" x14ac:dyDescent="0.3">
      <c r="A613" t="s">
        <v>49</v>
      </c>
      <c r="B613">
        <v>45.868855228592103</v>
      </c>
      <c r="C613">
        <v>0.70336639774733201</v>
      </c>
      <c r="D613">
        <v>11.304115899470901</v>
      </c>
      <c r="E613">
        <v>12</v>
      </c>
      <c r="F613">
        <v>3</v>
      </c>
      <c r="G613">
        <v>452192.90250000003</v>
      </c>
      <c r="H613">
        <v>30120</v>
      </c>
      <c r="I613">
        <f t="shared" si="13"/>
        <v>3</v>
      </c>
      <c r="J613" s="4">
        <f>IF(E613=2,VLOOKUP(I613,'risk design'!$V$3:$W$4,2,FALSE), IF(E613=8,VLOOKUP(I613,'risk design'!$V$9:$W$16,2,FALSE), IF(E613=12,VLOOKUP(I613,'risk design'!$V$17:$W$28,2,FALSE),VLOOKUP(I613,'risk design'!$V$5:$W$8,2,FALSE))))</f>
        <v>2</v>
      </c>
    </row>
    <row r="614" spans="1:10" x14ac:dyDescent="0.3">
      <c r="A614" t="s">
        <v>51</v>
      </c>
      <c r="B614">
        <v>45.561830093592</v>
      </c>
      <c r="C614">
        <v>0.23516038301123299</v>
      </c>
      <c r="D614">
        <v>3.1333333333333302</v>
      </c>
      <c r="E614">
        <v>12</v>
      </c>
      <c r="F614">
        <v>3</v>
      </c>
      <c r="G614">
        <v>13171.33797</v>
      </c>
      <c r="H614">
        <v>26410</v>
      </c>
      <c r="I614">
        <f t="shared" si="13"/>
        <v>8</v>
      </c>
      <c r="J614" s="4">
        <f>IF(E614=2,VLOOKUP(I614,'risk design'!$V$3:$W$4,2,FALSE), IF(E614=8,VLOOKUP(I614,'risk design'!$V$9:$W$16,2,FALSE), IF(E614=12,VLOOKUP(I614,'risk design'!$V$17:$W$28,2,FALSE),VLOOKUP(I614,'risk design'!$V$5:$W$8,2,FALSE))))</f>
        <v>3</v>
      </c>
    </row>
    <row r="615" spans="1:10" x14ac:dyDescent="0.3">
      <c r="A615" t="s">
        <v>46</v>
      </c>
      <c r="B615">
        <v>12.912840767128699</v>
      </c>
      <c r="C615">
        <v>1.0000000022211499</v>
      </c>
      <c r="D615">
        <v>10.033333333333299</v>
      </c>
      <c r="E615">
        <v>12</v>
      </c>
      <c r="F615">
        <v>3</v>
      </c>
      <c r="G615">
        <v>77534.517179999995</v>
      </c>
      <c r="H615">
        <v>25150</v>
      </c>
      <c r="I615">
        <f t="shared" si="13"/>
        <v>11</v>
      </c>
      <c r="J615" s="4">
        <f>IF(E615=2,VLOOKUP(I615,'risk design'!$V$3:$W$4,2,FALSE), IF(E615=8,VLOOKUP(I615,'risk design'!$V$9:$W$16,2,FALSE), IF(E615=12,VLOOKUP(I615,'risk design'!$V$17:$W$28,2,FALSE),VLOOKUP(I615,'risk design'!$V$5:$W$8,2,FALSE))))</f>
        <v>5</v>
      </c>
    </row>
    <row r="616" spans="1:10" x14ac:dyDescent="0.3">
      <c r="A616" t="s">
        <v>53</v>
      </c>
      <c r="B616">
        <v>19.6738666766927</v>
      </c>
      <c r="C616">
        <v>1.00000000140625</v>
      </c>
      <c r="D616">
        <v>13.8</v>
      </c>
      <c r="E616">
        <v>12</v>
      </c>
      <c r="F616">
        <v>3</v>
      </c>
      <c r="G616">
        <v>572656.67370000004</v>
      </c>
      <c r="H616">
        <v>24660</v>
      </c>
      <c r="I616">
        <f t="shared" si="13"/>
        <v>11</v>
      </c>
      <c r="J616" s="4">
        <f>IF(E616=2,VLOOKUP(I616,'risk design'!$V$3:$W$4,2,FALSE), IF(E616=8,VLOOKUP(I616,'risk design'!$V$9:$W$16,2,FALSE), IF(E616=12,VLOOKUP(I616,'risk design'!$V$17:$W$28,2,FALSE),VLOOKUP(I616,'risk design'!$V$5:$W$8,2,FALSE))))</f>
        <v>5</v>
      </c>
    </row>
    <row r="617" spans="1:10" x14ac:dyDescent="0.3">
      <c r="A617" t="s">
        <v>48</v>
      </c>
      <c r="B617">
        <v>36.0647446679979</v>
      </c>
      <c r="C617">
        <v>0.941094016680177</v>
      </c>
      <c r="D617">
        <v>7.5919453174603202</v>
      </c>
      <c r="E617">
        <v>12</v>
      </c>
      <c r="F617">
        <v>3</v>
      </c>
      <c r="G617">
        <v>482108.8224</v>
      </c>
      <c r="H617">
        <v>24640</v>
      </c>
      <c r="I617">
        <f t="shared" si="13"/>
        <v>8</v>
      </c>
      <c r="J617" s="4">
        <f>IF(E617=2,VLOOKUP(I617,'risk design'!$V$3:$W$4,2,FALSE), IF(E617=8,VLOOKUP(I617,'risk design'!$V$9:$W$16,2,FALSE), IF(E617=12,VLOOKUP(I617,'risk design'!$V$17:$W$28,2,FALSE),VLOOKUP(I617,'risk design'!$V$5:$W$8,2,FALSE))))</f>
        <v>3</v>
      </c>
    </row>
    <row r="618" spans="1:10" x14ac:dyDescent="0.3">
      <c r="A618" t="s">
        <v>55</v>
      </c>
      <c r="B618">
        <v>62.146455064064703</v>
      </c>
      <c r="C618">
        <v>0.88569532801120399</v>
      </c>
      <c r="D618">
        <v>15.7365622089947</v>
      </c>
      <c r="E618">
        <v>12</v>
      </c>
      <c r="F618">
        <v>3</v>
      </c>
      <c r="G618">
        <v>99247.941000000006</v>
      </c>
      <c r="H618">
        <v>23690</v>
      </c>
      <c r="I618">
        <f t="shared" si="13"/>
        <v>3</v>
      </c>
      <c r="J618" s="4">
        <f>IF(E618=2,VLOOKUP(I618,'risk design'!$V$3:$W$4,2,FALSE), IF(E618=8,VLOOKUP(I618,'risk design'!$V$9:$W$16,2,FALSE), IF(E618=12,VLOOKUP(I618,'risk design'!$V$17:$W$28,2,FALSE),VLOOKUP(I618,'risk design'!$V$5:$W$8,2,FALSE))))</f>
        <v>2</v>
      </c>
    </row>
    <row r="619" spans="1:10" x14ac:dyDescent="0.3">
      <c r="A619" t="s">
        <v>56</v>
      </c>
      <c r="B619">
        <v>46.220495099938901</v>
      </c>
      <c r="C619">
        <v>0.71038452616272896</v>
      </c>
      <c r="D619">
        <v>2.7222222222222201</v>
      </c>
      <c r="E619">
        <v>12</v>
      </c>
      <c r="F619">
        <v>3</v>
      </c>
      <c r="G619">
        <v>22041.497100000001</v>
      </c>
      <c r="H619">
        <v>23290</v>
      </c>
      <c r="I619">
        <f t="shared" si="13"/>
        <v>8</v>
      </c>
      <c r="J619" s="4">
        <f>IF(E619=2,VLOOKUP(I619,'risk design'!$V$3:$W$4,2,FALSE), IF(E619=8,VLOOKUP(I619,'risk design'!$V$9:$W$16,2,FALSE), IF(E619=12,VLOOKUP(I619,'risk design'!$V$17:$W$28,2,FALSE),VLOOKUP(I619,'risk design'!$V$5:$W$8,2,FALSE))))</f>
        <v>3</v>
      </c>
    </row>
    <row r="620" spans="1:10" x14ac:dyDescent="0.3">
      <c r="A620" t="s">
        <v>17</v>
      </c>
      <c r="B620">
        <v>36.0647446679979</v>
      </c>
      <c r="C620">
        <v>0.941094016680177</v>
      </c>
      <c r="D620">
        <v>7.5919453174603202</v>
      </c>
      <c r="E620">
        <v>12</v>
      </c>
      <c r="F620">
        <v>3</v>
      </c>
      <c r="G620">
        <v>5813.0690960000002</v>
      </c>
      <c r="H620">
        <v>21480</v>
      </c>
      <c r="I620">
        <f t="shared" si="13"/>
        <v>8</v>
      </c>
      <c r="J620" s="4">
        <f>IF(E620=2,VLOOKUP(I620,'risk design'!$V$3:$W$4,2,FALSE), IF(E620=8,VLOOKUP(I620,'risk design'!$V$9:$W$16,2,FALSE), IF(E620=12,VLOOKUP(I620,'risk design'!$V$17:$W$28,2,FALSE),VLOOKUP(I620,'risk design'!$V$5:$W$8,2,FALSE))))</f>
        <v>3</v>
      </c>
    </row>
    <row r="621" spans="1:10" x14ac:dyDescent="0.3">
      <c r="A621" t="s">
        <v>57</v>
      </c>
      <c r="B621">
        <v>50.7473446372627</v>
      </c>
      <c r="C621">
        <v>0.99997720673548995</v>
      </c>
      <c r="D621">
        <v>3.18888888888889</v>
      </c>
      <c r="E621">
        <v>12</v>
      </c>
      <c r="F621">
        <v>3</v>
      </c>
      <c r="G621">
        <v>88887.007500000007</v>
      </c>
      <c r="H621">
        <v>21200</v>
      </c>
      <c r="I621">
        <f t="shared" si="13"/>
        <v>8</v>
      </c>
      <c r="J621" s="4">
        <f>IF(E621=2,VLOOKUP(I621,'risk design'!$V$3:$W$4,2,FALSE), IF(E621=8,VLOOKUP(I621,'risk design'!$V$9:$W$16,2,FALSE), IF(E621=12,VLOOKUP(I621,'risk design'!$V$17:$W$28,2,FALSE),VLOOKUP(I621,'risk design'!$V$5:$W$8,2,FALSE))))</f>
        <v>3</v>
      </c>
    </row>
    <row r="622" spans="1:10" x14ac:dyDescent="0.3">
      <c r="A622" t="s">
        <v>59</v>
      </c>
      <c r="B622">
        <v>41.6196759077745</v>
      </c>
      <c r="C622">
        <v>0.83331392357934697</v>
      </c>
      <c r="D622">
        <v>5.7666666666666702</v>
      </c>
      <c r="E622">
        <v>12</v>
      </c>
      <c r="F622">
        <v>3</v>
      </c>
      <c r="G622">
        <v>4149.0652</v>
      </c>
      <c r="H622">
        <v>19990</v>
      </c>
      <c r="I622">
        <f t="shared" si="13"/>
        <v>8</v>
      </c>
      <c r="J622" s="4">
        <f>IF(E622=2,VLOOKUP(I622,'risk design'!$V$3:$W$4,2,FALSE), IF(E622=8,VLOOKUP(I622,'risk design'!$V$9:$W$16,2,FALSE), IF(E622=12,VLOOKUP(I622,'risk design'!$V$17:$W$28,2,FALSE),VLOOKUP(I622,'risk design'!$V$5:$W$8,2,FALSE))))</f>
        <v>3</v>
      </c>
    </row>
    <row r="623" spans="1:10" x14ac:dyDescent="0.3">
      <c r="A623" t="s">
        <v>19</v>
      </c>
      <c r="B623">
        <v>28.377906625582899</v>
      </c>
      <c r="C623">
        <v>0.999999957386566</v>
      </c>
      <c r="D623">
        <v>6.32</v>
      </c>
      <c r="E623">
        <v>12</v>
      </c>
      <c r="F623">
        <v>3</v>
      </c>
      <c r="G623">
        <v>20753.89201</v>
      </c>
      <c r="H623">
        <v>19700</v>
      </c>
      <c r="I623">
        <f t="shared" si="13"/>
        <v>11</v>
      </c>
      <c r="J623" s="4">
        <f>IF(E623=2,VLOOKUP(I623,'risk design'!$V$3:$W$4,2,FALSE), IF(E623=8,VLOOKUP(I623,'risk design'!$V$9:$W$16,2,FALSE), IF(E623=12,VLOOKUP(I623,'risk design'!$V$17:$W$28,2,FALSE),VLOOKUP(I623,'risk design'!$V$5:$W$8,2,FALSE))))</f>
        <v>5</v>
      </c>
    </row>
    <row r="624" spans="1:10" x14ac:dyDescent="0.3">
      <c r="A624" t="s">
        <v>60</v>
      </c>
      <c r="B624">
        <v>54.631454588766204</v>
      </c>
      <c r="C624">
        <v>0.986026835351973</v>
      </c>
      <c r="D624">
        <v>14.1216739351852</v>
      </c>
      <c r="E624">
        <v>12</v>
      </c>
      <c r="F624">
        <v>3</v>
      </c>
      <c r="G624">
        <v>55757.947899999999</v>
      </c>
      <c r="H624">
        <v>17400</v>
      </c>
      <c r="I624">
        <f t="shared" si="13"/>
        <v>8</v>
      </c>
      <c r="J624" s="4">
        <f>IF(E624=2,VLOOKUP(I624,'risk design'!$V$3:$W$4,2,FALSE), IF(E624=8,VLOOKUP(I624,'risk design'!$V$9:$W$16,2,FALSE), IF(E624=12,VLOOKUP(I624,'risk design'!$V$17:$W$28,2,FALSE),VLOOKUP(I624,'risk design'!$V$5:$W$8,2,FALSE))))</f>
        <v>3</v>
      </c>
    </row>
    <row r="625" spans="1:10" x14ac:dyDescent="0.3">
      <c r="A625" t="s">
        <v>62</v>
      </c>
      <c r="B625">
        <v>47.486505825010603</v>
      </c>
      <c r="C625">
        <v>1</v>
      </c>
      <c r="D625">
        <v>3.875</v>
      </c>
      <c r="E625">
        <v>12</v>
      </c>
      <c r="F625">
        <v>3</v>
      </c>
      <c r="G625">
        <v>104042.7159</v>
      </c>
      <c r="H625">
        <v>17063</v>
      </c>
      <c r="I625">
        <f t="shared" si="13"/>
        <v>7</v>
      </c>
      <c r="J625" s="4">
        <f>IF(E625=2,VLOOKUP(I625,'risk design'!$V$3:$W$4,2,FALSE), IF(E625=8,VLOOKUP(I625,'risk design'!$V$9:$W$16,2,FALSE), IF(E625=12,VLOOKUP(I625,'risk design'!$V$17:$W$28,2,FALSE),VLOOKUP(I625,'risk design'!$V$5:$W$8,2,FALSE))))</f>
        <v>4</v>
      </c>
    </row>
    <row r="626" spans="1:10" x14ac:dyDescent="0.3">
      <c r="A626" t="s">
        <v>35</v>
      </c>
      <c r="B626">
        <v>32.9066731952297</v>
      </c>
      <c r="C626">
        <v>0.99996959757926496</v>
      </c>
      <c r="D626">
        <v>2.98</v>
      </c>
      <c r="E626">
        <v>12</v>
      </c>
      <c r="F626">
        <v>3</v>
      </c>
      <c r="G626">
        <v>13970.7682</v>
      </c>
      <c r="H626">
        <v>16500</v>
      </c>
      <c r="I626">
        <f t="shared" si="13"/>
        <v>11</v>
      </c>
      <c r="J626" s="4">
        <f>IF(E626=2,VLOOKUP(I626,'risk design'!$V$3:$W$4,2,FALSE), IF(E626=8,VLOOKUP(I626,'risk design'!$V$9:$W$16,2,FALSE), IF(E626=12,VLOOKUP(I626,'risk design'!$V$17:$W$28,2,FALSE),VLOOKUP(I626,'risk design'!$V$5:$W$8,2,FALSE))))</f>
        <v>5</v>
      </c>
    </row>
    <row r="627" spans="1:10" x14ac:dyDescent="0.3">
      <c r="A627" t="s">
        <v>65</v>
      </c>
      <c r="B627">
        <v>46.237117829760102</v>
      </c>
      <c r="C627">
        <v>1</v>
      </c>
      <c r="D627">
        <v>16.1666666666667</v>
      </c>
      <c r="E627">
        <v>12</v>
      </c>
      <c r="F627">
        <v>3</v>
      </c>
      <c r="G627">
        <v>131087.75090000001</v>
      </c>
      <c r="H627">
        <v>15472.2</v>
      </c>
      <c r="I627">
        <f t="shared" si="13"/>
        <v>11</v>
      </c>
      <c r="J627" s="4">
        <f>IF(E627=2,VLOOKUP(I627,'risk design'!$V$3:$W$4,2,FALSE), IF(E627=8,VLOOKUP(I627,'risk design'!$V$9:$W$16,2,FALSE), IF(E627=12,VLOOKUP(I627,'risk design'!$V$17:$W$28,2,FALSE),VLOOKUP(I627,'risk design'!$V$5:$W$8,2,FALSE))))</f>
        <v>5</v>
      </c>
    </row>
    <row r="628" spans="1:10" x14ac:dyDescent="0.3">
      <c r="A628" t="s">
        <v>63</v>
      </c>
      <c r="B628">
        <v>39.610474413500803</v>
      </c>
      <c r="C628">
        <v>0.99719887955182096</v>
      </c>
      <c r="D628">
        <v>13.814285714285701</v>
      </c>
      <c r="E628">
        <v>12</v>
      </c>
      <c r="F628">
        <v>3</v>
      </c>
      <c r="G628">
        <v>3626.36456</v>
      </c>
      <c r="H628">
        <v>15080</v>
      </c>
      <c r="I628">
        <f t="shared" si="13"/>
        <v>11</v>
      </c>
      <c r="J628" s="4">
        <f>IF(E628=2,VLOOKUP(I628,'risk design'!$V$3:$W$4,2,FALSE), IF(E628=8,VLOOKUP(I628,'risk design'!$V$9:$W$16,2,FALSE), IF(E628=12,VLOOKUP(I628,'risk design'!$V$17:$W$28,2,FALSE),VLOOKUP(I628,'risk design'!$V$5:$W$8,2,FALSE))))</f>
        <v>5</v>
      </c>
    </row>
    <row r="629" spans="1:10" x14ac:dyDescent="0.3">
      <c r="A629" t="s">
        <v>32</v>
      </c>
      <c r="B629">
        <v>36.0647446679979</v>
      </c>
      <c r="C629">
        <v>0.941094016680177</v>
      </c>
      <c r="D629">
        <v>7.5919453174603202</v>
      </c>
      <c r="E629">
        <v>12</v>
      </c>
      <c r="F629">
        <v>3</v>
      </c>
      <c r="G629">
        <v>201.39</v>
      </c>
      <c r="H629">
        <v>14917.7</v>
      </c>
      <c r="I629">
        <f t="shared" si="13"/>
        <v>11</v>
      </c>
      <c r="J629" s="4">
        <f>IF(E629=2,VLOOKUP(I629,'risk design'!$V$3:$W$4,2,FALSE), IF(E629=8,VLOOKUP(I629,'risk design'!$V$9:$W$16,2,FALSE), IF(E629=12,VLOOKUP(I629,'risk design'!$V$17:$W$28,2,FALSE),VLOOKUP(I629,'risk design'!$V$5:$W$8,2,FALSE))))</f>
        <v>5</v>
      </c>
    </row>
    <row r="630" spans="1:10" x14ac:dyDescent="0.3">
      <c r="A630" t="s">
        <v>69</v>
      </c>
      <c r="B630">
        <v>56.107534611813897</v>
      </c>
      <c r="C630">
        <v>0.99999993657399999</v>
      </c>
      <c r="D630">
        <v>19.2</v>
      </c>
      <c r="E630">
        <v>12</v>
      </c>
      <c r="F630">
        <v>3</v>
      </c>
      <c r="G630">
        <v>19747.107319999999</v>
      </c>
      <c r="H630">
        <v>14780</v>
      </c>
      <c r="I630">
        <f t="shared" si="13"/>
        <v>8</v>
      </c>
      <c r="J630" s="4">
        <f>IF(E630=2,VLOOKUP(I630,'risk design'!$V$3:$W$4,2,FALSE), IF(E630=8,VLOOKUP(I630,'risk design'!$V$9:$W$16,2,FALSE), IF(E630=12,VLOOKUP(I630,'risk design'!$V$17:$W$28,2,FALSE),VLOOKUP(I630,'risk design'!$V$5:$W$8,2,FALSE))))</f>
        <v>3</v>
      </c>
    </row>
    <row r="631" spans="1:10" x14ac:dyDescent="0.3">
      <c r="A631" t="s">
        <v>30</v>
      </c>
      <c r="B631">
        <v>35.921691020698503</v>
      </c>
      <c r="C631">
        <v>1.0000000081457801</v>
      </c>
      <c r="D631">
        <v>7.4777777777777796</v>
      </c>
      <c r="E631">
        <v>12</v>
      </c>
      <c r="F631">
        <v>3</v>
      </c>
      <c r="G631">
        <v>247644.99590000001</v>
      </c>
      <c r="H631">
        <v>14290</v>
      </c>
      <c r="I631">
        <f t="shared" si="13"/>
        <v>11</v>
      </c>
      <c r="J631" s="4">
        <f>IF(E631=2,VLOOKUP(I631,'risk design'!$V$3:$W$4,2,FALSE), IF(E631=8,VLOOKUP(I631,'risk design'!$V$9:$W$16,2,FALSE), IF(E631=12,VLOOKUP(I631,'risk design'!$V$17:$W$28,2,FALSE),VLOOKUP(I631,'risk design'!$V$5:$W$8,2,FALSE))))</f>
        <v>5</v>
      </c>
    </row>
    <row r="632" spans="1:10" x14ac:dyDescent="0.3">
      <c r="A632" t="s">
        <v>33</v>
      </c>
      <c r="B632">
        <v>36.0647446679979</v>
      </c>
      <c r="C632">
        <v>0.941094016680177</v>
      </c>
      <c r="D632">
        <v>7.5919453174603202</v>
      </c>
      <c r="E632">
        <v>12</v>
      </c>
      <c r="F632">
        <v>3</v>
      </c>
      <c r="G632">
        <v>27115.484469999999</v>
      </c>
      <c r="H632">
        <v>14040</v>
      </c>
      <c r="I632">
        <f t="shared" si="13"/>
        <v>11</v>
      </c>
      <c r="J632" s="4">
        <f>IF(E632=2,VLOOKUP(I632,'risk design'!$V$3:$W$4,2,FALSE), IF(E632=8,VLOOKUP(I632,'risk design'!$V$9:$W$16,2,FALSE), IF(E632=12,VLOOKUP(I632,'risk design'!$V$17:$W$28,2,FALSE),VLOOKUP(I632,'risk design'!$V$5:$W$8,2,FALSE))))</f>
        <v>5</v>
      </c>
    </row>
    <row r="633" spans="1:10" x14ac:dyDescent="0.3">
      <c r="A633" t="s">
        <v>72</v>
      </c>
      <c r="B633">
        <v>51.773569081442503</v>
      </c>
      <c r="C633">
        <v>0.98855942694408405</v>
      </c>
      <c r="D633">
        <v>8.1875</v>
      </c>
      <c r="E633">
        <v>12</v>
      </c>
      <c r="F633">
        <v>3</v>
      </c>
      <c r="G633">
        <v>19723.940600000002</v>
      </c>
      <c r="H633">
        <v>14030</v>
      </c>
      <c r="I633">
        <f t="shared" si="13"/>
        <v>11</v>
      </c>
      <c r="J633" s="4">
        <f>IF(E633=2,VLOOKUP(I633,'risk design'!$V$3:$W$4,2,FALSE), IF(E633=8,VLOOKUP(I633,'risk design'!$V$9:$W$16,2,FALSE), IF(E633=12,VLOOKUP(I633,'risk design'!$V$17:$W$28,2,FALSE),VLOOKUP(I633,'risk design'!$V$5:$W$8,2,FALSE))))</f>
        <v>5</v>
      </c>
    </row>
    <row r="634" spans="1:10" x14ac:dyDescent="0.3">
      <c r="A634" t="s">
        <v>73</v>
      </c>
      <c r="B634">
        <v>50.678749091318601</v>
      </c>
      <c r="C634">
        <v>0.999998016289946</v>
      </c>
      <c r="D634">
        <v>4.7750000000000004</v>
      </c>
      <c r="E634">
        <v>12</v>
      </c>
      <c r="F634">
        <v>3</v>
      </c>
      <c r="G634">
        <v>30168.427800000001</v>
      </c>
      <c r="H634">
        <v>13910</v>
      </c>
      <c r="I634">
        <f t="shared" si="13"/>
        <v>11</v>
      </c>
      <c r="J634" s="4">
        <f>IF(E634=2,VLOOKUP(I634,'risk design'!$V$3:$W$4,2,FALSE), IF(E634=8,VLOOKUP(I634,'risk design'!$V$9:$W$16,2,FALSE), IF(E634=12,VLOOKUP(I634,'risk design'!$V$17:$W$28,2,FALSE),VLOOKUP(I634,'risk design'!$V$5:$W$8,2,FALSE))))</f>
        <v>5</v>
      </c>
    </row>
    <row r="635" spans="1:10" x14ac:dyDescent="0.3">
      <c r="A635" t="s">
        <v>75</v>
      </c>
      <c r="B635">
        <v>46.8223014439548</v>
      </c>
      <c r="C635">
        <v>1.0000000037952601</v>
      </c>
      <c r="D635">
        <v>10.577777777777801</v>
      </c>
      <c r="E635">
        <v>12</v>
      </c>
      <c r="F635">
        <v>3</v>
      </c>
      <c r="G635">
        <v>49644.3004</v>
      </c>
      <c r="H635">
        <v>13670</v>
      </c>
      <c r="I635">
        <f t="shared" si="13"/>
        <v>11</v>
      </c>
      <c r="J635" s="4">
        <f>IF(E635=2,VLOOKUP(I635,'risk design'!$V$3:$W$4,2,FALSE), IF(E635=8,VLOOKUP(I635,'risk design'!$V$9:$W$16,2,FALSE), IF(E635=12,VLOOKUP(I635,'risk design'!$V$17:$W$28,2,FALSE),VLOOKUP(I635,'risk design'!$V$5:$W$8,2,FALSE))))</f>
        <v>5</v>
      </c>
    </row>
    <row r="636" spans="1:10" x14ac:dyDescent="0.3">
      <c r="A636" t="s">
        <v>70</v>
      </c>
      <c r="B636">
        <v>50.559942593831998</v>
      </c>
      <c r="C636">
        <v>1.0000006491736799</v>
      </c>
      <c r="D636">
        <v>4.375</v>
      </c>
      <c r="E636">
        <v>12</v>
      </c>
      <c r="F636">
        <v>3</v>
      </c>
      <c r="G636">
        <v>41705.86</v>
      </c>
      <c r="H636">
        <v>13460</v>
      </c>
      <c r="I636">
        <f t="shared" si="13"/>
        <v>11</v>
      </c>
      <c r="J636" s="4">
        <f>IF(E636=2,VLOOKUP(I636,'risk design'!$V$3:$W$4,2,FALSE), IF(E636=8,VLOOKUP(I636,'risk design'!$V$9:$W$16,2,FALSE), IF(E636=12,VLOOKUP(I636,'risk design'!$V$17:$W$28,2,FALSE),VLOOKUP(I636,'risk design'!$V$5:$W$8,2,FALSE))))</f>
        <v>5</v>
      </c>
    </row>
    <row r="637" spans="1:10" x14ac:dyDescent="0.3">
      <c r="A637" t="s">
        <v>52</v>
      </c>
      <c r="B637">
        <v>36.0647446679979</v>
      </c>
      <c r="C637">
        <v>0.941094016680177</v>
      </c>
      <c r="D637">
        <v>7.5919453174603202</v>
      </c>
      <c r="E637">
        <v>12</v>
      </c>
      <c r="F637">
        <v>3</v>
      </c>
      <c r="G637">
        <v>739.16524000000004</v>
      </c>
      <c r="H637">
        <v>13080</v>
      </c>
      <c r="I637">
        <f t="shared" si="13"/>
        <v>1</v>
      </c>
      <c r="J637" s="4">
        <f>IF(E637=2,VLOOKUP(I637,'risk design'!$V$3:$W$4,2,FALSE), IF(E637=8,VLOOKUP(I637,'risk design'!$V$9:$W$16,2,FALSE), IF(E637=12,VLOOKUP(I637,'risk design'!$V$17:$W$28,2,FALSE),VLOOKUP(I637,'risk design'!$V$5:$W$8,2,FALSE))))</f>
        <v>9</v>
      </c>
    </row>
    <row r="638" spans="1:10" x14ac:dyDescent="0.3">
      <c r="A638" t="s">
        <v>78</v>
      </c>
      <c r="B638">
        <v>49.860746162035198</v>
      </c>
      <c r="C638">
        <v>0.99999569852168402</v>
      </c>
      <c r="D638">
        <v>4.7666666666666702</v>
      </c>
      <c r="E638">
        <v>12</v>
      </c>
      <c r="F638">
        <v>3</v>
      </c>
      <c r="G638">
        <v>385144.79</v>
      </c>
      <c r="H638">
        <v>12990</v>
      </c>
      <c r="I638">
        <f t="shared" si="13"/>
        <v>11</v>
      </c>
      <c r="J638" s="4">
        <f>IF(E638=2,VLOOKUP(I638,'risk design'!$V$3:$W$4,2,FALSE), IF(E638=8,VLOOKUP(I638,'risk design'!$V$9:$W$16,2,FALSE), IF(E638=12,VLOOKUP(I638,'risk design'!$V$17:$W$28,2,FALSE),VLOOKUP(I638,'risk design'!$V$5:$W$8,2,FALSE))))</f>
        <v>5</v>
      </c>
    </row>
    <row r="639" spans="1:10" x14ac:dyDescent="0.3">
      <c r="A639" t="s">
        <v>11</v>
      </c>
      <c r="B639">
        <v>36.0647446679979</v>
      </c>
      <c r="C639">
        <v>0.941094016680177</v>
      </c>
      <c r="D639">
        <v>7.5919453174603202</v>
      </c>
      <c r="E639">
        <v>12</v>
      </c>
      <c r="F639">
        <v>3</v>
      </c>
      <c r="G639">
        <v>1493.3010750000001</v>
      </c>
      <c r="H639">
        <v>12850</v>
      </c>
      <c r="I639">
        <f t="shared" si="13"/>
        <v>1</v>
      </c>
      <c r="J639" s="4">
        <f>IF(E639=2,VLOOKUP(I639,'risk design'!$V$3:$W$4,2,FALSE), IF(E639=8,VLOOKUP(I639,'risk design'!$V$9:$W$16,2,FALSE), IF(E639=12,VLOOKUP(I639,'risk design'!$V$17:$W$28,2,FALSE),VLOOKUP(I639,'risk design'!$V$5:$W$8,2,FALSE))))</f>
        <v>9</v>
      </c>
    </row>
    <row r="640" spans="1:10" x14ac:dyDescent="0.3">
      <c r="A640" t="s">
        <v>81</v>
      </c>
      <c r="B640">
        <v>57.571983223451397</v>
      </c>
      <c r="C640">
        <v>1.00000003084038</v>
      </c>
      <c r="D640">
        <v>5.4</v>
      </c>
      <c r="E640">
        <v>12</v>
      </c>
      <c r="F640">
        <v>3</v>
      </c>
      <c r="G640">
        <v>90034.480899999995</v>
      </c>
      <c r="H640">
        <v>12830</v>
      </c>
      <c r="I640">
        <f t="shared" si="13"/>
        <v>8</v>
      </c>
      <c r="J640" s="4">
        <f>IF(E640=2,VLOOKUP(I640,'risk design'!$V$3:$W$4,2,FALSE), IF(E640=8,VLOOKUP(I640,'risk design'!$V$9:$W$16,2,FALSE), IF(E640=12,VLOOKUP(I640,'risk design'!$V$17:$W$28,2,FALSE),VLOOKUP(I640,'risk design'!$V$5:$W$8,2,FALSE))))</f>
        <v>3</v>
      </c>
    </row>
    <row r="641" spans="1:10" x14ac:dyDescent="0.3">
      <c r="A641" t="s">
        <v>83</v>
      </c>
      <c r="B641">
        <v>55.0968102606315</v>
      </c>
      <c r="C641">
        <v>0.98625889068357897</v>
      </c>
      <c r="D641">
        <v>16.937060826719598</v>
      </c>
      <c r="E641">
        <v>12</v>
      </c>
      <c r="F641">
        <v>4</v>
      </c>
      <c r="G641">
        <v>1908548.1510000001</v>
      </c>
      <c r="H641">
        <v>12740</v>
      </c>
      <c r="I641">
        <f t="shared" si="13"/>
        <v>11</v>
      </c>
      <c r="J641" s="4">
        <f>IF(E641=2,VLOOKUP(I641,'risk design'!$V$3:$W$4,2,FALSE), IF(E641=8,VLOOKUP(I641,'risk design'!$V$9:$W$16,2,FALSE), IF(E641=12,VLOOKUP(I641,'risk design'!$V$17:$W$28,2,FALSE),VLOOKUP(I641,'risk design'!$V$5:$W$8,2,FALSE))))</f>
        <v>5</v>
      </c>
    </row>
    <row r="642" spans="1:10" x14ac:dyDescent="0.3">
      <c r="A642" t="s">
        <v>85</v>
      </c>
      <c r="B642">
        <v>55.0968102606315</v>
      </c>
      <c r="C642">
        <v>0.98625889068357897</v>
      </c>
      <c r="D642">
        <v>16.937060826719598</v>
      </c>
      <c r="E642">
        <v>12</v>
      </c>
      <c r="F642">
        <v>4</v>
      </c>
      <c r="G642">
        <v>241.96328</v>
      </c>
      <c r="H642">
        <v>12577.4</v>
      </c>
      <c r="I642">
        <f t="shared" ref="I642:I705" si="14">IF(E642=2,VLOOKUP(A642,$Q$2:$S$195,3,FALSE), IF(E642=8,VLOOKUP(A642,$U$2:$W$195,3,FALSE), IF(E642=12,VLOOKUP(A642,$Y$2:$AA$195,3,FALSE),VLOOKUP(A642,$L$2:$N$195,3,FALSE))))</f>
        <v>11</v>
      </c>
      <c r="J642" s="4">
        <f>IF(E642=2,VLOOKUP(I642,'risk design'!$V$3:$W$4,2,FALSE), IF(E642=8,VLOOKUP(I642,'risk design'!$V$9:$W$16,2,FALSE), IF(E642=12,VLOOKUP(I642,'risk design'!$V$17:$W$28,2,FALSE),VLOOKUP(I642,'risk design'!$V$5:$W$8,2,FALSE))))</f>
        <v>5</v>
      </c>
    </row>
    <row r="643" spans="1:10" x14ac:dyDescent="0.3">
      <c r="A643" t="s">
        <v>87</v>
      </c>
      <c r="B643">
        <v>79.355439145088397</v>
      </c>
      <c r="C643">
        <v>0.86997321948654205</v>
      </c>
      <c r="D643">
        <v>14.954713763227501</v>
      </c>
      <c r="E643">
        <v>12</v>
      </c>
      <c r="F643">
        <v>4</v>
      </c>
      <c r="G643">
        <v>610475.74609999999</v>
      </c>
      <c r="H643">
        <v>12460</v>
      </c>
      <c r="I643">
        <f t="shared" si="14"/>
        <v>3</v>
      </c>
      <c r="J643" s="4">
        <f>IF(E643=2,VLOOKUP(I643,'risk design'!$V$3:$W$4,2,FALSE), IF(E643=8,VLOOKUP(I643,'risk design'!$V$9:$W$16,2,FALSE), IF(E643=12,VLOOKUP(I643,'risk design'!$V$17:$W$28,2,FALSE),VLOOKUP(I643,'risk design'!$V$5:$W$8,2,FALSE))))</f>
        <v>2</v>
      </c>
    </row>
    <row r="644" spans="1:10" x14ac:dyDescent="0.3">
      <c r="A644" t="s">
        <v>54</v>
      </c>
      <c r="B644">
        <v>35.808890710532303</v>
      </c>
      <c r="C644">
        <v>0.69004507883987098</v>
      </c>
      <c r="D644">
        <v>12.0666666666667</v>
      </c>
      <c r="E644">
        <v>12</v>
      </c>
      <c r="F644">
        <v>4</v>
      </c>
      <c r="G644">
        <v>1658.6178</v>
      </c>
      <c r="H644">
        <v>11690</v>
      </c>
      <c r="I644">
        <f t="shared" si="14"/>
        <v>4</v>
      </c>
      <c r="J644" s="4">
        <f>IF(E644=2,VLOOKUP(I644,'risk design'!$V$3:$W$4,2,FALSE), IF(E644=8,VLOOKUP(I644,'risk design'!$V$9:$W$16,2,FALSE), IF(E644=12,VLOOKUP(I644,'risk design'!$V$17:$W$28,2,FALSE),VLOOKUP(I644,'risk design'!$V$5:$W$8,2,FALSE))))</f>
        <v>8</v>
      </c>
    </row>
    <row r="645" spans="1:10" x14ac:dyDescent="0.3">
      <c r="A645" t="s">
        <v>88</v>
      </c>
      <c r="B645">
        <v>71.486754352257194</v>
      </c>
      <c r="C645">
        <v>1.0000000002112901</v>
      </c>
      <c r="D645">
        <v>15.112500000000001</v>
      </c>
      <c r="E645">
        <v>12</v>
      </c>
      <c r="F645">
        <v>4</v>
      </c>
      <c r="G645">
        <v>3031275.5630000001</v>
      </c>
      <c r="H645">
        <v>11640</v>
      </c>
      <c r="I645">
        <f t="shared" si="14"/>
        <v>8</v>
      </c>
      <c r="J645" s="4">
        <f>IF(E645=2,VLOOKUP(I645,'risk design'!$V$3:$W$4,2,FALSE), IF(E645=8,VLOOKUP(I645,'risk design'!$V$9:$W$16,2,FALSE), IF(E645=12,VLOOKUP(I645,'risk design'!$V$17:$W$28,2,FALSE),VLOOKUP(I645,'risk design'!$V$5:$W$8,2,FALSE))))</f>
        <v>3</v>
      </c>
    </row>
    <row r="646" spans="1:10" x14ac:dyDescent="0.3">
      <c r="A646" t="s">
        <v>89</v>
      </c>
      <c r="B646">
        <v>65.897367233883799</v>
      </c>
      <c r="C646">
        <v>0.93090452686870895</v>
      </c>
      <c r="D646">
        <v>12.6666666666667</v>
      </c>
      <c r="E646">
        <v>12</v>
      </c>
      <c r="F646">
        <v>4</v>
      </c>
      <c r="G646">
        <v>700897.46609999996</v>
      </c>
      <c r="H646">
        <v>11363.5</v>
      </c>
      <c r="I646">
        <f t="shared" si="14"/>
        <v>8</v>
      </c>
      <c r="J646" s="4">
        <f>IF(E646=2,VLOOKUP(I646,'risk design'!$V$3:$W$4,2,FALSE), IF(E646=8,VLOOKUP(I646,'risk design'!$V$9:$W$16,2,FALSE), IF(E646=12,VLOOKUP(I646,'risk design'!$V$17:$W$28,2,FALSE),VLOOKUP(I646,'risk design'!$V$5:$W$8,2,FALSE))))</f>
        <v>3</v>
      </c>
    </row>
    <row r="647" spans="1:10" x14ac:dyDescent="0.3">
      <c r="A647" t="s">
        <v>91</v>
      </c>
      <c r="B647">
        <v>47.219637735145902</v>
      </c>
      <c r="C647">
        <v>1.0000017625561699</v>
      </c>
      <c r="D647">
        <v>15.4142857142857</v>
      </c>
      <c r="E647">
        <v>12</v>
      </c>
      <c r="F647">
        <v>4</v>
      </c>
      <c r="G647">
        <v>1283970.804</v>
      </c>
      <c r="H647">
        <v>10810</v>
      </c>
      <c r="I647">
        <f t="shared" si="14"/>
        <v>4</v>
      </c>
      <c r="J647" s="4">
        <f>IF(E647=2,VLOOKUP(I647,'risk design'!$V$3:$W$4,2,FALSE), IF(E647=8,VLOOKUP(I647,'risk design'!$V$9:$W$16,2,FALSE), IF(E647=12,VLOOKUP(I647,'risk design'!$V$17:$W$28,2,FALSE),VLOOKUP(I647,'risk design'!$V$5:$W$8,2,FALSE))))</f>
        <v>8</v>
      </c>
    </row>
    <row r="648" spans="1:10" x14ac:dyDescent="0.3">
      <c r="A648" t="s">
        <v>93</v>
      </c>
      <c r="B648">
        <v>55.0968102606315</v>
      </c>
      <c r="C648">
        <v>0.98625889068357897</v>
      </c>
      <c r="D648">
        <v>16.937060826719598</v>
      </c>
      <c r="E648">
        <v>12</v>
      </c>
      <c r="F648">
        <v>4</v>
      </c>
      <c r="G648">
        <v>265.65859999999998</v>
      </c>
      <c r="H648">
        <v>10550</v>
      </c>
      <c r="I648">
        <f t="shared" si="14"/>
        <v>4</v>
      </c>
      <c r="J648" s="4">
        <f>IF(E648=2,VLOOKUP(I648,'risk design'!$V$3:$W$4,2,FALSE), IF(E648=8,VLOOKUP(I648,'risk design'!$V$9:$W$16,2,FALSE), IF(E648=12,VLOOKUP(I648,'risk design'!$V$17:$W$28,2,FALSE),VLOOKUP(I648,'risk design'!$V$5:$W$8,2,FALSE))))</f>
        <v>8</v>
      </c>
    </row>
    <row r="649" spans="1:10" x14ac:dyDescent="0.3">
      <c r="A649" t="s">
        <v>79</v>
      </c>
      <c r="B649">
        <v>40.914254641615202</v>
      </c>
      <c r="C649">
        <v>0.99999972858109998</v>
      </c>
      <c r="D649">
        <v>38.233333333333299</v>
      </c>
      <c r="E649">
        <v>12</v>
      </c>
      <c r="F649">
        <v>4</v>
      </c>
      <c r="G649">
        <v>53864.200129999997</v>
      </c>
      <c r="H649">
        <v>10020</v>
      </c>
      <c r="I649">
        <f t="shared" si="14"/>
        <v>4</v>
      </c>
      <c r="J649" s="4">
        <f>IF(E649=2,VLOOKUP(I649,'risk design'!$V$3:$W$4,2,FALSE), IF(E649=8,VLOOKUP(I649,'risk design'!$V$9:$W$16,2,FALSE), IF(E649=12,VLOOKUP(I649,'risk design'!$V$17:$W$28,2,FALSE),VLOOKUP(I649,'risk design'!$V$5:$W$8,2,FALSE))))</f>
        <v>8</v>
      </c>
    </row>
    <row r="650" spans="1:10" x14ac:dyDescent="0.3">
      <c r="A650" t="s">
        <v>41</v>
      </c>
      <c r="B650">
        <v>33.868050588892601</v>
      </c>
      <c r="C650">
        <v>0.86666715996534704</v>
      </c>
      <c r="D650">
        <v>6.85</v>
      </c>
      <c r="E650">
        <v>12</v>
      </c>
      <c r="F650">
        <v>5</v>
      </c>
      <c r="G650">
        <v>524266.69650000002</v>
      </c>
      <c r="H650">
        <v>9820</v>
      </c>
      <c r="I650">
        <f t="shared" si="14"/>
        <v>4</v>
      </c>
      <c r="J650" s="4">
        <f>IF(E650=2,VLOOKUP(I650,'risk design'!$V$3:$W$4,2,FALSE), IF(E650=8,VLOOKUP(I650,'risk design'!$V$9:$W$16,2,FALSE), IF(E650=12,VLOOKUP(I650,'risk design'!$V$17:$W$28,2,FALSE),VLOOKUP(I650,'risk design'!$V$5:$W$8,2,FALSE))))</f>
        <v>8</v>
      </c>
    </row>
    <row r="651" spans="1:10" x14ac:dyDescent="0.3">
      <c r="A651" t="s">
        <v>92</v>
      </c>
      <c r="B651">
        <v>44.840089454559397</v>
      </c>
      <c r="C651">
        <v>0.99999999859241995</v>
      </c>
      <c r="D651">
        <v>18.928571428571399</v>
      </c>
      <c r="E651">
        <v>12</v>
      </c>
      <c r="F651">
        <v>5</v>
      </c>
      <c r="G651">
        <v>386530.3898</v>
      </c>
      <c r="H651">
        <v>9780</v>
      </c>
      <c r="I651">
        <f t="shared" si="14"/>
        <v>4</v>
      </c>
      <c r="J651" s="4">
        <f>IF(E651=2,VLOOKUP(I651,'risk design'!$V$3:$W$4,2,FALSE), IF(E651=8,VLOOKUP(I651,'risk design'!$V$9:$W$16,2,FALSE), IF(E651=12,VLOOKUP(I651,'risk design'!$V$17:$W$28,2,FALSE),VLOOKUP(I651,'risk design'!$V$5:$W$8,2,FALSE))))</f>
        <v>8</v>
      </c>
    </row>
    <row r="652" spans="1:10" x14ac:dyDescent="0.3">
      <c r="A652" t="s">
        <v>96</v>
      </c>
      <c r="B652">
        <v>55.241443475126999</v>
      </c>
      <c r="C652">
        <v>0.99999999931946704</v>
      </c>
      <c r="D652">
        <v>14.383333333333301</v>
      </c>
      <c r="E652">
        <v>12</v>
      </c>
      <c r="F652">
        <v>5</v>
      </c>
      <c r="G652">
        <v>2296301.4619999998</v>
      </c>
      <c r="H652">
        <v>9720</v>
      </c>
      <c r="I652">
        <f t="shared" si="14"/>
        <v>4</v>
      </c>
      <c r="J652" s="4">
        <f>IF(E652=2,VLOOKUP(I652,'risk design'!$V$3:$W$4,2,FALSE), IF(E652=8,VLOOKUP(I652,'risk design'!$V$9:$W$16,2,FALSE), IF(E652=12,VLOOKUP(I652,'risk design'!$V$17:$W$28,2,FALSE),VLOOKUP(I652,'risk design'!$V$5:$W$8,2,FALSE))))</f>
        <v>8</v>
      </c>
    </row>
    <row r="653" spans="1:10" x14ac:dyDescent="0.3">
      <c r="A653" t="s">
        <v>97</v>
      </c>
      <c r="B653">
        <v>78.288158810221105</v>
      </c>
      <c r="C653">
        <v>0.99999991669204702</v>
      </c>
      <c r="D653">
        <v>7.96</v>
      </c>
      <c r="E653">
        <v>12</v>
      </c>
      <c r="F653">
        <v>5</v>
      </c>
      <c r="G653">
        <v>59049.961020000002</v>
      </c>
      <c r="H653">
        <v>9520</v>
      </c>
      <c r="I653">
        <f t="shared" si="14"/>
        <v>8</v>
      </c>
      <c r="J653" s="4">
        <f>IF(E653=2,VLOOKUP(I653,'risk design'!$V$3:$W$4,2,FALSE), IF(E653=8,VLOOKUP(I653,'risk design'!$V$9:$W$16,2,FALSE), IF(E653=12,VLOOKUP(I653,'risk design'!$V$17:$W$28,2,FALSE),VLOOKUP(I653,'risk design'!$V$5:$W$8,2,FALSE))))</f>
        <v>3</v>
      </c>
    </row>
    <row r="654" spans="1:10" x14ac:dyDescent="0.3">
      <c r="A654" t="s">
        <v>99</v>
      </c>
      <c r="B654">
        <v>49.727633381976297</v>
      </c>
      <c r="C654">
        <v>1.00000000021086</v>
      </c>
      <c r="D654">
        <v>17.011111111111099</v>
      </c>
      <c r="E654">
        <v>12</v>
      </c>
      <c r="F654">
        <v>5</v>
      </c>
      <c r="G654">
        <v>76309.629159999997</v>
      </c>
      <c r="H654">
        <v>9030</v>
      </c>
      <c r="I654">
        <f t="shared" si="14"/>
        <v>4</v>
      </c>
      <c r="J654" s="4">
        <f>IF(E654=2,VLOOKUP(I654,'risk design'!$V$3:$W$4,2,FALSE), IF(E654=8,VLOOKUP(I654,'risk design'!$V$9:$W$16,2,FALSE), IF(E654=12,VLOOKUP(I654,'risk design'!$V$17:$W$28,2,FALSE),VLOOKUP(I654,'risk design'!$V$5:$W$8,2,FALSE))))</f>
        <v>8</v>
      </c>
    </row>
    <row r="655" spans="1:10" x14ac:dyDescent="0.3">
      <c r="A655" t="s">
        <v>100</v>
      </c>
      <c r="B655">
        <v>51.623960799185902</v>
      </c>
      <c r="C655">
        <v>1.00000696518646</v>
      </c>
      <c r="D655">
        <v>13.2888888888889</v>
      </c>
      <c r="E655">
        <v>12</v>
      </c>
      <c r="F655">
        <v>5</v>
      </c>
      <c r="G655">
        <v>14474.5095</v>
      </c>
      <c r="H655">
        <v>9010</v>
      </c>
      <c r="I655">
        <f t="shared" si="14"/>
        <v>4</v>
      </c>
      <c r="J655" s="4">
        <f>IF(E655=2,VLOOKUP(I655,'risk design'!$V$3:$W$4,2,FALSE), IF(E655=8,VLOOKUP(I655,'risk design'!$V$9:$W$16,2,FALSE), IF(E655=12,VLOOKUP(I655,'risk design'!$V$17:$W$28,2,FALSE),VLOOKUP(I655,'risk design'!$V$5:$W$8,2,FALSE))))</f>
        <v>8</v>
      </c>
    </row>
    <row r="656" spans="1:10" x14ac:dyDescent="0.3">
      <c r="A656" t="s">
        <v>101</v>
      </c>
      <c r="B656">
        <v>58.462430206080299</v>
      </c>
      <c r="C656">
        <v>1.0000000288002999</v>
      </c>
      <c r="D656">
        <v>20.45</v>
      </c>
      <c r="E656">
        <v>12</v>
      </c>
      <c r="F656">
        <v>5</v>
      </c>
      <c r="G656">
        <v>9690.2504439999993</v>
      </c>
      <c r="H656">
        <v>8920</v>
      </c>
      <c r="I656">
        <f t="shared" si="14"/>
        <v>4</v>
      </c>
      <c r="J656" s="4">
        <f>IF(E656=2,VLOOKUP(I656,'risk design'!$V$3:$W$4,2,FALSE), IF(E656=8,VLOOKUP(I656,'risk design'!$V$9:$W$16,2,FALSE), IF(E656=12,VLOOKUP(I656,'risk design'!$V$17:$W$28,2,FALSE),VLOOKUP(I656,'risk design'!$V$5:$W$8,2,FALSE))))</f>
        <v>8</v>
      </c>
    </row>
    <row r="657" spans="1:10" x14ac:dyDescent="0.3">
      <c r="A657" t="s">
        <v>68</v>
      </c>
      <c r="B657">
        <v>49.671789446603803</v>
      </c>
      <c r="C657">
        <v>0.88485145257015696</v>
      </c>
      <c r="D657">
        <v>8.8000000000000007</v>
      </c>
      <c r="E657">
        <v>12</v>
      </c>
      <c r="F657">
        <v>5</v>
      </c>
      <c r="G657">
        <v>74607.477960000004</v>
      </c>
      <c r="H657">
        <v>8850</v>
      </c>
      <c r="I657">
        <f t="shared" si="14"/>
        <v>4</v>
      </c>
      <c r="J657" s="4">
        <f>IF(E657=2,VLOOKUP(I657,'risk design'!$V$3:$W$4,2,FALSE), IF(E657=8,VLOOKUP(I657,'risk design'!$V$9:$W$16,2,FALSE), IF(E657=12,VLOOKUP(I657,'risk design'!$V$17:$W$28,2,FALSE),VLOOKUP(I657,'risk design'!$V$5:$W$8,2,FALSE))))</f>
        <v>8</v>
      </c>
    </row>
    <row r="658" spans="1:10" x14ac:dyDescent="0.3">
      <c r="A658" t="s">
        <v>104</v>
      </c>
      <c r="B658">
        <v>53.731706115107499</v>
      </c>
      <c r="C658">
        <v>0.99999967740253204</v>
      </c>
      <c r="D658">
        <v>12.175000000000001</v>
      </c>
      <c r="E658">
        <v>12</v>
      </c>
      <c r="F658">
        <v>5</v>
      </c>
      <c r="G658">
        <v>199813.58</v>
      </c>
      <c r="H658">
        <v>8570</v>
      </c>
      <c r="I658">
        <f t="shared" si="14"/>
        <v>4</v>
      </c>
      <c r="J658" s="4">
        <f>IF(E658=2,VLOOKUP(I658,'risk design'!$V$3:$W$4,2,FALSE), IF(E658=8,VLOOKUP(I658,'risk design'!$V$9:$W$16,2,FALSE), IF(E658=12,VLOOKUP(I658,'risk design'!$V$17:$W$28,2,FALSE),VLOOKUP(I658,'risk design'!$V$5:$W$8,2,FALSE))))</f>
        <v>8</v>
      </c>
    </row>
    <row r="659" spans="1:10" x14ac:dyDescent="0.3">
      <c r="A659" t="s">
        <v>24</v>
      </c>
      <c r="B659">
        <v>32.888484980845497</v>
      </c>
      <c r="C659">
        <v>0.99999849329803603</v>
      </c>
      <c r="D659">
        <v>38.700000000000003</v>
      </c>
      <c r="E659">
        <v>12</v>
      </c>
      <c r="F659">
        <v>5</v>
      </c>
      <c r="G659">
        <v>48117.375209999998</v>
      </c>
      <c r="H659">
        <v>7710</v>
      </c>
      <c r="I659">
        <f t="shared" si="14"/>
        <v>5</v>
      </c>
      <c r="J659" s="4">
        <f>IF(E659=2,VLOOKUP(I659,'risk design'!$V$3:$W$4,2,FALSE), IF(E659=8,VLOOKUP(I659,'risk design'!$V$9:$W$16,2,FALSE), IF(E659=12,VLOOKUP(I659,'risk design'!$V$17:$W$28,2,FALSE),VLOOKUP(I659,'risk design'!$V$5:$W$8,2,FALSE))))</f>
        <v>12</v>
      </c>
    </row>
    <row r="660" spans="1:10" x14ac:dyDescent="0.3">
      <c r="A660" t="s">
        <v>106</v>
      </c>
      <c r="B660">
        <v>51.324589514606501</v>
      </c>
      <c r="C660">
        <v>1.0000006833747801</v>
      </c>
      <c r="D660">
        <v>37.15</v>
      </c>
      <c r="E660">
        <v>12</v>
      </c>
      <c r="F660">
        <v>5</v>
      </c>
      <c r="G660">
        <v>1121091.4639999999</v>
      </c>
      <c r="H660">
        <v>7640</v>
      </c>
      <c r="I660">
        <f t="shared" si="14"/>
        <v>12</v>
      </c>
      <c r="J660" s="4">
        <f>IF(E660=2,VLOOKUP(I660,'risk design'!$V$3:$W$4,2,FALSE), IF(E660=8,VLOOKUP(I660,'risk design'!$V$9:$W$16,2,FALSE), IF(E660=12,VLOOKUP(I660,'risk design'!$V$17:$W$28,2,FALSE),VLOOKUP(I660,'risk design'!$V$5:$W$8,2,FALSE))))</f>
        <v>7</v>
      </c>
    </row>
    <row r="661" spans="1:10" x14ac:dyDescent="0.3">
      <c r="A661" t="s">
        <v>82</v>
      </c>
      <c r="B661">
        <v>51.995905603715499</v>
      </c>
      <c r="C661">
        <v>0.98217823078438404</v>
      </c>
      <c r="D661">
        <v>21.226718082010599</v>
      </c>
      <c r="E661">
        <v>12</v>
      </c>
      <c r="F661">
        <v>5</v>
      </c>
      <c r="G661">
        <v>2055.9902550000002</v>
      </c>
      <c r="H661">
        <v>7160</v>
      </c>
      <c r="I661">
        <f t="shared" si="14"/>
        <v>12</v>
      </c>
      <c r="J661" s="4">
        <f>IF(E661=2,VLOOKUP(I661,'risk design'!$V$3:$W$4,2,FALSE), IF(E661=8,VLOOKUP(I661,'risk design'!$V$9:$W$16,2,FALSE), IF(E661=12,VLOOKUP(I661,'risk design'!$V$17:$W$28,2,FALSE),VLOOKUP(I661,'risk design'!$V$5:$W$8,2,FALSE))))</f>
        <v>7</v>
      </c>
    </row>
    <row r="662" spans="1:10" x14ac:dyDescent="0.3">
      <c r="A662" t="s">
        <v>107</v>
      </c>
      <c r="B662">
        <v>55.712994341995199</v>
      </c>
      <c r="C662">
        <v>1.00000000137214</v>
      </c>
      <c r="D662">
        <v>11.2111111111111</v>
      </c>
      <c r="E662">
        <v>12</v>
      </c>
      <c r="F662">
        <v>5</v>
      </c>
      <c r="G662">
        <v>69018.592499999999</v>
      </c>
      <c r="H662">
        <v>7070</v>
      </c>
      <c r="I662">
        <f t="shared" si="14"/>
        <v>9</v>
      </c>
      <c r="J662" s="4">
        <f>IF(E662=2,VLOOKUP(I662,'risk design'!$V$3:$W$4,2,FALSE), IF(E662=8,VLOOKUP(I662,'risk design'!$V$9:$W$16,2,FALSE), IF(E662=12,VLOOKUP(I662,'risk design'!$V$17:$W$28,2,FALSE),VLOOKUP(I662,'risk design'!$V$5:$W$8,2,FALSE))))</f>
        <v>10</v>
      </c>
    </row>
    <row r="663" spans="1:10" x14ac:dyDescent="0.3">
      <c r="A663" t="s">
        <v>67</v>
      </c>
      <c r="B663">
        <v>50.894045337174802</v>
      </c>
      <c r="C663">
        <v>1.0000000006138301</v>
      </c>
      <c r="D663">
        <v>15.911111111111101</v>
      </c>
      <c r="E663">
        <v>12</v>
      </c>
      <c r="F663">
        <v>5</v>
      </c>
      <c r="G663">
        <v>923567.01379999996</v>
      </c>
      <c r="H663">
        <v>7020</v>
      </c>
      <c r="I663">
        <f t="shared" si="14"/>
        <v>9</v>
      </c>
      <c r="J663" s="4">
        <f>IF(E663=2,VLOOKUP(I663,'risk design'!$V$3:$W$4,2,FALSE), IF(E663=8,VLOOKUP(I663,'risk design'!$V$9:$W$16,2,FALSE), IF(E663=12,VLOOKUP(I663,'risk design'!$V$17:$W$28,2,FALSE),VLOOKUP(I663,'risk design'!$V$5:$W$8,2,FALSE))))</f>
        <v>10</v>
      </c>
    </row>
    <row r="664" spans="1:10" x14ac:dyDescent="0.3">
      <c r="A664" t="s">
        <v>102</v>
      </c>
      <c r="B664">
        <v>45.0048378137692</v>
      </c>
      <c r="C664">
        <v>0.92747042243825095</v>
      </c>
      <c r="D664">
        <v>26.435779325396801</v>
      </c>
      <c r="E664">
        <v>12</v>
      </c>
      <c r="F664">
        <v>6</v>
      </c>
      <c r="G664">
        <v>7303.7357819999997</v>
      </c>
      <c r="H664">
        <v>6940</v>
      </c>
      <c r="I664">
        <f t="shared" si="14"/>
        <v>1</v>
      </c>
      <c r="J664" s="4">
        <f>IF(E664=2,VLOOKUP(I664,'risk design'!$V$3:$W$4,2,FALSE), IF(E664=8,VLOOKUP(I664,'risk design'!$V$9:$W$16,2,FALSE), IF(E664=12,VLOOKUP(I664,'risk design'!$V$17:$W$28,2,FALSE),VLOOKUP(I664,'risk design'!$V$5:$W$8,2,FALSE))))</f>
        <v>9</v>
      </c>
    </row>
    <row r="665" spans="1:10" x14ac:dyDescent="0.3">
      <c r="A665" t="s">
        <v>108</v>
      </c>
      <c r="B665">
        <v>51.995905603715499</v>
      </c>
      <c r="C665">
        <v>0.98217823078438404</v>
      </c>
      <c r="D665">
        <v>21.226718082010599</v>
      </c>
      <c r="E665">
        <v>12</v>
      </c>
      <c r="F665">
        <v>6</v>
      </c>
      <c r="G665">
        <v>2864.9670139999998</v>
      </c>
      <c r="H665">
        <v>6920</v>
      </c>
      <c r="I665">
        <f t="shared" si="14"/>
        <v>12</v>
      </c>
      <c r="J665" s="4">
        <f>IF(E665=2,VLOOKUP(I665,'risk design'!$V$3:$W$4,2,FALSE), IF(E665=8,VLOOKUP(I665,'risk design'!$V$9:$W$16,2,FALSE), IF(E665=12,VLOOKUP(I665,'risk design'!$V$17:$W$28,2,FALSE),VLOOKUP(I665,'risk design'!$V$5:$W$8,2,FALSE))))</f>
        <v>7</v>
      </c>
    </row>
    <row r="666" spans="1:10" x14ac:dyDescent="0.3">
      <c r="A666" t="s">
        <v>74</v>
      </c>
      <c r="B666">
        <v>51.995905603715499</v>
      </c>
      <c r="C666">
        <v>0.98217823078438404</v>
      </c>
      <c r="D666">
        <v>21.226718082010599</v>
      </c>
      <c r="E666">
        <v>12</v>
      </c>
      <c r="F666">
        <v>6</v>
      </c>
      <c r="G666">
        <v>1118.20659</v>
      </c>
      <c r="H666">
        <v>6820</v>
      </c>
      <c r="I666">
        <f t="shared" si="14"/>
        <v>9</v>
      </c>
      <c r="J666" s="4">
        <f>IF(E666=2,VLOOKUP(I666,'risk design'!$V$3:$W$4,2,FALSE), IF(E666=8,VLOOKUP(I666,'risk design'!$V$9:$W$16,2,FALSE), IF(E666=12,VLOOKUP(I666,'risk design'!$V$17:$W$28,2,FALSE),VLOOKUP(I666,'risk design'!$V$5:$W$8,2,FALSE))))</f>
        <v>10</v>
      </c>
    </row>
    <row r="667" spans="1:10" x14ac:dyDescent="0.3">
      <c r="A667" t="s">
        <v>110</v>
      </c>
      <c r="B667">
        <v>55.037898402047297</v>
      </c>
      <c r="C667">
        <v>0.93484644350730495</v>
      </c>
      <c r="D667">
        <v>28.101747460317501</v>
      </c>
      <c r="E667">
        <v>12</v>
      </c>
      <c r="F667">
        <v>6</v>
      </c>
      <c r="G667">
        <v>1471728.534</v>
      </c>
      <c r="H667">
        <v>6570</v>
      </c>
      <c r="I667">
        <f t="shared" si="14"/>
        <v>9</v>
      </c>
      <c r="J667" s="4">
        <f>IF(E667=2,VLOOKUP(I667,'risk design'!$V$3:$W$4,2,FALSE), IF(E667=8,VLOOKUP(I667,'risk design'!$V$9:$W$16,2,FALSE), IF(E667=12,VLOOKUP(I667,'risk design'!$V$17:$W$28,2,FALSE),VLOOKUP(I667,'risk design'!$V$5:$W$8,2,FALSE))))</f>
        <v>10</v>
      </c>
    </row>
    <row r="668" spans="1:10" x14ac:dyDescent="0.3">
      <c r="A668" t="s">
        <v>64</v>
      </c>
      <c r="B668">
        <v>51.995905603715499</v>
      </c>
      <c r="C668">
        <v>0.98217823078438404</v>
      </c>
      <c r="D668">
        <v>21.226718082010599</v>
      </c>
      <c r="E668">
        <v>12</v>
      </c>
      <c r="F668">
        <v>6</v>
      </c>
      <c r="G668">
        <v>115485.2</v>
      </c>
      <c r="H668">
        <v>6400</v>
      </c>
      <c r="I668">
        <f t="shared" si="14"/>
        <v>9</v>
      </c>
      <c r="J668" s="4">
        <f>IF(E668=2,VLOOKUP(I668,'risk design'!$V$3:$W$4,2,FALSE), IF(E668=8,VLOOKUP(I668,'risk design'!$V$9:$W$16,2,FALSE), IF(E668=12,VLOOKUP(I668,'risk design'!$V$17:$W$28,2,FALSE),VLOOKUP(I668,'risk design'!$V$5:$W$8,2,FALSE))))</f>
        <v>10</v>
      </c>
    </row>
    <row r="669" spans="1:10" x14ac:dyDescent="0.3">
      <c r="A669" t="s">
        <v>109</v>
      </c>
      <c r="B669">
        <v>51.995905603715499</v>
      </c>
      <c r="C669">
        <v>0.98217823078438404</v>
      </c>
      <c r="D669">
        <v>21.226718082010599</v>
      </c>
      <c r="E669">
        <v>12</v>
      </c>
      <c r="F669">
        <v>6</v>
      </c>
      <c r="G669">
        <v>1812.966848</v>
      </c>
      <c r="H669">
        <v>6340</v>
      </c>
      <c r="I669">
        <f t="shared" si="14"/>
        <v>9</v>
      </c>
      <c r="J669" s="4">
        <f>IF(E669=2,VLOOKUP(I669,'risk design'!$V$3:$W$4,2,FALSE), IF(E669=8,VLOOKUP(I669,'risk design'!$V$9:$W$16,2,FALSE), IF(E669=12,VLOOKUP(I669,'risk design'!$V$17:$W$28,2,FALSE),VLOOKUP(I669,'risk design'!$V$5:$W$8,2,FALSE))))</f>
        <v>10</v>
      </c>
    </row>
    <row r="670" spans="1:10" x14ac:dyDescent="0.3">
      <c r="A670" t="s">
        <v>113</v>
      </c>
      <c r="B670">
        <v>54.577074511665799</v>
      </c>
      <c r="C670">
        <v>0.77369189130749605</v>
      </c>
      <c r="D670">
        <v>33.85</v>
      </c>
      <c r="E670">
        <v>12</v>
      </c>
      <c r="F670">
        <v>6</v>
      </c>
      <c r="G670">
        <v>177035.85879999999</v>
      </c>
      <c r="H670">
        <v>6290</v>
      </c>
      <c r="I670">
        <f t="shared" si="14"/>
        <v>9</v>
      </c>
      <c r="J670" s="4">
        <f>IF(E670=2,VLOOKUP(I670,'risk design'!$V$3:$W$4,2,FALSE), IF(E670=8,VLOOKUP(I670,'risk design'!$V$9:$W$16,2,FALSE), IF(E670=12,VLOOKUP(I670,'risk design'!$V$17:$W$28,2,FALSE),VLOOKUP(I670,'risk design'!$V$5:$W$8,2,FALSE))))</f>
        <v>10</v>
      </c>
    </row>
    <row r="671" spans="1:10" x14ac:dyDescent="0.3">
      <c r="A671" t="s">
        <v>71</v>
      </c>
      <c r="B671">
        <v>51.995905603715499</v>
      </c>
      <c r="C671">
        <v>0.98217823078438404</v>
      </c>
      <c r="D671">
        <v>21.226718082010599</v>
      </c>
      <c r="E671">
        <v>12</v>
      </c>
      <c r="F671">
        <v>6</v>
      </c>
      <c r="G671">
        <v>108307.75719999999</v>
      </c>
      <c r="H671">
        <v>6197.7</v>
      </c>
      <c r="I671">
        <f t="shared" si="14"/>
        <v>9</v>
      </c>
      <c r="J671" s="4">
        <f>IF(E671=2,VLOOKUP(I671,'risk design'!$V$3:$W$4,2,FALSE), IF(E671=8,VLOOKUP(I671,'risk design'!$V$9:$W$16,2,FALSE), IF(E671=12,VLOOKUP(I671,'risk design'!$V$17:$W$28,2,FALSE),VLOOKUP(I671,'risk design'!$V$5:$W$8,2,FALSE))))</f>
        <v>10</v>
      </c>
    </row>
    <row r="672" spans="1:10" x14ac:dyDescent="0.3">
      <c r="A672" t="s">
        <v>86</v>
      </c>
      <c r="B672">
        <v>51.995905603715499</v>
      </c>
      <c r="C672">
        <v>0.98217823078438404</v>
      </c>
      <c r="D672">
        <v>21.226718082010599</v>
      </c>
      <c r="E672">
        <v>12</v>
      </c>
      <c r="F672">
        <v>6</v>
      </c>
      <c r="G672">
        <v>1052516.824</v>
      </c>
      <c r="H672">
        <v>6070</v>
      </c>
      <c r="I672">
        <f t="shared" si="14"/>
        <v>9</v>
      </c>
      <c r="J672" s="4">
        <f>IF(E672=2,VLOOKUP(I672,'risk design'!$V$3:$W$4,2,FALSE), IF(E672=8,VLOOKUP(I672,'risk design'!$V$9:$W$16,2,FALSE), IF(E672=12,VLOOKUP(I672,'risk design'!$V$17:$W$28,2,FALSE),VLOOKUP(I672,'risk design'!$V$5:$W$8,2,FALSE))))</f>
        <v>10</v>
      </c>
    </row>
    <row r="673" spans="1:10" x14ac:dyDescent="0.3">
      <c r="A673" t="s">
        <v>66</v>
      </c>
      <c r="B673">
        <v>39.086901558182497</v>
      </c>
      <c r="C673">
        <v>1.00000000046388</v>
      </c>
      <c r="D673">
        <v>12.6142857142857</v>
      </c>
      <c r="E673">
        <v>12</v>
      </c>
      <c r="F673">
        <v>6</v>
      </c>
      <c r="G673">
        <v>16424298</v>
      </c>
      <c r="H673">
        <v>5730</v>
      </c>
      <c r="I673">
        <f t="shared" si="14"/>
        <v>9</v>
      </c>
      <c r="J673" s="4">
        <f>IF(E673=2,VLOOKUP(I673,'risk design'!$V$3:$W$4,2,FALSE), IF(E673=8,VLOOKUP(I673,'risk design'!$V$9:$W$16,2,FALSE), IF(E673=12,VLOOKUP(I673,'risk design'!$V$17:$W$28,2,FALSE),VLOOKUP(I673,'risk design'!$V$5:$W$8,2,FALSE))))</f>
        <v>10</v>
      </c>
    </row>
    <row r="674" spans="1:10" x14ac:dyDescent="0.3">
      <c r="A674" t="s">
        <v>117</v>
      </c>
      <c r="B674">
        <v>61.835002150508501</v>
      </c>
      <c r="C674">
        <v>0.79266251869508997</v>
      </c>
      <c r="D674">
        <v>37.883876759259202</v>
      </c>
      <c r="E674">
        <v>12</v>
      </c>
      <c r="F674">
        <v>6</v>
      </c>
      <c r="G674">
        <v>66626.427599999995</v>
      </c>
      <c r="H674">
        <v>5730</v>
      </c>
      <c r="I674">
        <f t="shared" si="14"/>
        <v>4</v>
      </c>
      <c r="J674" s="4">
        <f>IF(E674=2,VLOOKUP(I674,'risk design'!$V$3:$W$4,2,FALSE), IF(E674=8,VLOOKUP(I674,'risk design'!$V$9:$W$16,2,FALSE), IF(E674=12,VLOOKUP(I674,'risk design'!$V$17:$W$28,2,FALSE),VLOOKUP(I674,'risk design'!$V$5:$W$8,2,FALSE))))</f>
        <v>8</v>
      </c>
    </row>
    <row r="675" spans="1:10" x14ac:dyDescent="0.3">
      <c r="A675" t="s">
        <v>105</v>
      </c>
      <c r="B675">
        <v>52.838085536694102</v>
      </c>
      <c r="C675">
        <v>0.99551656596548199</v>
      </c>
      <c r="D675">
        <v>16.533333333333299</v>
      </c>
      <c r="E675">
        <v>12</v>
      </c>
      <c r="F675">
        <v>6</v>
      </c>
      <c r="G675">
        <v>606813.42110000004</v>
      </c>
      <c r="H675">
        <v>5680</v>
      </c>
      <c r="I675">
        <f t="shared" si="14"/>
        <v>1</v>
      </c>
      <c r="J675" s="4">
        <f>IF(E675=2,VLOOKUP(I675,'risk design'!$V$3:$W$4,2,FALSE), IF(E675=8,VLOOKUP(I675,'risk design'!$V$9:$W$16,2,FALSE), IF(E675=12,VLOOKUP(I675,'risk design'!$V$17:$W$28,2,FALSE),VLOOKUP(I675,'risk design'!$V$5:$W$8,2,FALSE))))</f>
        <v>9</v>
      </c>
    </row>
    <row r="676" spans="1:10" x14ac:dyDescent="0.3">
      <c r="A676" t="s">
        <v>118</v>
      </c>
      <c r="B676">
        <v>51.995905603715499</v>
      </c>
      <c r="C676">
        <v>0.98217823078438404</v>
      </c>
      <c r="D676">
        <v>21.226718082010599</v>
      </c>
      <c r="E676">
        <v>12</v>
      </c>
      <c r="F676">
        <v>6</v>
      </c>
      <c r="G676">
        <v>234.45624000000001</v>
      </c>
      <c r="H676">
        <v>5650</v>
      </c>
      <c r="I676">
        <f t="shared" si="14"/>
        <v>1</v>
      </c>
      <c r="J676" s="4">
        <f>IF(E676=2,VLOOKUP(I676,'risk design'!$V$3:$W$4,2,FALSE), IF(E676=8,VLOOKUP(I676,'risk design'!$V$9:$W$16,2,FALSE), IF(E676=12,VLOOKUP(I676,'risk design'!$V$17:$W$28,2,FALSE),VLOOKUP(I676,'risk design'!$V$5:$W$8,2,FALSE))))</f>
        <v>9</v>
      </c>
    </row>
    <row r="677" spans="1:10" x14ac:dyDescent="0.3">
      <c r="A677" t="s">
        <v>103</v>
      </c>
      <c r="B677">
        <v>46.894369969290501</v>
      </c>
      <c r="C677">
        <v>0.93126488442246902</v>
      </c>
      <c r="D677">
        <v>38.825000000000003</v>
      </c>
      <c r="E677">
        <v>12</v>
      </c>
      <c r="F677">
        <v>6</v>
      </c>
      <c r="G677">
        <v>60713.080090000003</v>
      </c>
      <c r="H677">
        <v>5600</v>
      </c>
      <c r="I677">
        <f t="shared" si="14"/>
        <v>9</v>
      </c>
      <c r="J677" s="4">
        <f>IF(E677=2,VLOOKUP(I677,'risk design'!$V$3:$W$4,2,FALSE), IF(E677=8,VLOOKUP(I677,'risk design'!$V$9:$W$16,2,FALSE), IF(E677=12,VLOOKUP(I677,'risk design'!$V$17:$W$28,2,FALSE),VLOOKUP(I677,'risk design'!$V$5:$W$8,2,FALSE))))</f>
        <v>10</v>
      </c>
    </row>
    <row r="678" spans="1:10" x14ac:dyDescent="0.3">
      <c r="A678" t="s">
        <v>120</v>
      </c>
      <c r="B678">
        <v>67.185470584295004</v>
      </c>
      <c r="C678">
        <v>0.87406126361659697</v>
      </c>
      <c r="D678">
        <v>27.9</v>
      </c>
      <c r="E678">
        <v>12</v>
      </c>
      <c r="F678">
        <v>6</v>
      </c>
      <c r="G678">
        <v>220414.08050000001</v>
      </c>
      <c r="H678">
        <v>5570</v>
      </c>
      <c r="I678">
        <f t="shared" si="14"/>
        <v>9</v>
      </c>
      <c r="J678" s="4">
        <f>IF(E678=2,VLOOKUP(I678,'risk design'!$V$3:$W$4,2,FALSE), IF(E678=8,VLOOKUP(I678,'risk design'!$V$9:$W$16,2,FALSE), IF(E678=12,VLOOKUP(I678,'risk design'!$V$17:$W$28,2,FALSE),VLOOKUP(I678,'risk design'!$V$5:$W$8,2,FALSE))))</f>
        <v>10</v>
      </c>
    </row>
    <row r="679" spans="1:10" x14ac:dyDescent="0.3">
      <c r="A679" t="s">
        <v>98</v>
      </c>
      <c r="B679">
        <v>51.995905603715499</v>
      </c>
      <c r="C679">
        <v>0.98217823078438404</v>
      </c>
      <c r="D679">
        <v>21.226718082010599</v>
      </c>
      <c r="E679">
        <v>12</v>
      </c>
      <c r="F679">
        <v>6</v>
      </c>
      <c r="G679">
        <v>7659.8556230000004</v>
      </c>
      <c r="H679">
        <v>5430</v>
      </c>
      <c r="I679">
        <f t="shared" si="14"/>
        <v>1</v>
      </c>
      <c r="J679" s="4">
        <f>IF(E679=2,VLOOKUP(I679,'risk design'!$V$3:$W$4,2,FALSE), IF(E679=8,VLOOKUP(I679,'risk design'!$V$9:$W$16,2,FALSE), IF(E679=12,VLOOKUP(I679,'risk design'!$V$17:$W$28,2,FALSE),VLOOKUP(I679,'risk design'!$V$5:$W$8,2,FALSE))))</f>
        <v>9</v>
      </c>
    </row>
    <row r="680" spans="1:10" x14ac:dyDescent="0.3">
      <c r="A680" t="s">
        <v>116</v>
      </c>
      <c r="B680">
        <v>51.995905603715499</v>
      </c>
      <c r="C680">
        <v>0.98217823078438404</v>
      </c>
      <c r="D680">
        <v>21.226718082010599</v>
      </c>
      <c r="E680">
        <v>12</v>
      </c>
      <c r="F680">
        <v>6</v>
      </c>
      <c r="G680">
        <v>112682.5083</v>
      </c>
      <c r="H680">
        <v>5410</v>
      </c>
      <c r="I680">
        <f t="shared" si="14"/>
        <v>1</v>
      </c>
      <c r="J680" s="4">
        <f>IF(E680=2,VLOOKUP(I680,'risk design'!$V$3:$W$4,2,FALSE), IF(E680=8,VLOOKUP(I680,'risk design'!$V$9:$W$16,2,FALSE), IF(E680=12,VLOOKUP(I680,'risk design'!$V$17:$W$28,2,FALSE),VLOOKUP(I680,'risk design'!$V$5:$W$8,2,FALSE))))</f>
        <v>9</v>
      </c>
    </row>
    <row r="681" spans="1:10" x14ac:dyDescent="0.3">
      <c r="A681" t="s">
        <v>123</v>
      </c>
      <c r="B681">
        <v>63.720076407820301</v>
      </c>
      <c r="C681">
        <v>1.0000000015319801</v>
      </c>
      <c r="D681">
        <v>21.6</v>
      </c>
      <c r="E681">
        <v>12</v>
      </c>
      <c r="F681">
        <v>6</v>
      </c>
      <c r="G681">
        <v>332604.3137</v>
      </c>
      <c r="H681">
        <v>5360</v>
      </c>
      <c r="I681">
        <f t="shared" si="14"/>
        <v>9</v>
      </c>
      <c r="J681" s="4">
        <f>IF(E681=2,VLOOKUP(I681,'risk design'!$V$3:$W$4,2,FALSE), IF(E681=8,VLOOKUP(I681,'risk design'!$V$9:$W$16,2,FALSE), IF(E681=12,VLOOKUP(I681,'risk design'!$V$17:$W$28,2,FALSE),VLOOKUP(I681,'risk design'!$V$5:$W$8,2,FALSE))))</f>
        <v>10</v>
      </c>
    </row>
    <row r="682" spans="1:10" x14ac:dyDescent="0.3">
      <c r="A682" t="s">
        <v>111</v>
      </c>
      <c r="B682">
        <v>42.130754937515803</v>
      </c>
      <c r="C682">
        <v>0.99444444707412805</v>
      </c>
      <c r="D682">
        <v>12.5666666666667</v>
      </c>
      <c r="E682">
        <v>12</v>
      </c>
      <c r="F682">
        <v>6</v>
      </c>
      <c r="G682">
        <v>702672.12399999995</v>
      </c>
      <c r="H682">
        <v>5250</v>
      </c>
      <c r="I682">
        <f t="shared" si="14"/>
        <v>9</v>
      </c>
      <c r="J682" s="4">
        <f>IF(E682=2,VLOOKUP(I682,'risk design'!$V$3:$W$4,2,FALSE), IF(E682=8,VLOOKUP(I682,'risk design'!$V$9:$W$16,2,FALSE), IF(E682=12,VLOOKUP(I682,'risk design'!$V$17:$W$28,2,FALSE),VLOOKUP(I682,'risk design'!$V$5:$W$8,2,FALSE))))</f>
        <v>10</v>
      </c>
    </row>
    <row r="683" spans="1:10" x14ac:dyDescent="0.3">
      <c r="A683" t="s">
        <v>126</v>
      </c>
      <c r="B683">
        <v>67.916541268685705</v>
      </c>
      <c r="C683">
        <v>0.99999997065508095</v>
      </c>
      <c r="D683">
        <v>15.4444444444444</v>
      </c>
      <c r="E683">
        <v>12</v>
      </c>
      <c r="F683">
        <v>6</v>
      </c>
      <c r="G683">
        <v>39445.085019999999</v>
      </c>
      <c r="H683">
        <v>5190</v>
      </c>
      <c r="I683">
        <f t="shared" si="14"/>
        <v>9</v>
      </c>
      <c r="J683" s="4">
        <f>IF(E683=2,VLOOKUP(I683,'risk design'!$V$3:$W$4,2,FALSE), IF(E683=8,VLOOKUP(I683,'risk design'!$V$9:$W$16,2,FALSE), IF(E683=12,VLOOKUP(I683,'risk design'!$V$17:$W$28,2,FALSE),VLOOKUP(I683,'risk design'!$V$5:$W$8,2,FALSE))))</f>
        <v>10</v>
      </c>
    </row>
    <row r="684" spans="1:10" x14ac:dyDescent="0.3">
      <c r="A684" t="s">
        <v>61</v>
      </c>
      <c r="B684">
        <v>44.7197092343199</v>
      </c>
      <c r="C684">
        <v>0.99999993106625995</v>
      </c>
      <c r="D684">
        <v>22.1666666666667</v>
      </c>
      <c r="E684">
        <v>12</v>
      </c>
      <c r="F684">
        <v>6</v>
      </c>
      <c r="G684">
        <v>963698.20030000003</v>
      </c>
      <c r="H684">
        <v>5010</v>
      </c>
      <c r="I684">
        <f t="shared" si="14"/>
        <v>9</v>
      </c>
      <c r="J684" s="4">
        <f>IF(E684=2,VLOOKUP(I684,'risk design'!$V$3:$W$4,2,FALSE), IF(E684=8,VLOOKUP(I684,'risk design'!$V$9:$W$16,2,FALSE), IF(E684=12,VLOOKUP(I684,'risk design'!$V$17:$W$28,2,FALSE),VLOOKUP(I684,'risk design'!$V$5:$W$8,2,FALSE))))</f>
        <v>10</v>
      </c>
    </row>
    <row r="685" spans="1:10" x14ac:dyDescent="0.3">
      <c r="A685" t="s">
        <v>112</v>
      </c>
      <c r="B685">
        <v>51.995905603715499</v>
      </c>
      <c r="C685">
        <v>0.98217823078438404</v>
      </c>
      <c r="D685">
        <v>21.226718082010599</v>
      </c>
      <c r="E685">
        <v>12</v>
      </c>
      <c r="F685">
        <v>6</v>
      </c>
      <c r="G685">
        <v>22706.73461</v>
      </c>
      <c r="H685">
        <v>4710</v>
      </c>
      <c r="I685">
        <f t="shared" si="14"/>
        <v>2</v>
      </c>
      <c r="J685" s="4">
        <f>IF(E685=2,VLOOKUP(I685,'risk design'!$V$3:$W$4,2,FALSE), IF(E685=8,VLOOKUP(I685,'risk design'!$V$9:$W$16,2,FALSE), IF(E685=12,VLOOKUP(I685,'risk design'!$V$17:$W$28,2,FALSE),VLOOKUP(I685,'risk design'!$V$5:$W$8,2,FALSE))))</f>
        <v>11</v>
      </c>
    </row>
    <row r="686" spans="1:10" x14ac:dyDescent="0.3">
      <c r="A686" t="s">
        <v>90</v>
      </c>
      <c r="B686">
        <v>45.720099039293999</v>
      </c>
      <c r="C686">
        <v>1.0000000020116699</v>
      </c>
      <c r="D686">
        <v>17.811111111111099</v>
      </c>
      <c r="E686">
        <v>12</v>
      </c>
      <c r="F686">
        <v>6</v>
      </c>
      <c r="G686">
        <v>178935.54</v>
      </c>
      <c r="H686">
        <v>4660</v>
      </c>
      <c r="I686">
        <f t="shared" si="14"/>
        <v>9</v>
      </c>
      <c r="J686" s="4">
        <f>IF(E686=2,VLOOKUP(I686,'risk design'!$V$3:$W$4,2,FALSE), IF(E686=8,VLOOKUP(I686,'risk design'!$V$9:$W$16,2,FALSE), IF(E686=12,VLOOKUP(I686,'risk design'!$V$17:$W$28,2,FALSE),VLOOKUP(I686,'risk design'!$V$5:$W$8,2,FALSE))))</f>
        <v>10</v>
      </c>
    </row>
    <row r="687" spans="1:10" x14ac:dyDescent="0.3">
      <c r="A687" t="s">
        <v>128</v>
      </c>
      <c r="B687">
        <v>58.684497399927501</v>
      </c>
      <c r="C687">
        <v>0.88652716698138401</v>
      </c>
      <c r="D687">
        <v>6.7666666666666702</v>
      </c>
      <c r="E687">
        <v>12</v>
      </c>
      <c r="F687">
        <v>6</v>
      </c>
      <c r="G687">
        <v>33824.268730000003</v>
      </c>
      <c r="H687">
        <v>4600</v>
      </c>
      <c r="I687">
        <f t="shared" si="14"/>
        <v>9</v>
      </c>
      <c r="J687" s="4">
        <f>IF(E687=2,VLOOKUP(I687,'risk design'!$V$3:$W$4,2,FALSE), IF(E687=8,VLOOKUP(I687,'risk design'!$V$9:$W$16,2,FALSE), IF(E687=12,VLOOKUP(I687,'risk design'!$V$17:$W$28,2,FALSE),VLOOKUP(I687,'risk design'!$V$5:$W$8,2,FALSE))))</f>
        <v>10</v>
      </c>
    </row>
    <row r="688" spans="1:10" x14ac:dyDescent="0.3">
      <c r="A688" t="s">
        <v>121</v>
      </c>
      <c r="B688">
        <v>61.5457784532069</v>
      </c>
      <c r="C688">
        <v>0.53837311843339697</v>
      </c>
      <c r="D688">
        <v>104.15</v>
      </c>
      <c r="E688">
        <v>12</v>
      </c>
      <c r="F688">
        <v>6</v>
      </c>
      <c r="G688">
        <v>962336.44709999999</v>
      </c>
      <c r="H688">
        <v>4520</v>
      </c>
      <c r="I688">
        <f t="shared" si="14"/>
        <v>9</v>
      </c>
      <c r="J688" s="4">
        <f>IF(E688=2,VLOOKUP(I688,'risk design'!$V$3:$W$4,2,FALSE), IF(E688=8,VLOOKUP(I688,'risk design'!$V$9:$W$16,2,FALSE), IF(E688=12,VLOOKUP(I688,'risk design'!$V$17:$W$28,2,FALSE),VLOOKUP(I688,'risk design'!$V$5:$W$8,2,FALSE))))</f>
        <v>10</v>
      </c>
    </row>
    <row r="689" spans="1:10" x14ac:dyDescent="0.3">
      <c r="A689" t="s">
        <v>124</v>
      </c>
      <c r="B689">
        <v>58.290036041635098</v>
      </c>
      <c r="C689">
        <v>1.00000013224539</v>
      </c>
      <c r="D689">
        <v>15.9</v>
      </c>
      <c r="E689">
        <v>12</v>
      </c>
      <c r="F689">
        <v>6</v>
      </c>
      <c r="G689">
        <v>7884.2844999999998</v>
      </c>
      <c r="H689">
        <v>4420</v>
      </c>
      <c r="I689">
        <f t="shared" si="14"/>
        <v>9</v>
      </c>
      <c r="J689" s="4">
        <f>IF(E689=2,VLOOKUP(I689,'risk design'!$V$3:$W$4,2,FALSE), IF(E689=8,VLOOKUP(I689,'risk design'!$V$9:$W$16,2,FALSE), IF(E689=12,VLOOKUP(I689,'risk design'!$V$17:$W$28,2,FALSE),VLOOKUP(I689,'risk design'!$V$5:$W$8,2,FALSE))))</f>
        <v>10</v>
      </c>
    </row>
    <row r="690" spans="1:10" x14ac:dyDescent="0.3">
      <c r="A690" t="s">
        <v>119</v>
      </c>
      <c r="B690">
        <v>59.0426323160778</v>
      </c>
      <c r="C690">
        <v>0.975755091754408</v>
      </c>
      <c r="D690">
        <v>16.059999999999999</v>
      </c>
      <c r="E690">
        <v>12</v>
      </c>
      <c r="F690">
        <v>6</v>
      </c>
      <c r="G690">
        <v>36958.8007</v>
      </c>
      <c r="H690">
        <v>4370</v>
      </c>
      <c r="I690">
        <f t="shared" si="14"/>
        <v>9</v>
      </c>
      <c r="J690" s="4">
        <f>IF(E690=2,VLOOKUP(I690,'risk design'!$V$3:$W$4,2,FALSE), IF(E690=8,VLOOKUP(I690,'risk design'!$V$9:$W$16,2,FALSE), IF(E690=12,VLOOKUP(I690,'risk design'!$V$17:$W$28,2,FALSE),VLOOKUP(I690,'risk design'!$V$5:$W$8,2,FALSE))))</f>
        <v>10</v>
      </c>
    </row>
    <row r="691" spans="1:10" x14ac:dyDescent="0.3">
      <c r="A691" t="s">
        <v>115</v>
      </c>
      <c r="B691">
        <v>51.995905603715499</v>
      </c>
      <c r="C691">
        <v>0.98217823078438404</v>
      </c>
      <c r="D691">
        <v>21.226718082010599</v>
      </c>
      <c r="E691">
        <v>12</v>
      </c>
      <c r="F691">
        <v>6</v>
      </c>
      <c r="G691">
        <v>2744.928026</v>
      </c>
      <c r="H691">
        <v>4220</v>
      </c>
      <c r="I691">
        <f t="shared" si="14"/>
        <v>2</v>
      </c>
      <c r="J691" s="4">
        <f>IF(E691=2,VLOOKUP(I691,'risk design'!$V$3:$W$4,2,FALSE), IF(E691=8,VLOOKUP(I691,'risk design'!$V$9:$W$16,2,FALSE), IF(E691=12,VLOOKUP(I691,'risk design'!$V$17:$W$28,2,FALSE),VLOOKUP(I691,'risk design'!$V$5:$W$8,2,FALSE))))</f>
        <v>11</v>
      </c>
    </row>
    <row r="692" spans="1:10" x14ac:dyDescent="0.3">
      <c r="A692" t="s">
        <v>58</v>
      </c>
      <c r="B692">
        <v>35.355441364937498</v>
      </c>
      <c r="C692">
        <v>0.99999998932739398</v>
      </c>
      <c r="D692">
        <v>15.387499999999999</v>
      </c>
      <c r="E692">
        <v>12</v>
      </c>
      <c r="F692">
        <v>6</v>
      </c>
      <c r="G692">
        <v>210109.45</v>
      </c>
      <c r="H692">
        <v>4170</v>
      </c>
      <c r="I692">
        <f t="shared" si="14"/>
        <v>9</v>
      </c>
      <c r="J692" s="4">
        <f>IF(E692=2,VLOOKUP(I692,'risk design'!$V$3:$W$4,2,FALSE), IF(E692=8,VLOOKUP(I692,'risk design'!$V$9:$W$16,2,FALSE), IF(E692=12,VLOOKUP(I692,'risk design'!$V$17:$W$28,2,FALSE),VLOOKUP(I692,'risk design'!$V$5:$W$8,2,FALSE))))</f>
        <v>10</v>
      </c>
    </row>
    <row r="693" spans="1:10" x14ac:dyDescent="0.3">
      <c r="A693" t="s">
        <v>136</v>
      </c>
      <c r="B693">
        <v>60.178147663893697</v>
      </c>
      <c r="C693">
        <v>0.76230026196768297</v>
      </c>
      <c r="D693">
        <v>27.420506772486799</v>
      </c>
      <c r="E693">
        <v>12</v>
      </c>
      <c r="F693">
        <v>7</v>
      </c>
      <c r="G693">
        <v>18346.416499999999</v>
      </c>
      <c r="H693">
        <v>4020</v>
      </c>
      <c r="I693">
        <f t="shared" si="14"/>
        <v>9</v>
      </c>
      <c r="J693" s="4">
        <f>IF(E693=2,VLOOKUP(I693,'risk design'!$V$3:$W$4,2,FALSE), IF(E693=8,VLOOKUP(I693,'risk design'!$V$9:$W$16,2,FALSE), IF(E693=12,VLOOKUP(I693,'risk design'!$V$17:$W$28,2,FALSE),VLOOKUP(I693,'risk design'!$V$5:$W$8,2,FALSE))))</f>
        <v>10</v>
      </c>
    </row>
    <row r="694" spans="1:10" x14ac:dyDescent="0.3">
      <c r="A694" t="s">
        <v>137</v>
      </c>
      <c r="B694">
        <v>60.178147663893697</v>
      </c>
      <c r="C694">
        <v>0.76230026196768297</v>
      </c>
      <c r="D694">
        <v>27.420506772486799</v>
      </c>
      <c r="E694">
        <v>12</v>
      </c>
      <c r="F694">
        <v>7</v>
      </c>
      <c r="G694">
        <v>1387.4322400000001</v>
      </c>
      <c r="H694">
        <v>4000</v>
      </c>
      <c r="I694">
        <f t="shared" si="14"/>
        <v>9</v>
      </c>
      <c r="J694" s="4">
        <f>IF(E694=2,VLOOKUP(I694,'risk design'!$V$3:$W$4,2,FALSE), IF(E694=8,VLOOKUP(I694,'risk design'!$V$9:$W$16,2,FALSE), IF(E694=12,VLOOKUP(I694,'risk design'!$V$17:$W$28,2,FALSE),VLOOKUP(I694,'risk design'!$V$5:$W$8,2,FALSE))))</f>
        <v>10</v>
      </c>
    </row>
    <row r="695" spans="1:10" x14ac:dyDescent="0.3">
      <c r="A695" t="s">
        <v>114</v>
      </c>
      <c r="B695">
        <v>44.903722542843802</v>
      </c>
      <c r="C695">
        <v>0.71182093150473003</v>
      </c>
      <c r="D695">
        <v>49.44</v>
      </c>
      <c r="E695">
        <v>12</v>
      </c>
      <c r="F695">
        <v>7</v>
      </c>
      <c r="G695">
        <v>42380.998070000001</v>
      </c>
      <c r="H695">
        <v>3940</v>
      </c>
      <c r="I695">
        <f t="shared" si="14"/>
        <v>5</v>
      </c>
      <c r="J695" s="4">
        <f>IF(E695=2,VLOOKUP(I695,'risk design'!$V$3:$W$4,2,FALSE), IF(E695=8,VLOOKUP(I695,'risk design'!$V$9:$W$16,2,FALSE), IF(E695=12,VLOOKUP(I695,'risk design'!$V$17:$W$28,2,FALSE),VLOOKUP(I695,'risk design'!$V$5:$W$8,2,FALSE))))</f>
        <v>12</v>
      </c>
    </row>
    <row r="696" spans="1:10" x14ac:dyDescent="0.3">
      <c r="A696" t="s">
        <v>139</v>
      </c>
      <c r="B696">
        <v>60.178147663893697</v>
      </c>
      <c r="C696">
        <v>0.76230026196768297</v>
      </c>
      <c r="D696">
        <v>27.420506772486799</v>
      </c>
      <c r="E696">
        <v>12</v>
      </c>
      <c r="F696">
        <v>7</v>
      </c>
      <c r="G696">
        <v>5097.4006719999998</v>
      </c>
      <c r="H696">
        <v>3800</v>
      </c>
      <c r="I696">
        <f t="shared" si="14"/>
        <v>9</v>
      </c>
      <c r="J696" s="4">
        <f>IF(E696=2,VLOOKUP(I696,'risk design'!$V$3:$W$4,2,FALSE), IF(E696=8,VLOOKUP(I696,'risk design'!$V$9:$W$16,2,FALSE), IF(E696=12,VLOOKUP(I696,'risk design'!$V$17:$W$28,2,FALSE),VLOOKUP(I696,'risk design'!$V$5:$W$8,2,FALSE))))</f>
        <v>10</v>
      </c>
    </row>
    <row r="697" spans="1:10" x14ac:dyDescent="0.3">
      <c r="A697" t="s">
        <v>122</v>
      </c>
      <c r="B697">
        <v>57.767174262408602</v>
      </c>
      <c r="C697">
        <v>0.54317536783631903</v>
      </c>
      <c r="D697">
        <v>16.2777777777778</v>
      </c>
      <c r="E697">
        <v>12</v>
      </c>
      <c r="F697">
        <v>7</v>
      </c>
      <c r="G697">
        <v>41326.642339999999</v>
      </c>
      <c r="H697">
        <v>3700</v>
      </c>
      <c r="I697">
        <f t="shared" si="14"/>
        <v>12</v>
      </c>
      <c r="J697" s="4">
        <f>IF(E697=2,VLOOKUP(I697,'risk design'!$V$3:$W$4,2,FALSE), IF(E697=8,VLOOKUP(I697,'risk design'!$V$9:$W$16,2,FALSE), IF(E697=12,VLOOKUP(I697,'risk design'!$V$17:$W$28,2,FALSE),VLOOKUP(I697,'risk design'!$V$5:$W$8,2,FALSE))))</f>
        <v>7</v>
      </c>
    </row>
    <row r="698" spans="1:10" x14ac:dyDescent="0.3">
      <c r="A698" t="s">
        <v>142</v>
      </c>
      <c r="B698">
        <v>65.332842899596699</v>
      </c>
      <c r="C698">
        <v>0.99868333313520297</v>
      </c>
      <c r="D698">
        <v>10.8333333333333</v>
      </c>
      <c r="E698">
        <v>12</v>
      </c>
      <c r="F698">
        <v>7</v>
      </c>
      <c r="G698">
        <v>518581.44</v>
      </c>
      <c r="H698">
        <v>3640</v>
      </c>
      <c r="I698">
        <f t="shared" si="14"/>
        <v>12</v>
      </c>
      <c r="J698" s="4">
        <f>IF(E698=2,VLOOKUP(I698,'risk design'!$V$3:$W$4,2,FALSE), IF(E698=8,VLOOKUP(I698,'risk design'!$V$9:$W$16,2,FALSE), IF(E698=12,VLOOKUP(I698,'risk design'!$V$17:$W$28,2,FALSE),VLOOKUP(I698,'risk design'!$V$5:$W$8,2,FALSE))))</f>
        <v>7</v>
      </c>
    </row>
    <row r="699" spans="1:10" x14ac:dyDescent="0.3">
      <c r="A699" t="s">
        <v>76</v>
      </c>
      <c r="B699">
        <v>53.208017457191701</v>
      </c>
      <c r="C699">
        <v>0.99999999353559499</v>
      </c>
      <c r="D699">
        <v>17.244444444444401</v>
      </c>
      <c r="E699">
        <v>12</v>
      </c>
      <c r="F699">
        <v>7</v>
      </c>
      <c r="G699">
        <v>128343.4699</v>
      </c>
      <c r="H699">
        <v>3600</v>
      </c>
      <c r="I699">
        <f t="shared" si="14"/>
        <v>2</v>
      </c>
      <c r="J699" s="4">
        <f>IF(E699=2,VLOOKUP(I699,'risk design'!$V$3:$W$4,2,FALSE), IF(E699=8,VLOOKUP(I699,'risk design'!$V$9:$W$16,2,FALSE), IF(E699=12,VLOOKUP(I699,'risk design'!$V$17:$W$28,2,FALSE),VLOOKUP(I699,'risk design'!$V$5:$W$8,2,FALSE))))</f>
        <v>11</v>
      </c>
    </row>
    <row r="700" spans="1:10" x14ac:dyDescent="0.3">
      <c r="A700" t="s">
        <v>130</v>
      </c>
      <c r="B700">
        <v>60.178147663893697</v>
      </c>
      <c r="C700">
        <v>0.76230026196768297</v>
      </c>
      <c r="D700">
        <v>27.420506772486799</v>
      </c>
      <c r="E700">
        <v>12</v>
      </c>
      <c r="F700">
        <v>7</v>
      </c>
      <c r="G700">
        <v>10163.52968</v>
      </c>
      <c r="H700">
        <v>3530</v>
      </c>
      <c r="I700">
        <f t="shared" si="14"/>
        <v>12</v>
      </c>
      <c r="J700" s="4">
        <f>IF(E700=2,VLOOKUP(I700,'risk design'!$V$3:$W$4,2,FALSE), IF(E700=8,VLOOKUP(I700,'risk design'!$V$9:$W$16,2,FALSE), IF(E700=12,VLOOKUP(I700,'risk design'!$V$17:$W$28,2,FALSE),VLOOKUP(I700,'risk design'!$V$5:$W$8,2,FALSE))))</f>
        <v>7</v>
      </c>
    </row>
    <row r="701" spans="1:10" x14ac:dyDescent="0.3">
      <c r="A701" t="s">
        <v>143</v>
      </c>
      <c r="B701">
        <v>60.208672855763098</v>
      </c>
      <c r="C701">
        <v>0.79968450039051997</v>
      </c>
      <c r="D701">
        <v>33.488888888888901</v>
      </c>
      <c r="E701">
        <v>12</v>
      </c>
      <c r="F701">
        <v>7</v>
      </c>
      <c r="G701">
        <v>16538.395680000001</v>
      </c>
      <c r="H701">
        <v>3440</v>
      </c>
      <c r="I701">
        <f t="shared" si="14"/>
        <v>12</v>
      </c>
      <c r="J701" s="4">
        <f>IF(E701=2,VLOOKUP(I701,'risk design'!$V$3:$W$4,2,FALSE), IF(E701=8,VLOOKUP(I701,'risk design'!$V$9:$W$16,2,FALSE), IF(E701=12,VLOOKUP(I701,'risk design'!$V$17:$W$28,2,FALSE),VLOOKUP(I701,'risk design'!$V$5:$W$8,2,FALSE))))</f>
        <v>7</v>
      </c>
    </row>
    <row r="702" spans="1:10" x14ac:dyDescent="0.3">
      <c r="A702" t="s">
        <v>84</v>
      </c>
      <c r="B702">
        <v>48.650293137332199</v>
      </c>
      <c r="C702">
        <v>0.93489883119294903</v>
      </c>
      <c r="D702">
        <v>27.577777777777801</v>
      </c>
      <c r="E702">
        <v>12</v>
      </c>
      <c r="F702">
        <v>7</v>
      </c>
      <c r="G702">
        <v>4798419.5779999997</v>
      </c>
      <c r="H702">
        <v>3420</v>
      </c>
      <c r="I702">
        <f t="shared" si="14"/>
        <v>2</v>
      </c>
      <c r="J702" s="4">
        <f>IF(E702=2,VLOOKUP(I702,'risk design'!$V$3:$W$4,2,FALSE), IF(E702=8,VLOOKUP(I702,'risk design'!$V$9:$W$16,2,FALSE), IF(E702=12,VLOOKUP(I702,'risk design'!$V$17:$W$28,2,FALSE),VLOOKUP(I702,'risk design'!$V$5:$W$8,2,FALSE))))</f>
        <v>11</v>
      </c>
    </row>
    <row r="703" spans="1:10" x14ac:dyDescent="0.3">
      <c r="A703" t="s">
        <v>146</v>
      </c>
      <c r="B703">
        <v>72.985492139104494</v>
      </c>
      <c r="C703">
        <v>1.0000000018544299</v>
      </c>
      <c r="D703">
        <v>20.477777777777799</v>
      </c>
      <c r="E703">
        <v>12</v>
      </c>
      <c r="F703">
        <v>7</v>
      </c>
      <c r="G703">
        <v>162724.50099999999</v>
      </c>
      <c r="H703">
        <v>3310</v>
      </c>
      <c r="I703">
        <f t="shared" si="14"/>
        <v>10</v>
      </c>
      <c r="J703" s="4">
        <f>IF(E703=2,VLOOKUP(I703,'risk design'!$V$3:$W$4,2,FALSE), IF(E703=8,VLOOKUP(I703,'risk design'!$V$9:$W$16,2,FALSE), IF(E703=12,VLOOKUP(I703,'risk design'!$V$17:$W$28,2,FALSE),VLOOKUP(I703,'risk design'!$V$5:$W$8,2,FALSE))))</f>
        <v>6</v>
      </c>
    </row>
    <row r="704" spans="1:10" x14ac:dyDescent="0.3">
      <c r="A704" t="s">
        <v>140</v>
      </c>
      <c r="B704">
        <v>60.113838677952401</v>
      </c>
      <c r="C704">
        <v>0.67226432701265204</v>
      </c>
      <c r="D704">
        <v>15.2</v>
      </c>
      <c r="E704">
        <v>12</v>
      </c>
      <c r="F704">
        <v>7</v>
      </c>
      <c r="G704">
        <v>60765.662400000001</v>
      </c>
      <c r="H704">
        <v>3290</v>
      </c>
      <c r="I704">
        <f t="shared" si="14"/>
        <v>12</v>
      </c>
      <c r="J704" s="4">
        <f>IF(E704=2,VLOOKUP(I704,'risk design'!$V$3:$W$4,2,FALSE), IF(E704=8,VLOOKUP(I704,'risk design'!$V$9:$W$16,2,FALSE), IF(E704=12,VLOOKUP(I704,'risk design'!$V$17:$W$28,2,FALSE),VLOOKUP(I704,'risk design'!$V$5:$W$8,2,FALSE))))</f>
        <v>7</v>
      </c>
    </row>
    <row r="705" spans="1:10" x14ac:dyDescent="0.3">
      <c r="A705" t="s">
        <v>147</v>
      </c>
      <c r="B705">
        <v>60.178147663893697</v>
      </c>
      <c r="C705">
        <v>0.76230026196768297</v>
      </c>
      <c r="D705">
        <v>27.420506772486799</v>
      </c>
      <c r="E705">
        <v>12</v>
      </c>
      <c r="F705">
        <v>7</v>
      </c>
      <c r="G705">
        <v>2437.0257150000002</v>
      </c>
      <c r="H705">
        <v>3230</v>
      </c>
      <c r="I705">
        <f t="shared" si="14"/>
        <v>12</v>
      </c>
      <c r="J705" s="4">
        <f>IF(E705=2,VLOOKUP(I705,'risk design'!$V$3:$W$4,2,FALSE), IF(E705=8,VLOOKUP(I705,'risk design'!$V$9:$W$16,2,FALSE), IF(E705=12,VLOOKUP(I705,'risk design'!$V$17:$W$28,2,FALSE),VLOOKUP(I705,'risk design'!$V$5:$W$8,2,FALSE))))</f>
        <v>7</v>
      </c>
    </row>
    <row r="706" spans="1:10" x14ac:dyDescent="0.3">
      <c r="A706" t="s">
        <v>149</v>
      </c>
      <c r="B706">
        <v>66.195073164802295</v>
      </c>
      <c r="C706">
        <v>0.99888889714487605</v>
      </c>
      <c r="D706">
        <v>28.5</v>
      </c>
      <c r="E706">
        <v>12</v>
      </c>
      <c r="F706">
        <v>7</v>
      </c>
      <c r="G706">
        <v>485485.01939999999</v>
      </c>
      <c r="H706">
        <v>3130</v>
      </c>
      <c r="I706">
        <f t="shared" ref="I706:I769" si="15">IF(E706=2,VLOOKUP(A706,$Q$2:$S$195,3,FALSE), IF(E706=8,VLOOKUP(A706,$U$2:$W$195,3,FALSE), IF(E706=12,VLOOKUP(A706,$Y$2:$AA$195,3,FALSE),VLOOKUP(A706,$L$2:$N$195,3,FALSE))))</f>
        <v>10</v>
      </c>
      <c r="J706" s="4">
        <f>IF(E706=2,VLOOKUP(I706,'risk design'!$V$3:$W$4,2,FALSE), IF(E706=8,VLOOKUP(I706,'risk design'!$V$9:$W$16,2,FALSE), IF(E706=12,VLOOKUP(I706,'risk design'!$V$17:$W$28,2,FALSE),VLOOKUP(I706,'risk design'!$V$5:$W$8,2,FALSE))))</f>
        <v>6</v>
      </c>
    </row>
    <row r="707" spans="1:10" x14ac:dyDescent="0.3">
      <c r="A707" t="s">
        <v>151</v>
      </c>
      <c r="B707">
        <v>55.643325193029703</v>
      </c>
      <c r="C707">
        <v>0.97216754697716001</v>
      </c>
      <c r="D707">
        <v>51.68</v>
      </c>
      <c r="E707">
        <v>12</v>
      </c>
      <c r="F707">
        <v>7</v>
      </c>
      <c r="G707">
        <v>37749.067450000002</v>
      </c>
      <c r="H707">
        <v>3100</v>
      </c>
      <c r="I707">
        <f t="shared" si="15"/>
        <v>2</v>
      </c>
      <c r="J707" s="4">
        <f>IF(E707=2,VLOOKUP(I707,'risk design'!$V$3:$W$4,2,FALSE), IF(E707=8,VLOOKUP(I707,'risk design'!$V$9:$W$16,2,FALSE), IF(E707=12,VLOOKUP(I707,'risk design'!$V$17:$W$28,2,FALSE),VLOOKUP(I707,'risk design'!$V$5:$W$8,2,FALSE))))</f>
        <v>11</v>
      </c>
    </row>
    <row r="708" spans="1:10" x14ac:dyDescent="0.3">
      <c r="A708" t="s">
        <v>153</v>
      </c>
      <c r="B708">
        <v>65.587872446289893</v>
      </c>
      <c r="C708">
        <v>0.61214230899653099</v>
      </c>
      <c r="D708">
        <v>25.5555555555556</v>
      </c>
      <c r="E708">
        <v>12</v>
      </c>
      <c r="F708">
        <v>8</v>
      </c>
      <c r="G708">
        <v>64977.863749999997</v>
      </c>
      <c r="H708">
        <v>3080</v>
      </c>
      <c r="I708">
        <f t="shared" si="15"/>
        <v>10</v>
      </c>
      <c r="J708" s="4">
        <f>IF(E708=2,VLOOKUP(I708,'risk design'!$V$3:$W$4,2,FALSE), IF(E708=8,VLOOKUP(I708,'risk design'!$V$9:$W$16,2,FALSE), IF(E708=12,VLOOKUP(I708,'risk design'!$V$17:$W$28,2,FALSE),VLOOKUP(I708,'risk design'!$V$5:$W$8,2,FALSE))))</f>
        <v>6</v>
      </c>
    </row>
    <row r="709" spans="1:10" x14ac:dyDescent="0.3">
      <c r="A709" t="s">
        <v>155</v>
      </c>
      <c r="B709">
        <v>60.178147663893697</v>
      </c>
      <c r="C709">
        <v>0.76230026196768297</v>
      </c>
      <c r="D709">
        <v>27.420506772486799</v>
      </c>
      <c r="E709">
        <v>12</v>
      </c>
      <c r="F709">
        <v>8</v>
      </c>
      <c r="G709">
        <v>6801.0940410000003</v>
      </c>
      <c r="H709">
        <v>3010</v>
      </c>
      <c r="I709">
        <f t="shared" si="15"/>
        <v>12</v>
      </c>
      <c r="J709" s="4">
        <f>IF(E709=2,VLOOKUP(I709,'risk design'!$V$3:$W$4,2,FALSE), IF(E709=8,VLOOKUP(I709,'risk design'!$V$9:$W$16,2,FALSE), IF(E709=12,VLOOKUP(I709,'risk design'!$V$17:$W$28,2,FALSE),VLOOKUP(I709,'risk design'!$V$5:$W$8,2,FALSE))))</f>
        <v>7</v>
      </c>
    </row>
    <row r="710" spans="1:10" x14ac:dyDescent="0.3">
      <c r="A710" t="s">
        <v>156</v>
      </c>
      <c r="B710">
        <v>65.941312461939205</v>
      </c>
      <c r="C710">
        <v>0.870600368960181</v>
      </c>
      <c r="D710">
        <v>25.8898838888889</v>
      </c>
      <c r="E710">
        <v>12</v>
      </c>
      <c r="F710">
        <v>8</v>
      </c>
      <c r="G710">
        <v>1929719.841</v>
      </c>
      <c r="H710">
        <v>2980</v>
      </c>
      <c r="I710">
        <f t="shared" si="15"/>
        <v>10</v>
      </c>
      <c r="J710" s="4">
        <f>IF(E710=2,VLOOKUP(I710,'risk design'!$V$3:$W$4,2,FALSE), IF(E710=8,VLOOKUP(I710,'risk design'!$V$9:$W$16,2,FALSE), IF(E710=12,VLOOKUP(I710,'risk design'!$V$17:$W$28,2,FALSE),VLOOKUP(I710,'risk design'!$V$5:$W$8,2,FALSE))))</f>
        <v>6</v>
      </c>
    </row>
    <row r="711" spans="1:10" x14ac:dyDescent="0.3">
      <c r="A711" t="s">
        <v>157</v>
      </c>
      <c r="B711">
        <v>64.506625541248397</v>
      </c>
      <c r="C711">
        <v>0.98065188003081105</v>
      </c>
      <c r="D711">
        <v>24.877777777777801</v>
      </c>
      <c r="E711">
        <v>12</v>
      </c>
      <c r="F711">
        <v>8</v>
      </c>
      <c r="G711">
        <v>2419497.9849999999</v>
      </c>
      <c r="H711">
        <v>2960</v>
      </c>
      <c r="I711">
        <f t="shared" si="15"/>
        <v>10</v>
      </c>
      <c r="J711" s="4">
        <f>IF(E711=2,VLOOKUP(I711,'risk design'!$V$3:$W$4,2,FALSE), IF(E711=8,VLOOKUP(I711,'risk design'!$V$9:$W$16,2,FALSE), IF(E711=12,VLOOKUP(I711,'risk design'!$V$17:$W$28,2,FALSE),VLOOKUP(I711,'risk design'!$V$5:$W$8,2,FALSE))))</f>
        <v>6</v>
      </c>
    </row>
    <row r="712" spans="1:10" x14ac:dyDescent="0.3">
      <c r="A712" t="s">
        <v>158</v>
      </c>
      <c r="B712">
        <v>54.911483644652101</v>
      </c>
      <c r="C712">
        <v>0.99074079192457198</v>
      </c>
      <c r="D712">
        <v>28.6444444444444</v>
      </c>
      <c r="E712">
        <v>12</v>
      </c>
      <c r="F712">
        <v>8</v>
      </c>
      <c r="G712">
        <v>747172.48340000003</v>
      </c>
      <c r="H712">
        <v>2910</v>
      </c>
      <c r="I712">
        <f t="shared" si="15"/>
        <v>2</v>
      </c>
      <c r="J712" s="4">
        <f>IF(E712=2,VLOOKUP(I712,'risk design'!$V$3:$W$4,2,FALSE), IF(E712=8,VLOOKUP(I712,'risk design'!$V$9:$W$16,2,FALSE), IF(E712=12,VLOOKUP(I712,'risk design'!$V$17:$W$28,2,FALSE),VLOOKUP(I712,'risk design'!$V$5:$W$8,2,FALSE))))</f>
        <v>11</v>
      </c>
    </row>
    <row r="713" spans="1:10" x14ac:dyDescent="0.3">
      <c r="A713" t="s">
        <v>159</v>
      </c>
      <c r="B713">
        <v>60.464499142081301</v>
      </c>
      <c r="C713">
        <v>0.61354270156591795</v>
      </c>
      <c r="D713">
        <v>9.6333333333333293</v>
      </c>
      <c r="E713">
        <v>12</v>
      </c>
      <c r="F713">
        <v>8</v>
      </c>
      <c r="G713">
        <v>371295.34100000001</v>
      </c>
      <c r="H713">
        <v>2910</v>
      </c>
      <c r="I713">
        <f t="shared" si="15"/>
        <v>12</v>
      </c>
      <c r="J713" s="4">
        <f>IF(E713=2,VLOOKUP(I713,'risk design'!$V$3:$W$4,2,FALSE), IF(E713=8,VLOOKUP(I713,'risk design'!$V$9:$W$16,2,FALSE), IF(E713=12,VLOOKUP(I713,'risk design'!$V$17:$W$28,2,FALSE),VLOOKUP(I713,'risk design'!$V$5:$W$8,2,FALSE))))</f>
        <v>7</v>
      </c>
    </row>
    <row r="714" spans="1:10" x14ac:dyDescent="0.3">
      <c r="A714" t="s">
        <v>161</v>
      </c>
      <c r="B714">
        <v>62.291529882333201</v>
      </c>
      <c r="C714">
        <v>0.58887192361506102</v>
      </c>
      <c r="D714">
        <v>43.701632308201098</v>
      </c>
      <c r="E714">
        <v>12</v>
      </c>
      <c r="F714">
        <v>8</v>
      </c>
      <c r="G714">
        <v>10.71</v>
      </c>
      <c r="H714">
        <v>2585</v>
      </c>
      <c r="I714">
        <f t="shared" si="15"/>
        <v>10</v>
      </c>
      <c r="J714" s="4">
        <f>IF(E714=2,VLOOKUP(I714,'risk design'!$V$3:$W$4,2,FALSE), IF(E714=8,VLOOKUP(I714,'risk design'!$V$9:$W$16,2,FALSE), IF(E714=12,VLOOKUP(I714,'risk design'!$V$17:$W$28,2,FALSE),VLOOKUP(I714,'risk design'!$V$5:$W$8,2,FALSE))))</f>
        <v>6</v>
      </c>
    </row>
    <row r="715" spans="1:10" x14ac:dyDescent="0.3">
      <c r="A715" t="s">
        <v>148</v>
      </c>
      <c r="B715">
        <v>62.291529882333201</v>
      </c>
      <c r="C715">
        <v>0.58887192361506102</v>
      </c>
      <c r="D715">
        <v>43.701632308201098</v>
      </c>
      <c r="E715">
        <v>12</v>
      </c>
      <c r="F715">
        <v>8</v>
      </c>
      <c r="G715">
        <v>2384.164194</v>
      </c>
      <c r="H715">
        <v>2520</v>
      </c>
      <c r="I715">
        <f t="shared" si="15"/>
        <v>10</v>
      </c>
      <c r="J715" s="4">
        <f>IF(E715=2,VLOOKUP(I715,'risk design'!$V$3:$W$4,2,FALSE), IF(E715=8,VLOOKUP(I715,'risk design'!$V$9:$W$16,2,FALSE), IF(E715=12,VLOOKUP(I715,'risk design'!$V$17:$W$28,2,FALSE),VLOOKUP(I715,'risk design'!$V$5:$W$8,2,FALSE))))</f>
        <v>6</v>
      </c>
    </row>
    <row r="716" spans="1:10" x14ac:dyDescent="0.3">
      <c r="A716" t="s">
        <v>132</v>
      </c>
      <c r="B716">
        <v>62.291529882333201</v>
      </c>
      <c r="C716">
        <v>0.58887192361506102</v>
      </c>
      <c r="D716">
        <v>43.701632308201098</v>
      </c>
      <c r="E716">
        <v>12</v>
      </c>
      <c r="F716">
        <v>8</v>
      </c>
      <c r="G716">
        <v>169050.0447</v>
      </c>
      <c r="H716">
        <v>2480</v>
      </c>
      <c r="I716">
        <f t="shared" si="15"/>
        <v>10</v>
      </c>
      <c r="J716" s="4">
        <f>IF(E716=2,VLOOKUP(I716,'risk design'!$V$3:$W$4,2,FALSE), IF(E716=8,VLOOKUP(I716,'risk design'!$V$9:$W$16,2,FALSE), IF(E716=12,VLOOKUP(I716,'risk design'!$V$17:$W$28,2,FALSE),VLOOKUP(I716,'risk design'!$V$5:$W$8,2,FALSE))))</f>
        <v>6</v>
      </c>
    </row>
    <row r="717" spans="1:10" x14ac:dyDescent="0.3">
      <c r="A717" t="s">
        <v>164</v>
      </c>
      <c r="B717">
        <v>68.536538041805002</v>
      </c>
      <c r="C717">
        <v>0.75193821160984098</v>
      </c>
      <c r="D717">
        <v>83.157142857142901</v>
      </c>
      <c r="E717">
        <v>12</v>
      </c>
      <c r="F717">
        <v>8</v>
      </c>
      <c r="G717">
        <v>7210592.5089999996</v>
      </c>
      <c r="H717">
        <v>2460</v>
      </c>
      <c r="I717">
        <f t="shared" si="15"/>
        <v>10</v>
      </c>
      <c r="J717" s="4">
        <f>IF(E717=2,VLOOKUP(I717,'risk design'!$V$3:$W$4,2,FALSE), IF(E717=8,VLOOKUP(I717,'risk design'!$V$9:$W$16,2,FALSE), IF(E717=12,VLOOKUP(I717,'risk design'!$V$17:$W$28,2,FALSE),VLOOKUP(I717,'risk design'!$V$5:$W$8,2,FALSE))))</f>
        <v>6</v>
      </c>
    </row>
    <row r="718" spans="1:10" x14ac:dyDescent="0.3">
      <c r="A718" t="s">
        <v>22</v>
      </c>
      <c r="B718">
        <v>37.1236719424246</v>
      </c>
      <c r="C718">
        <v>0.26628151260504201</v>
      </c>
      <c r="D718">
        <v>28.9</v>
      </c>
      <c r="E718">
        <v>12</v>
      </c>
      <c r="F718">
        <v>8</v>
      </c>
      <c r="G718">
        <v>14990.7282</v>
      </c>
      <c r="H718">
        <v>2320</v>
      </c>
      <c r="I718">
        <f t="shared" si="15"/>
        <v>2</v>
      </c>
      <c r="J718" s="4">
        <f>IF(E718=2,VLOOKUP(I718,'risk design'!$V$3:$W$4,2,FALSE), IF(E718=8,VLOOKUP(I718,'risk design'!$V$9:$W$16,2,FALSE), IF(E718=12,VLOOKUP(I718,'risk design'!$V$17:$W$28,2,FALSE),VLOOKUP(I718,'risk design'!$V$5:$W$8,2,FALSE))))</f>
        <v>11</v>
      </c>
    </row>
    <row r="719" spans="1:10" x14ac:dyDescent="0.3">
      <c r="A719" t="s">
        <v>127</v>
      </c>
      <c r="B719">
        <v>54.765951477762698</v>
      </c>
      <c r="C719">
        <v>0.89887088357566003</v>
      </c>
      <c r="D719">
        <v>37.311111111111103</v>
      </c>
      <c r="E719">
        <v>12</v>
      </c>
      <c r="F719">
        <v>8</v>
      </c>
      <c r="G719">
        <v>276896.29759999999</v>
      </c>
      <c r="H719">
        <v>2220</v>
      </c>
      <c r="I719">
        <f t="shared" si="15"/>
        <v>2</v>
      </c>
      <c r="J719" s="4">
        <f>IF(E719=2,VLOOKUP(I719,'risk design'!$V$3:$W$4,2,FALSE), IF(E719=8,VLOOKUP(I719,'risk design'!$V$9:$W$16,2,FALSE), IF(E719=12,VLOOKUP(I719,'risk design'!$V$17:$W$28,2,FALSE),VLOOKUP(I719,'risk design'!$V$5:$W$8,2,FALSE))))</f>
        <v>11</v>
      </c>
    </row>
    <row r="720" spans="1:10" x14ac:dyDescent="0.3">
      <c r="A720" t="s">
        <v>166</v>
      </c>
      <c r="B720">
        <v>62.291529882333201</v>
      </c>
      <c r="C720">
        <v>0.58887192361506102</v>
      </c>
      <c r="D720">
        <v>43.701632308201098</v>
      </c>
      <c r="E720">
        <v>12</v>
      </c>
      <c r="F720">
        <v>8</v>
      </c>
      <c r="G720">
        <v>43574.640670000001</v>
      </c>
      <c r="H720">
        <v>2150</v>
      </c>
      <c r="I720">
        <f t="shared" si="15"/>
        <v>10</v>
      </c>
      <c r="J720" s="4">
        <f>IF(E720=2,VLOOKUP(I720,'risk design'!$V$3:$W$4,2,FALSE), IF(E720=8,VLOOKUP(I720,'risk design'!$V$9:$W$16,2,FALSE), IF(E720=12,VLOOKUP(I720,'risk design'!$V$17:$W$28,2,FALSE),VLOOKUP(I720,'risk design'!$V$5:$W$8,2,FALSE))))</f>
        <v>6</v>
      </c>
    </row>
    <row r="721" spans="1:10" x14ac:dyDescent="0.3">
      <c r="A721" t="s">
        <v>144</v>
      </c>
      <c r="B721">
        <v>64.148711596983901</v>
      </c>
      <c r="C721">
        <v>0.76013716578730295</v>
      </c>
      <c r="D721">
        <v>20.822222222222202</v>
      </c>
      <c r="E721">
        <v>12</v>
      </c>
      <c r="F721">
        <v>8</v>
      </c>
      <c r="G721">
        <v>211673.5643</v>
      </c>
      <c r="H721">
        <v>2140</v>
      </c>
      <c r="I721">
        <f t="shared" si="15"/>
        <v>2</v>
      </c>
      <c r="J721" s="4">
        <f>IF(E721=2,VLOOKUP(I721,'risk design'!$V$3:$W$4,2,FALSE), IF(E721=8,VLOOKUP(I721,'risk design'!$V$9:$W$16,2,FALSE), IF(E721=12,VLOOKUP(I721,'risk design'!$V$17:$W$28,2,FALSE),VLOOKUP(I721,'risk design'!$V$5:$W$8,2,FALSE))))</f>
        <v>11</v>
      </c>
    </row>
    <row r="722" spans="1:10" x14ac:dyDescent="0.3">
      <c r="A722" t="s">
        <v>168</v>
      </c>
      <c r="B722">
        <v>62.291529882333201</v>
      </c>
      <c r="C722">
        <v>0.58887192361506102</v>
      </c>
      <c r="D722">
        <v>43.701632308201098</v>
      </c>
      <c r="E722">
        <v>12</v>
      </c>
      <c r="F722">
        <v>8</v>
      </c>
      <c r="G722">
        <v>556517.598</v>
      </c>
      <c r="H722">
        <v>2083.5</v>
      </c>
      <c r="I722">
        <f t="shared" si="15"/>
        <v>2</v>
      </c>
      <c r="J722" s="4">
        <f>IF(E722=2,VLOOKUP(I722,'risk design'!$V$3:$W$4,2,FALSE), IF(E722=8,VLOOKUP(I722,'risk design'!$V$9:$W$16,2,FALSE), IF(E722=12,VLOOKUP(I722,'risk design'!$V$17:$W$28,2,FALSE),VLOOKUP(I722,'risk design'!$V$5:$W$8,2,FALSE))))</f>
        <v>11</v>
      </c>
    </row>
    <row r="723" spans="1:10" x14ac:dyDescent="0.3">
      <c r="A723" t="s">
        <v>167</v>
      </c>
      <c r="B723">
        <v>62.291529882333201</v>
      </c>
      <c r="C723">
        <v>0.58887192361506102</v>
      </c>
      <c r="D723">
        <v>43.701632308201098</v>
      </c>
      <c r="E723">
        <v>12</v>
      </c>
      <c r="F723">
        <v>9</v>
      </c>
      <c r="G723">
        <v>214564.2254</v>
      </c>
      <c r="H723">
        <v>1860</v>
      </c>
      <c r="I723">
        <f t="shared" si="15"/>
        <v>2</v>
      </c>
      <c r="J723" s="4">
        <f>IF(E723=2,VLOOKUP(I723,'risk design'!$V$3:$W$4,2,FALSE), IF(E723=8,VLOOKUP(I723,'risk design'!$V$9:$W$16,2,FALSE), IF(E723=12,VLOOKUP(I723,'risk design'!$V$17:$W$28,2,FALSE),VLOOKUP(I723,'risk design'!$V$5:$W$8,2,FALSE))))</f>
        <v>11</v>
      </c>
    </row>
    <row r="724" spans="1:10" x14ac:dyDescent="0.3">
      <c r="A724" t="s">
        <v>169</v>
      </c>
      <c r="B724">
        <v>61.219993324500997</v>
      </c>
      <c r="C724">
        <v>0.43936432116916002</v>
      </c>
      <c r="D724">
        <v>53.855555555555597</v>
      </c>
      <c r="E724">
        <v>12</v>
      </c>
      <c r="F724">
        <v>9</v>
      </c>
      <c r="G724">
        <v>625088.82680000004</v>
      </c>
      <c r="H724">
        <v>1730</v>
      </c>
      <c r="I724">
        <f t="shared" si="15"/>
        <v>2</v>
      </c>
      <c r="J724" s="4">
        <f>IF(E724=2,VLOOKUP(I724,'risk design'!$V$3:$W$4,2,FALSE), IF(E724=8,VLOOKUP(I724,'risk design'!$V$9:$W$16,2,FALSE), IF(E724=12,VLOOKUP(I724,'risk design'!$V$17:$W$28,2,FALSE),VLOOKUP(I724,'risk design'!$V$5:$W$8,2,FALSE))))</f>
        <v>11</v>
      </c>
    </row>
    <row r="725" spans="1:10" x14ac:dyDescent="0.3">
      <c r="A725" t="s">
        <v>171</v>
      </c>
      <c r="B725">
        <v>62.291529882333201</v>
      </c>
      <c r="C725">
        <v>0.58887192361506102</v>
      </c>
      <c r="D725">
        <v>43.701632308201098</v>
      </c>
      <c r="E725">
        <v>12</v>
      </c>
      <c r="F725">
        <v>9</v>
      </c>
      <c r="G725">
        <v>635107.19999999995</v>
      </c>
      <c r="H725">
        <v>1700</v>
      </c>
      <c r="I725">
        <f t="shared" si="15"/>
        <v>2</v>
      </c>
      <c r="J725" s="4">
        <f>IF(E725=2,VLOOKUP(I725,'risk design'!$V$3:$W$4,2,FALSE), IF(E725=8,VLOOKUP(I725,'risk design'!$V$9:$W$16,2,FALSE), IF(E725=12,VLOOKUP(I725,'risk design'!$V$17:$W$28,2,FALSE),VLOOKUP(I725,'risk design'!$V$5:$W$8,2,FALSE))))</f>
        <v>11</v>
      </c>
    </row>
    <row r="726" spans="1:10" x14ac:dyDescent="0.3">
      <c r="A726" t="s">
        <v>135</v>
      </c>
      <c r="B726">
        <v>62.291529882333201</v>
      </c>
      <c r="C726">
        <v>0.58887192361506102</v>
      </c>
      <c r="D726">
        <v>43.701632308201098</v>
      </c>
      <c r="E726">
        <v>12</v>
      </c>
      <c r="F726">
        <v>9</v>
      </c>
      <c r="G726">
        <v>24283.222379999999</v>
      </c>
      <c r="H726">
        <v>1690.2</v>
      </c>
      <c r="I726">
        <f t="shared" si="15"/>
        <v>2</v>
      </c>
      <c r="J726" s="4">
        <f>IF(E726=2,VLOOKUP(I726,'risk design'!$V$3:$W$4,2,FALSE), IF(E726=8,VLOOKUP(I726,'risk design'!$V$9:$W$16,2,FALSE), IF(E726=12,VLOOKUP(I726,'risk design'!$V$17:$W$28,2,FALSE),VLOOKUP(I726,'risk design'!$V$5:$W$8,2,FALSE))))</f>
        <v>11</v>
      </c>
    </row>
    <row r="727" spans="1:10" x14ac:dyDescent="0.3">
      <c r="A727" t="s">
        <v>163</v>
      </c>
      <c r="B727">
        <v>62.493534853922498</v>
      </c>
      <c r="C727">
        <v>0.50118167461237995</v>
      </c>
      <c r="D727">
        <v>22.133333333333301</v>
      </c>
      <c r="E727">
        <v>12</v>
      </c>
      <c r="F727">
        <v>9</v>
      </c>
      <c r="G727">
        <v>140714.42189999999</v>
      </c>
      <c r="H727">
        <v>1690</v>
      </c>
      <c r="I727">
        <f t="shared" si="15"/>
        <v>2</v>
      </c>
      <c r="J727" s="4">
        <f>IF(E727=2,VLOOKUP(I727,'risk design'!$V$3:$W$4,2,FALSE), IF(E727=8,VLOOKUP(I727,'risk design'!$V$9:$W$16,2,FALSE), IF(E727=12,VLOOKUP(I727,'risk design'!$V$17:$W$28,2,FALSE),VLOOKUP(I727,'risk design'!$V$5:$W$8,2,FALSE))))</f>
        <v>11</v>
      </c>
    </row>
    <row r="728" spans="1:10" x14ac:dyDescent="0.3">
      <c r="A728" t="s">
        <v>141</v>
      </c>
      <c r="B728">
        <v>56.614213082061603</v>
      </c>
      <c r="C728">
        <v>0.1437410556889</v>
      </c>
      <c r="D728">
        <v>47.45</v>
      </c>
      <c r="E728">
        <v>12</v>
      </c>
      <c r="F728">
        <v>9</v>
      </c>
      <c r="G728">
        <v>811901.9105</v>
      </c>
      <c r="H728">
        <v>1580</v>
      </c>
      <c r="I728">
        <f t="shared" si="15"/>
        <v>5</v>
      </c>
      <c r="J728" s="4">
        <f>IF(E728=2,VLOOKUP(I728,'risk design'!$V$3:$W$4,2,FALSE), IF(E728=8,VLOOKUP(I728,'risk design'!$V$9:$W$16,2,FALSE), IF(E728=12,VLOOKUP(I728,'risk design'!$V$17:$W$28,2,FALSE),VLOOKUP(I728,'risk design'!$V$5:$W$8,2,FALSE))))</f>
        <v>12</v>
      </c>
    </row>
    <row r="729" spans="1:10" x14ac:dyDescent="0.3">
      <c r="A729" t="s">
        <v>174</v>
      </c>
      <c r="B729">
        <v>62.291529882333201</v>
      </c>
      <c r="C729">
        <v>0.58887192361506102</v>
      </c>
      <c r="D729">
        <v>43.701632308201098</v>
      </c>
      <c r="E729">
        <v>12</v>
      </c>
      <c r="F729">
        <v>9</v>
      </c>
      <c r="G729">
        <v>1288166.8670000001</v>
      </c>
      <c r="H729">
        <v>1580</v>
      </c>
      <c r="I729">
        <f t="shared" si="15"/>
        <v>2</v>
      </c>
      <c r="J729" s="4">
        <f>IF(E729=2,VLOOKUP(I729,'risk design'!$V$3:$W$4,2,FALSE), IF(E729=8,VLOOKUP(I729,'risk design'!$V$9:$W$16,2,FALSE), IF(E729=12,VLOOKUP(I729,'risk design'!$V$17:$W$28,2,FALSE),VLOOKUP(I729,'risk design'!$V$5:$W$8,2,FALSE))))</f>
        <v>11</v>
      </c>
    </row>
    <row r="730" spans="1:10" x14ac:dyDescent="0.3">
      <c r="A730" t="s">
        <v>176</v>
      </c>
      <c r="B730">
        <v>57.740814651701903</v>
      </c>
      <c r="C730">
        <v>0.56902686422327897</v>
      </c>
      <c r="D730">
        <v>19.8333333333333</v>
      </c>
      <c r="E730">
        <v>12</v>
      </c>
      <c r="F730">
        <v>9</v>
      </c>
      <c r="G730">
        <v>1422244.9010000001</v>
      </c>
      <c r="H730">
        <v>1560</v>
      </c>
      <c r="I730">
        <f t="shared" si="15"/>
        <v>2</v>
      </c>
      <c r="J730" s="4">
        <f>IF(E730=2,VLOOKUP(I730,'risk design'!$V$3:$W$4,2,FALSE), IF(E730=8,VLOOKUP(I730,'risk design'!$V$9:$W$16,2,FALSE), IF(E730=12,VLOOKUP(I730,'risk design'!$V$17:$W$28,2,FALSE),VLOOKUP(I730,'risk design'!$V$5:$W$8,2,FALSE))))</f>
        <v>11</v>
      </c>
    </row>
    <row r="731" spans="1:10" x14ac:dyDescent="0.3">
      <c r="A731" t="s">
        <v>145</v>
      </c>
      <c r="B731">
        <v>62.394040181557401</v>
      </c>
      <c r="C731">
        <v>0.93392989199237297</v>
      </c>
      <c r="D731">
        <v>46.3888888888889</v>
      </c>
      <c r="E731">
        <v>12</v>
      </c>
      <c r="F731">
        <v>9</v>
      </c>
      <c r="G731">
        <v>25948088.850000001</v>
      </c>
      <c r="H731">
        <v>1530</v>
      </c>
      <c r="I731">
        <f t="shared" si="15"/>
        <v>2</v>
      </c>
      <c r="J731" s="4">
        <f>IF(E731=2,VLOOKUP(I731,'risk design'!$V$3:$W$4,2,FALSE), IF(E731=8,VLOOKUP(I731,'risk design'!$V$9:$W$16,2,FALSE), IF(E731=12,VLOOKUP(I731,'risk design'!$V$17:$W$28,2,FALSE),VLOOKUP(I731,'risk design'!$V$5:$W$8,2,FALSE))))</f>
        <v>11</v>
      </c>
    </row>
    <row r="732" spans="1:10" x14ac:dyDescent="0.3">
      <c r="A732" t="s">
        <v>173</v>
      </c>
      <c r="B732">
        <v>62.291529882333201</v>
      </c>
      <c r="C732">
        <v>0.58887192361506102</v>
      </c>
      <c r="D732">
        <v>43.701632308201098</v>
      </c>
      <c r="E732">
        <v>12</v>
      </c>
      <c r="F732">
        <v>9</v>
      </c>
      <c r="G732">
        <v>17650.714950000001</v>
      </c>
      <c r="H732">
        <v>1490</v>
      </c>
      <c r="I732">
        <f t="shared" si="15"/>
        <v>2</v>
      </c>
      <c r="J732" s="4">
        <f>IF(E732=2,VLOOKUP(I732,'risk design'!$V$3:$W$4,2,FALSE), IF(E732=8,VLOOKUP(I732,'risk design'!$V$9:$W$16,2,FALSE), IF(E732=12,VLOOKUP(I732,'risk design'!$V$17:$W$28,2,FALSE),VLOOKUP(I732,'risk design'!$V$5:$W$8,2,FALSE))))</f>
        <v>11</v>
      </c>
    </row>
    <row r="733" spans="1:10" x14ac:dyDescent="0.3">
      <c r="A733" t="s">
        <v>94</v>
      </c>
      <c r="B733">
        <v>49.3153363390892</v>
      </c>
      <c r="C733">
        <v>0.44532389613392598</v>
      </c>
      <c r="D733">
        <v>71.650000000000006</v>
      </c>
      <c r="E733">
        <v>12</v>
      </c>
      <c r="F733">
        <v>9</v>
      </c>
      <c r="G733">
        <v>57329.91474</v>
      </c>
      <c r="H733">
        <v>1480</v>
      </c>
      <c r="I733">
        <f t="shared" si="15"/>
        <v>5</v>
      </c>
      <c r="J733" s="4">
        <f>IF(E733=2,VLOOKUP(I733,'risk design'!$V$3:$W$4,2,FALSE), IF(E733=8,VLOOKUP(I733,'risk design'!$V$9:$W$16,2,FALSE), IF(E733=12,VLOOKUP(I733,'risk design'!$V$17:$W$28,2,FALSE),VLOOKUP(I733,'risk design'!$V$5:$W$8,2,FALSE))))</f>
        <v>12</v>
      </c>
    </row>
    <row r="734" spans="1:10" x14ac:dyDescent="0.3">
      <c r="A734" t="s">
        <v>133</v>
      </c>
      <c r="B734">
        <v>62.291529882333201</v>
      </c>
      <c r="C734">
        <v>0.58887192361506102</v>
      </c>
      <c r="D734">
        <v>43.701632308201098</v>
      </c>
      <c r="E734">
        <v>12</v>
      </c>
      <c r="F734">
        <v>9</v>
      </c>
      <c r="G734">
        <v>744950.24140000006</v>
      </c>
      <c r="H734">
        <v>1340</v>
      </c>
      <c r="I734">
        <f t="shared" si="15"/>
        <v>1</v>
      </c>
      <c r="J734" s="4">
        <f>IF(E734=2,VLOOKUP(I734,'risk design'!$V$3:$W$4,2,FALSE), IF(E734=8,VLOOKUP(I734,'risk design'!$V$9:$W$16,2,FALSE), IF(E734=12,VLOOKUP(I734,'risk design'!$V$17:$W$28,2,FALSE),VLOOKUP(I734,'risk design'!$V$5:$W$8,2,FALSE))))</f>
        <v>9</v>
      </c>
    </row>
    <row r="735" spans="1:10" x14ac:dyDescent="0.3">
      <c r="A735" t="s">
        <v>170</v>
      </c>
      <c r="B735">
        <v>62.291529882333201</v>
      </c>
      <c r="C735">
        <v>0.58887192361506102</v>
      </c>
      <c r="D735">
        <v>43.701632308201098</v>
      </c>
      <c r="E735">
        <v>12</v>
      </c>
      <c r="F735">
        <v>9</v>
      </c>
      <c r="G735">
        <v>6704.9628059999995</v>
      </c>
      <c r="H735">
        <v>1310</v>
      </c>
      <c r="I735">
        <f t="shared" si="15"/>
        <v>1</v>
      </c>
      <c r="J735" s="4">
        <f>IF(E735=2,VLOOKUP(I735,'risk design'!$V$3:$W$4,2,FALSE), IF(E735=8,VLOOKUP(I735,'risk design'!$V$9:$W$16,2,FALSE), IF(E735=12,VLOOKUP(I735,'risk design'!$V$17:$W$28,2,FALSE),VLOOKUP(I735,'risk design'!$V$5:$W$8,2,FALSE))))</f>
        <v>9</v>
      </c>
    </row>
    <row r="736" spans="1:10" x14ac:dyDescent="0.3">
      <c r="A736" t="s">
        <v>150</v>
      </c>
      <c r="B736">
        <v>62.291529882333201</v>
      </c>
      <c r="C736">
        <v>0.58887192361506102</v>
      </c>
      <c r="D736">
        <v>43.701632308201098</v>
      </c>
      <c r="E736">
        <v>12</v>
      </c>
      <c r="F736">
        <v>9</v>
      </c>
      <c r="G736">
        <v>184623.99470000001</v>
      </c>
      <c r="H736">
        <v>1260</v>
      </c>
      <c r="I736">
        <f t="shared" si="15"/>
        <v>1</v>
      </c>
      <c r="J736" s="4">
        <f>IF(E736=2,VLOOKUP(I736,'risk design'!$V$3:$W$4,2,FALSE), IF(E736=8,VLOOKUP(I736,'risk design'!$V$9:$W$16,2,FALSE), IF(E736=12,VLOOKUP(I736,'risk design'!$V$17:$W$28,2,FALSE),VLOOKUP(I736,'risk design'!$V$5:$W$8,2,FALSE))))</f>
        <v>9</v>
      </c>
    </row>
    <row r="737" spans="1:10" x14ac:dyDescent="0.3">
      <c r="A737" t="s">
        <v>179</v>
      </c>
      <c r="B737">
        <v>68.370873075953696</v>
      </c>
      <c r="C737">
        <v>0.58845741141834196</v>
      </c>
      <c r="D737">
        <v>73.3</v>
      </c>
      <c r="E737">
        <v>12</v>
      </c>
      <c r="F737">
        <v>9</v>
      </c>
      <c r="G737">
        <v>4681793.2359999996</v>
      </c>
      <c r="H737">
        <v>1250</v>
      </c>
      <c r="I737">
        <f t="shared" si="15"/>
        <v>7</v>
      </c>
      <c r="J737" s="4">
        <f>IF(E737=2,VLOOKUP(I737,'risk design'!$V$3:$W$4,2,FALSE), IF(E737=8,VLOOKUP(I737,'risk design'!$V$9:$W$16,2,FALSE), IF(E737=12,VLOOKUP(I737,'risk design'!$V$17:$W$28,2,FALSE),VLOOKUP(I737,'risk design'!$V$5:$W$8,2,FALSE))))</f>
        <v>4</v>
      </c>
    </row>
    <row r="738" spans="1:10" x14ac:dyDescent="0.3">
      <c r="A738" t="s">
        <v>180</v>
      </c>
      <c r="B738">
        <v>68.622676312905995</v>
      </c>
      <c r="C738">
        <v>0.23460892098939801</v>
      </c>
      <c r="D738">
        <v>66.6666666666667</v>
      </c>
      <c r="E738">
        <v>12</v>
      </c>
      <c r="F738">
        <v>9</v>
      </c>
      <c r="G738">
        <v>839708.63489999995</v>
      </c>
      <c r="H738">
        <v>1220</v>
      </c>
      <c r="I738">
        <f t="shared" si="15"/>
        <v>7</v>
      </c>
      <c r="J738" s="4">
        <f>IF(E738=2,VLOOKUP(I738,'risk design'!$V$3:$W$4,2,FALSE), IF(E738=8,VLOOKUP(I738,'risk design'!$V$9:$W$16,2,FALSE), IF(E738=12,VLOOKUP(I738,'risk design'!$V$17:$W$28,2,FALSE),VLOOKUP(I738,'risk design'!$V$5:$W$8,2,FALSE))))</f>
        <v>4</v>
      </c>
    </row>
    <row r="739" spans="1:10" x14ac:dyDescent="0.3">
      <c r="A739" t="s">
        <v>181</v>
      </c>
      <c r="B739">
        <v>83.279260291471502</v>
      </c>
      <c r="C739">
        <v>0.21318783115878001</v>
      </c>
      <c r="D739">
        <v>66.176399219576695</v>
      </c>
      <c r="E739">
        <v>12</v>
      </c>
      <c r="F739">
        <v>9</v>
      </c>
      <c r="G739">
        <v>768246.72439999995</v>
      </c>
      <c r="H739">
        <v>1220</v>
      </c>
      <c r="I739">
        <f t="shared" si="15"/>
        <v>6</v>
      </c>
      <c r="J739" s="4">
        <f>IF(E739=2,VLOOKUP(I739,'risk design'!$V$3:$W$4,2,FALSE), IF(E739=8,VLOOKUP(I739,'risk design'!$V$9:$W$16,2,FALSE), IF(E739=12,VLOOKUP(I739,'risk design'!$V$17:$W$28,2,FALSE),VLOOKUP(I739,'risk design'!$V$5:$W$8,2,FALSE))))</f>
        <v>1</v>
      </c>
    </row>
    <row r="740" spans="1:10" x14ac:dyDescent="0.3">
      <c r="A740" t="s">
        <v>182</v>
      </c>
      <c r="B740">
        <v>66.226255180889197</v>
      </c>
      <c r="C740">
        <v>0.53071742964963298</v>
      </c>
      <c r="D740">
        <v>41.3</v>
      </c>
      <c r="E740">
        <v>12</v>
      </c>
      <c r="F740">
        <v>9</v>
      </c>
      <c r="G740">
        <v>928997.05099999998</v>
      </c>
      <c r="H740">
        <v>1125.9000000000001</v>
      </c>
      <c r="I740">
        <f t="shared" si="15"/>
        <v>7</v>
      </c>
      <c r="J740" s="4">
        <f>IF(E740=2,VLOOKUP(I740,'risk design'!$V$3:$W$4,2,FALSE), IF(E740=8,VLOOKUP(I740,'risk design'!$V$9:$W$16,2,FALSE), IF(E740=12,VLOOKUP(I740,'risk design'!$V$17:$W$28,2,FALSE),VLOOKUP(I740,'risk design'!$V$5:$W$8,2,FALSE))))</f>
        <v>4</v>
      </c>
    </row>
    <row r="741" spans="1:10" x14ac:dyDescent="0.3">
      <c r="A741" t="s">
        <v>183</v>
      </c>
      <c r="B741">
        <v>65.073272730984897</v>
      </c>
      <c r="C741">
        <v>0.56093526348835099</v>
      </c>
      <c r="D741">
        <v>43.144444444444403</v>
      </c>
      <c r="E741">
        <v>12</v>
      </c>
      <c r="F741">
        <v>9</v>
      </c>
      <c r="G741">
        <v>1574777.7990000001</v>
      </c>
      <c r="H741">
        <v>1080</v>
      </c>
      <c r="I741">
        <f t="shared" si="15"/>
        <v>1</v>
      </c>
      <c r="J741" s="4">
        <f>IF(E741=2,VLOOKUP(I741,'risk design'!$V$3:$W$4,2,FALSE), IF(E741=8,VLOOKUP(I741,'risk design'!$V$9:$W$16,2,FALSE), IF(E741=12,VLOOKUP(I741,'risk design'!$V$17:$W$28,2,FALSE),VLOOKUP(I741,'risk design'!$V$5:$W$8,2,FALSE))))</f>
        <v>9</v>
      </c>
    </row>
    <row r="742" spans="1:10" x14ac:dyDescent="0.3">
      <c r="A742" t="s">
        <v>184</v>
      </c>
      <c r="B742">
        <v>69.7408935193871</v>
      </c>
      <c r="C742">
        <v>0.4207162563338</v>
      </c>
      <c r="D742">
        <v>65.250536752645502</v>
      </c>
      <c r="E742">
        <v>12</v>
      </c>
      <c r="F742">
        <v>10</v>
      </c>
      <c r="G742">
        <v>157860.96</v>
      </c>
      <c r="H742">
        <v>1040</v>
      </c>
      <c r="I742">
        <f t="shared" si="15"/>
        <v>7</v>
      </c>
      <c r="J742" s="4">
        <f>IF(E742=2,VLOOKUP(I742,'risk design'!$V$3:$W$4,2,FALSE), IF(E742=8,VLOOKUP(I742,'risk design'!$V$9:$W$16,2,FALSE), IF(E742=12,VLOOKUP(I742,'risk design'!$V$17:$W$28,2,FALSE),VLOOKUP(I742,'risk design'!$V$5:$W$8,2,FALSE))))</f>
        <v>4</v>
      </c>
    </row>
    <row r="743" spans="1:10" x14ac:dyDescent="0.3">
      <c r="A743" t="s">
        <v>186</v>
      </c>
      <c r="B743">
        <v>66.715665449624694</v>
      </c>
      <c r="C743">
        <v>0.53301499504960503</v>
      </c>
      <c r="D743">
        <v>70.1111111111111</v>
      </c>
      <c r="E743">
        <v>12</v>
      </c>
      <c r="F743">
        <v>10</v>
      </c>
      <c r="G743">
        <v>134056.9344</v>
      </c>
      <c r="H743">
        <v>1040</v>
      </c>
      <c r="I743">
        <f t="shared" si="15"/>
        <v>7</v>
      </c>
      <c r="J743" s="4">
        <f>IF(E743=2,VLOOKUP(I743,'risk design'!$V$3:$W$4,2,FALSE), IF(E743=8,VLOOKUP(I743,'risk design'!$V$9:$W$16,2,FALSE), IF(E743=12,VLOOKUP(I743,'risk design'!$V$17:$W$28,2,FALSE),VLOOKUP(I743,'risk design'!$V$5:$W$8,2,FALSE))))</f>
        <v>4</v>
      </c>
    </row>
    <row r="744" spans="1:10" x14ac:dyDescent="0.3">
      <c r="A744" t="s">
        <v>172</v>
      </c>
      <c r="B744">
        <v>60.827267657419199</v>
      </c>
      <c r="C744">
        <v>0.42680005624008199</v>
      </c>
      <c r="D744">
        <v>46.462499999999999</v>
      </c>
      <c r="E744">
        <v>12</v>
      </c>
      <c r="F744">
        <v>10</v>
      </c>
      <c r="G744">
        <v>538477.96799999999</v>
      </c>
      <c r="H744">
        <v>1030</v>
      </c>
      <c r="I744">
        <f t="shared" si="15"/>
        <v>1</v>
      </c>
      <c r="J744" s="4">
        <f>IF(E744=2,VLOOKUP(I744,'risk design'!$V$3:$W$4,2,FALSE), IF(E744=8,VLOOKUP(I744,'risk design'!$V$9:$W$16,2,FALSE), IF(E744=12,VLOOKUP(I744,'risk design'!$V$17:$W$28,2,FALSE),VLOOKUP(I744,'risk design'!$V$5:$W$8,2,FALSE))))</f>
        <v>9</v>
      </c>
    </row>
    <row r="745" spans="1:10" x14ac:dyDescent="0.3">
      <c r="A745" t="s">
        <v>188</v>
      </c>
      <c r="B745">
        <v>71.463477556556199</v>
      </c>
      <c r="C745">
        <v>0.518476112331409</v>
      </c>
      <c r="D745">
        <v>93.344444444444406</v>
      </c>
      <c r="E745">
        <v>12</v>
      </c>
      <c r="F745">
        <v>10</v>
      </c>
      <c r="G745">
        <v>595389.55180000002</v>
      </c>
      <c r="H745">
        <v>1000</v>
      </c>
      <c r="I745">
        <f t="shared" si="15"/>
        <v>7</v>
      </c>
      <c r="J745" s="4">
        <f>IF(E745=2,VLOOKUP(I745,'risk design'!$V$3:$W$4,2,FALSE), IF(E745=8,VLOOKUP(I745,'risk design'!$V$9:$W$16,2,FALSE), IF(E745=12,VLOOKUP(I745,'risk design'!$V$17:$W$28,2,FALSE),VLOOKUP(I745,'risk design'!$V$5:$W$8,2,FALSE))))</f>
        <v>4</v>
      </c>
    </row>
    <row r="746" spans="1:10" x14ac:dyDescent="0.3">
      <c r="A746" t="s">
        <v>187</v>
      </c>
      <c r="B746">
        <v>67.084387217134406</v>
      </c>
      <c r="C746">
        <v>0.46591529672315901</v>
      </c>
      <c r="D746">
        <v>39.6111111111111</v>
      </c>
      <c r="E746">
        <v>12</v>
      </c>
      <c r="F746">
        <v>10</v>
      </c>
      <c r="G746">
        <v>3180600.273</v>
      </c>
      <c r="H746">
        <v>950</v>
      </c>
      <c r="I746">
        <f t="shared" si="15"/>
        <v>7</v>
      </c>
      <c r="J746" s="4">
        <f>IF(E746=2,VLOOKUP(I746,'risk design'!$V$3:$W$4,2,FALSE), IF(E746=8,VLOOKUP(I746,'risk design'!$V$9:$W$16,2,FALSE), IF(E746=12,VLOOKUP(I746,'risk design'!$V$17:$W$28,2,FALSE),VLOOKUP(I746,'risk design'!$V$5:$W$8,2,FALSE))))</f>
        <v>4</v>
      </c>
    </row>
    <row r="747" spans="1:10" x14ac:dyDescent="0.3">
      <c r="A747" t="s">
        <v>190</v>
      </c>
      <c r="B747">
        <v>64.919393387175901</v>
      </c>
      <c r="C747">
        <v>0.313899250868587</v>
      </c>
      <c r="D747">
        <v>35.674999999999997</v>
      </c>
      <c r="E747">
        <v>12</v>
      </c>
      <c r="F747">
        <v>10</v>
      </c>
      <c r="G747">
        <v>392258.17499999999</v>
      </c>
      <c r="H747">
        <v>880</v>
      </c>
      <c r="I747">
        <f t="shared" si="15"/>
        <v>5</v>
      </c>
      <c r="J747" s="4">
        <f>IF(E747=2,VLOOKUP(I747,'risk design'!$V$3:$W$4,2,FALSE), IF(E747=8,VLOOKUP(I747,'risk design'!$V$9:$W$16,2,FALSE), IF(E747=12,VLOOKUP(I747,'risk design'!$V$17:$W$28,2,FALSE),VLOOKUP(I747,'risk design'!$V$5:$W$8,2,FALSE))))</f>
        <v>12</v>
      </c>
    </row>
    <row r="748" spans="1:10" x14ac:dyDescent="0.3">
      <c r="A748" t="s">
        <v>177</v>
      </c>
      <c r="B748">
        <v>62.950560204079203</v>
      </c>
      <c r="C748">
        <v>0.15315556879141001</v>
      </c>
      <c r="D748">
        <v>45.475000000000001</v>
      </c>
      <c r="E748">
        <v>12</v>
      </c>
      <c r="F748">
        <v>10</v>
      </c>
      <c r="G748">
        <v>271301.745</v>
      </c>
      <c r="H748">
        <v>880</v>
      </c>
      <c r="I748">
        <f t="shared" si="15"/>
        <v>5</v>
      </c>
      <c r="J748" s="4">
        <f>IF(E748=2,VLOOKUP(I748,'risk design'!$V$3:$W$4,2,FALSE), IF(E748=8,VLOOKUP(I748,'risk design'!$V$9:$W$16,2,FALSE), IF(E748=12,VLOOKUP(I748,'risk design'!$V$17:$W$28,2,FALSE),VLOOKUP(I748,'risk design'!$V$5:$W$8,2,FALSE))))</f>
        <v>12</v>
      </c>
    </row>
    <row r="749" spans="1:10" x14ac:dyDescent="0.3">
      <c r="A749" t="s">
        <v>191</v>
      </c>
      <c r="B749">
        <v>64.567026660051695</v>
      </c>
      <c r="C749">
        <v>0.43768265349952601</v>
      </c>
      <c r="D749">
        <v>46.622106712963003</v>
      </c>
      <c r="E749">
        <v>12</v>
      </c>
      <c r="F749">
        <v>10</v>
      </c>
      <c r="G749">
        <v>412604.01500000001</v>
      </c>
      <c r="H749">
        <v>840</v>
      </c>
      <c r="I749">
        <f t="shared" si="15"/>
        <v>5</v>
      </c>
      <c r="J749" s="4">
        <f>IF(E749=2,VLOOKUP(I749,'risk design'!$V$3:$W$4,2,FALSE), IF(E749=8,VLOOKUP(I749,'risk design'!$V$9:$W$16,2,FALSE), IF(E749=12,VLOOKUP(I749,'risk design'!$V$17:$W$28,2,FALSE),VLOOKUP(I749,'risk design'!$V$5:$W$8,2,FALSE))))</f>
        <v>12</v>
      </c>
    </row>
    <row r="750" spans="1:10" x14ac:dyDescent="0.3">
      <c r="A750" t="s">
        <v>192</v>
      </c>
      <c r="B750">
        <v>64.567026660051695</v>
      </c>
      <c r="C750">
        <v>0.43768265349952601</v>
      </c>
      <c r="D750">
        <v>46.622106712963003</v>
      </c>
      <c r="E750">
        <v>12</v>
      </c>
      <c r="F750">
        <v>10</v>
      </c>
      <c r="G750">
        <v>26357.063289999998</v>
      </c>
      <c r="H750">
        <v>820</v>
      </c>
      <c r="I750">
        <f t="shared" si="15"/>
        <v>5</v>
      </c>
      <c r="J750" s="4">
        <f>IF(E750=2,VLOOKUP(I750,'risk design'!$V$3:$W$4,2,FALSE), IF(E750=8,VLOOKUP(I750,'risk design'!$V$9:$W$16,2,FALSE), IF(E750=12,VLOOKUP(I750,'risk design'!$V$17:$W$28,2,FALSE),VLOOKUP(I750,'risk design'!$V$5:$W$8,2,FALSE))))</f>
        <v>12</v>
      </c>
    </row>
    <row r="751" spans="1:10" x14ac:dyDescent="0.3">
      <c r="A751" t="s">
        <v>193</v>
      </c>
      <c r="B751">
        <v>81.072521750856197</v>
      </c>
      <c r="C751">
        <v>3.24350084908697E-2</v>
      </c>
      <c r="D751">
        <v>51.12</v>
      </c>
      <c r="E751">
        <v>12</v>
      </c>
      <c r="F751">
        <v>10</v>
      </c>
      <c r="G751">
        <v>447043.97889999999</v>
      </c>
      <c r="H751">
        <v>820</v>
      </c>
      <c r="I751">
        <f t="shared" si="15"/>
        <v>10</v>
      </c>
      <c r="J751" s="4">
        <f>IF(E751=2,VLOOKUP(I751,'risk design'!$V$3:$W$4,2,FALSE), IF(E751=8,VLOOKUP(I751,'risk design'!$V$9:$W$16,2,FALSE), IF(E751=12,VLOOKUP(I751,'risk design'!$V$17:$W$28,2,FALSE),VLOOKUP(I751,'risk design'!$V$5:$W$8,2,FALSE))))</f>
        <v>6</v>
      </c>
    </row>
    <row r="752" spans="1:10" x14ac:dyDescent="0.3">
      <c r="A752" t="s">
        <v>195</v>
      </c>
      <c r="B752">
        <v>64.567026660051695</v>
      </c>
      <c r="C752">
        <v>0.43768265349952601</v>
      </c>
      <c r="D752">
        <v>46.622106712963003</v>
      </c>
      <c r="E752">
        <v>12</v>
      </c>
      <c r="F752">
        <v>10</v>
      </c>
      <c r="G752">
        <v>1953575.99</v>
      </c>
      <c r="H752">
        <v>780</v>
      </c>
      <c r="I752">
        <f t="shared" si="15"/>
        <v>5</v>
      </c>
      <c r="J752" s="4">
        <f>IF(E752=2,VLOOKUP(I752,'risk design'!$V$3:$W$4,2,FALSE), IF(E752=8,VLOOKUP(I752,'risk design'!$V$9:$W$16,2,FALSE), IF(E752=12,VLOOKUP(I752,'risk design'!$V$17:$W$28,2,FALSE),VLOOKUP(I752,'risk design'!$V$5:$W$8,2,FALSE))))</f>
        <v>12</v>
      </c>
    </row>
    <row r="753" spans="1:10" x14ac:dyDescent="0.3">
      <c r="A753" t="s">
        <v>196</v>
      </c>
      <c r="B753">
        <v>76.866067062011098</v>
      </c>
      <c r="C753">
        <v>0.13278195234765899</v>
      </c>
      <c r="D753">
        <v>66.229742685185201</v>
      </c>
      <c r="E753">
        <v>12</v>
      </c>
      <c r="F753">
        <v>10</v>
      </c>
      <c r="G753">
        <v>268284.93839999998</v>
      </c>
      <c r="H753">
        <v>760</v>
      </c>
      <c r="I753">
        <f t="shared" si="15"/>
        <v>10</v>
      </c>
      <c r="J753" s="4">
        <f>IF(E753=2,VLOOKUP(I753,'risk design'!$V$3:$W$4,2,FALSE), IF(E753=8,VLOOKUP(I753,'risk design'!$V$9:$W$16,2,FALSE), IF(E753=12,VLOOKUP(I753,'risk design'!$V$17:$W$28,2,FALSE),VLOOKUP(I753,'risk design'!$V$5:$W$8,2,FALSE))))</f>
        <v>6</v>
      </c>
    </row>
    <row r="754" spans="1:10" x14ac:dyDescent="0.3">
      <c r="A754" t="s">
        <v>125</v>
      </c>
      <c r="B754">
        <v>57.090935929407301</v>
      </c>
      <c r="C754">
        <v>0.28076516183545303</v>
      </c>
      <c r="D754">
        <v>71.825000000000003</v>
      </c>
      <c r="E754">
        <v>12</v>
      </c>
      <c r="F754">
        <v>10</v>
      </c>
      <c r="G754">
        <v>380781.33850000001</v>
      </c>
      <c r="H754">
        <v>750</v>
      </c>
      <c r="I754">
        <f t="shared" si="15"/>
        <v>5</v>
      </c>
      <c r="J754" s="4">
        <f>IF(E754=2,VLOOKUP(I754,'risk design'!$V$3:$W$4,2,FALSE), IF(E754=8,VLOOKUP(I754,'risk design'!$V$9:$W$16,2,FALSE), IF(E754=12,VLOOKUP(I754,'risk design'!$V$17:$W$28,2,FALSE),VLOOKUP(I754,'risk design'!$V$5:$W$8,2,FALSE))))</f>
        <v>12</v>
      </c>
    </row>
    <row r="755" spans="1:10" x14ac:dyDescent="0.3">
      <c r="A755" t="s">
        <v>162</v>
      </c>
      <c r="B755">
        <v>62.104974935742803</v>
      </c>
      <c r="C755">
        <v>0.30468796014277499</v>
      </c>
      <c r="D755">
        <v>36.711111111111101</v>
      </c>
      <c r="E755">
        <v>12</v>
      </c>
      <c r="F755">
        <v>10</v>
      </c>
      <c r="G755">
        <v>599257.57799999998</v>
      </c>
      <c r="H755">
        <v>700</v>
      </c>
      <c r="I755">
        <f t="shared" si="15"/>
        <v>5</v>
      </c>
      <c r="J755" s="4">
        <f>IF(E755=2,VLOOKUP(I755,'risk design'!$V$3:$W$4,2,FALSE), IF(E755=8,VLOOKUP(I755,'risk design'!$V$9:$W$16,2,FALSE), IF(E755=12,VLOOKUP(I755,'risk design'!$V$17:$W$28,2,FALSE),VLOOKUP(I755,'risk design'!$V$5:$W$8,2,FALSE))))</f>
        <v>12</v>
      </c>
    </row>
    <row r="756" spans="1:10" x14ac:dyDescent="0.3">
      <c r="A756" t="s">
        <v>185</v>
      </c>
      <c r="B756">
        <v>64.567026660051695</v>
      </c>
      <c r="C756">
        <v>0.43768265349952601</v>
      </c>
      <c r="D756">
        <v>46.622106712963003</v>
      </c>
      <c r="E756">
        <v>12</v>
      </c>
      <c r="F756">
        <v>11</v>
      </c>
      <c r="G756">
        <v>1077068.7150000001</v>
      </c>
      <c r="H756">
        <v>690</v>
      </c>
      <c r="I756">
        <f t="shared" si="15"/>
        <v>5</v>
      </c>
      <c r="J756" s="4">
        <f>IF(E756=2,VLOOKUP(I756,'risk design'!$V$3:$W$4,2,FALSE), IF(E756=8,VLOOKUP(I756,'risk design'!$V$9:$W$16,2,FALSE), IF(E756=12,VLOOKUP(I756,'risk design'!$V$17:$W$28,2,FALSE),VLOOKUP(I756,'risk design'!$V$5:$W$8,2,FALSE))))</f>
        <v>12</v>
      </c>
    </row>
    <row r="757" spans="1:10" x14ac:dyDescent="0.3">
      <c r="A757" t="s">
        <v>129</v>
      </c>
      <c r="B757">
        <v>58.550443684421701</v>
      </c>
      <c r="C757">
        <v>0.41468869603241998</v>
      </c>
      <c r="D757">
        <v>52.671111111111102</v>
      </c>
      <c r="E757">
        <v>12</v>
      </c>
      <c r="F757">
        <v>11</v>
      </c>
      <c r="G757">
        <v>701288.61780000001</v>
      </c>
      <c r="H757">
        <v>690</v>
      </c>
      <c r="I757">
        <f t="shared" si="15"/>
        <v>5</v>
      </c>
      <c r="J757" s="4">
        <f>IF(E757=2,VLOOKUP(I757,'risk design'!$V$3:$W$4,2,FALSE), IF(E757=8,VLOOKUP(I757,'risk design'!$V$9:$W$16,2,FALSE), IF(E757=12,VLOOKUP(I757,'risk design'!$V$17:$W$28,2,FALSE),VLOOKUP(I757,'risk design'!$V$5:$W$8,2,FALSE))))</f>
        <v>12</v>
      </c>
    </row>
    <row r="758" spans="1:10" x14ac:dyDescent="0.3">
      <c r="A758" t="s">
        <v>154</v>
      </c>
      <c r="B758">
        <v>62.386057492726003</v>
      </c>
      <c r="C758">
        <v>0.43047158412184899</v>
      </c>
      <c r="D758">
        <v>83.6</v>
      </c>
      <c r="E758">
        <v>12</v>
      </c>
      <c r="F758">
        <v>11</v>
      </c>
      <c r="G758">
        <v>724869.76379999996</v>
      </c>
      <c r="H758">
        <v>660</v>
      </c>
      <c r="I758">
        <f t="shared" si="15"/>
        <v>5</v>
      </c>
      <c r="J758" s="4">
        <f>IF(E758=2,VLOOKUP(I758,'risk design'!$V$3:$W$4,2,FALSE), IF(E758=8,VLOOKUP(I758,'risk design'!$V$9:$W$16,2,FALSE), IF(E758=12,VLOOKUP(I758,'risk design'!$V$17:$W$28,2,FALSE),VLOOKUP(I758,'risk design'!$V$5:$W$8,2,FALSE))))</f>
        <v>12</v>
      </c>
    </row>
    <row r="759" spans="1:10" x14ac:dyDescent="0.3">
      <c r="A759" t="s">
        <v>50</v>
      </c>
      <c r="B759">
        <v>31.050741715508298</v>
      </c>
      <c r="C759">
        <v>0.13567844466377199</v>
      </c>
      <c r="D759">
        <v>37.659999999999997</v>
      </c>
      <c r="E759">
        <v>12</v>
      </c>
      <c r="F759">
        <v>11</v>
      </c>
      <c r="G759">
        <v>421281.52149999997</v>
      </c>
      <c r="H759">
        <v>610</v>
      </c>
      <c r="I759">
        <f t="shared" si="15"/>
        <v>2</v>
      </c>
      <c r="J759" s="4">
        <f>IF(E759=2,VLOOKUP(I759,'risk design'!$V$3:$W$4,2,FALSE), IF(E759=8,VLOOKUP(I759,'risk design'!$V$9:$W$16,2,FALSE), IF(E759=12,VLOOKUP(I759,'risk design'!$V$17:$W$28,2,FALSE),VLOOKUP(I759,'risk design'!$V$5:$W$8,2,FALSE))))</f>
        <v>11</v>
      </c>
    </row>
    <row r="760" spans="1:10" x14ac:dyDescent="0.3">
      <c r="A760" t="s">
        <v>198</v>
      </c>
      <c r="B760">
        <v>64.567026660051695</v>
      </c>
      <c r="C760">
        <v>0.43768265349952601</v>
      </c>
      <c r="D760">
        <v>46.622106712963003</v>
      </c>
      <c r="E760">
        <v>12</v>
      </c>
      <c r="F760">
        <v>11</v>
      </c>
      <c r="G760">
        <v>64506.051749999999</v>
      </c>
      <c r="H760">
        <v>590</v>
      </c>
      <c r="I760">
        <f t="shared" si="15"/>
        <v>5</v>
      </c>
      <c r="J760" s="4">
        <f>IF(E760=2,VLOOKUP(I760,'risk design'!$V$3:$W$4,2,FALSE), IF(E760=8,VLOOKUP(I760,'risk design'!$V$9:$W$16,2,FALSE), IF(E760=12,VLOOKUP(I760,'risk design'!$V$17:$W$28,2,FALSE),VLOOKUP(I760,'risk design'!$V$5:$W$8,2,FALSE))))</f>
        <v>12</v>
      </c>
    </row>
    <row r="761" spans="1:10" x14ac:dyDescent="0.3">
      <c r="A761" t="s">
        <v>199</v>
      </c>
      <c r="B761">
        <v>72.903495898819003</v>
      </c>
      <c r="C761">
        <v>0.17945205812845499</v>
      </c>
      <c r="D761">
        <v>49.922222222222203</v>
      </c>
      <c r="E761">
        <v>12</v>
      </c>
      <c r="F761">
        <v>11</v>
      </c>
      <c r="G761">
        <v>1640468.253</v>
      </c>
      <c r="H761">
        <v>590</v>
      </c>
      <c r="I761">
        <f t="shared" si="15"/>
        <v>7</v>
      </c>
      <c r="J761" s="4">
        <f>IF(E761=2,VLOOKUP(I761,'risk design'!$V$3:$W$4,2,FALSE), IF(E761=8,VLOOKUP(I761,'risk design'!$V$9:$W$16,2,FALSE), IF(E761=12,VLOOKUP(I761,'risk design'!$V$17:$W$28,2,FALSE),VLOOKUP(I761,'risk design'!$V$5:$W$8,2,FALSE))))</f>
        <v>4</v>
      </c>
    </row>
    <row r="762" spans="1:10" x14ac:dyDescent="0.3">
      <c r="A762" t="s">
        <v>194</v>
      </c>
      <c r="B762">
        <v>64.567026660051695</v>
      </c>
      <c r="C762">
        <v>0.43768265349952601</v>
      </c>
      <c r="D762">
        <v>46.622106712963003</v>
      </c>
      <c r="E762">
        <v>12</v>
      </c>
      <c r="F762">
        <v>11</v>
      </c>
      <c r="G762">
        <v>357598.67469999997</v>
      </c>
      <c r="H762">
        <v>582.79999999999995</v>
      </c>
      <c r="I762">
        <f t="shared" si="15"/>
        <v>5</v>
      </c>
      <c r="J762" s="4">
        <f>IF(E762=2,VLOOKUP(I762,'risk design'!$V$3:$W$4,2,FALSE), IF(E762=8,VLOOKUP(I762,'risk design'!$V$9:$W$16,2,FALSE), IF(E762=12,VLOOKUP(I762,'risk design'!$V$17:$W$28,2,FALSE),VLOOKUP(I762,'risk design'!$V$5:$W$8,2,FALSE))))</f>
        <v>12</v>
      </c>
    </row>
    <row r="763" spans="1:10" x14ac:dyDescent="0.3">
      <c r="A763" t="s">
        <v>160</v>
      </c>
      <c r="B763">
        <v>62.229399682698997</v>
      </c>
      <c r="C763">
        <v>0.57480904063090199</v>
      </c>
      <c r="D763">
        <v>71.488888888888894</v>
      </c>
      <c r="E763">
        <v>12</v>
      </c>
      <c r="F763">
        <v>11</v>
      </c>
      <c r="G763">
        <v>1018909.013</v>
      </c>
      <c r="H763">
        <v>540</v>
      </c>
      <c r="I763">
        <f t="shared" si="15"/>
        <v>5</v>
      </c>
      <c r="J763" s="4">
        <f>IF(E763=2,VLOOKUP(I763,'risk design'!$V$3:$W$4,2,FALSE), IF(E763=8,VLOOKUP(I763,'risk design'!$V$9:$W$16,2,FALSE), IF(E763=12,VLOOKUP(I763,'risk design'!$V$17:$W$28,2,FALSE),VLOOKUP(I763,'risk design'!$V$5:$W$8,2,FALSE))))</f>
        <v>12</v>
      </c>
    </row>
    <row r="764" spans="1:10" x14ac:dyDescent="0.3">
      <c r="A764" t="s">
        <v>80</v>
      </c>
      <c r="B764">
        <v>43.497869299131601</v>
      </c>
      <c r="C764">
        <v>0.20356643744587299</v>
      </c>
      <c r="D764">
        <v>46.093044285714299</v>
      </c>
      <c r="E764">
        <v>12</v>
      </c>
      <c r="F764">
        <v>11</v>
      </c>
      <c r="G764">
        <v>79482.2693</v>
      </c>
      <c r="H764">
        <v>520</v>
      </c>
      <c r="I764">
        <f t="shared" si="15"/>
        <v>2</v>
      </c>
      <c r="J764" s="4">
        <f>IF(E764=2,VLOOKUP(I764,'risk design'!$V$3:$W$4,2,FALSE), IF(E764=8,VLOOKUP(I764,'risk design'!$V$9:$W$16,2,FALSE), IF(E764=12,VLOOKUP(I764,'risk design'!$V$17:$W$28,2,FALSE),VLOOKUP(I764,'risk design'!$V$5:$W$8,2,FALSE))))</f>
        <v>11</v>
      </c>
    </row>
    <row r="765" spans="1:10" x14ac:dyDescent="0.3">
      <c r="A765" t="s">
        <v>201</v>
      </c>
      <c r="B765">
        <v>73.224991075186693</v>
      </c>
      <c r="C765">
        <v>6.1094883848526398E-2</v>
      </c>
      <c r="D765">
        <v>93.966666666666697</v>
      </c>
      <c r="E765">
        <v>12</v>
      </c>
      <c r="F765">
        <v>11</v>
      </c>
      <c r="G765">
        <v>226223.11309999999</v>
      </c>
      <c r="H765">
        <v>520</v>
      </c>
      <c r="I765">
        <f t="shared" si="15"/>
        <v>7</v>
      </c>
      <c r="J765" s="4">
        <f>IF(E765=2,VLOOKUP(I765,'risk design'!$V$3:$W$4,2,FALSE), IF(E765=8,VLOOKUP(I765,'risk design'!$V$9:$W$16,2,FALSE), IF(E765=12,VLOOKUP(I765,'risk design'!$V$17:$W$28,2,FALSE),VLOOKUP(I765,'risk design'!$V$5:$W$8,2,FALSE))))</f>
        <v>4</v>
      </c>
    </row>
    <row r="766" spans="1:10" x14ac:dyDescent="0.3">
      <c r="A766" t="s">
        <v>131</v>
      </c>
      <c r="B766">
        <v>61.207123301874603</v>
      </c>
      <c r="C766">
        <v>0.209338742851231</v>
      </c>
      <c r="D766">
        <v>53.031544107142899</v>
      </c>
      <c r="E766">
        <v>12</v>
      </c>
      <c r="F766">
        <v>11</v>
      </c>
      <c r="G766">
        <v>159192.5238</v>
      </c>
      <c r="H766">
        <v>490</v>
      </c>
      <c r="I766">
        <f t="shared" si="15"/>
        <v>5</v>
      </c>
      <c r="J766" s="4">
        <f>IF(E766=2,VLOOKUP(I766,'risk design'!$V$3:$W$4,2,FALSE), IF(E766=8,VLOOKUP(I766,'risk design'!$V$9:$W$16,2,FALSE), IF(E766=12,VLOOKUP(I766,'risk design'!$V$17:$W$28,2,FALSE),VLOOKUP(I766,'risk design'!$V$5:$W$8,2,FALSE))))</f>
        <v>12</v>
      </c>
    </row>
    <row r="767" spans="1:10" x14ac:dyDescent="0.3">
      <c r="A767" t="s">
        <v>178</v>
      </c>
      <c r="B767">
        <v>61.207123301874603</v>
      </c>
      <c r="C767">
        <v>0.209338742851231</v>
      </c>
      <c r="D767">
        <v>53.031544107142899</v>
      </c>
      <c r="E767">
        <v>12</v>
      </c>
      <c r="F767">
        <v>11</v>
      </c>
      <c r="G767">
        <v>251083.08100000001</v>
      </c>
      <c r="H767">
        <v>490</v>
      </c>
      <c r="I767">
        <f t="shared" si="15"/>
        <v>5</v>
      </c>
      <c r="J767" s="4">
        <f>IF(E767=2,VLOOKUP(I767,'risk design'!$V$3:$W$4,2,FALSE), IF(E767=8,VLOOKUP(I767,'risk design'!$V$9:$W$16,2,FALSE), IF(E767=12,VLOOKUP(I767,'risk design'!$V$17:$W$28,2,FALSE),VLOOKUP(I767,'risk design'!$V$5:$W$8,2,FALSE))))</f>
        <v>12</v>
      </c>
    </row>
    <row r="768" spans="1:10" x14ac:dyDescent="0.3">
      <c r="A768" t="s">
        <v>138</v>
      </c>
      <c r="B768">
        <v>61.207123301874603</v>
      </c>
      <c r="C768">
        <v>0.209338742851231</v>
      </c>
      <c r="D768">
        <v>53.031544107142899</v>
      </c>
      <c r="E768">
        <v>12</v>
      </c>
      <c r="F768">
        <v>11</v>
      </c>
      <c r="G768">
        <v>236555.2585</v>
      </c>
      <c r="H768">
        <v>450</v>
      </c>
      <c r="I768">
        <f t="shared" si="15"/>
        <v>5</v>
      </c>
      <c r="J768" s="4">
        <f>IF(E768=2,VLOOKUP(I768,'risk design'!$V$3:$W$4,2,FALSE), IF(E768=8,VLOOKUP(I768,'risk design'!$V$9:$W$16,2,FALSE), IF(E768=12,VLOOKUP(I768,'risk design'!$V$17:$W$28,2,FALSE),VLOOKUP(I768,'risk design'!$V$5:$W$8,2,FALSE))))</f>
        <v>12</v>
      </c>
    </row>
    <row r="769" spans="1:10" x14ac:dyDescent="0.3">
      <c r="A769" t="s">
        <v>197</v>
      </c>
      <c r="B769">
        <v>69.913066475833205</v>
      </c>
      <c r="C769">
        <v>0.25245824848944498</v>
      </c>
      <c r="D769">
        <v>64.766666666666694</v>
      </c>
      <c r="E769">
        <v>12</v>
      </c>
      <c r="F769">
        <v>11</v>
      </c>
      <c r="G769">
        <v>438600.59279999998</v>
      </c>
      <c r="H769">
        <v>440</v>
      </c>
      <c r="I769">
        <f t="shared" si="15"/>
        <v>5</v>
      </c>
      <c r="J769" s="4">
        <f>IF(E769=2,VLOOKUP(I769,'risk design'!$V$3:$W$4,2,FALSE), IF(E769=8,VLOOKUP(I769,'risk design'!$V$9:$W$16,2,FALSE), IF(E769=12,VLOOKUP(I769,'risk design'!$V$17:$W$28,2,FALSE),VLOOKUP(I769,'risk design'!$V$5:$W$8,2,FALSE))))</f>
        <v>12</v>
      </c>
    </row>
    <row r="770" spans="1:10" x14ac:dyDescent="0.3">
      <c r="A770" t="s">
        <v>200</v>
      </c>
      <c r="B770">
        <v>64.528471284712396</v>
      </c>
      <c r="C770">
        <v>0.118429136531171</v>
      </c>
      <c r="D770">
        <v>42.788888888888899</v>
      </c>
      <c r="E770">
        <v>12</v>
      </c>
      <c r="F770">
        <v>11</v>
      </c>
      <c r="G770">
        <v>800444.09750000003</v>
      </c>
      <c r="H770">
        <v>430</v>
      </c>
      <c r="I770">
        <f t="shared" ref="I770:I777" si="16">IF(E770=2,VLOOKUP(A770,$Q$2:$S$195,3,FALSE), IF(E770=8,VLOOKUP(A770,$U$2:$W$195,3,FALSE), IF(E770=12,VLOOKUP(A770,$Y$2:$AA$195,3,FALSE),VLOOKUP(A770,$L$2:$N$195,3,FALSE))))</f>
        <v>5</v>
      </c>
      <c r="J770" s="4">
        <f>IF(E770=2,VLOOKUP(I770,'risk design'!$V$3:$W$4,2,FALSE), IF(E770=8,VLOOKUP(I770,'risk design'!$V$9:$W$16,2,FALSE), IF(E770=12,VLOOKUP(I770,'risk design'!$V$17:$W$28,2,FALSE),VLOOKUP(I770,'risk design'!$V$5:$W$8,2,FALSE))))</f>
        <v>12</v>
      </c>
    </row>
    <row r="771" spans="1:10" x14ac:dyDescent="0.3">
      <c r="A771" t="s">
        <v>77</v>
      </c>
      <c r="B771">
        <v>53.587615701736503</v>
      </c>
      <c r="C771">
        <v>8.3099748632526393E-2</v>
      </c>
      <c r="D771">
        <v>46.54</v>
      </c>
      <c r="E771">
        <v>12</v>
      </c>
      <c r="F771">
        <v>11</v>
      </c>
      <c r="G771">
        <v>3156609.86</v>
      </c>
      <c r="H771">
        <v>420</v>
      </c>
      <c r="I771">
        <f t="shared" si="16"/>
        <v>5</v>
      </c>
      <c r="J771" s="4">
        <f>IF(E771=2,VLOOKUP(I771,'risk design'!$V$3:$W$4,2,FALSE), IF(E771=8,VLOOKUP(I771,'risk design'!$V$9:$W$16,2,FALSE), IF(E771=12,VLOOKUP(I771,'risk design'!$V$17:$W$28,2,FALSE),VLOOKUP(I771,'risk design'!$V$5:$W$8,2,FALSE))))</f>
        <v>12</v>
      </c>
    </row>
    <row r="772" spans="1:10" x14ac:dyDescent="0.3">
      <c r="A772" t="s">
        <v>134</v>
      </c>
      <c r="B772">
        <v>61.207123301874603</v>
      </c>
      <c r="C772">
        <v>0.209338742851231</v>
      </c>
      <c r="D772">
        <v>53.031544107142899</v>
      </c>
      <c r="E772">
        <v>12</v>
      </c>
      <c r="F772">
        <v>11</v>
      </c>
      <c r="G772">
        <v>2913215.1630000002</v>
      </c>
      <c r="H772">
        <v>400</v>
      </c>
      <c r="I772">
        <f t="shared" si="16"/>
        <v>5</v>
      </c>
      <c r="J772" s="4">
        <f>IF(E772=2,VLOOKUP(I772,'risk design'!$V$3:$W$4,2,FALSE), IF(E772=8,VLOOKUP(I772,'risk design'!$V$9:$W$16,2,FALSE), IF(E772=12,VLOOKUP(I772,'risk design'!$V$17:$W$28,2,FALSE),VLOOKUP(I772,'risk design'!$V$5:$W$8,2,FALSE))))</f>
        <v>12</v>
      </c>
    </row>
    <row r="773" spans="1:10" x14ac:dyDescent="0.3">
      <c r="A773" t="s">
        <v>165</v>
      </c>
      <c r="B773">
        <v>61.207123301874603</v>
      </c>
      <c r="C773">
        <v>0.209338742851231</v>
      </c>
      <c r="D773">
        <v>53.031544107142899</v>
      </c>
      <c r="E773">
        <v>12</v>
      </c>
      <c r="F773">
        <v>11</v>
      </c>
      <c r="G773">
        <v>888139.89619999996</v>
      </c>
      <c r="H773">
        <v>390</v>
      </c>
      <c r="I773">
        <f t="shared" si="16"/>
        <v>5</v>
      </c>
      <c r="J773" s="4">
        <f>IF(E773=2,VLOOKUP(I773,'risk design'!$V$3:$W$4,2,FALSE), IF(E773=8,VLOOKUP(I773,'risk design'!$V$9:$W$16,2,FALSE), IF(E773=12,VLOOKUP(I773,'risk design'!$V$17:$W$28,2,FALSE),VLOOKUP(I773,'risk design'!$V$5:$W$8,2,FALSE))))</f>
        <v>12</v>
      </c>
    </row>
    <row r="774" spans="1:10" x14ac:dyDescent="0.3">
      <c r="A774" t="s">
        <v>95</v>
      </c>
      <c r="B774">
        <v>49.678215234528402</v>
      </c>
      <c r="C774">
        <v>6.5481294694555298E-2</v>
      </c>
      <c r="D774">
        <v>58.15</v>
      </c>
      <c r="E774">
        <v>12</v>
      </c>
      <c r="F774">
        <v>11</v>
      </c>
      <c r="G774">
        <v>154655.47719999999</v>
      </c>
      <c r="H774">
        <v>370</v>
      </c>
      <c r="I774">
        <f t="shared" si="16"/>
        <v>5</v>
      </c>
      <c r="J774" s="4">
        <f>IF(E774=2,VLOOKUP(I774,'risk design'!$V$3:$W$4,2,FALSE), IF(E774=8,VLOOKUP(I774,'risk design'!$V$9:$W$16,2,FALSE), IF(E774=12,VLOOKUP(I774,'risk design'!$V$17:$W$28,2,FALSE),VLOOKUP(I774,'risk design'!$V$5:$W$8,2,FALSE))))</f>
        <v>12</v>
      </c>
    </row>
    <row r="775" spans="1:10" x14ac:dyDescent="0.3">
      <c r="A775" t="s">
        <v>152</v>
      </c>
      <c r="B775">
        <v>58.701733355112097</v>
      </c>
      <c r="C775">
        <v>0.24552551546148299</v>
      </c>
      <c r="D775">
        <v>53.6</v>
      </c>
      <c r="E775">
        <v>12</v>
      </c>
      <c r="F775">
        <v>12</v>
      </c>
      <c r="G775">
        <v>656629.81370000006</v>
      </c>
      <c r="H775">
        <v>320</v>
      </c>
      <c r="I775">
        <f t="shared" si="16"/>
        <v>5</v>
      </c>
      <c r="J775" s="4">
        <f>IF(E775=2,VLOOKUP(I775,'risk design'!$V$3:$W$4,2,FALSE), IF(E775=8,VLOOKUP(I775,'risk design'!$V$9:$W$16,2,FALSE), IF(E775=12,VLOOKUP(I775,'risk design'!$V$17:$W$28,2,FALSE),VLOOKUP(I775,'risk design'!$V$5:$W$8,2,FALSE))))</f>
        <v>12</v>
      </c>
    </row>
    <row r="776" spans="1:10" x14ac:dyDescent="0.3">
      <c r="A776" t="s">
        <v>189</v>
      </c>
      <c r="B776">
        <v>73.057046058551407</v>
      </c>
      <c r="C776">
        <v>5.5919784608325501E-2</v>
      </c>
      <c r="D776">
        <v>62.985714285714302</v>
      </c>
      <c r="E776">
        <v>12</v>
      </c>
      <c r="F776">
        <v>12</v>
      </c>
      <c r="G776">
        <v>457131.01439999999</v>
      </c>
      <c r="H776">
        <v>240</v>
      </c>
      <c r="I776">
        <f t="shared" si="16"/>
        <v>7</v>
      </c>
      <c r="J776" s="4">
        <f>IF(E776=2,VLOOKUP(I776,'risk design'!$V$3:$W$4,2,FALSE), IF(E776=8,VLOOKUP(I776,'risk design'!$V$9:$W$16,2,FALSE), IF(E776=12,VLOOKUP(I776,'risk design'!$V$17:$W$28,2,FALSE),VLOOKUP(I776,'risk design'!$V$5:$W$8,2,FALSE))))</f>
        <v>4</v>
      </c>
    </row>
    <row r="777" spans="1:10" x14ac:dyDescent="0.3">
      <c r="A777" t="s">
        <v>175</v>
      </c>
      <c r="B777">
        <v>61.207123301874603</v>
      </c>
      <c r="C777">
        <v>0.209338742851231</v>
      </c>
      <c r="D777">
        <v>53.031544107142899</v>
      </c>
      <c r="E777">
        <v>12</v>
      </c>
      <c r="F777">
        <v>12</v>
      </c>
      <c r="G777">
        <v>463946.75089999998</v>
      </c>
      <c r="H777">
        <v>122.9</v>
      </c>
      <c r="I777">
        <f t="shared" si="16"/>
        <v>5</v>
      </c>
      <c r="J777" s="4">
        <f>IF(E777=2,VLOOKUP(I777,'risk design'!$V$3:$W$4,2,FALSE), IF(E777=8,VLOOKUP(I777,'risk design'!$V$9:$W$16,2,FALSE), IF(E777=12,VLOOKUP(I777,'risk design'!$V$17:$W$28,2,FALSE),VLOOKUP(I777,'risk design'!$V$5:$W$8,2,FALSE))))</f>
        <v>12</v>
      </c>
    </row>
  </sheetData>
  <autoFilter ref="A1:I777" xr:uid="{B61C13CA-F2FD-4E49-B1CB-A4FE044BA5D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D2F6-E677-4E8F-921D-4E4EAF8BB837}">
  <dimension ref="A1:W28"/>
  <sheetViews>
    <sheetView tabSelected="1" workbookViewId="0">
      <selection activeCell="C20" sqref="C20"/>
    </sheetView>
  </sheetViews>
  <sheetFormatPr defaultRowHeight="14.4" x14ac:dyDescent="0.3"/>
  <cols>
    <col min="1" max="1" width="12.5546875" bestFit="1" customWidth="1"/>
    <col min="2" max="2" width="13.77734375" bestFit="1" customWidth="1"/>
    <col min="3" max="3" width="13.5546875" bestFit="1" customWidth="1"/>
    <col min="5" max="5" width="19.44140625" bestFit="1" customWidth="1"/>
    <col min="22" max="22" width="12.88671875" bestFit="1" customWidth="1"/>
    <col min="23" max="23" width="13.5546875" bestFit="1" customWidth="1"/>
  </cols>
  <sheetData>
    <row r="1" spans="1:23" x14ac:dyDescent="0.3">
      <c r="A1" s="2" t="s">
        <v>4</v>
      </c>
      <c r="B1" s="3">
        <v>8</v>
      </c>
      <c r="E1" s="5" t="s">
        <v>208</v>
      </c>
      <c r="F1" s="5">
        <f>CORREL(data!$H$2:$H$195,data!$B$2:$B$195)</f>
        <v>-0.72865490416881584</v>
      </c>
    </row>
    <row r="2" spans="1:23" x14ac:dyDescent="0.3">
      <c r="U2" t="s">
        <v>4</v>
      </c>
      <c r="V2" t="s">
        <v>202</v>
      </c>
      <c r="W2" t="s">
        <v>207</v>
      </c>
    </row>
    <row r="3" spans="1:23" x14ac:dyDescent="0.3">
      <c r="A3" s="2" t="s">
        <v>204</v>
      </c>
      <c r="B3" t="s">
        <v>203</v>
      </c>
      <c r="C3" t="s">
        <v>206</v>
      </c>
      <c r="U3">
        <v>2</v>
      </c>
      <c r="V3">
        <v>1</v>
      </c>
      <c r="W3">
        <v>1</v>
      </c>
    </row>
    <row r="4" spans="1:23" x14ac:dyDescent="0.3">
      <c r="A4" s="3">
        <v>1</v>
      </c>
      <c r="B4" s="1">
        <v>42067.334999999999</v>
      </c>
      <c r="C4" s="1">
        <v>45.876748937310829</v>
      </c>
      <c r="U4">
        <v>2</v>
      </c>
      <c r="V4">
        <v>2</v>
      </c>
      <c r="W4">
        <v>2</v>
      </c>
    </row>
    <row r="5" spans="1:23" x14ac:dyDescent="0.3">
      <c r="A5" s="3">
        <v>2</v>
      </c>
      <c r="B5" s="1">
        <v>27489.424999999999</v>
      </c>
      <c r="C5" s="1">
        <v>45.379495262662488</v>
      </c>
      <c r="U5">
        <v>4</v>
      </c>
      <c r="V5">
        <v>1</v>
      </c>
      <c r="W5">
        <v>1</v>
      </c>
    </row>
    <row r="6" spans="1:23" x14ac:dyDescent="0.3">
      <c r="A6" s="3">
        <v>3</v>
      </c>
      <c r="B6" s="1">
        <v>16937.190000000002</v>
      </c>
      <c r="C6" s="1">
        <v>43.159002188556713</v>
      </c>
      <c r="U6">
        <v>4</v>
      </c>
      <c r="V6">
        <v>2</v>
      </c>
      <c r="W6">
        <v>3</v>
      </c>
    </row>
    <row r="7" spans="1:23" x14ac:dyDescent="0.3">
      <c r="A7" s="3">
        <v>4</v>
      </c>
      <c r="B7" s="1">
        <v>12476.5</v>
      </c>
      <c r="C7" s="1">
        <v>54.303320460262491</v>
      </c>
      <c r="U7">
        <v>4</v>
      </c>
      <c r="V7">
        <v>3</v>
      </c>
      <c r="W7">
        <v>2</v>
      </c>
    </row>
    <row r="8" spans="1:23" x14ac:dyDescent="0.3">
      <c r="A8" s="3">
        <v>5</v>
      </c>
      <c r="B8" s="1">
        <v>10623.181818181818</v>
      </c>
      <c r="C8" s="1">
        <v>43.881754875165065</v>
      </c>
      <c r="U8">
        <v>4</v>
      </c>
      <c r="V8">
        <v>4</v>
      </c>
      <c r="W8">
        <v>4</v>
      </c>
    </row>
    <row r="9" spans="1:23" x14ac:dyDescent="0.3">
      <c r="A9" s="3">
        <v>6</v>
      </c>
      <c r="B9" s="1">
        <v>8793.7000000000007</v>
      </c>
      <c r="C9" s="1">
        <v>61.745725354242985</v>
      </c>
      <c r="U9">
        <v>8</v>
      </c>
      <c r="V9">
        <v>1</v>
      </c>
      <c r="W9">
        <v>6</v>
      </c>
    </row>
    <row r="10" spans="1:23" x14ac:dyDescent="0.3">
      <c r="A10" s="3">
        <v>7</v>
      </c>
      <c r="B10" s="1">
        <v>3892.2102564102565</v>
      </c>
      <c r="C10" s="1">
        <v>54.457354041983415</v>
      </c>
      <c r="U10">
        <v>8</v>
      </c>
      <c r="V10">
        <v>2</v>
      </c>
      <c r="W10">
        <v>2</v>
      </c>
    </row>
    <row r="11" spans="1:23" x14ac:dyDescent="0.3">
      <c r="A11" s="3">
        <v>8</v>
      </c>
      <c r="B11" s="1">
        <v>3098.0515151515151</v>
      </c>
      <c r="C11" s="1">
        <v>58.280097060145437</v>
      </c>
      <c r="U11">
        <v>8</v>
      </c>
      <c r="V11">
        <v>3</v>
      </c>
      <c r="W11">
        <v>5</v>
      </c>
    </row>
    <row r="12" spans="1:23" x14ac:dyDescent="0.3">
      <c r="A12" s="3" t="s">
        <v>205</v>
      </c>
      <c r="B12" s="1">
        <v>13623.839690721648</v>
      </c>
      <c r="C12" s="1">
        <v>51.658579700703541</v>
      </c>
      <c r="U12">
        <v>8</v>
      </c>
      <c r="V12">
        <v>4</v>
      </c>
      <c r="W12">
        <v>8</v>
      </c>
    </row>
    <row r="13" spans="1:23" x14ac:dyDescent="0.3">
      <c r="U13">
        <v>8</v>
      </c>
      <c r="V13">
        <v>5</v>
      </c>
      <c r="W13">
        <v>7</v>
      </c>
    </row>
    <row r="14" spans="1:23" x14ac:dyDescent="0.3">
      <c r="U14">
        <v>8</v>
      </c>
      <c r="V14">
        <v>6</v>
      </c>
      <c r="W14">
        <v>4</v>
      </c>
    </row>
    <row r="15" spans="1:23" x14ac:dyDescent="0.3">
      <c r="U15">
        <v>8</v>
      </c>
      <c r="V15">
        <v>7</v>
      </c>
      <c r="W15">
        <v>1</v>
      </c>
    </row>
    <row r="16" spans="1:23" x14ac:dyDescent="0.3">
      <c r="U16">
        <v>8</v>
      </c>
      <c r="V16">
        <v>8</v>
      </c>
      <c r="W16">
        <v>3</v>
      </c>
    </row>
    <row r="17" spans="21:23" x14ac:dyDescent="0.3">
      <c r="U17">
        <v>12</v>
      </c>
      <c r="V17">
        <v>1</v>
      </c>
      <c r="W17">
        <v>9</v>
      </c>
    </row>
    <row r="18" spans="21:23" x14ac:dyDescent="0.3">
      <c r="U18">
        <v>12</v>
      </c>
      <c r="V18">
        <v>2</v>
      </c>
      <c r="W18">
        <v>11</v>
      </c>
    </row>
    <row r="19" spans="21:23" x14ac:dyDescent="0.3">
      <c r="U19">
        <v>12</v>
      </c>
      <c r="V19">
        <v>3</v>
      </c>
      <c r="W19">
        <v>2</v>
      </c>
    </row>
    <row r="20" spans="21:23" x14ac:dyDescent="0.3">
      <c r="U20">
        <v>12</v>
      </c>
      <c r="V20">
        <v>4</v>
      </c>
      <c r="W20">
        <v>8</v>
      </c>
    </row>
    <row r="21" spans="21:23" x14ac:dyDescent="0.3">
      <c r="U21">
        <v>12</v>
      </c>
      <c r="V21">
        <v>5</v>
      </c>
      <c r="W21">
        <v>12</v>
      </c>
    </row>
    <row r="22" spans="21:23" x14ac:dyDescent="0.3">
      <c r="U22">
        <v>12</v>
      </c>
      <c r="V22">
        <v>6</v>
      </c>
      <c r="W22">
        <v>1</v>
      </c>
    </row>
    <row r="23" spans="21:23" x14ac:dyDescent="0.3">
      <c r="U23">
        <v>12</v>
      </c>
      <c r="V23">
        <v>7</v>
      </c>
      <c r="W23">
        <v>4</v>
      </c>
    </row>
    <row r="24" spans="21:23" x14ac:dyDescent="0.3">
      <c r="U24">
        <v>12</v>
      </c>
      <c r="V24">
        <v>8</v>
      </c>
      <c r="W24">
        <v>3</v>
      </c>
    </row>
    <row r="25" spans="21:23" x14ac:dyDescent="0.3">
      <c r="U25">
        <v>12</v>
      </c>
      <c r="V25">
        <v>9</v>
      </c>
      <c r="W25">
        <v>10</v>
      </c>
    </row>
    <row r="26" spans="21:23" x14ac:dyDescent="0.3">
      <c r="U26">
        <v>12</v>
      </c>
      <c r="V26">
        <v>10</v>
      </c>
      <c r="W26">
        <v>6</v>
      </c>
    </row>
    <row r="27" spans="21:23" x14ac:dyDescent="0.3">
      <c r="U27">
        <v>12</v>
      </c>
      <c r="V27">
        <v>11</v>
      </c>
      <c r="W27">
        <v>5</v>
      </c>
    </row>
    <row r="28" spans="21:23" x14ac:dyDescent="0.3">
      <c r="U28">
        <v>12</v>
      </c>
      <c r="V28">
        <v>12</v>
      </c>
      <c r="W28">
        <v>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6BB7-7C7A-4C31-ACB4-B262D9C42812}">
  <dimension ref="A1:W28"/>
  <sheetViews>
    <sheetView topLeftCell="B1" workbookViewId="0">
      <selection activeCell="B17" sqref="B17"/>
    </sheetView>
  </sheetViews>
  <sheetFormatPr defaultRowHeight="14.4" x14ac:dyDescent="0.3"/>
  <cols>
    <col min="1" max="1" width="12.5546875" bestFit="1" customWidth="1"/>
    <col min="2" max="2" width="13.77734375" bestFit="1" customWidth="1"/>
    <col min="3" max="3" width="13.5546875" bestFit="1" customWidth="1"/>
    <col min="22" max="22" width="12.88671875" bestFit="1" customWidth="1"/>
    <col min="23" max="23" width="13.5546875" bestFit="1" customWidth="1"/>
  </cols>
  <sheetData>
    <row r="1" spans="1:23" x14ac:dyDescent="0.3">
      <c r="A1" s="2" t="s">
        <v>4</v>
      </c>
      <c r="B1" s="3">
        <v>8</v>
      </c>
    </row>
    <row r="2" spans="1:23" x14ac:dyDescent="0.3">
      <c r="U2" t="s">
        <v>4</v>
      </c>
      <c r="V2" t="s">
        <v>202</v>
      </c>
      <c r="W2" t="s">
        <v>207</v>
      </c>
    </row>
    <row r="3" spans="1:23" x14ac:dyDescent="0.3">
      <c r="A3" s="2" t="s">
        <v>204</v>
      </c>
      <c r="B3" t="s">
        <v>203</v>
      </c>
      <c r="C3" t="s">
        <v>206</v>
      </c>
      <c r="U3">
        <v>2</v>
      </c>
      <c r="V3">
        <v>1</v>
      </c>
      <c r="W3">
        <v>1</v>
      </c>
    </row>
    <row r="4" spans="1:23" x14ac:dyDescent="0.3">
      <c r="A4" s="3">
        <v>1</v>
      </c>
      <c r="B4" s="1">
        <v>111722.63333333335</v>
      </c>
      <c r="C4" s="1">
        <v>17.261350385795797</v>
      </c>
      <c r="U4">
        <v>2</v>
      </c>
      <c r="V4">
        <v>2</v>
      </c>
      <c r="W4">
        <v>2</v>
      </c>
    </row>
    <row r="5" spans="1:23" x14ac:dyDescent="0.3">
      <c r="A5" s="3">
        <v>2</v>
      </c>
      <c r="B5" s="1">
        <v>32997.37222222222</v>
      </c>
      <c r="C5" s="1">
        <v>36.151885759036865</v>
      </c>
      <c r="U5">
        <v>4</v>
      </c>
      <c r="V5">
        <v>1</v>
      </c>
      <c r="W5">
        <v>1</v>
      </c>
    </row>
    <row r="6" spans="1:23" x14ac:dyDescent="0.3">
      <c r="A6" s="3">
        <v>3</v>
      </c>
      <c r="B6" s="1">
        <v>10392.827777777777</v>
      </c>
      <c r="C6" s="1">
        <v>54.523779826565068</v>
      </c>
      <c r="U6">
        <v>4</v>
      </c>
      <c r="V6">
        <v>2</v>
      </c>
      <c r="W6">
        <v>3</v>
      </c>
    </row>
    <row r="7" spans="1:23" x14ac:dyDescent="0.3">
      <c r="A7" s="3">
        <v>4</v>
      </c>
      <c r="B7" s="1">
        <v>5777.285294117647</v>
      </c>
      <c r="C7" s="1">
        <v>52.186946717914168</v>
      </c>
      <c r="U7">
        <v>4</v>
      </c>
      <c r="V7">
        <v>3</v>
      </c>
      <c r="W7">
        <v>2</v>
      </c>
    </row>
    <row r="8" spans="1:23" x14ac:dyDescent="0.3">
      <c r="A8" s="3">
        <v>5</v>
      </c>
      <c r="B8" s="1">
        <v>3380.9523809523807</v>
      </c>
      <c r="C8" s="1">
        <v>59.880434835695141</v>
      </c>
      <c r="U8">
        <v>4</v>
      </c>
      <c r="V8">
        <v>4</v>
      </c>
      <c r="W8">
        <v>4</v>
      </c>
    </row>
    <row r="9" spans="1:23" x14ac:dyDescent="0.3">
      <c r="A9" s="3">
        <v>6</v>
      </c>
      <c r="B9" s="1">
        <v>1737.6642857142858</v>
      </c>
      <c r="C9" s="1">
        <v>61.989822555512376</v>
      </c>
      <c r="U9">
        <v>8</v>
      </c>
      <c r="V9">
        <v>1</v>
      </c>
      <c r="W9">
        <v>6</v>
      </c>
    </row>
    <row r="10" spans="1:23" x14ac:dyDescent="0.3">
      <c r="A10" s="3">
        <v>7</v>
      </c>
      <c r="B10" s="1">
        <v>783.76363636363635</v>
      </c>
      <c r="C10" s="1">
        <v>64.334474686539934</v>
      </c>
      <c r="U10">
        <v>8</v>
      </c>
      <c r="V10">
        <v>2</v>
      </c>
      <c r="W10">
        <v>2</v>
      </c>
    </row>
    <row r="11" spans="1:23" x14ac:dyDescent="0.3">
      <c r="A11" s="3">
        <v>8</v>
      </c>
      <c r="B11" s="1">
        <v>400.20714285714286</v>
      </c>
      <c r="C11" s="1">
        <v>60.959410592574287</v>
      </c>
      <c r="U11">
        <v>8</v>
      </c>
      <c r="V11">
        <v>3</v>
      </c>
      <c r="W11">
        <v>5</v>
      </c>
    </row>
    <row r="12" spans="1:23" x14ac:dyDescent="0.3">
      <c r="A12" s="3" t="s">
        <v>205</v>
      </c>
      <c r="B12" s="1">
        <v>13623.839690721648</v>
      </c>
      <c r="C12" s="1">
        <v>51.658579700703584</v>
      </c>
      <c r="U12">
        <v>8</v>
      </c>
      <c r="V12">
        <v>4</v>
      </c>
      <c r="W12">
        <v>8</v>
      </c>
    </row>
    <row r="13" spans="1:23" x14ac:dyDescent="0.3">
      <c r="U13">
        <v>8</v>
      </c>
      <c r="V13">
        <v>5</v>
      </c>
      <c r="W13">
        <v>7</v>
      </c>
    </row>
    <row r="14" spans="1:23" x14ac:dyDescent="0.3">
      <c r="U14">
        <v>8</v>
      </c>
      <c r="V14">
        <v>6</v>
      </c>
      <c r="W14">
        <v>4</v>
      </c>
    </row>
    <row r="15" spans="1:23" x14ac:dyDescent="0.3">
      <c r="U15">
        <v>8</v>
      </c>
      <c r="V15">
        <v>7</v>
      </c>
      <c r="W15">
        <v>1</v>
      </c>
    </row>
    <row r="16" spans="1:23" x14ac:dyDescent="0.3">
      <c r="U16">
        <v>8</v>
      </c>
      <c r="V16">
        <v>8</v>
      </c>
      <c r="W16">
        <v>3</v>
      </c>
    </row>
    <row r="17" spans="21:23" x14ac:dyDescent="0.3">
      <c r="U17">
        <v>12</v>
      </c>
      <c r="V17">
        <v>1</v>
      </c>
      <c r="W17">
        <v>9</v>
      </c>
    </row>
    <row r="18" spans="21:23" x14ac:dyDescent="0.3">
      <c r="U18">
        <v>12</v>
      </c>
      <c r="V18">
        <v>2</v>
      </c>
      <c r="W18">
        <v>11</v>
      </c>
    </row>
    <row r="19" spans="21:23" x14ac:dyDescent="0.3">
      <c r="U19">
        <v>12</v>
      </c>
      <c r="V19">
        <v>3</v>
      </c>
      <c r="W19">
        <v>2</v>
      </c>
    </row>
    <row r="20" spans="21:23" x14ac:dyDescent="0.3">
      <c r="U20">
        <v>12</v>
      </c>
      <c r="V20">
        <v>4</v>
      </c>
      <c r="W20">
        <v>8</v>
      </c>
    </row>
    <row r="21" spans="21:23" x14ac:dyDescent="0.3">
      <c r="U21">
        <v>12</v>
      </c>
      <c r="V21">
        <v>5</v>
      </c>
      <c r="W21">
        <v>12</v>
      </c>
    </row>
    <row r="22" spans="21:23" x14ac:dyDescent="0.3">
      <c r="U22">
        <v>12</v>
      </c>
      <c r="V22">
        <v>6</v>
      </c>
      <c r="W22">
        <v>1</v>
      </c>
    </row>
    <row r="23" spans="21:23" x14ac:dyDescent="0.3">
      <c r="U23">
        <v>12</v>
      </c>
      <c r="V23">
        <v>7</v>
      </c>
      <c r="W23">
        <v>4</v>
      </c>
    </row>
    <row r="24" spans="21:23" x14ac:dyDescent="0.3">
      <c r="U24">
        <v>12</v>
      </c>
      <c r="V24">
        <v>8</v>
      </c>
      <c r="W24">
        <v>3</v>
      </c>
    </row>
    <row r="25" spans="21:23" x14ac:dyDescent="0.3">
      <c r="U25">
        <v>12</v>
      </c>
      <c r="V25">
        <v>9</v>
      </c>
      <c r="W25">
        <v>10</v>
      </c>
    </row>
    <row r="26" spans="21:23" x14ac:dyDescent="0.3">
      <c r="U26">
        <v>12</v>
      </c>
      <c r="V26">
        <v>10</v>
      </c>
      <c r="W26">
        <v>6</v>
      </c>
    </row>
    <row r="27" spans="21:23" x14ac:dyDescent="0.3">
      <c r="U27">
        <v>12</v>
      </c>
      <c r="V27">
        <v>11</v>
      </c>
      <c r="W27">
        <v>5</v>
      </c>
    </row>
    <row r="28" spans="21:23" x14ac:dyDescent="0.3">
      <c r="U28">
        <v>12</v>
      </c>
      <c r="V28">
        <v>12</v>
      </c>
      <c r="W28">
        <v>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risk design</vt:lpstr>
      <vt:lpstr>current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</cp:lastModifiedBy>
  <dcterms:created xsi:type="dcterms:W3CDTF">2018-03-03T20:58:40Z</dcterms:created>
  <dcterms:modified xsi:type="dcterms:W3CDTF">2019-01-15T03:39:28Z</dcterms:modified>
</cp:coreProperties>
</file>