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Nick Morris\Downloads\"/>
    </mc:Choice>
  </mc:AlternateContent>
  <xr:revisionPtr revIDLastSave="0" documentId="13_ncr:1_{F3BDC7FE-1E05-42A7-AF58-95CFD4BF6246}" xr6:coauthVersionLast="40" xr6:coauthVersionMax="40" xr10:uidLastSave="{00000000-0000-0000-0000-000000000000}"/>
  <bookViews>
    <workbookView xWindow="0" yWindow="0" windowWidth="17256" windowHeight="6024" xr2:uid="{00000000-000D-0000-FFFF-FFFF00000000}"/>
  </bookViews>
  <sheets>
    <sheet name="Sheet1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Q6" i="1"/>
  <c r="Q10" i="1" s="1"/>
  <c r="Q14" i="1" s="1"/>
  <c r="Q18" i="1" s="1"/>
  <c r="Q5" i="1"/>
  <c r="Q8" i="1"/>
  <c r="Q7" i="1"/>
  <c r="Q11" i="1"/>
  <c r="Q15" i="1" s="1"/>
  <c r="Q12" i="1"/>
  <c r="Q16" i="1" s="1"/>
  <c r="Q9" i="1"/>
  <c r="Q13" i="1" s="1"/>
  <c r="Q17" i="1" s="1"/>
  <c r="G11" i="1"/>
  <c r="G15" i="1" s="1"/>
  <c r="G12" i="1"/>
  <c r="G16" i="1" s="1"/>
  <c r="G13" i="1"/>
  <c r="G17" i="1" s="1"/>
  <c r="G9" i="1"/>
  <c r="G10" i="1"/>
  <c r="G14" i="1" s="1"/>
  <c r="G18" i="1" s="1"/>
  <c r="H5" i="1"/>
  <c r="AC6" i="1" l="1"/>
  <c r="AD6" i="1" s="1"/>
  <c r="N11" i="1" l="1"/>
  <c r="AC5" i="1" l="1"/>
  <c r="R5" i="1" l="1"/>
  <c r="H6" i="1"/>
  <c r="I5" i="1"/>
  <c r="I6" i="1" s="1"/>
  <c r="S5" i="1" l="1"/>
  <c r="R6" i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S6" i="1" l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AC7" i="1" l="1"/>
  <c r="AC8" i="1" l="1"/>
  <c r="AD8" i="1" s="1"/>
  <c r="AD7" i="1"/>
</calcChain>
</file>

<file path=xl/sharedStrings.xml><?xml version="1.0" encoding="utf-8"?>
<sst xmlns="http://schemas.openxmlformats.org/spreadsheetml/2006/main" count="49" uniqueCount="35">
  <si>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</si>
  <si>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</si>
  <si>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</si>
  <si>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</si>
  <si>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</si>
  <si>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</si>
  <si>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</si>
  <si>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</si>
  <si>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</si>
  <si>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</si>
  <si>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</si>
  <si>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</si>
  <si>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income</t>
  </si>
  <si>
    <t>expenses</t>
  </si>
  <si>
    <t>saving</t>
  </si>
  <si>
    <t>weekly</t>
  </si>
  <si>
    <t>Income</t>
  </si>
  <si>
    <t>Expenses</t>
  </si>
  <si>
    <t>&lt;Form 1&gt;</t>
  </si>
  <si>
    <t>&lt;Form 2&gt;</t>
  </si>
  <si>
    <t>&lt;Form 3&gt;</t>
  </si>
  <si>
    <t>&lt;type 1&gt;</t>
  </si>
  <si>
    <t>&lt;type 2&gt;</t>
  </si>
  <si>
    <t>&lt;type 3&gt;</t>
  </si>
  <si>
    <t>&lt;type 4&gt;</t>
  </si>
  <si>
    <t>&lt;type 5&gt;</t>
  </si>
  <si>
    <t>&lt;type 6&gt;</t>
  </si>
  <si>
    <t>&lt;type 7&gt;</t>
  </si>
  <si>
    <t>wk1</t>
  </si>
  <si>
    <t>wk2</t>
  </si>
  <si>
    <t>Buffer</t>
  </si>
  <si>
    <t>buffer</t>
  </si>
  <si>
    <t>Total</t>
  </si>
  <si>
    <t>&lt;type 8&gt;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</si>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</sst>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1" fillId="6" borderId="3" xfId="0" applyNumberFormat="1" applyFont="1" applyFill="1" applyBorder="1" applyAlignment="1">
      <alignment horizontal="center" vertical="center"/>
    </xf>
    <xf numFmtId="0" fontId="1" fillId="6" borderId="5" xfId="0" applyNumberFormat="1" applyFont="1" applyFill="1" applyBorder="1" applyAlignment="1">
      <alignment horizontal="center" vertical="center"/>
    </xf>
    <xf numFmtId="0" fontId="2" fillId="6" borderId="4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2" fillId="4" borderId="4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/>
    </xf>
    <xf numFmtId="0" fontId="1" fillId="5" borderId="4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6" borderId="6" xfId="0" applyNumberFormat="1" applyFont="1" applyFill="1" applyBorder="1" applyAlignment="1">
      <alignment horizontal="center" vertical="center"/>
    </xf>
    <xf numFmtId="0" fontId="4" fillId="6" borderId="7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4" fillId="3" borderId="7" xfId="0" applyNumberFormat="1" applyFont="1" applyFill="1" applyBorder="1" applyAlignment="1">
      <alignment horizontal="center" vertical="center"/>
    </xf>
    <xf numFmtId="0" fontId="1" fillId="5" borderId="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" fillId="6" borderId="0" xfId="0" applyNumberFormat="1" applyFont="1" applyFill="1" applyBorder="1" applyAlignment="1">
      <alignment horizontal="center" vertical="center"/>
    </xf>
    <xf numFmtId="0" fontId="2" fillId="6" borderId="7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 vertical="center"/>
    </xf>
    <xf numFmtId="0" fontId="1" fillId="3" borderId="6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165" fontId="1" fillId="2" borderId="5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2" fillId="6" borderId="7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5" fontId="1" fillId="2" borderId="7" xfId="0" applyNumberFormat="1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165" fontId="1" fillId="2" borderId="10" xfId="0" applyNumberFormat="1" applyFont="1" applyFill="1" applyBorder="1" applyAlignment="1">
      <alignment horizontal="center" vertical="center"/>
    </xf>
    <xf numFmtId="0" fontId="1" fillId="5" borderId="8" xfId="0" applyNumberFormat="1" applyFont="1" applyFill="1" applyBorder="1" applyAlignment="1">
      <alignment horizontal="center" vertical="center"/>
    </xf>
    <xf numFmtId="0" fontId="1" fillId="5" borderId="9" xfId="0" applyNumberFormat="1" applyFont="1" applyFill="1" applyBorder="1" applyAlignment="1">
      <alignment horizontal="center" vertical="center"/>
    </xf>
    <xf numFmtId="0" fontId="1" fillId="5" borderId="1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65" fontId="1" fillId="2" borderId="9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horizontal="center" vertical="center"/>
    </xf>
    <xf numFmtId="0" fontId="1" fillId="6" borderId="8" xfId="0" applyNumberFormat="1" applyFont="1" applyFill="1" applyBorder="1" applyAlignment="1">
      <alignment horizontal="center" vertical="center"/>
    </xf>
    <xf numFmtId="0" fontId="1" fillId="6" borderId="9" xfId="0" applyNumberFormat="1" applyFont="1" applyFill="1" applyBorder="1" applyAlignment="1">
      <alignment horizontal="center" vertical="center"/>
    </xf>
    <xf numFmtId="0" fontId="2" fillId="6" borderId="10" xfId="0" applyNumberFormat="1" applyFont="1" applyFill="1" applyBorder="1" applyAlignment="1">
      <alignment horizontal="center" vertical="center"/>
    </xf>
    <xf numFmtId="0" fontId="1" fillId="4" borderId="8" xfId="0" applyNumberFormat="1" applyFont="1" applyFill="1" applyBorder="1" applyAlignment="1">
      <alignment horizontal="center" vertical="center"/>
    </xf>
    <xf numFmtId="0" fontId="1" fillId="4" borderId="9" xfId="0" applyNumberFormat="1" applyFont="1" applyFill="1" applyBorder="1" applyAlignment="1">
      <alignment horizontal="center" vertical="center"/>
    </xf>
    <xf numFmtId="0" fontId="2" fillId="4" borderId="1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vertical="center"/>
    </xf>
    <xf numFmtId="0" fontId="5" fillId="2" borderId="0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9" fontId="1" fillId="2" borderId="7" xfId="1" applyNumberFormat="1" applyFont="1" applyFill="1" applyBorder="1" applyAlignment="1">
      <alignment horizontal="center" vertical="center"/>
    </xf>
    <xf numFmtId="9" fontId="1" fillId="2" borderId="10" xfId="1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D3C9"/>
      <color rgb="FFFFA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33"/>
  <sheetViews>
    <sheetView tabSelected="1" zoomScaleNormal="100" workbookViewId="0"/>
  </sheetViews>
  <sheetFormatPr defaultColWidth="9.109375" defaultRowHeight="14.4" x14ac:dyDescent="0.3"/>
  <cols>
    <col min="1" max="2" width="3.6640625" style="14" customWidth="1"/>
    <col min="3" max="3" width="9.109375" style="14" bestFit="1" customWidth="1"/>
    <col min="4" max="4" width="9.109375" style="14"/>
    <col min="5" max="5" width="3.6640625" style="14" customWidth="1"/>
    <col min="6" max="9" width="9.109375" style="14"/>
    <col min="10" max="11" width="3.77734375" style="4" customWidth="1"/>
    <col min="12" max="12" width="3.6640625" style="14" customWidth="1"/>
    <col min="13" max="14" width="9.109375" style="14"/>
    <col min="15" max="15" width="3.6640625" style="14" customWidth="1"/>
    <col min="16" max="19" width="9.109375" style="14"/>
    <col min="20" max="21" width="3.77734375" style="4" customWidth="1"/>
    <col min="22" max="22" width="3.6640625" style="14" customWidth="1"/>
    <col min="23" max="24" width="9.109375" style="14" customWidth="1"/>
    <col min="25" max="26" width="3.77734375" style="4" customWidth="1"/>
    <col min="27" max="27" width="3.6640625" style="14" customWidth="1"/>
    <col min="28" max="30" width="9.109375" style="14"/>
    <col min="31" max="31" width="3.6640625" style="14" customWidth="1"/>
    <col min="32" max="32" width="3.77734375" style="14" customWidth="1"/>
    <col min="33" max="16384" width="9.109375" style="14"/>
  </cols>
  <sheetData>
    <row r="2" spans="2:31" x14ac:dyDescent="0.3">
      <c r="B2" s="1"/>
      <c r="C2" s="2"/>
      <c r="D2" s="2"/>
      <c r="E2" s="2"/>
      <c r="F2" s="2"/>
      <c r="G2" s="2"/>
      <c r="H2" s="2"/>
      <c r="I2" s="2"/>
      <c r="J2" s="3"/>
      <c r="L2" s="5"/>
      <c r="M2" s="6"/>
      <c r="N2" s="6"/>
      <c r="O2" s="6"/>
      <c r="P2" s="6"/>
      <c r="Q2" s="6"/>
      <c r="R2" s="6"/>
      <c r="S2" s="6"/>
      <c r="T2" s="7"/>
      <c r="V2" s="8"/>
      <c r="W2" s="9"/>
      <c r="X2" s="9"/>
      <c r="Y2" s="10"/>
      <c r="AA2" s="11"/>
      <c r="AB2" s="12"/>
      <c r="AC2" s="12"/>
      <c r="AD2" s="12"/>
      <c r="AE2" s="13"/>
    </row>
    <row r="3" spans="2:31" ht="18" x14ac:dyDescent="0.3">
      <c r="B3" s="15"/>
      <c r="C3" s="70" t="s">
        <v>16</v>
      </c>
      <c r="D3" s="71"/>
      <c r="E3" s="71"/>
      <c r="F3" s="71"/>
      <c r="G3" s="71"/>
      <c r="H3" s="71"/>
      <c r="I3" s="72"/>
      <c r="J3" s="16"/>
      <c r="K3" s="17"/>
      <c r="L3" s="18"/>
      <c r="M3" s="70" t="s">
        <v>17</v>
      </c>
      <c r="N3" s="71"/>
      <c r="O3" s="71"/>
      <c r="P3" s="71"/>
      <c r="Q3" s="71"/>
      <c r="R3" s="71"/>
      <c r="S3" s="72"/>
      <c r="T3" s="19"/>
      <c r="U3" s="17"/>
      <c r="V3" s="20"/>
      <c r="W3" s="70" t="s">
        <v>30</v>
      </c>
      <c r="X3" s="72"/>
      <c r="Y3" s="21"/>
      <c r="Z3" s="17"/>
      <c r="AA3" s="22"/>
      <c r="AB3" s="70" t="s">
        <v>32</v>
      </c>
      <c r="AC3" s="71"/>
      <c r="AD3" s="72"/>
      <c r="AE3" s="23"/>
    </row>
    <row r="4" spans="2:31" x14ac:dyDescent="0.3">
      <c r="B4" s="15"/>
      <c r="C4" s="24"/>
      <c r="D4" s="24"/>
      <c r="E4" s="24"/>
      <c r="F4" s="24"/>
      <c r="G4" s="24"/>
      <c r="H4" s="24"/>
      <c r="I4" s="24"/>
      <c r="J4" s="25"/>
      <c r="L4" s="18"/>
      <c r="M4" s="26"/>
      <c r="N4" s="27"/>
      <c r="O4" s="26"/>
      <c r="P4" s="27"/>
      <c r="Q4" s="27"/>
      <c r="R4" s="27"/>
      <c r="S4" s="27"/>
      <c r="T4" s="28"/>
      <c r="V4" s="29"/>
      <c r="W4" s="30"/>
      <c r="X4" s="30"/>
      <c r="Y4" s="31"/>
      <c r="AA4" s="22"/>
      <c r="AB4" s="32"/>
      <c r="AC4" s="32"/>
      <c r="AD4" s="32"/>
      <c r="AE4" s="23"/>
    </row>
    <row r="5" spans="2:31" x14ac:dyDescent="0.3">
      <c r="B5" s="15"/>
      <c r="C5" s="33" t="s">
        <v>18</v>
      </c>
      <c r="D5" s="34">
        <v>1176</v>
      </c>
      <c r="E5" s="24"/>
      <c r="F5" s="33" t="s">
        <v>28</v>
      </c>
      <c r="G5" s="35">
        <f>D5</f>
        <v>1176</v>
      </c>
      <c r="H5" s="36">
        <f ca="1">TODAY()-14</f>
        <v>43462</v>
      </c>
      <c r="I5" s="37">
        <f ca="1">H5+7</f>
        <v>43469</v>
      </c>
      <c r="J5" s="38"/>
      <c r="K5" s="39"/>
      <c r="L5" s="18"/>
      <c r="M5" s="33" t="s">
        <v>21</v>
      </c>
      <c r="N5" s="34">
        <v>100</v>
      </c>
      <c r="O5" s="27"/>
      <c r="P5" s="33" t="s">
        <v>28</v>
      </c>
      <c r="Q5" s="35">
        <f>N5+N7+N11+N12+N8+N6</f>
        <v>435</v>
      </c>
      <c r="R5" s="36">
        <f ca="1">H5</f>
        <v>43462</v>
      </c>
      <c r="S5" s="37">
        <f ca="1">I5</f>
        <v>43469</v>
      </c>
      <c r="T5" s="40"/>
      <c r="U5" s="39"/>
      <c r="V5" s="29"/>
      <c r="W5" s="41" t="s">
        <v>15</v>
      </c>
      <c r="X5" s="42">
        <v>150</v>
      </c>
      <c r="Y5" s="31"/>
      <c r="Z5" s="43"/>
      <c r="AA5" s="22"/>
      <c r="AB5" s="33" t="s">
        <v>12</v>
      </c>
      <c r="AC5" s="35">
        <f>SUM(G:G)</f>
        <v>18224</v>
      </c>
      <c r="AD5" s="75" t="s">
        <v>34</v>
      </c>
      <c r="AE5" s="23"/>
    </row>
    <row r="6" spans="2:31" x14ac:dyDescent="0.3">
      <c r="B6" s="15"/>
      <c r="C6" s="44" t="s">
        <v>19</v>
      </c>
      <c r="D6" s="48">
        <v>200</v>
      </c>
      <c r="E6" s="24"/>
      <c r="F6" s="44" t="s">
        <v>29</v>
      </c>
      <c r="G6" s="45">
        <f>D5+D6</f>
        <v>1376</v>
      </c>
      <c r="H6" s="46">
        <f ca="1">H5+7</f>
        <v>43469</v>
      </c>
      <c r="I6" s="47">
        <f ca="1">I5+7</f>
        <v>43476</v>
      </c>
      <c r="J6" s="38"/>
      <c r="K6" s="39"/>
      <c r="L6" s="18"/>
      <c r="M6" s="44" t="s">
        <v>22</v>
      </c>
      <c r="N6" s="48">
        <v>30</v>
      </c>
      <c r="O6" s="27"/>
      <c r="P6" s="44" t="s">
        <v>29</v>
      </c>
      <c r="Q6" s="45">
        <f>N5+N6+N10+N11+N8+N7</f>
        <v>605</v>
      </c>
      <c r="R6" s="46">
        <f ca="1">R5+7</f>
        <v>43469</v>
      </c>
      <c r="S6" s="47">
        <f ca="1">S5+7</f>
        <v>43476</v>
      </c>
      <c r="T6" s="40"/>
      <c r="U6" s="39"/>
      <c r="V6" s="49"/>
      <c r="W6" s="50"/>
      <c r="X6" s="50"/>
      <c r="Y6" s="51"/>
      <c r="Z6" s="43"/>
      <c r="AA6" s="22"/>
      <c r="AB6" s="44" t="s">
        <v>13</v>
      </c>
      <c r="AC6" s="45">
        <f>SUM(Q:Q)</f>
        <v>8615</v>
      </c>
      <c r="AD6" s="73">
        <f>AC6/AC5</f>
        <v>0.47272827041264265</v>
      </c>
      <c r="AE6" s="23"/>
    </row>
    <row r="7" spans="2:31" x14ac:dyDescent="0.3">
      <c r="B7" s="15"/>
      <c r="C7" s="53" t="s">
        <v>20</v>
      </c>
      <c r="D7" s="54">
        <v>120</v>
      </c>
      <c r="E7" s="24"/>
      <c r="F7" s="44" t="s">
        <v>0</v>
      </c>
      <c r="G7" s="45">
        <f>D5</f>
        <v>1176</v>
      </c>
      <c r="H7" s="46">
        <f t="shared" ref="H7:H18" ca="1" si="0">H6+7</f>
        <v>43476</v>
      </c>
      <c r="I7" s="47">
        <f t="shared" ref="I7:I18" ca="1" si="1">I6+7</f>
        <v>43483</v>
      </c>
      <c r="J7" s="38"/>
      <c r="K7" s="39"/>
      <c r="L7" s="18"/>
      <c r="M7" s="44" t="s">
        <v>23</v>
      </c>
      <c r="N7" s="48">
        <v>75</v>
      </c>
      <c r="O7" s="27"/>
      <c r="P7" s="44" t="s">
        <v>0</v>
      </c>
      <c r="Q7" s="45">
        <f>N5+N12+N7+N8+N10+N11</f>
        <v>655</v>
      </c>
      <c r="R7" s="46">
        <f t="shared" ref="R7:S18" ca="1" si="2">R6+7</f>
        <v>43476</v>
      </c>
      <c r="S7" s="47">
        <f t="shared" ca="1" si="2"/>
        <v>43483</v>
      </c>
      <c r="T7" s="40"/>
      <c r="U7" s="39"/>
      <c r="V7" s="52"/>
      <c r="W7" s="52"/>
      <c r="X7" s="52"/>
      <c r="Y7" s="43"/>
      <c r="Z7" s="43"/>
      <c r="AA7" s="22"/>
      <c r="AB7" s="44" t="s">
        <v>31</v>
      </c>
      <c r="AC7" s="45">
        <f ca="1">X5*(WEEKNUM(MAX(S:S))-WEEKNUM(MIN(S:S))+1)</f>
        <v>2100</v>
      </c>
      <c r="AD7" s="73">
        <f ca="1">AC7/AC5</f>
        <v>0.11523266022827042</v>
      </c>
      <c r="AE7" s="23"/>
    </row>
    <row r="8" spans="2:31" x14ac:dyDescent="0.3">
      <c r="B8" s="15"/>
      <c r="C8" s="24"/>
      <c r="D8" s="24"/>
      <c r="E8" s="24"/>
      <c r="F8" s="44" t="s">
        <v>1</v>
      </c>
      <c r="G8" s="45">
        <f>D5+D6+D7</f>
        <v>1496</v>
      </c>
      <c r="H8" s="46">
        <f t="shared" ca="1" si="0"/>
        <v>43483</v>
      </c>
      <c r="I8" s="47">
        <f t="shared" ca="1" si="1"/>
        <v>43490</v>
      </c>
      <c r="J8" s="38"/>
      <c r="K8" s="39"/>
      <c r="L8" s="18"/>
      <c r="M8" s="44" t="s">
        <v>24</v>
      </c>
      <c r="N8" s="48">
        <v>20</v>
      </c>
      <c r="O8" s="27"/>
      <c r="P8" s="44" t="s">
        <v>1</v>
      </c>
      <c r="Q8" s="45">
        <f>N5+N8+N9+N6+N12</f>
        <v>830</v>
      </c>
      <c r="R8" s="46">
        <f t="shared" ca="1" si="2"/>
        <v>43483</v>
      </c>
      <c r="S8" s="47">
        <f t="shared" ca="1" si="2"/>
        <v>43490</v>
      </c>
      <c r="T8" s="40"/>
      <c r="U8" s="39"/>
      <c r="V8" s="52"/>
      <c r="W8" s="52"/>
      <c r="X8" s="52"/>
      <c r="Y8" s="43"/>
      <c r="Z8" s="43"/>
      <c r="AA8" s="22"/>
      <c r="AB8" s="53" t="s">
        <v>14</v>
      </c>
      <c r="AC8" s="59">
        <f ca="1">AC5-AC6-AC7</f>
        <v>7509</v>
      </c>
      <c r="AD8" s="74">
        <f ca="1">AC8/AC5</f>
        <v>0.41203906935908691</v>
      </c>
      <c r="AE8" s="23"/>
    </row>
    <row r="9" spans="2:31" x14ac:dyDescent="0.3">
      <c r="B9" s="15"/>
      <c r="C9" s="24"/>
      <c r="D9" s="24"/>
      <c r="E9" s="24"/>
      <c r="F9" s="44" t="s">
        <v>2</v>
      </c>
      <c r="G9" s="45">
        <f>G5</f>
        <v>1176</v>
      </c>
      <c r="H9" s="46">
        <f t="shared" ca="1" si="0"/>
        <v>43490</v>
      </c>
      <c r="I9" s="47">
        <f t="shared" ca="1" si="1"/>
        <v>43497</v>
      </c>
      <c r="J9" s="38"/>
      <c r="K9" s="39"/>
      <c r="L9" s="18"/>
      <c r="M9" s="44" t="s">
        <v>25</v>
      </c>
      <c r="N9" s="48">
        <v>600</v>
      </c>
      <c r="O9" s="27"/>
      <c r="P9" s="44" t="s">
        <v>2</v>
      </c>
      <c r="Q9" s="45">
        <f>Q5</f>
        <v>435</v>
      </c>
      <c r="R9" s="46">
        <f t="shared" ca="1" si="2"/>
        <v>43490</v>
      </c>
      <c r="S9" s="47">
        <f t="shared" ca="1" si="2"/>
        <v>43497</v>
      </c>
      <c r="T9" s="40"/>
      <c r="U9" s="39"/>
      <c r="V9" s="52"/>
      <c r="W9" s="52"/>
      <c r="X9" s="52"/>
      <c r="Y9" s="43"/>
      <c r="Z9" s="43"/>
      <c r="AA9" s="55"/>
      <c r="AB9" s="56"/>
      <c r="AC9" s="56"/>
      <c r="AD9" s="56"/>
      <c r="AE9" s="57"/>
    </row>
    <row r="10" spans="2:31" x14ac:dyDescent="0.3">
      <c r="B10" s="15"/>
      <c r="C10" s="24"/>
      <c r="D10" s="24"/>
      <c r="E10" s="24"/>
      <c r="F10" s="44" t="s">
        <v>3</v>
      </c>
      <c r="G10" s="45">
        <f t="shared" ref="G10:G16" si="3">G6</f>
        <v>1376</v>
      </c>
      <c r="H10" s="46">
        <f t="shared" ca="1" si="0"/>
        <v>43497</v>
      </c>
      <c r="I10" s="47">
        <f t="shared" ca="1" si="1"/>
        <v>43504</v>
      </c>
      <c r="J10" s="38"/>
      <c r="K10" s="39"/>
      <c r="L10" s="18"/>
      <c r="M10" s="44" t="s">
        <v>26</v>
      </c>
      <c r="N10" s="48">
        <v>250</v>
      </c>
      <c r="O10" s="27"/>
      <c r="P10" s="44" t="s">
        <v>3</v>
      </c>
      <c r="Q10" s="45">
        <f>Q6</f>
        <v>605</v>
      </c>
      <c r="R10" s="46">
        <f t="shared" ca="1" si="2"/>
        <v>43497</v>
      </c>
      <c r="S10" s="47">
        <f t="shared" ca="1" si="2"/>
        <v>43504</v>
      </c>
      <c r="T10" s="40"/>
      <c r="U10" s="39"/>
      <c r="V10" s="52"/>
      <c r="W10" s="52"/>
      <c r="X10" s="52"/>
      <c r="Y10" s="43"/>
      <c r="Z10" s="43"/>
      <c r="AD10" s="58"/>
    </row>
    <row r="11" spans="2:31" x14ac:dyDescent="0.3">
      <c r="B11" s="15"/>
      <c r="C11" s="24"/>
      <c r="D11" s="24"/>
      <c r="E11" s="24"/>
      <c r="F11" s="44" t="s">
        <v>4</v>
      </c>
      <c r="G11" s="45">
        <f t="shared" si="3"/>
        <v>1176</v>
      </c>
      <c r="H11" s="46">
        <f t="shared" ca="1" si="0"/>
        <v>43504</v>
      </c>
      <c r="I11" s="47">
        <f t="shared" ca="1" si="1"/>
        <v>43511</v>
      </c>
      <c r="J11" s="38"/>
      <c r="K11" s="39"/>
      <c r="L11" s="18"/>
      <c r="M11" s="44" t="s">
        <v>27</v>
      </c>
      <c r="N11" s="48">
        <f>10*(78-65)</f>
        <v>130</v>
      </c>
      <c r="O11" s="27"/>
      <c r="P11" s="44" t="s">
        <v>4</v>
      </c>
      <c r="Q11" s="45">
        <f t="shared" ref="Q11:Q16" si="4">Q7</f>
        <v>655</v>
      </c>
      <c r="R11" s="46">
        <f t="shared" ca="1" si="2"/>
        <v>43504</v>
      </c>
      <c r="S11" s="47">
        <f t="shared" ca="1" si="2"/>
        <v>43511</v>
      </c>
      <c r="T11" s="40"/>
      <c r="U11" s="39"/>
      <c r="V11" s="52"/>
      <c r="W11" s="52"/>
      <c r="X11" s="52"/>
      <c r="Y11" s="43"/>
      <c r="Z11" s="43"/>
    </row>
    <row r="12" spans="2:31" x14ac:dyDescent="0.3">
      <c r="B12" s="15"/>
      <c r="C12" s="24"/>
      <c r="D12" s="24"/>
      <c r="E12" s="24"/>
      <c r="F12" s="44" t="s">
        <v>5</v>
      </c>
      <c r="G12" s="45">
        <f t="shared" si="3"/>
        <v>1496</v>
      </c>
      <c r="H12" s="46">
        <f t="shared" ca="1" si="0"/>
        <v>43511</v>
      </c>
      <c r="I12" s="47">
        <f t="shared" ca="1" si="1"/>
        <v>43518</v>
      </c>
      <c r="J12" s="38"/>
      <c r="K12" s="39"/>
      <c r="L12" s="18"/>
      <c r="M12" s="53" t="s">
        <v>33</v>
      </c>
      <c r="N12" s="54">
        <v>80</v>
      </c>
      <c r="O12" s="27"/>
      <c r="P12" s="44" t="s">
        <v>5</v>
      </c>
      <c r="Q12" s="45">
        <f t="shared" si="4"/>
        <v>830</v>
      </c>
      <c r="R12" s="46">
        <f t="shared" ca="1" si="2"/>
        <v>43511</v>
      </c>
      <c r="S12" s="47">
        <f t="shared" ca="1" si="2"/>
        <v>43518</v>
      </c>
      <c r="T12" s="40"/>
      <c r="U12" s="39"/>
      <c r="V12" s="52"/>
      <c r="W12" s="52"/>
      <c r="X12" s="52"/>
      <c r="Y12" s="43"/>
      <c r="Z12" s="43"/>
    </row>
    <row r="13" spans="2:31" x14ac:dyDescent="0.3">
      <c r="B13" s="15"/>
      <c r="C13" s="24"/>
      <c r="D13" s="24"/>
      <c r="E13" s="24"/>
      <c r="F13" s="44" t="s">
        <v>6</v>
      </c>
      <c r="G13" s="45">
        <f t="shared" si="3"/>
        <v>1176</v>
      </c>
      <c r="H13" s="46">
        <f t="shared" ca="1" si="0"/>
        <v>43518</v>
      </c>
      <c r="I13" s="47">
        <f t="shared" ca="1" si="1"/>
        <v>43525</v>
      </c>
      <c r="J13" s="38"/>
      <c r="K13" s="39"/>
      <c r="L13" s="18"/>
      <c r="M13" s="27"/>
      <c r="N13" s="27"/>
      <c r="O13" s="27"/>
      <c r="P13" s="44" t="s">
        <v>6</v>
      </c>
      <c r="Q13" s="45">
        <f t="shared" si="4"/>
        <v>435</v>
      </c>
      <c r="R13" s="46">
        <f t="shared" ca="1" si="2"/>
        <v>43518</v>
      </c>
      <c r="S13" s="47">
        <f t="shared" ca="1" si="2"/>
        <v>43525</v>
      </c>
      <c r="T13" s="40"/>
      <c r="U13" s="39"/>
      <c r="V13" s="52"/>
      <c r="W13" s="52"/>
      <c r="X13" s="52"/>
      <c r="Y13" s="43"/>
      <c r="Z13" s="43"/>
    </row>
    <row r="14" spans="2:31" x14ac:dyDescent="0.3">
      <c r="B14" s="15"/>
      <c r="C14" s="24"/>
      <c r="D14" s="24"/>
      <c r="E14" s="24"/>
      <c r="F14" s="44" t="s">
        <v>7</v>
      </c>
      <c r="G14" s="45">
        <f t="shared" si="3"/>
        <v>1376</v>
      </c>
      <c r="H14" s="46">
        <f t="shared" ca="1" si="0"/>
        <v>43525</v>
      </c>
      <c r="I14" s="47">
        <f t="shared" ca="1" si="1"/>
        <v>43532</v>
      </c>
      <c r="J14" s="38"/>
      <c r="K14" s="39"/>
      <c r="L14" s="18"/>
      <c r="M14" s="27"/>
      <c r="N14" s="27"/>
      <c r="O14" s="27"/>
      <c r="P14" s="44" t="s">
        <v>7</v>
      </c>
      <c r="Q14" s="45">
        <f t="shared" si="4"/>
        <v>605</v>
      </c>
      <c r="R14" s="46">
        <f t="shared" ca="1" si="2"/>
        <v>43525</v>
      </c>
      <c r="S14" s="47">
        <f t="shared" ca="1" si="2"/>
        <v>43532</v>
      </c>
      <c r="T14" s="40"/>
      <c r="U14" s="39"/>
      <c r="V14" s="52"/>
      <c r="W14" s="52"/>
      <c r="X14" s="52"/>
      <c r="Y14" s="43"/>
      <c r="Z14" s="43"/>
    </row>
    <row r="15" spans="2:31" x14ac:dyDescent="0.3">
      <c r="B15" s="15"/>
      <c r="C15" s="24"/>
      <c r="D15" s="24"/>
      <c r="E15" s="24"/>
      <c r="F15" s="44" t="s">
        <v>8</v>
      </c>
      <c r="G15" s="45">
        <f t="shared" si="3"/>
        <v>1176</v>
      </c>
      <c r="H15" s="46">
        <f t="shared" ca="1" si="0"/>
        <v>43532</v>
      </c>
      <c r="I15" s="47">
        <f t="shared" ca="1" si="1"/>
        <v>43539</v>
      </c>
      <c r="J15" s="38"/>
      <c r="K15" s="39"/>
      <c r="L15" s="18"/>
      <c r="M15" s="27"/>
      <c r="N15" s="27"/>
      <c r="O15" s="27"/>
      <c r="P15" s="44" t="s">
        <v>8</v>
      </c>
      <c r="Q15" s="45">
        <f t="shared" si="4"/>
        <v>655</v>
      </c>
      <c r="R15" s="46">
        <f t="shared" ca="1" si="2"/>
        <v>43532</v>
      </c>
      <c r="S15" s="47">
        <f t="shared" ca="1" si="2"/>
        <v>43539</v>
      </c>
      <c r="T15" s="40"/>
      <c r="U15" s="39"/>
      <c r="V15" s="52"/>
      <c r="W15" s="52"/>
      <c r="X15" s="52"/>
      <c r="Y15" s="43"/>
      <c r="Z15" s="43"/>
    </row>
    <row r="16" spans="2:31" x14ac:dyDescent="0.3">
      <c r="B16" s="15"/>
      <c r="C16" s="24"/>
      <c r="D16" s="24"/>
      <c r="E16" s="24"/>
      <c r="F16" s="44" t="s">
        <v>9</v>
      </c>
      <c r="G16" s="45">
        <f t="shared" si="3"/>
        <v>1496</v>
      </c>
      <c r="H16" s="46">
        <f t="shared" ca="1" si="0"/>
        <v>43539</v>
      </c>
      <c r="I16" s="47">
        <f t="shared" ca="1" si="1"/>
        <v>43546</v>
      </c>
      <c r="J16" s="38"/>
      <c r="K16" s="39"/>
      <c r="L16" s="18"/>
      <c r="M16" s="27"/>
      <c r="N16" s="27"/>
      <c r="O16" s="27"/>
      <c r="P16" s="44" t="s">
        <v>9</v>
      </c>
      <c r="Q16" s="45">
        <f t="shared" si="4"/>
        <v>830</v>
      </c>
      <c r="R16" s="46">
        <f t="shared" ca="1" si="2"/>
        <v>43539</v>
      </c>
      <c r="S16" s="47">
        <f t="shared" ca="1" si="2"/>
        <v>43546</v>
      </c>
      <c r="T16" s="40"/>
      <c r="U16" s="39"/>
      <c r="V16" s="52"/>
      <c r="W16" s="52"/>
      <c r="X16" s="52"/>
      <c r="Y16" s="43"/>
      <c r="Z16" s="43"/>
    </row>
    <row r="17" spans="2:33" x14ac:dyDescent="0.3">
      <c r="B17" s="15"/>
      <c r="C17" s="24"/>
      <c r="D17" s="24"/>
      <c r="E17" s="24"/>
      <c r="F17" s="44" t="s">
        <v>10</v>
      </c>
      <c r="G17" s="45">
        <f>G13</f>
        <v>1176</v>
      </c>
      <c r="H17" s="46">
        <f t="shared" ca="1" si="0"/>
        <v>43546</v>
      </c>
      <c r="I17" s="47">
        <f t="shared" ca="1" si="1"/>
        <v>43553</v>
      </c>
      <c r="J17" s="38"/>
      <c r="K17" s="39"/>
      <c r="L17" s="18"/>
      <c r="M17" s="27"/>
      <c r="N17" s="27"/>
      <c r="O17" s="27"/>
      <c r="P17" s="44" t="s">
        <v>10</v>
      </c>
      <c r="Q17" s="45">
        <f>Q13</f>
        <v>435</v>
      </c>
      <c r="R17" s="46">
        <f t="shared" ca="1" si="2"/>
        <v>43546</v>
      </c>
      <c r="S17" s="47">
        <f t="shared" ca="1" si="2"/>
        <v>43553</v>
      </c>
      <c r="T17" s="40"/>
      <c r="U17" s="39"/>
      <c r="V17" s="52"/>
      <c r="W17" s="52"/>
      <c r="X17" s="52"/>
      <c r="Y17" s="43"/>
      <c r="Z17" s="43"/>
    </row>
    <row r="18" spans="2:33" x14ac:dyDescent="0.3">
      <c r="B18" s="15"/>
      <c r="C18" s="24"/>
      <c r="D18" s="24"/>
      <c r="E18" s="24"/>
      <c r="F18" s="53" t="s">
        <v>11</v>
      </c>
      <c r="G18" s="59">
        <f>G14</f>
        <v>1376</v>
      </c>
      <c r="H18" s="60">
        <f t="shared" ca="1" si="0"/>
        <v>43553</v>
      </c>
      <c r="I18" s="61">
        <f t="shared" ca="1" si="1"/>
        <v>43560</v>
      </c>
      <c r="J18" s="38"/>
      <c r="K18" s="39"/>
      <c r="L18" s="18"/>
      <c r="M18" s="27"/>
      <c r="N18" s="27"/>
      <c r="O18" s="27"/>
      <c r="P18" s="53" t="s">
        <v>11</v>
      </c>
      <c r="Q18" s="59">
        <f>Q14</f>
        <v>605</v>
      </c>
      <c r="R18" s="60">
        <f t="shared" ca="1" si="2"/>
        <v>43553</v>
      </c>
      <c r="S18" s="61">
        <f t="shared" ca="1" si="2"/>
        <v>43560</v>
      </c>
      <c r="T18" s="40"/>
      <c r="U18" s="39"/>
      <c r="V18" s="52"/>
      <c r="W18" s="52"/>
      <c r="X18" s="52"/>
      <c r="Y18" s="43"/>
      <c r="Z18" s="43"/>
    </row>
    <row r="19" spans="2:33" x14ac:dyDescent="0.3">
      <c r="B19" s="62"/>
      <c r="C19" s="63"/>
      <c r="D19" s="63"/>
      <c r="E19" s="63"/>
      <c r="F19" s="63"/>
      <c r="G19" s="63"/>
      <c r="H19" s="63"/>
      <c r="I19" s="63"/>
      <c r="J19" s="64"/>
      <c r="L19" s="65"/>
      <c r="M19" s="66"/>
      <c r="N19" s="66"/>
      <c r="O19" s="66"/>
      <c r="P19" s="66"/>
      <c r="Q19" s="66"/>
      <c r="R19" s="66"/>
      <c r="S19" s="66"/>
      <c r="T19" s="67"/>
    </row>
    <row r="27" spans="2:33" x14ac:dyDescent="0.3">
      <c r="H27" s="52"/>
      <c r="I27" s="52"/>
      <c r="J27" s="43"/>
      <c r="K27" s="43"/>
      <c r="AF27" s="68"/>
      <c r="AG27" s="68"/>
    </row>
    <row r="28" spans="2:33" x14ac:dyDescent="0.3">
      <c r="H28" s="52"/>
      <c r="I28" s="52"/>
      <c r="J28" s="43"/>
      <c r="K28" s="43"/>
      <c r="AF28" s="68"/>
      <c r="AG28" s="68"/>
    </row>
    <row r="29" spans="2:33" x14ac:dyDescent="0.3">
      <c r="H29" s="69"/>
      <c r="I29" s="52"/>
      <c r="J29" s="43"/>
      <c r="K29" s="43"/>
      <c r="AF29" s="68"/>
      <c r="AG29" s="68"/>
    </row>
    <row r="30" spans="2:33" x14ac:dyDescent="0.3">
      <c r="H30" s="52"/>
      <c r="I30" s="52"/>
      <c r="J30" s="43"/>
      <c r="K30" s="43"/>
      <c r="AF30" s="68"/>
      <c r="AG30" s="68"/>
    </row>
    <row r="31" spans="2:33" x14ac:dyDescent="0.3">
      <c r="H31" s="52"/>
      <c r="I31" s="52"/>
      <c r="J31" s="43"/>
      <c r="K31" s="43"/>
      <c r="AF31" s="68"/>
      <c r="AG31" s="68"/>
    </row>
    <row r="32" spans="2:33" x14ac:dyDescent="0.3">
      <c r="H32" s="52"/>
      <c r="I32" s="52"/>
      <c r="J32" s="43"/>
      <c r="K32" s="43"/>
      <c r="AF32" s="68"/>
      <c r="AG32" s="68"/>
    </row>
    <row r="33" spans="8:33" x14ac:dyDescent="0.3">
      <c r="H33" s="52"/>
      <c r="I33" s="52"/>
      <c r="J33" s="43"/>
      <c r="K33" s="43"/>
      <c r="AF33" s="68"/>
      <c r="AG33" s="68"/>
    </row>
  </sheetData>
  <mergeCells count="4">
    <mergeCell ref="M3:S3"/>
    <mergeCell ref="C3:I3"/>
    <mergeCell ref="AB3:AD3"/>
    <mergeCell ref="W3:X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Nicholas J.</dc:creator>
  <cp:lastModifiedBy>Nick Morris</cp:lastModifiedBy>
  <dcterms:created xsi:type="dcterms:W3CDTF">2017-05-30T12:25:57Z</dcterms:created>
  <dcterms:modified xsi:type="dcterms:W3CDTF">2019-01-11T19:00:50Z</dcterms:modified>
</cp:coreProperties>
</file>