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Nick Morris\Downloads\"/>
    </mc:Choice>
  </mc:AlternateContent>
  <xr:revisionPtr revIDLastSave="0" documentId="13_ncr:1_{73A89730-7575-4C2D-AFF4-4BF7EA552B6D}" xr6:coauthVersionLast="40" xr6:coauthVersionMax="40" xr10:uidLastSave="{00000000-0000-0000-0000-000000000000}"/>
  <bookViews>
    <workbookView xWindow="0" yWindow="0" windowWidth="23040" windowHeight="9576" xr2:uid="{00000000-000D-0000-FFFF-FFFF00000000}"/>
  </bookViews>
  <sheets>
    <sheet name="Sheet1" sheetId="1" r:id="rId1"/>
  </sheets>
  <definedNames>
    <definedName name="_xlnm._FilterDatabase" localSheetId="0" hidden="1">Sheet1!$A$53:$H$203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8" i="1" l="1"/>
  <c r="D138" i="1"/>
  <c r="E117" i="1"/>
  <c r="D117" i="1"/>
  <c r="E96" i="1"/>
  <c r="E95" i="1" s="1"/>
  <c r="D96" i="1"/>
  <c r="E75" i="1"/>
  <c r="E74" i="1" s="1"/>
  <c r="D75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E54" i="1"/>
  <c r="E53" i="1" s="1"/>
  <c r="D54" i="1"/>
  <c r="A54" i="1"/>
  <c r="D137" i="1" l="1"/>
  <c r="D116" i="1" s="1"/>
  <c r="D95" i="1" s="1"/>
  <c r="F95" i="1" s="1"/>
  <c r="F138" i="1"/>
  <c r="E137" i="1"/>
  <c r="F117" i="1"/>
  <c r="E116" i="1"/>
  <c r="F96" i="1"/>
  <c r="F75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F137" i="1" l="1"/>
  <c r="F116" i="1"/>
  <c r="D74" i="1"/>
  <c r="F74" i="1" s="1"/>
  <c r="F61" i="1"/>
  <c r="F70" i="1"/>
  <c r="F54" i="1"/>
  <c r="F58" i="1"/>
  <c r="F57" i="1"/>
  <c r="F60" i="1"/>
  <c r="F64" i="1"/>
  <c r="F71" i="1"/>
  <c r="F62" i="1"/>
  <c r="F59" i="1"/>
  <c r="F63" i="1" l="1"/>
  <c r="F69" i="1"/>
  <c r="F56" i="1"/>
  <c r="F67" i="1" l="1"/>
  <c r="F65" i="1"/>
  <c r="F66" i="1" l="1"/>
  <c r="C5" i="1"/>
  <c r="F55" i="1"/>
  <c r="H138" i="1" l="1"/>
  <c r="G138" i="1"/>
  <c r="G137" i="1"/>
  <c r="H137" i="1"/>
  <c r="H117" i="1"/>
  <c r="G117" i="1"/>
  <c r="H116" i="1"/>
  <c r="G116" i="1"/>
  <c r="G96" i="1"/>
  <c r="G95" i="1"/>
  <c r="H95" i="1"/>
  <c r="H96" i="1"/>
  <c r="G74" i="1"/>
  <c r="G75" i="1"/>
  <c r="H75" i="1"/>
  <c r="H74" i="1"/>
  <c r="H58" i="1"/>
  <c r="G58" i="1"/>
  <c r="G57" i="1"/>
  <c r="H57" i="1"/>
  <c r="F68" i="1"/>
  <c r="G68" i="1" s="1"/>
  <c r="H68" i="1"/>
  <c r="H67" i="1"/>
  <c r="G67" i="1"/>
  <c r="G54" i="1"/>
  <c r="H54" i="1"/>
  <c r="H66" i="1"/>
  <c r="G66" i="1"/>
  <c r="H60" i="1"/>
  <c r="G60" i="1"/>
  <c r="G70" i="1"/>
  <c r="G63" i="1"/>
  <c r="H70" i="1"/>
  <c r="H63" i="1"/>
  <c r="G64" i="1"/>
  <c r="G61" i="1"/>
  <c r="H64" i="1"/>
  <c r="H61" i="1"/>
  <c r="H69" i="1"/>
  <c r="G69" i="1"/>
  <c r="G71" i="1"/>
  <c r="G59" i="1"/>
  <c r="H71" i="1"/>
  <c r="G62" i="1"/>
  <c r="H62" i="1"/>
  <c r="H59" i="1"/>
  <c r="G56" i="1"/>
  <c r="H56" i="1"/>
  <c r="H65" i="1"/>
  <c r="G65" i="1"/>
  <c r="GE16" i="1"/>
  <c r="GE13" i="1" l="1"/>
  <c r="GF9" i="1" l="1"/>
  <c r="GF10" i="1" s="1"/>
  <c r="GF11" i="1" s="1"/>
  <c r="GF12" i="1" s="1"/>
  <c r="GF13" i="1" l="1"/>
  <c r="GF14" i="1" s="1"/>
  <c r="GF15" i="1" s="1"/>
  <c r="GF16" i="1" l="1"/>
  <c r="GF17" i="1" s="1"/>
  <c r="GF18" i="1" s="1"/>
  <c r="GF19" i="1" s="1"/>
  <c r="GF20" i="1" s="1"/>
  <c r="GF21" i="1" s="1"/>
  <c r="F73" i="1" l="1"/>
  <c r="G73" i="1" s="1"/>
  <c r="H73" i="1"/>
  <c r="GE8" i="1"/>
  <c r="GE21" i="1"/>
  <c r="GE17" i="1"/>
  <c r="GE18" i="1"/>
  <c r="GE19" i="1"/>
  <c r="GE20" i="1"/>
  <c r="GE15" i="1"/>
  <c r="GE14" i="1"/>
  <c r="GE10" i="1"/>
  <c r="GE11" i="1"/>
  <c r="GE12" i="1"/>
  <c r="GE9" i="1"/>
  <c r="F72" i="1" l="1"/>
  <c r="G72" i="1" s="1"/>
  <c r="H72" i="1"/>
  <c r="G55" i="1"/>
  <c r="H55" i="1"/>
  <c r="D53" i="1" l="1"/>
  <c r="J50" i="1" s="1"/>
  <c r="J51" i="1" s="1"/>
  <c r="K50" i="1" l="1"/>
  <c r="L50" i="1" s="1"/>
  <c r="M50" i="1" s="1"/>
  <c r="N50" i="1" s="1"/>
  <c r="O50" i="1" s="1"/>
  <c r="O51" i="1" s="1"/>
  <c r="F53" i="1" l="1"/>
  <c r="G53" i="1" s="1"/>
  <c r="H53" i="1"/>
  <c r="P50" i="1"/>
  <c r="Q50" i="1" s="1"/>
  <c r="R50" i="1" s="1"/>
  <c r="S50" i="1" s="1"/>
  <c r="T50" i="1" s="1"/>
  <c r="T51" i="1" s="1"/>
  <c r="U50" i="1" l="1"/>
  <c r="V50" i="1" s="1"/>
  <c r="W50" i="1" s="1"/>
  <c r="X50" i="1" s="1"/>
  <c r="Y50" i="1" s="1"/>
  <c r="Y51" i="1" s="1"/>
  <c r="Z50" i="1" l="1"/>
  <c r="AA50" i="1" s="1"/>
  <c r="AB50" i="1" s="1"/>
  <c r="AC50" i="1" s="1"/>
  <c r="AD50" i="1" s="1"/>
  <c r="AD51" i="1" s="1"/>
  <c r="AE50" i="1" l="1"/>
  <c r="AF50" i="1" s="1"/>
  <c r="AG50" i="1" s="1"/>
  <c r="AH50" i="1" s="1"/>
  <c r="AI50" i="1" s="1"/>
  <c r="AI51" i="1" s="1"/>
  <c r="AJ50" i="1" l="1"/>
  <c r="AK50" i="1" s="1"/>
  <c r="AL50" i="1" s="1"/>
  <c r="AM50" i="1" s="1"/>
  <c r="AN50" i="1" s="1"/>
  <c r="AN51" i="1" s="1"/>
  <c r="AO50" i="1" l="1"/>
  <c r="AP50" i="1" s="1"/>
  <c r="AQ50" i="1" s="1"/>
  <c r="AR50" i="1" s="1"/>
  <c r="AS50" i="1" s="1"/>
  <c r="AS51" i="1" s="1"/>
  <c r="AT50" i="1" l="1"/>
  <c r="AU50" i="1" s="1"/>
  <c r="AV50" i="1" s="1"/>
  <c r="AW50" i="1" s="1"/>
  <c r="AX50" i="1" s="1"/>
  <c r="AX51" i="1" s="1"/>
  <c r="AY50" i="1" l="1"/>
  <c r="AZ50" i="1" s="1"/>
  <c r="BA50" i="1" s="1"/>
  <c r="BB50" i="1" s="1"/>
  <c r="BC50" i="1" s="1"/>
  <c r="BC51" i="1" s="1"/>
  <c r="BD50" i="1" l="1"/>
  <c r="BE50" i="1" s="1"/>
  <c r="BF50" i="1" s="1"/>
  <c r="BG50" i="1" s="1"/>
  <c r="BH50" i="1" s="1"/>
  <c r="BH51" i="1" s="1"/>
  <c r="BI50" i="1" l="1"/>
  <c r="BJ50" i="1" s="1"/>
  <c r="BK50" i="1" s="1"/>
  <c r="BL50" i="1" s="1"/>
  <c r="BM50" i="1" s="1"/>
  <c r="BM51" i="1" s="1"/>
  <c r="BN50" i="1" l="1"/>
  <c r="BO50" i="1" s="1"/>
  <c r="BP50" i="1" s="1"/>
  <c r="BQ50" i="1" s="1"/>
  <c r="BR50" i="1" s="1"/>
  <c r="BR51" i="1" s="1"/>
  <c r="BS50" i="1" l="1"/>
  <c r="BT50" i="1" s="1"/>
  <c r="BU50" i="1" s="1"/>
  <c r="BV50" i="1" s="1"/>
  <c r="BW50" i="1" s="1"/>
  <c r="BW51" i="1" s="1"/>
  <c r="BX50" i="1" l="1"/>
  <c r="BY50" i="1" s="1"/>
  <c r="BZ50" i="1" s="1"/>
  <c r="CA50" i="1" s="1"/>
  <c r="CB50" i="1" s="1"/>
  <c r="CB51" i="1" s="1"/>
  <c r="CC50" i="1" l="1"/>
  <c r="CD50" i="1" s="1"/>
  <c r="CE50" i="1" s="1"/>
  <c r="CF50" i="1" s="1"/>
  <c r="CG50" i="1" s="1"/>
  <c r="CG51" i="1" s="1"/>
  <c r="CH50" i="1" l="1"/>
  <c r="CI50" i="1" s="1"/>
  <c r="CJ50" i="1" s="1"/>
  <c r="CK50" i="1" s="1"/>
  <c r="CL50" i="1" s="1"/>
  <c r="CL51" i="1" s="1"/>
  <c r="CM50" i="1" l="1"/>
  <c r="CN50" i="1" s="1"/>
  <c r="CO50" i="1" s="1"/>
  <c r="CP50" i="1" s="1"/>
  <c r="CQ50" i="1" s="1"/>
  <c r="CQ51" i="1" s="1"/>
  <c r="CR50" i="1" l="1"/>
  <c r="CS50" i="1" s="1"/>
  <c r="CT50" i="1" s="1"/>
  <c r="CU50" i="1" s="1"/>
  <c r="CV50" i="1" s="1"/>
  <c r="CV51" i="1" s="1"/>
  <c r="CW50" i="1" l="1"/>
  <c r="CX50" i="1" s="1"/>
  <c r="CY50" i="1" s="1"/>
  <c r="CZ50" i="1" s="1"/>
  <c r="DA50" i="1" s="1"/>
  <c r="DA51" i="1" s="1"/>
  <c r="DB50" i="1" l="1"/>
  <c r="DC50" i="1" s="1"/>
  <c r="DD50" i="1" s="1"/>
  <c r="DE50" i="1" s="1"/>
  <c r="DF50" i="1" s="1"/>
  <c r="DF51" i="1" s="1"/>
  <c r="DG50" i="1" l="1"/>
  <c r="DH50" i="1" s="1"/>
  <c r="DI50" i="1" s="1"/>
  <c r="DJ50" i="1" s="1"/>
  <c r="DK50" i="1" s="1"/>
  <c r="DK51" i="1" s="1"/>
  <c r="DL50" i="1" l="1"/>
  <c r="DM50" i="1" s="1"/>
  <c r="DN50" i="1" s="1"/>
  <c r="DO50" i="1" s="1"/>
  <c r="DP50" i="1" s="1"/>
  <c r="DP51" i="1" s="1"/>
  <c r="DQ50" i="1" l="1"/>
  <c r="DR50" i="1" s="1"/>
  <c r="DS50" i="1" s="1"/>
  <c r="DT50" i="1" s="1"/>
  <c r="DU50" i="1" s="1"/>
  <c r="DU51" i="1" s="1"/>
  <c r="DV50" i="1" l="1"/>
  <c r="DW50" i="1" s="1"/>
  <c r="DX50" i="1" s="1"/>
  <c r="DY50" i="1" s="1"/>
  <c r="DZ50" i="1" s="1"/>
  <c r="DZ51" i="1" s="1"/>
  <c r="EA50" i="1" l="1"/>
  <c r="EB50" i="1" s="1"/>
  <c r="EC50" i="1" s="1"/>
  <c r="ED50" i="1" s="1"/>
  <c r="EE50" i="1" s="1"/>
  <c r="EE51" i="1" s="1"/>
  <c r="EF50" i="1" l="1"/>
  <c r="EG50" i="1" s="1"/>
  <c r="EH50" i="1" s="1"/>
  <c r="EI50" i="1" s="1"/>
  <c r="EJ50" i="1" s="1"/>
  <c r="EJ51" i="1" s="1"/>
  <c r="EK50" i="1" l="1"/>
  <c r="EL50" i="1" s="1"/>
  <c r="EM50" i="1" s="1"/>
  <c r="EN50" i="1" s="1"/>
  <c r="EO50" i="1" s="1"/>
  <c r="EO51" i="1" s="1"/>
  <c r="EP50" i="1" l="1"/>
  <c r="EQ50" i="1" s="1"/>
  <c r="ER50" i="1" s="1"/>
  <c r="ES50" i="1" s="1"/>
  <c r="ET50" i="1" s="1"/>
  <c r="ET51" i="1" s="1"/>
  <c r="EU50" i="1" l="1"/>
  <c r="EV50" i="1" s="1"/>
  <c r="EW50" i="1" s="1"/>
  <c r="EX50" i="1" s="1"/>
  <c r="EY50" i="1" s="1"/>
  <c r="EY51" i="1" s="1"/>
  <c r="EZ50" i="1" l="1"/>
  <c r="FA50" i="1" s="1"/>
  <c r="FB50" i="1" s="1"/>
  <c r="FC50" i="1" s="1"/>
  <c r="FD50" i="1" s="1"/>
  <c r="FD51" i="1" s="1"/>
  <c r="FE50" i="1" l="1"/>
  <c r="FF50" i="1" s="1"/>
  <c r="FG50" i="1" s="1"/>
  <c r="FH50" i="1" s="1"/>
  <c r="FI50" i="1" s="1"/>
  <c r="FI51" i="1" s="1"/>
  <c r="FJ50" i="1" l="1"/>
  <c r="FK50" i="1" s="1"/>
  <c r="FL50" i="1" s="1"/>
  <c r="FM50" i="1" s="1"/>
  <c r="FN50" i="1" s="1"/>
  <c r="FN51" i="1" s="1"/>
  <c r="FO50" i="1" l="1"/>
  <c r="FP50" i="1" s="1"/>
  <c r="FQ50" i="1" s="1"/>
  <c r="FR50" i="1" s="1"/>
  <c r="FS50" i="1" s="1"/>
  <c r="FS51" i="1" s="1"/>
  <c r="FT50" i="1" l="1"/>
  <c r="FU50" i="1" s="1"/>
  <c r="FV50" i="1" s="1"/>
  <c r="FW50" i="1" s="1"/>
  <c r="FX50" i="1" s="1"/>
  <c r="FX51" i="1" s="1"/>
  <c r="FY50" i="1" l="1"/>
  <c r="FZ50" i="1" s="1"/>
  <c r="GA50" i="1" s="1"/>
  <c r="GB50" i="1" s="1"/>
  <c r="GC50" i="1" s="1"/>
  <c r="GC51" i="1" s="1"/>
  <c r="GD50" i="1" l="1"/>
  <c r="GE50" i="1" s="1"/>
  <c r="GF50" i="1" s="1"/>
  <c r="GG50" i="1" s="1"/>
  <c r="GH50" i="1" s="1"/>
  <c r="GH51" i="1" s="1"/>
  <c r="GI50" i="1" l="1"/>
  <c r="GJ50" i="1" s="1"/>
  <c r="GK50" i="1" s="1"/>
  <c r="GL50" i="1" s="1"/>
  <c r="GM50" i="1" s="1"/>
  <c r="GM51" i="1" s="1"/>
  <c r="GN50" i="1" l="1"/>
  <c r="GO50" i="1" s="1"/>
  <c r="GP50" i="1" s="1"/>
  <c r="GQ50" i="1" s="1"/>
  <c r="GR50" i="1" s="1"/>
  <c r="GR51" i="1" s="1"/>
  <c r="GS50" i="1" l="1"/>
  <c r="GT50" i="1" s="1"/>
  <c r="GU50" i="1" s="1"/>
  <c r="GV50" i="1" s="1"/>
  <c r="GW50" i="1" s="1"/>
  <c r="GW51" i="1" s="1"/>
  <c r="GX50" i="1" l="1"/>
  <c r="GY50" i="1" s="1"/>
  <c r="GZ50" i="1" s="1"/>
  <c r="HA50" i="1" s="1"/>
  <c r="HB50" i="1" s="1"/>
  <c r="HB51" i="1" s="1"/>
  <c r="HC50" i="1" l="1"/>
  <c r="HD50" i="1" s="1"/>
  <c r="HE50" i="1" s="1"/>
  <c r="HF50" i="1" s="1"/>
  <c r="HG50" i="1" s="1"/>
  <c r="HG51" i="1" s="1"/>
  <c r="HH50" i="1" l="1"/>
  <c r="HI50" i="1" s="1"/>
  <c r="HJ50" i="1" s="1"/>
  <c r="HK50" i="1" s="1"/>
  <c r="HL50" i="1" s="1"/>
  <c r="HL51" i="1" s="1"/>
  <c r="HM50" i="1" l="1"/>
  <c r="HN50" i="1" s="1"/>
  <c r="HO50" i="1" s="1"/>
  <c r="HP50" i="1" s="1"/>
  <c r="HQ50" i="1" s="1"/>
  <c r="HQ51" i="1" s="1"/>
  <c r="HR50" i="1" l="1"/>
  <c r="HS50" i="1" s="1"/>
  <c r="HT50" i="1" s="1"/>
  <c r="HU50" i="1" s="1"/>
  <c r="HV50" i="1" s="1"/>
  <c r="HV51" i="1" s="1"/>
  <c r="HW50" i="1" l="1"/>
  <c r="HX50" i="1" s="1"/>
  <c r="HY50" i="1" s="1"/>
  <c r="HZ50" i="1" s="1"/>
  <c r="IA50" i="1" s="1"/>
  <c r="IA51" i="1" s="1"/>
  <c r="IB50" i="1" l="1"/>
  <c r="IC50" i="1" s="1"/>
  <c r="ID50" i="1" s="1"/>
  <c r="IE50" i="1" s="1"/>
  <c r="IF50" i="1" s="1"/>
  <c r="IF51" i="1" s="1"/>
  <c r="IG50" i="1" l="1"/>
  <c r="IH50" i="1" s="1"/>
  <c r="II50" i="1" s="1"/>
  <c r="IJ50" i="1" s="1"/>
  <c r="IK50" i="1" s="1"/>
  <c r="IK51" i="1" s="1"/>
  <c r="IL50" i="1" l="1"/>
  <c r="IM50" i="1" s="1"/>
  <c r="IN50" i="1" s="1"/>
  <c r="IO50" i="1" s="1"/>
</calcChain>
</file>

<file path=xl/sharedStrings.xml><?xml version="1.0" encoding="utf-8"?>
<sst xmlns="http://schemas.openxmlformats.org/spreadsheetml/2006/main" count="48" uniqueCount="34">
  <si>
    <t>Today's Date:</t>
  </si>
  <si>
    <t>Tasks</t>
  </si>
  <si>
    <t>Start</t>
  </si>
  <si>
    <t>End</t>
  </si>
  <si>
    <t>Duration (Days)</t>
  </si>
  <si>
    <t>Days Remaining</t>
  </si>
  <si>
    <t>DAY</t>
  </si>
  <si>
    <t>M</t>
  </si>
  <si>
    <t>R</t>
  </si>
  <si>
    <t>F</t>
  </si>
  <si>
    <t>T</t>
  </si>
  <si>
    <t>W</t>
  </si>
  <si>
    <t>FREQUENCY</t>
  </si>
  <si>
    <t>SU</t>
  </si>
  <si>
    <t>SA</t>
  </si>
  <si>
    <t>su</t>
  </si>
  <si>
    <t>m</t>
  </si>
  <si>
    <t>t</t>
  </si>
  <si>
    <t>w</t>
  </si>
  <si>
    <t>r</t>
  </si>
  <si>
    <t>f</t>
  </si>
  <si>
    <t>sa</t>
  </si>
  <si>
    <t>LIMIT</t>
  </si>
  <si>
    <t>Percent Complete</t>
  </si>
  <si>
    <t>Work Day</t>
  </si>
  <si>
    <t>&lt;Project Name&gt;</t>
  </si>
  <si>
    <t>&lt;Company Name&gt;</t>
  </si>
  <si>
    <t>Manager:</t>
  </si>
  <si>
    <t>&lt;Your Name&gt;</t>
  </si>
  <si>
    <t>&lt;Team Name&gt;</t>
  </si>
  <si>
    <t>Your Tasks</t>
  </si>
  <si>
    <t>&lt;Task Owner&gt;</t>
  </si>
  <si>
    <t>&lt;Task Name&gt;</t>
  </si>
  <si>
    <t>Project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</si>
</sst>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mmm\ 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</font>
    <font>
      <sz val="12"/>
      <name val="Cambria"/>
      <family val="1"/>
    </font>
    <font>
      <b/>
      <sz val="12"/>
      <color rgb="FFFF0000"/>
      <name val="Cambria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Border="1" applyAlignment="1"/>
    <xf numFmtId="0" fontId="2" fillId="0" borderId="2" xfId="0" applyNumberFormat="1" applyFont="1" applyBorder="1" applyAlignment="1">
      <alignment horizontal="center" wrapText="1"/>
    </xf>
    <xf numFmtId="0" fontId="2" fillId="0" borderId="2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/>
    <xf numFmtId="0" fontId="3" fillId="0" borderId="0" xfId="0" applyFont="1"/>
    <xf numFmtId="0" fontId="3" fillId="0" borderId="0" xfId="0" applyFont="1" applyFill="1" applyBorder="1"/>
    <xf numFmtId="0" fontId="5" fillId="0" borderId="0" xfId="0" applyFont="1"/>
    <xf numFmtId="0" fontId="3" fillId="0" borderId="0" xfId="0" applyNumberFormat="1" applyFont="1" applyFill="1" applyBorder="1" applyAlignment="1"/>
    <xf numFmtId="0" fontId="3" fillId="0" borderId="0" xfId="0" applyFont="1" applyBorder="1"/>
    <xf numFmtId="0" fontId="3" fillId="0" borderId="2" xfId="0" applyFont="1" applyBorder="1" applyAlignment="1"/>
    <xf numFmtId="0" fontId="3" fillId="0" borderId="2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5" fontId="2" fillId="3" borderId="5" xfId="0" applyNumberFormat="1" applyFont="1" applyFill="1" applyBorder="1" applyAlignment="1">
      <alignment horizontal="left" vertical="center"/>
    </xf>
    <xf numFmtId="1" fontId="2" fillId="3" borderId="5" xfId="0" applyNumberFormat="1" applyFont="1" applyFill="1" applyBorder="1" applyAlignment="1">
      <alignment horizontal="center"/>
    </xf>
    <xf numFmtId="9" fontId="2" fillId="3" borderId="5" xfId="1" applyFont="1" applyFill="1" applyBorder="1" applyAlignment="1">
      <alignment horizontal="center"/>
    </xf>
    <xf numFmtId="0" fontId="2" fillId="3" borderId="5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2" fillId="3" borderId="5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166" fontId="2" fillId="0" borderId="2" xfId="0" applyNumberFormat="1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0" fontId="3" fillId="0" borderId="0" xfId="0" applyNumberFormat="1" applyFont="1" applyBorder="1" applyAlignment="1">
      <alignment horizontal="left" vertical="center"/>
    </xf>
    <xf numFmtId="0" fontId="3" fillId="4" borderId="0" xfId="0" applyNumberFormat="1" applyFont="1" applyFill="1" applyBorder="1" applyAlignment="1">
      <alignment vertical="center"/>
    </xf>
    <xf numFmtId="166" fontId="5" fillId="0" borderId="10" xfId="0" applyNumberFormat="1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66" fontId="7" fillId="5" borderId="0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left" vertical="center"/>
    </xf>
    <xf numFmtId="0" fontId="5" fillId="0" borderId="10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9" fontId="2" fillId="0" borderId="0" xfId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/>
    <xf numFmtId="0" fontId="5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/>
    <xf numFmtId="166" fontId="5" fillId="0" borderId="16" xfId="0" applyNumberFormat="1" applyFont="1" applyBorder="1"/>
    <xf numFmtId="0" fontId="6" fillId="0" borderId="16" xfId="0" applyNumberFormat="1" applyFont="1" applyBorder="1" applyAlignment="1">
      <alignment horizontal="right"/>
    </xf>
    <xf numFmtId="14" fontId="3" fillId="0" borderId="16" xfId="0" applyNumberFormat="1" applyFont="1" applyFill="1" applyBorder="1"/>
    <xf numFmtId="0" fontId="3" fillId="2" borderId="16" xfId="0" applyFont="1" applyFill="1" applyBorder="1"/>
  </cellXfs>
  <cellStyles count="2">
    <cellStyle name="Normal" xfId="0" builtinId="0"/>
    <cellStyle name="Percent" xfId="1" builtinId="5"/>
  </cellStyles>
  <dxfs count="118"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44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lor auto="1"/>
      </font>
    </dxf>
    <dxf>
      <font>
        <color rgb="FFFABE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6" formatCode="mmm\ dd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6" formatCode="mmm\ dd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indexed="64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FC9E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Your Workload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43689200431717E-2"/>
          <c:y val="0.14866030491334661"/>
          <c:w val="0.91651784670406156"/>
          <c:h val="0.64502943321237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Sheet1!$GE$7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488-445E-998D-D34FC1B0D49A}"/>
              </c:ext>
            </c:extLst>
          </c:dPt>
          <c:cat>
            <c:strRef>
              <c:f>Sheet1!$GD$8:$GD$21</c:f>
              <c:strCache>
                <c:ptCount val="14"/>
                <c:pt idx="0">
                  <c:v>SU</c:v>
                </c:pt>
                <c:pt idx="1">
                  <c:v>M</c:v>
                </c:pt>
                <c:pt idx="2">
                  <c:v>T</c:v>
                </c:pt>
                <c:pt idx="3">
                  <c:v>W</c:v>
                </c:pt>
                <c:pt idx="4">
                  <c:v>R</c:v>
                </c:pt>
                <c:pt idx="5">
                  <c:v>F</c:v>
                </c:pt>
                <c:pt idx="6">
                  <c:v>SA</c:v>
                </c:pt>
                <c:pt idx="7">
                  <c:v>su</c:v>
                </c:pt>
                <c:pt idx="8">
                  <c:v>m</c:v>
                </c:pt>
                <c:pt idx="9">
                  <c:v>t</c:v>
                </c:pt>
                <c:pt idx="10">
                  <c:v>w</c:v>
                </c:pt>
                <c:pt idx="11">
                  <c:v>r</c:v>
                </c:pt>
                <c:pt idx="12">
                  <c:v>f</c:v>
                </c:pt>
                <c:pt idx="13">
                  <c:v>sa</c:v>
                </c:pt>
              </c:strCache>
            </c:strRef>
          </c:cat>
          <c:val>
            <c:numRef>
              <c:f>Sheet1!$GE$8:$GE$21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FA8-9620-8BBED8D6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476096"/>
        <c:axId val="153910480"/>
      </c:barChart>
      <c:lineChart>
        <c:grouping val="standard"/>
        <c:varyColors val="0"/>
        <c:ser>
          <c:idx val="1"/>
          <c:order val="1"/>
          <c:tx>
            <c:strRef>
              <c:f>Sheet1!$GF$7</c:f>
              <c:strCache>
                <c:ptCount val="1"/>
                <c:pt idx="0">
                  <c:v>LIMIT</c:v>
                </c:pt>
              </c:strCache>
            </c:strRef>
          </c:tx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488-445E-998D-D34FC1B0D49A}"/>
              </c:ext>
            </c:extLst>
          </c:dPt>
          <c:val>
            <c:numRef>
              <c:f>Sheet1!$GF$8:$GF$21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FA8-9620-8BBED8D6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76096"/>
        <c:axId val="153910480"/>
      </c:lineChart>
      <c:catAx>
        <c:axId val="132476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3910480"/>
        <c:crosses val="autoZero"/>
        <c:auto val="1"/>
        <c:lblAlgn val="ctr"/>
        <c:lblOffset val="100"/>
        <c:noMultiLvlLbl val="0"/>
      </c:catAx>
      <c:valAx>
        <c:axId val="15391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1.027430504954932E-3"/>
              <c:y val="0.405569929549666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476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 sz="1600" b="0" i="0">
          <a:latin typeface="Cambria" panose="02040503050406030204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6" fmlaLink="$I$50" horiz="1" max="100" page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182342</xdr:rowOff>
    </xdr:from>
    <xdr:to>
      <xdr:col>125</xdr:col>
      <xdr:colOff>15240</xdr:colOff>
      <xdr:row>23</xdr:row>
      <xdr:rowOff>6129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72</xdr:col>
          <xdr:colOff>0</xdr:colOff>
          <xdr:row>49</xdr:row>
          <xdr:rowOff>160020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2D9BA-7AEF-4BD6-97E7-B15680330244}" name="Table1" displayName="Table1" ref="B7:E39" totalsRowShown="0" headerRowDxfId="117" dataDxfId="116" tableBorderDxfId="115">
  <autoFilter ref="B7:E39" xr:uid="{FD12AA97-1646-49B9-86C8-82C797D2F508}"/>
  <sortState xmlns:xlrd2="http://schemas.microsoft.com/office/spreadsheetml/2017/richdata2" ref="B8:E39">
    <sortCondition ref="E7:E39"/>
  </sortState>
  <tableColumns count="4">
    <tableColumn id="1" xr3:uid="{75749DC9-0019-4E09-A61F-91C881B12B36}" name="Your Tasks" dataDxfId="114"/>
    <tableColumn id="2" xr3:uid="{594DEED8-22EA-44A0-9FDE-CFDD763182BA}" name="Work Day" dataDxfId="113"/>
    <tableColumn id="3" xr3:uid="{56507702-5CC3-4269-8444-2A6F1CBAD2B2}" name="Start" dataDxfId="112"/>
    <tableColumn id="4" xr3:uid="{1D45BDD1-2083-4E25-9BA0-94C4C8EBD475}" name="End" dataDxfId="1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157"/>
  <sheetViews>
    <sheetView showGridLines="0" tabSelected="1" zoomScaleNormal="100" workbookViewId="0"/>
  </sheetViews>
  <sheetFormatPr defaultColWidth="9" defaultRowHeight="15" x14ac:dyDescent="0.25"/>
  <cols>
    <col min="1" max="1" width="8.88671875" style="27" customWidth="1"/>
    <col min="2" max="2" width="37.21875" style="11" bestFit="1" customWidth="1"/>
    <col min="3" max="3" width="15.77734375" style="11" customWidth="1"/>
    <col min="4" max="5" width="15.77734375" style="36" customWidth="1"/>
    <col min="6" max="8" width="15.77734375" style="11" customWidth="1"/>
    <col min="9" max="249" width="0.5546875" style="11" customWidth="1"/>
    <col min="250" max="16384" width="9" style="11"/>
  </cols>
  <sheetData>
    <row r="1" spans="1:250" x14ac:dyDescent="0.25">
      <c r="A1" s="1" t="s">
        <v>26</v>
      </c>
      <c r="B1" s="4"/>
      <c r="D1" s="11"/>
      <c r="E1" s="11"/>
      <c r="H1" s="12"/>
      <c r="I1" s="3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</row>
    <row r="2" spans="1:250" x14ac:dyDescent="0.25">
      <c r="A2" s="1" t="s">
        <v>29</v>
      </c>
      <c r="B2" s="2"/>
      <c r="C2" s="2"/>
      <c r="D2" s="31"/>
      <c r="E2" s="31"/>
      <c r="F2" s="3"/>
      <c r="G2" s="8"/>
      <c r="H2" s="3"/>
      <c r="I2" s="3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</row>
    <row r="3" spans="1:250" x14ac:dyDescent="0.25">
      <c r="A3" s="4"/>
      <c r="B3" s="46" t="s">
        <v>27</v>
      </c>
      <c r="C3" s="47" t="s">
        <v>28</v>
      </c>
      <c r="D3" s="48"/>
      <c r="E3" s="32"/>
      <c r="F3" s="5"/>
      <c r="G3" s="12"/>
      <c r="H3" s="3"/>
      <c r="I3" s="13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</row>
    <row r="4" spans="1:250" x14ac:dyDescent="0.25">
      <c r="A4" s="4"/>
      <c r="B4" s="46"/>
      <c r="C4" s="49"/>
      <c r="D4" s="50"/>
      <c r="E4" s="32"/>
      <c r="F4" s="5"/>
      <c r="G4" s="12"/>
      <c r="H4" s="3"/>
      <c r="I4" s="13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</row>
    <row r="5" spans="1:250" x14ac:dyDescent="0.25">
      <c r="A5" s="4"/>
      <c r="B5" s="46" t="s">
        <v>0</v>
      </c>
      <c r="C5" s="51">
        <f ca="1">TODAY()</f>
        <v>43476</v>
      </c>
      <c r="D5" s="48"/>
      <c r="E5" s="33"/>
      <c r="F5" s="5"/>
      <c r="G5" s="12"/>
      <c r="H5" s="3"/>
      <c r="I5" s="1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</row>
    <row r="6" spans="1:250" x14ac:dyDescent="0.25">
      <c r="A6" s="4"/>
      <c r="B6" s="2"/>
      <c r="C6" s="37"/>
      <c r="D6" s="32"/>
      <c r="E6" s="32"/>
      <c r="F6" s="5"/>
      <c r="G6" s="12"/>
      <c r="H6" s="3"/>
      <c r="I6" s="1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</row>
    <row r="7" spans="1:250" x14ac:dyDescent="0.25">
      <c r="A7" s="4"/>
      <c r="B7" s="40" t="s">
        <v>30</v>
      </c>
      <c r="C7" s="41" t="s">
        <v>24</v>
      </c>
      <c r="D7" s="42" t="s">
        <v>2</v>
      </c>
      <c r="E7" s="42" t="s">
        <v>3</v>
      </c>
      <c r="F7" s="26"/>
      <c r="I7" s="1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53" t="s">
        <v>6</v>
      </c>
      <c r="GE7" s="54" t="s">
        <v>12</v>
      </c>
      <c r="GF7" s="55" t="s">
        <v>22</v>
      </c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</row>
    <row r="8" spans="1:250" x14ac:dyDescent="0.25">
      <c r="A8" s="4"/>
      <c r="B8" s="43"/>
      <c r="C8" s="28"/>
      <c r="D8" s="45"/>
      <c r="E8" s="45"/>
      <c r="I8" s="13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56" t="s">
        <v>13</v>
      </c>
      <c r="GE8" s="52">
        <f>SUMPRODUCT(LEN($C$8:$C$103)-LEN(SUBSTITUTE($C$8:$C$103,GD8,"")))/2</f>
        <v>0</v>
      </c>
      <c r="GF8" s="57">
        <v>2</v>
      </c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</row>
    <row r="9" spans="1:250" x14ac:dyDescent="0.25">
      <c r="A9" s="4"/>
      <c r="B9" s="43"/>
      <c r="C9" s="63"/>
      <c r="D9" s="32"/>
      <c r="E9" s="32"/>
      <c r="I9" s="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58" t="s">
        <v>7</v>
      </c>
      <c r="GE9" s="52">
        <f>SUMPRODUCT(LEN($C$8:$C$103)-LEN(SUBSTITUTE($C$8:$C$103,GD9,"")))</f>
        <v>0</v>
      </c>
      <c r="GF9" s="57">
        <f>GF8</f>
        <v>2</v>
      </c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</row>
    <row r="10" spans="1:250" x14ac:dyDescent="0.25">
      <c r="A10" s="4"/>
      <c r="B10" s="43"/>
      <c r="C10" s="63"/>
      <c r="D10" s="32"/>
      <c r="E10" s="32"/>
      <c r="I10" s="1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56" t="s">
        <v>10</v>
      </c>
      <c r="GE10" s="52">
        <f>SUMPRODUCT(LEN($C$8:$C$103)-LEN(SUBSTITUTE($C$8:$C$103,GD10,"")))</f>
        <v>3</v>
      </c>
      <c r="GF10" s="57">
        <f t="shared" ref="GF10:GF21" si="0">GF9</f>
        <v>2</v>
      </c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</row>
    <row r="11" spans="1:250" x14ac:dyDescent="0.25">
      <c r="A11" s="4"/>
      <c r="B11" s="43"/>
      <c r="C11" s="63"/>
      <c r="D11" s="32"/>
      <c r="E11" s="32"/>
      <c r="I11" s="1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56" t="s">
        <v>11</v>
      </c>
      <c r="GE11" s="52">
        <f>SUMPRODUCT(LEN($C$8:$C$103)-LEN(SUBSTITUTE($C$8:$C$103,GD11,"")))</f>
        <v>0</v>
      </c>
      <c r="GF11" s="57">
        <f t="shared" si="0"/>
        <v>2</v>
      </c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</row>
    <row r="12" spans="1:250" x14ac:dyDescent="0.25">
      <c r="A12" s="4"/>
      <c r="B12" s="43"/>
      <c r="C12" s="44"/>
      <c r="D12" s="39"/>
      <c r="E12" s="39"/>
      <c r="I12" s="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56" t="s">
        <v>8</v>
      </c>
      <c r="GE12" s="52">
        <f>SUMPRODUCT(LEN($C$8:$C$103)-LEN(SUBSTITUTE($C$8:$C$103,GD12,"")))</f>
        <v>0</v>
      </c>
      <c r="GF12" s="57">
        <f t="shared" si="0"/>
        <v>2</v>
      </c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</row>
    <row r="13" spans="1:250" x14ac:dyDescent="0.25">
      <c r="A13" s="4"/>
      <c r="B13" s="43"/>
      <c r="C13" s="44"/>
      <c r="D13" s="39"/>
      <c r="E13" s="39"/>
      <c r="I13" s="1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56" t="s">
        <v>9</v>
      </c>
      <c r="GE13" s="52">
        <f>SUMPRODUCT(LEN($C$8:$C$103)-LEN(SUBSTITUTE($C$8:$C$103,GD13,"")))</f>
        <v>0</v>
      </c>
      <c r="GF13" s="57">
        <f t="shared" si="0"/>
        <v>2</v>
      </c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</row>
    <row r="14" spans="1:250" x14ac:dyDescent="0.25">
      <c r="A14" s="4"/>
      <c r="B14" s="43"/>
      <c r="C14" s="44"/>
      <c r="D14" s="39"/>
      <c r="E14" s="39"/>
      <c r="I14" s="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56" t="s">
        <v>14</v>
      </c>
      <c r="GE14" s="52">
        <f>SUMPRODUCT(LEN($C$8:$C$103)-LEN(SUBSTITUTE($C$8:$C$103,GD14,"")))/2</f>
        <v>0</v>
      </c>
      <c r="GF14" s="57">
        <f t="shared" si="0"/>
        <v>2</v>
      </c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</row>
    <row r="15" spans="1:250" x14ac:dyDescent="0.25">
      <c r="A15" s="4"/>
      <c r="B15" s="43"/>
      <c r="C15" s="44"/>
      <c r="D15" s="39"/>
      <c r="E15" s="39"/>
      <c r="I15" s="1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56" t="s">
        <v>15</v>
      </c>
      <c r="GE15" s="52">
        <f>SUMPRODUCT(LEN($C$8:$C$103)-LEN(SUBSTITUTE($C$8:$C$103,GD15,"")))/2</f>
        <v>0</v>
      </c>
      <c r="GF15" s="57">
        <f t="shared" si="0"/>
        <v>2</v>
      </c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</row>
    <row r="16" spans="1:250" x14ac:dyDescent="0.25">
      <c r="A16" s="4"/>
      <c r="B16" s="43"/>
      <c r="C16" s="44"/>
      <c r="D16" s="39"/>
      <c r="E16" s="39"/>
      <c r="I16" s="1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56" t="s">
        <v>16</v>
      </c>
      <c r="GE16" s="52">
        <f>SUMPRODUCT(LEN($C$8:$C$103)-LEN(SUBSTITUTE($C$8:$C$103,GD16,"")))</f>
        <v>0</v>
      </c>
      <c r="GF16" s="57">
        <f t="shared" si="0"/>
        <v>2</v>
      </c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</row>
    <row r="17" spans="1:250" x14ac:dyDescent="0.25">
      <c r="A17" s="4"/>
      <c r="B17" s="43"/>
      <c r="C17" s="44"/>
      <c r="D17" s="39"/>
      <c r="E17" s="39"/>
      <c r="I17" s="1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56" t="s">
        <v>17</v>
      </c>
      <c r="GE17" s="52">
        <f>SUMPRODUCT(LEN($C$8:$C$103)-LEN(SUBSTITUTE($C$8:$C$103,GD17,"")))</f>
        <v>0</v>
      </c>
      <c r="GF17" s="57">
        <f t="shared" si="0"/>
        <v>2</v>
      </c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</row>
    <row r="18" spans="1:250" x14ac:dyDescent="0.25">
      <c r="A18" s="4"/>
      <c r="B18" s="43"/>
      <c r="C18" s="44"/>
      <c r="D18" s="39"/>
      <c r="E18" s="39"/>
      <c r="I18" s="1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56" t="s">
        <v>18</v>
      </c>
      <c r="GE18" s="52">
        <f>SUMPRODUCT(LEN($C$8:$C$103)-LEN(SUBSTITUTE($C$8:$C$103,GD18,"")))</f>
        <v>3</v>
      </c>
      <c r="GF18" s="57">
        <f t="shared" si="0"/>
        <v>2</v>
      </c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</row>
    <row r="19" spans="1:250" x14ac:dyDescent="0.25">
      <c r="A19" s="4"/>
      <c r="B19" s="43"/>
      <c r="C19" s="44"/>
      <c r="D19" s="39"/>
      <c r="E19" s="39"/>
      <c r="I19" s="13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56" t="s">
        <v>19</v>
      </c>
      <c r="GE19" s="52">
        <f>SUMPRODUCT(LEN($C$8:$C$103)-LEN(SUBSTITUTE($C$8:$C$103,GD19,"")))</f>
        <v>3</v>
      </c>
      <c r="GF19" s="57">
        <f t="shared" si="0"/>
        <v>2</v>
      </c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</row>
    <row r="20" spans="1:250" x14ac:dyDescent="0.25">
      <c r="A20" s="4"/>
      <c r="B20" s="43"/>
      <c r="C20" s="44"/>
      <c r="D20" s="39"/>
      <c r="E20" s="39"/>
      <c r="I20" s="1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56" t="s">
        <v>20</v>
      </c>
      <c r="GE20" s="52">
        <f>SUMPRODUCT(LEN($C$8:$C$103)-LEN(SUBSTITUTE($C$8:$C$103,GD20,"")))</f>
        <v>0</v>
      </c>
      <c r="GF20" s="57">
        <f t="shared" si="0"/>
        <v>2</v>
      </c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</row>
    <row r="21" spans="1:250" x14ac:dyDescent="0.25">
      <c r="A21" s="4"/>
      <c r="B21" s="43"/>
      <c r="C21" s="44"/>
      <c r="D21" s="39"/>
      <c r="E21" s="39"/>
      <c r="I21" s="1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59" t="s">
        <v>21</v>
      </c>
      <c r="GE21" s="60">
        <f>SUMPRODUCT(LEN($C$8:$C$103)-LEN(SUBSTITUTE($C$8:$C$103,GD21,"")))/2</f>
        <v>0</v>
      </c>
      <c r="GF21" s="61">
        <f t="shared" si="0"/>
        <v>2</v>
      </c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</row>
    <row r="22" spans="1:250" x14ac:dyDescent="0.25">
      <c r="A22" s="4"/>
      <c r="B22" s="43"/>
      <c r="C22" s="44"/>
      <c r="D22" s="39"/>
      <c r="E22" s="39"/>
      <c r="I22" s="1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</row>
    <row r="23" spans="1:250" x14ac:dyDescent="0.25">
      <c r="A23" s="4"/>
      <c r="B23" s="43"/>
      <c r="C23" s="44"/>
      <c r="D23" s="39"/>
      <c r="E23" s="39"/>
      <c r="H23" s="28"/>
      <c r="I23" s="1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</row>
    <row r="24" spans="1:250" x14ac:dyDescent="0.25">
      <c r="A24" s="4"/>
      <c r="B24" s="43"/>
      <c r="C24" s="44"/>
      <c r="D24" s="39"/>
      <c r="E24" s="3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</row>
    <row r="25" spans="1:250" x14ac:dyDescent="0.25">
      <c r="A25" s="4"/>
      <c r="B25" s="43"/>
      <c r="C25" s="44"/>
      <c r="D25" s="39"/>
      <c r="E25" s="3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</row>
    <row r="26" spans="1:250" x14ac:dyDescent="0.25">
      <c r="A26" s="4"/>
      <c r="B26" s="43"/>
      <c r="C26" s="44"/>
      <c r="D26" s="39"/>
      <c r="E26" s="3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</row>
    <row r="27" spans="1:250" x14ac:dyDescent="0.25">
      <c r="A27" s="4"/>
      <c r="B27" s="43"/>
      <c r="C27" s="44"/>
      <c r="D27" s="39"/>
      <c r="E27" s="3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</row>
    <row r="28" spans="1:250" x14ac:dyDescent="0.25">
      <c r="A28" s="4"/>
      <c r="B28" s="43"/>
      <c r="C28" s="44"/>
      <c r="D28" s="39"/>
      <c r="E28" s="3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</row>
    <row r="29" spans="1:250" x14ac:dyDescent="0.25">
      <c r="A29" s="4"/>
      <c r="B29" s="43"/>
      <c r="C29" s="44"/>
      <c r="D29" s="39"/>
      <c r="E29" s="3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</row>
    <row r="30" spans="1:250" x14ac:dyDescent="0.25">
      <c r="A30" s="4"/>
      <c r="B30" s="43"/>
      <c r="C30" s="44"/>
      <c r="D30" s="39"/>
      <c r="E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</row>
    <row r="31" spans="1:250" x14ac:dyDescent="0.25">
      <c r="A31" s="4"/>
      <c r="B31" s="43"/>
      <c r="C31" s="44"/>
      <c r="D31" s="39"/>
      <c r="E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</row>
    <row r="32" spans="1:250" x14ac:dyDescent="0.25">
      <c r="A32" s="4"/>
      <c r="B32" s="65"/>
      <c r="C32" s="64"/>
      <c r="D32" s="39"/>
      <c r="E32" s="3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</row>
    <row r="33" spans="1:250" x14ac:dyDescent="0.25">
      <c r="A33" s="4"/>
      <c r="B33" s="43"/>
      <c r="C33" s="44"/>
      <c r="D33" s="39"/>
      <c r="E33" s="3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</row>
    <row r="34" spans="1:250" x14ac:dyDescent="0.25">
      <c r="A34" s="4"/>
      <c r="B34" s="43"/>
      <c r="C34" s="44"/>
      <c r="D34" s="39"/>
      <c r="E34" s="3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</row>
    <row r="35" spans="1:250" x14ac:dyDescent="0.25">
      <c r="A35" s="4"/>
      <c r="B35" s="43"/>
      <c r="C35" s="44"/>
      <c r="D35" s="39"/>
      <c r="E35" s="3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</row>
    <row r="36" spans="1:250" x14ac:dyDescent="0.25">
      <c r="A36" s="4"/>
      <c r="B36" s="43"/>
      <c r="C36" s="44"/>
      <c r="D36" s="39"/>
      <c r="E36" s="3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</row>
    <row r="37" spans="1:250" x14ac:dyDescent="0.25">
      <c r="A37" s="4"/>
      <c r="B37" s="66"/>
      <c r="C37" s="67"/>
      <c r="D37" s="68"/>
      <c r="E37" s="6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</row>
    <row r="38" spans="1:250" x14ac:dyDescent="0.25">
      <c r="A38" s="4"/>
      <c r="B38" s="43"/>
      <c r="C38" s="44"/>
      <c r="D38" s="39"/>
      <c r="E38" s="39"/>
      <c r="F38" s="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</row>
    <row r="39" spans="1:250" x14ac:dyDescent="0.25">
      <c r="A39" s="4"/>
      <c r="B39" s="43"/>
      <c r="C39" s="44"/>
      <c r="D39" s="39"/>
      <c r="E39" s="39"/>
      <c r="F39" s="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</row>
    <row r="40" spans="1:250" x14ac:dyDescent="0.25">
      <c r="A40" s="4"/>
      <c r="B40" s="2"/>
      <c r="C40" s="37"/>
      <c r="D40" s="32"/>
      <c r="E40" s="32"/>
      <c r="F40" s="5"/>
      <c r="I40" s="1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</row>
    <row r="41" spans="1:250" x14ac:dyDescent="0.25">
      <c r="A41" s="4"/>
      <c r="F41" s="5"/>
      <c r="I41" s="1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</row>
    <row r="42" spans="1:250" x14ac:dyDescent="0.25">
      <c r="A42" s="4"/>
      <c r="F42" s="5"/>
      <c r="I42" s="1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</row>
    <row r="43" spans="1:250" x14ac:dyDescent="0.25">
      <c r="A43" s="4"/>
      <c r="F43" s="5"/>
      <c r="I43" s="1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</row>
    <row r="44" spans="1:250" x14ac:dyDescent="0.25">
      <c r="A44" s="4"/>
      <c r="F44" s="5"/>
      <c r="I44" s="1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</row>
    <row r="45" spans="1:250" x14ac:dyDescent="0.25">
      <c r="A45" s="4"/>
      <c r="F45" s="5"/>
      <c r="I45" s="1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</row>
    <row r="46" spans="1:250" x14ac:dyDescent="0.25">
      <c r="A46" s="4"/>
      <c r="B46" s="2"/>
      <c r="C46" s="37"/>
      <c r="D46" s="32"/>
      <c r="E46" s="32"/>
      <c r="F46" s="5"/>
      <c r="I46" s="1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</row>
    <row r="47" spans="1:250" x14ac:dyDescent="0.25">
      <c r="A47" s="4"/>
      <c r="B47" s="2"/>
      <c r="C47" s="37"/>
      <c r="D47" s="32"/>
      <c r="E47" s="32"/>
      <c r="F47" s="5"/>
      <c r="I47" s="1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</row>
    <row r="48" spans="1:250" x14ac:dyDescent="0.25">
      <c r="A48" s="4"/>
      <c r="B48" s="2"/>
      <c r="C48" s="37"/>
      <c r="D48" s="32"/>
      <c r="E48" s="32"/>
      <c r="F48" s="5"/>
      <c r="I48" s="13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</row>
    <row r="49" spans="1:250" ht="15.6" thickBot="1" x14ac:dyDescent="0.3">
      <c r="A49" s="4"/>
      <c r="B49" s="2"/>
      <c r="C49" s="37"/>
      <c r="D49" s="32"/>
      <c r="E49" s="32"/>
      <c r="F49" s="5"/>
      <c r="G49" s="12"/>
      <c r="H49" s="3"/>
      <c r="I49" s="1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</row>
    <row r="50" spans="1:250" s="77" customFormat="1" x14ac:dyDescent="0.25">
      <c r="A50" s="76"/>
      <c r="D50" s="78"/>
      <c r="E50" s="78"/>
      <c r="I50" s="79">
        <v>0</v>
      </c>
      <c r="J50" s="80">
        <f ca="1">(MIN(OFFSET(D51,0,0,500,1))-WEEKDAY(MIN(OFFSET(D51,0,0,500,1)))+2)+7*I50</f>
        <v>43458</v>
      </c>
      <c r="K50" s="80">
        <f ca="1">J50+1</f>
        <v>43459</v>
      </c>
      <c r="L50" s="80">
        <f ca="1">K50+1</f>
        <v>43460</v>
      </c>
      <c r="M50" s="80">
        <f ca="1">L50+1</f>
        <v>43461</v>
      </c>
      <c r="N50" s="80">
        <f ca="1">M50+1</f>
        <v>43462</v>
      </c>
      <c r="O50" s="80">
        <f ca="1">N50+3</f>
        <v>43465</v>
      </c>
      <c r="P50" s="80">
        <f ca="1">O50+1</f>
        <v>43466</v>
      </c>
      <c r="Q50" s="80">
        <f ca="1">P50+1</f>
        <v>43467</v>
      </c>
      <c r="R50" s="80">
        <f ca="1">Q50+1</f>
        <v>43468</v>
      </c>
      <c r="S50" s="80">
        <f ca="1">R50+1</f>
        <v>43469</v>
      </c>
      <c r="T50" s="80">
        <f ca="1">S50+3</f>
        <v>43472</v>
      </c>
      <c r="U50" s="80">
        <f ca="1">T50+1</f>
        <v>43473</v>
      </c>
      <c r="V50" s="80">
        <f ca="1">U50+1</f>
        <v>43474</v>
      </c>
      <c r="W50" s="80">
        <f ca="1">V50+1</f>
        <v>43475</v>
      </c>
      <c r="X50" s="80">
        <f ca="1">W50+1</f>
        <v>43476</v>
      </c>
      <c r="Y50" s="80">
        <f ca="1">X50+3</f>
        <v>43479</v>
      </c>
      <c r="Z50" s="80">
        <f ca="1">Y50+1</f>
        <v>43480</v>
      </c>
      <c r="AA50" s="80">
        <f ca="1">Z50+1</f>
        <v>43481</v>
      </c>
      <c r="AB50" s="80">
        <f ca="1">AA50+1</f>
        <v>43482</v>
      </c>
      <c r="AC50" s="80">
        <f ca="1">AB50+1</f>
        <v>43483</v>
      </c>
      <c r="AD50" s="80">
        <f ca="1">AC50+3</f>
        <v>43486</v>
      </c>
      <c r="AE50" s="80">
        <f ca="1">AD50+1</f>
        <v>43487</v>
      </c>
      <c r="AF50" s="80">
        <f ca="1">AE50+1</f>
        <v>43488</v>
      </c>
      <c r="AG50" s="80">
        <f ca="1">AF50+1</f>
        <v>43489</v>
      </c>
      <c r="AH50" s="80">
        <f ca="1">AG50+1</f>
        <v>43490</v>
      </c>
      <c r="AI50" s="80">
        <f ca="1">AH50+3</f>
        <v>43493</v>
      </c>
      <c r="AJ50" s="80">
        <f ca="1">AI50+1</f>
        <v>43494</v>
      </c>
      <c r="AK50" s="80">
        <f ca="1">AJ50+1</f>
        <v>43495</v>
      </c>
      <c r="AL50" s="80">
        <f ca="1">AK50+1</f>
        <v>43496</v>
      </c>
      <c r="AM50" s="80">
        <f ca="1">AL50+1</f>
        <v>43497</v>
      </c>
      <c r="AN50" s="80">
        <f ca="1">AM50+3</f>
        <v>43500</v>
      </c>
      <c r="AO50" s="80">
        <f ca="1">AN50+1</f>
        <v>43501</v>
      </c>
      <c r="AP50" s="80">
        <f ca="1">AO50+1</f>
        <v>43502</v>
      </c>
      <c r="AQ50" s="80">
        <f ca="1">AP50+1</f>
        <v>43503</v>
      </c>
      <c r="AR50" s="80">
        <f ca="1">AQ50+1</f>
        <v>43504</v>
      </c>
      <c r="AS50" s="80">
        <f ca="1">AR50+3</f>
        <v>43507</v>
      </c>
      <c r="AT50" s="80">
        <f ca="1">AS50+1</f>
        <v>43508</v>
      </c>
      <c r="AU50" s="80">
        <f ca="1">AT50+1</f>
        <v>43509</v>
      </c>
      <c r="AV50" s="80">
        <f ca="1">AU50+1</f>
        <v>43510</v>
      </c>
      <c r="AW50" s="80">
        <f ca="1">AV50+1</f>
        <v>43511</v>
      </c>
      <c r="AX50" s="80">
        <f ca="1">AW50+3</f>
        <v>43514</v>
      </c>
      <c r="AY50" s="80">
        <f ca="1">AX50+1</f>
        <v>43515</v>
      </c>
      <c r="AZ50" s="80">
        <f ca="1">AY50+1</f>
        <v>43516</v>
      </c>
      <c r="BA50" s="80">
        <f ca="1">AZ50+1</f>
        <v>43517</v>
      </c>
      <c r="BB50" s="80">
        <f ca="1">BA50+1</f>
        <v>43518</v>
      </c>
      <c r="BC50" s="80">
        <f ca="1">BB50+3</f>
        <v>43521</v>
      </c>
      <c r="BD50" s="80">
        <f ca="1">BC50+1</f>
        <v>43522</v>
      </c>
      <c r="BE50" s="80">
        <f ca="1">BD50+1</f>
        <v>43523</v>
      </c>
      <c r="BF50" s="80">
        <f ca="1">BE50+1</f>
        <v>43524</v>
      </c>
      <c r="BG50" s="80">
        <f ca="1">BF50+1</f>
        <v>43525</v>
      </c>
      <c r="BH50" s="80">
        <f ca="1">BG50+3</f>
        <v>43528</v>
      </c>
      <c r="BI50" s="80">
        <f ca="1">BH50+1</f>
        <v>43529</v>
      </c>
      <c r="BJ50" s="80">
        <f ca="1">BI50+1</f>
        <v>43530</v>
      </c>
      <c r="BK50" s="80">
        <f ca="1">BJ50+1</f>
        <v>43531</v>
      </c>
      <c r="BL50" s="80">
        <f ca="1">BK50+1</f>
        <v>43532</v>
      </c>
      <c r="BM50" s="80">
        <f ca="1">BL50+3</f>
        <v>43535</v>
      </c>
      <c r="BN50" s="80">
        <f ca="1">BM50+1</f>
        <v>43536</v>
      </c>
      <c r="BO50" s="80">
        <f ca="1">BN50+1</f>
        <v>43537</v>
      </c>
      <c r="BP50" s="80">
        <f ca="1">BO50+1</f>
        <v>43538</v>
      </c>
      <c r="BQ50" s="80">
        <f ca="1">BP50+1</f>
        <v>43539</v>
      </c>
      <c r="BR50" s="80">
        <f ca="1">BQ50+3</f>
        <v>43542</v>
      </c>
      <c r="BS50" s="80">
        <f ca="1">BR50+1</f>
        <v>43543</v>
      </c>
      <c r="BT50" s="80">
        <f ca="1">BS50+1</f>
        <v>43544</v>
      </c>
      <c r="BU50" s="80">
        <f ca="1">BT50+1</f>
        <v>43545</v>
      </c>
      <c r="BV50" s="80">
        <f ca="1">BU50+1</f>
        <v>43546</v>
      </c>
      <c r="BW50" s="80">
        <f ca="1">BV50+3</f>
        <v>43549</v>
      </c>
      <c r="BX50" s="80">
        <f ca="1">BW50+1</f>
        <v>43550</v>
      </c>
      <c r="BY50" s="80">
        <f ca="1">BX50+1</f>
        <v>43551</v>
      </c>
      <c r="BZ50" s="80">
        <f ca="1">BY50+1</f>
        <v>43552</v>
      </c>
      <c r="CA50" s="80">
        <f ca="1">BZ50+1</f>
        <v>43553</v>
      </c>
      <c r="CB50" s="80">
        <f ca="1">CA50+3</f>
        <v>43556</v>
      </c>
      <c r="CC50" s="80">
        <f ca="1">CB50+1</f>
        <v>43557</v>
      </c>
      <c r="CD50" s="80">
        <f ca="1">CC50+1</f>
        <v>43558</v>
      </c>
      <c r="CE50" s="80">
        <f ca="1">CD50+1</f>
        <v>43559</v>
      </c>
      <c r="CF50" s="80">
        <f ca="1">CE50+1</f>
        <v>43560</v>
      </c>
      <c r="CG50" s="80">
        <f ca="1">CF50+3</f>
        <v>43563</v>
      </c>
      <c r="CH50" s="80">
        <f ca="1">CG50+1</f>
        <v>43564</v>
      </c>
      <c r="CI50" s="80">
        <f ca="1">CH50+1</f>
        <v>43565</v>
      </c>
      <c r="CJ50" s="80">
        <f ca="1">CI50+1</f>
        <v>43566</v>
      </c>
      <c r="CK50" s="80">
        <f ca="1">CJ50+1</f>
        <v>43567</v>
      </c>
      <c r="CL50" s="80">
        <f ca="1">CK50+3</f>
        <v>43570</v>
      </c>
      <c r="CM50" s="80">
        <f ca="1">CL50+1</f>
        <v>43571</v>
      </c>
      <c r="CN50" s="80">
        <f ca="1">CM50+1</f>
        <v>43572</v>
      </c>
      <c r="CO50" s="80">
        <f ca="1">CN50+1</f>
        <v>43573</v>
      </c>
      <c r="CP50" s="80">
        <f ca="1">CO50+1</f>
        <v>43574</v>
      </c>
      <c r="CQ50" s="80">
        <f ca="1">CP50+3</f>
        <v>43577</v>
      </c>
      <c r="CR50" s="80">
        <f ca="1">CQ50+1</f>
        <v>43578</v>
      </c>
      <c r="CS50" s="80">
        <f ca="1">CR50+1</f>
        <v>43579</v>
      </c>
      <c r="CT50" s="80">
        <f ca="1">CS50+1</f>
        <v>43580</v>
      </c>
      <c r="CU50" s="80">
        <f ca="1">CT50+1</f>
        <v>43581</v>
      </c>
      <c r="CV50" s="80">
        <f ca="1">CU50+3</f>
        <v>43584</v>
      </c>
      <c r="CW50" s="80">
        <f ca="1">CV50+1</f>
        <v>43585</v>
      </c>
      <c r="CX50" s="80">
        <f ca="1">CW50+1</f>
        <v>43586</v>
      </c>
      <c r="CY50" s="80">
        <f ca="1">CX50+1</f>
        <v>43587</v>
      </c>
      <c r="CZ50" s="80">
        <f ca="1">CY50+1</f>
        <v>43588</v>
      </c>
      <c r="DA50" s="80">
        <f ca="1">CZ50+3</f>
        <v>43591</v>
      </c>
      <c r="DB50" s="80">
        <f ca="1">DA50+1</f>
        <v>43592</v>
      </c>
      <c r="DC50" s="80">
        <f ca="1">DB50+1</f>
        <v>43593</v>
      </c>
      <c r="DD50" s="80">
        <f ca="1">DC50+1</f>
        <v>43594</v>
      </c>
      <c r="DE50" s="80">
        <f ca="1">DD50+1</f>
        <v>43595</v>
      </c>
      <c r="DF50" s="80">
        <f ca="1">DE50+3</f>
        <v>43598</v>
      </c>
      <c r="DG50" s="80">
        <f ca="1">DF50+1</f>
        <v>43599</v>
      </c>
      <c r="DH50" s="80">
        <f ca="1">DG50+1</f>
        <v>43600</v>
      </c>
      <c r="DI50" s="80">
        <f ca="1">DH50+1</f>
        <v>43601</v>
      </c>
      <c r="DJ50" s="80">
        <f ca="1">DI50+1</f>
        <v>43602</v>
      </c>
      <c r="DK50" s="80">
        <f ca="1">DJ50+3</f>
        <v>43605</v>
      </c>
      <c r="DL50" s="80">
        <f ca="1">DK50+1</f>
        <v>43606</v>
      </c>
      <c r="DM50" s="80">
        <f ca="1">DL50+1</f>
        <v>43607</v>
      </c>
      <c r="DN50" s="80">
        <f ca="1">DM50+1</f>
        <v>43608</v>
      </c>
      <c r="DO50" s="80">
        <f ca="1">DN50+1</f>
        <v>43609</v>
      </c>
      <c r="DP50" s="80">
        <f ca="1">DO50+3</f>
        <v>43612</v>
      </c>
      <c r="DQ50" s="80">
        <f ca="1">DP50+1</f>
        <v>43613</v>
      </c>
      <c r="DR50" s="80">
        <f ca="1">DQ50+1</f>
        <v>43614</v>
      </c>
      <c r="DS50" s="80">
        <f ca="1">DR50+1</f>
        <v>43615</v>
      </c>
      <c r="DT50" s="80">
        <f ca="1">DS50+1</f>
        <v>43616</v>
      </c>
      <c r="DU50" s="80">
        <f ca="1">DT50+3</f>
        <v>43619</v>
      </c>
      <c r="DV50" s="80">
        <f ca="1">DU50+1</f>
        <v>43620</v>
      </c>
      <c r="DW50" s="80">
        <f ca="1">DV50+1</f>
        <v>43621</v>
      </c>
      <c r="DX50" s="80">
        <f ca="1">DW50+1</f>
        <v>43622</v>
      </c>
      <c r="DY50" s="80">
        <f ca="1">DX50+1</f>
        <v>43623</v>
      </c>
      <c r="DZ50" s="80">
        <f ca="1">DY50+3</f>
        <v>43626</v>
      </c>
      <c r="EA50" s="80">
        <f ca="1">DZ50+1</f>
        <v>43627</v>
      </c>
      <c r="EB50" s="80">
        <f ca="1">EA50+1</f>
        <v>43628</v>
      </c>
      <c r="EC50" s="80">
        <f ca="1">EB50+1</f>
        <v>43629</v>
      </c>
      <c r="ED50" s="80">
        <f ca="1">EC50+1</f>
        <v>43630</v>
      </c>
      <c r="EE50" s="80">
        <f ca="1">ED50+3</f>
        <v>43633</v>
      </c>
      <c r="EF50" s="80">
        <f ca="1">EE50+1</f>
        <v>43634</v>
      </c>
      <c r="EG50" s="80">
        <f ca="1">EF50+1</f>
        <v>43635</v>
      </c>
      <c r="EH50" s="80">
        <f ca="1">EG50+1</f>
        <v>43636</v>
      </c>
      <c r="EI50" s="80">
        <f ca="1">EH50+1</f>
        <v>43637</v>
      </c>
      <c r="EJ50" s="80">
        <f ca="1">EI50+3</f>
        <v>43640</v>
      </c>
      <c r="EK50" s="80">
        <f ca="1">EJ50+1</f>
        <v>43641</v>
      </c>
      <c r="EL50" s="80">
        <f ca="1">EK50+1</f>
        <v>43642</v>
      </c>
      <c r="EM50" s="80">
        <f ca="1">EL50+1</f>
        <v>43643</v>
      </c>
      <c r="EN50" s="80">
        <f ca="1">EM50+1</f>
        <v>43644</v>
      </c>
      <c r="EO50" s="80">
        <f ca="1">EN50+3</f>
        <v>43647</v>
      </c>
      <c r="EP50" s="80">
        <f ca="1">EO50+1</f>
        <v>43648</v>
      </c>
      <c r="EQ50" s="80">
        <f ca="1">EP50+1</f>
        <v>43649</v>
      </c>
      <c r="ER50" s="80">
        <f ca="1">EQ50+1</f>
        <v>43650</v>
      </c>
      <c r="ES50" s="80">
        <f ca="1">ER50+1</f>
        <v>43651</v>
      </c>
      <c r="ET50" s="80">
        <f ca="1">ES50+3</f>
        <v>43654</v>
      </c>
      <c r="EU50" s="80">
        <f ca="1">ET50+1</f>
        <v>43655</v>
      </c>
      <c r="EV50" s="80">
        <f ca="1">EU50+1</f>
        <v>43656</v>
      </c>
      <c r="EW50" s="80">
        <f ca="1">EV50+1</f>
        <v>43657</v>
      </c>
      <c r="EX50" s="80">
        <f ca="1">EW50+1</f>
        <v>43658</v>
      </c>
      <c r="EY50" s="80">
        <f ca="1">EX50+3</f>
        <v>43661</v>
      </c>
      <c r="EZ50" s="80">
        <f ca="1">EY50+1</f>
        <v>43662</v>
      </c>
      <c r="FA50" s="80">
        <f ca="1">EZ50+1</f>
        <v>43663</v>
      </c>
      <c r="FB50" s="80">
        <f ca="1">FA50+1</f>
        <v>43664</v>
      </c>
      <c r="FC50" s="80">
        <f ca="1">FB50+1</f>
        <v>43665</v>
      </c>
      <c r="FD50" s="80">
        <f ca="1">FC50+3</f>
        <v>43668</v>
      </c>
      <c r="FE50" s="80">
        <f ca="1">FD50+1</f>
        <v>43669</v>
      </c>
      <c r="FF50" s="80">
        <f ca="1">FE50+1</f>
        <v>43670</v>
      </c>
      <c r="FG50" s="80">
        <f ca="1">FF50+1</f>
        <v>43671</v>
      </c>
      <c r="FH50" s="80">
        <f ca="1">FG50+1</f>
        <v>43672</v>
      </c>
      <c r="FI50" s="80">
        <f ca="1">FH50+3</f>
        <v>43675</v>
      </c>
      <c r="FJ50" s="80">
        <f ca="1">FI50+1</f>
        <v>43676</v>
      </c>
      <c r="FK50" s="80">
        <f ca="1">FJ50+1</f>
        <v>43677</v>
      </c>
      <c r="FL50" s="80">
        <f ca="1">FK50+1</f>
        <v>43678</v>
      </c>
      <c r="FM50" s="80">
        <f ca="1">FL50+1</f>
        <v>43679</v>
      </c>
      <c r="FN50" s="80">
        <f ca="1">FM50+3</f>
        <v>43682</v>
      </c>
      <c r="FO50" s="80">
        <f ca="1">FN50+1</f>
        <v>43683</v>
      </c>
      <c r="FP50" s="80">
        <f ca="1">FO50+1</f>
        <v>43684</v>
      </c>
      <c r="FQ50" s="80">
        <f ca="1">FP50+1</f>
        <v>43685</v>
      </c>
      <c r="FR50" s="80">
        <f ca="1">FQ50+1</f>
        <v>43686</v>
      </c>
      <c r="FS50" s="80">
        <f ca="1">FR50+3</f>
        <v>43689</v>
      </c>
      <c r="FT50" s="80">
        <f ca="1">FS50+1</f>
        <v>43690</v>
      </c>
      <c r="FU50" s="80">
        <f ca="1">FT50+1</f>
        <v>43691</v>
      </c>
      <c r="FV50" s="80">
        <f ca="1">FU50+1</f>
        <v>43692</v>
      </c>
      <c r="FW50" s="80">
        <f ca="1">FV50+1</f>
        <v>43693</v>
      </c>
      <c r="FX50" s="80">
        <f ca="1">FW50+3</f>
        <v>43696</v>
      </c>
      <c r="FY50" s="80">
        <f ca="1">FX50+1</f>
        <v>43697</v>
      </c>
      <c r="FZ50" s="80">
        <f ca="1">FY50+1</f>
        <v>43698</v>
      </c>
      <c r="GA50" s="80">
        <f ca="1">FZ50+1</f>
        <v>43699</v>
      </c>
      <c r="GB50" s="80">
        <f ca="1">GA50+1</f>
        <v>43700</v>
      </c>
      <c r="GC50" s="80">
        <f ca="1">GB50+3</f>
        <v>43703</v>
      </c>
      <c r="GD50" s="80">
        <f ca="1">GC50+1</f>
        <v>43704</v>
      </c>
      <c r="GE50" s="80">
        <f ca="1">GD50+1</f>
        <v>43705</v>
      </c>
      <c r="GF50" s="80">
        <f ca="1">GE50+1</f>
        <v>43706</v>
      </c>
      <c r="GG50" s="80">
        <f ca="1">GF50+1</f>
        <v>43707</v>
      </c>
      <c r="GH50" s="80">
        <f ca="1">GG50+3</f>
        <v>43710</v>
      </c>
      <c r="GI50" s="80">
        <f ca="1">GH50+1</f>
        <v>43711</v>
      </c>
      <c r="GJ50" s="80">
        <f ca="1">GI50+1</f>
        <v>43712</v>
      </c>
      <c r="GK50" s="80">
        <f ca="1">GJ50+1</f>
        <v>43713</v>
      </c>
      <c r="GL50" s="80">
        <f ca="1">GK50+1</f>
        <v>43714</v>
      </c>
      <c r="GM50" s="80">
        <f ca="1">GL50+3</f>
        <v>43717</v>
      </c>
      <c r="GN50" s="80">
        <f ca="1">GM50+1</f>
        <v>43718</v>
      </c>
      <c r="GO50" s="80">
        <f ca="1">GN50+1</f>
        <v>43719</v>
      </c>
      <c r="GP50" s="80">
        <f ca="1">GO50+1</f>
        <v>43720</v>
      </c>
      <c r="GQ50" s="80">
        <f ca="1">GP50+1</f>
        <v>43721</v>
      </c>
      <c r="GR50" s="80">
        <f ca="1">GQ50+3</f>
        <v>43724</v>
      </c>
      <c r="GS50" s="80">
        <f ca="1">GR50+1</f>
        <v>43725</v>
      </c>
      <c r="GT50" s="80">
        <f ca="1">GS50+1</f>
        <v>43726</v>
      </c>
      <c r="GU50" s="80">
        <f ca="1">GT50+1</f>
        <v>43727</v>
      </c>
      <c r="GV50" s="80">
        <f ca="1">GU50+1</f>
        <v>43728</v>
      </c>
      <c r="GW50" s="80">
        <f ca="1">GV50+3</f>
        <v>43731</v>
      </c>
      <c r="GX50" s="80">
        <f ca="1">GW50+1</f>
        <v>43732</v>
      </c>
      <c r="GY50" s="80">
        <f ca="1">GX50+1</f>
        <v>43733</v>
      </c>
      <c r="GZ50" s="80">
        <f ca="1">GY50+1</f>
        <v>43734</v>
      </c>
      <c r="HA50" s="80">
        <f ca="1">GZ50+1</f>
        <v>43735</v>
      </c>
      <c r="HB50" s="80">
        <f ca="1">HA50+3</f>
        <v>43738</v>
      </c>
      <c r="HC50" s="80">
        <f ca="1">HB50+1</f>
        <v>43739</v>
      </c>
      <c r="HD50" s="80">
        <f ca="1">HC50+1</f>
        <v>43740</v>
      </c>
      <c r="HE50" s="80">
        <f ca="1">HD50+1</f>
        <v>43741</v>
      </c>
      <c r="HF50" s="80">
        <f ca="1">HE50+1</f>
        <v>43742</v>
      </c>
      <c r="HG50" s="80">
        <f ca="1">HF50+3</f>
        <v>43745</v>
      </c>
      <c r="HH50" s="80">
        <f ca="1">HG50+1</f>
        <v>43746</v>
      </c>
      <c r="HI50" s="80">
        <f ca="1">HH50+1</f>
        <v>43747</v>
      </c>
      <c r="HJ50" s="80">
        <f ca="1">HI50+1</f>
        <v>43748</v>
      </c>
      <c r="HK50" s="80">
        <f ca="1">HJ50+1</f>
        <v>43749</v>
      </c>
      <c r="HL50" s="80">
        <f ca="1">HK50+3</f>
        <v>43752</v>
      </c>
      <c r="HM50" s="80">
        <f ca="1">HL50+1</f>
        <v>43753</v>
      </c>
      <c r="HN50" s="80">
        <f ca="1">HM50+1</f>
        <v>43754</v>
      </c>
      <c r="HO50" s="80">
        <f ca="1">HN50+1</f>
        <v>43755</v>
      </c>
      <c r="HP50" s="80">
        <f ca="1">HO50+1</f>
        <v>43756</v>
      </c>
      <c r="HQ50" s="80">
        <f ca="1">HP50+3</f>
        <v>43759</v>
      </c>
      <c r="HR50" s="80">
        <f ca="1">HQ50+1</f>
        <v>43760</v>
      </c>
      <c r="HS50" s="80">
        <f ca="1">HR50+1</f>
        <v>43761</v>
      </c>
      <c r="HT50" s="80">
        <f ca="1">HS50+1</f>
        <v>43762</v>
      </c>
      <c r="HU50" s="80">
        <f ca="1">HT50+1</f>
        <v>43763</v>
      </c>
      <c r="HV50" s="80">
        <f ca="1">HU50+3</f>
        <v>43766</v>
      </c>
      <c r="HW50" s="80">
        <f ca="1">HV50+1</f>
        <v>43767</v>
      </c>
      <c r="HX50" s="80">
        <f ca="1">HW50+1</f>
        <v>43768</v>
      </c>
      <c r="HY50" s="80">
        <f ca="1">HX50+1</f>
        <v>43769</v>
      </c>
      <c r="HZ50" s="80">
        <f ca="1">HY50+1</f>
        <v>43770</v>
      </c>
      <c r="IA50" s="80">
        <f ca="1">HZ50+3</f>
        <v>43773</v>
      </c>
      <c r="IB50" s="80">
        <f ca="1">IA50+1</f>
        <v>43774</v>
      </c>
      <c r="IC50" s="80">
        <f ca="1">IB50+1</f>
        <v>43775</v>
      </c>
      <c r="ID50" s="80">
        <f ca="1">IC50+1</f>
        <v>43776</v>
      </c>
      <c r="IE50" s="80">
        <f ca="1">ID50+1</f>
        <v>43777</v>
      </c>
      <c r="IF50" s="80">
        <f ca="1">IE50+3</f>
        <v>43780</v>
      </c>
      <c r="IG50" s="80">
        <f ca="1">IF50+1</f>
        <v>43781</v>
      </c>
      <c r="IH50" s="80">
        <f ca="1">IG50+1</f>
        <v>43782</v>
      </c>
      <c r="II50" s="80">
        <f ca="1">IH50+1</f>
        <v>43783</v>
      </c>
      <c r="IJ50" s="80">
        <f ca="1">II50+1</f>
        <v>43784</v>
      </c>
      <c r="IK50" s="80">
        <f ca="1">IJ50+3</f>
        <v>43787</v>
      </c>
      <c r="IL50" s="80">
        <f ca="1">IK50+1</f>
        <v>43788</v>
      </c>
      <c r="IM50" s="80">
        <f ca="1">IL50+1</f>
        <v>43789</v>
      </c>
      <c r="IN50" s="80">
        <f ca="1">IM50+1</f>
        <v>43790</v>
      </c>
      <c r="IO50" s="80">
        <f ca="1">IN50+1</f>
        <v>43791</v>
      </c>
      <c r="IP50" s="81"/>
    </row>
    <row r="51" spans="1:250" ht="47.4" customHeight="1" thickBot="1" x14ac:dyDescent="0.3">
      <c r="A51" s="7" t="s">
        <v>33</v>
      </c>
      <c r="B51" s="73" t="s">
        <v>1</v>
      </c>
      <c r="C51" s="73"/>
      <c r="D51" s="34" t="s">
        <v>2</v>
      </c>
      <c r="E51" s="34" t="s">
        <v>3</v>
      </c>
      <c r="F51" s="6" t="s">
        <v>4</v>
      </c>
      <c r="G51" s="7" t="s">
        <v>23</v>
      </c>
      <c r="H51" s="6" t="s">
        <v>5</v>
      </c>
      <c r="I51" s="14"/>
      <c r="J51" s="69" t="str">
        <f ca="1">TEXT(J50,"mmm dd")</f>
        <v>Dec 24</v>
      </c>
      <c r="K51" s="70"/>
      <c r="L51" s="70"/>
      <c r="M51" s="70"/>
      <c r="N51" s="71"/>
      <c r="O51" s="69" t="str">
        <f ca="1">TEXT(O50,"mmm dd")</f>
        <v>Dec 31</v>
      </c>
      <c r="P51" s="70"/>
      <c r="Q51" s="70"/>
      <c r="R51" s="70"/>
      <c r="S51" s="71"/>
      <c r="T51" s="69" t="str">
        <f ca="1">TEXT(T50,"mmm dd")</f>
        <v>Jan 07</v>
      </c>
      <c r="U51" s="70"/>
      <c r="V51" s="70"/>
      <c r="W51" s="70"/>
      <c r="X51" s="71"/>
      <c r="Y51" s="69" t="str">
        <f t="shared" ref="Y51" ca="1" si="1">TEXT(Y50,"mmm dd")</f>
        <v>Jan 14</v>
      </c>
      <c r="Z51" s="70"/>
      <c r="AA51" s="70"/>
      <c r="AB51" s="70"/>
      <c r="AC51" s="71"/>
      <c r="AD51" s="69" t="str">
        <f t="shared" ref="AD51" ca="1" si="2">TEXT(AD50,"mmm dd")</f>
        <v>Jan 21</v>
      </c>
      <c r="AE51" s="70"/>
      <c r="AF51" s="70"/>
      <c r="AG51" s="70"/>
      <c r="AH51" s="71"/>
      <c r="AI51" s="69" t="str">
        <f t="shared" ref="AI51" ca="1" si="3">TEXT(AI50,"mmm dd")</f>
        <v>Jan 28</v>
      </c>
      <c r="AJ51" s="70"/>
      <c r="AK51" s="70"/>
      <c r="AL51" s="70"/>
      <c r="AM51" s="71"/>
      <c r="AN51" s="69" t="str">
        <f t="shared" ref="AN51" ca="1" si="4">TEXT(AN50,"mmm dd")</f>
        <v>Feb 04</v>
      </c>
      <c r="AO51" s="70"/>
      <c r="AP51" s="70"/>
      <c r="AQ51" s="70"/>
      <c r="AR51" s="71"/>
      <c r="AS51" s="69" t="str">
        <f t="shared" ref="AS51" ca="1" si="5">TEXT(AS50,"mmm dd")</f>
        <v>Feb 11</v>
      </c>
      <c r="AT51" s="70"/>
      <c r="AU51" s="70"/>
      <c r="AV51" s="70"/>
      <c r="AW51" s="71"/>
      <c r="AX51" s="69" t="str">
        <f t="shared" ref="AX51" ca="1" si="6">TEXT(AX50,"mmm dd")</f>
        <v>Feb 18</v>
      </c>
      <c r="AY51" s="70"/>
      <c r="AZ51" s="70"/>
      <c r="BA51" s="70"/>
      <c r="BB51" s="71"/>
      <c r="BC51" s="69" t="str">
        <f t="shared" ref="BC51" ca="1" si="7">TEXT(BC50,"mmm dd")</f>
        <v>Feb 25</v>
      </c>
      <c r="BD51" s="70"/>
      <c r="BE51" s="70"/>
      <c r="BF51" s="70"/>
      <c r="BG51" s="71"/>
      <c r="BH51" s="69" t="str">
        <f t="shared" ref="BH51" ca="1" si="8">TEXT(BH50,"mmm dd")</f>
        <v>Mar 04</v>
      </c>
      <c r="BI51" s="70"/>
      <c r="BJ51" s="70"/>
      <c r="BK51" s="70"/>
      <c r="BL51" s="71"/>
      <c r="BM51" s="69" t="str">
        <f t="shared" ref="BM51" ca="1" si="9">TEXT(BM50,"mmm dd")</f>
        <v>Mar 11</v>
      </c>
      <c r="BN51" s="70"/>
      <c r="BO51" s="70"/>
      <c r="BP51" s="70"/>
      <c r="BQ51" s="71"/>
      <c r="BR51" s="69" t="str">
        <f t="shared" ref="BR51" ca="1" si="10">TEXT(BR50,"mmm dd")</f>
        <v>Mar 18</v>
      </c>
      <c r="BS51" s="70"/>
      <c r="BT51" s="70"/>
      <c r="BU51" s="70"/>
      <c r="BV51" s="71"/>
      <c r="BW51" s="69" t="str">
        <f t="shared" ref="BW51" ca="1" si="11">TEXT(BW50,"mmm dd")</f>
        <v>Mar 25</v>
      </c>
      <c r="BX51" s="70"/>
      <c r="BY51" s="70"/>
      <c r="BZ51" s="70"/>
      <c r="CA51" s="71"/>
      <c r="CB51" s="69" t="str">
        <f t="shared" ref="CB51" ca="1" si="12">TEXT(CB50,"mmm dd")</f>
        <v>Apr 01</v>
      </c>
      <c r="CC51" s="70"/>
      <c r="CD51" s="70"/>
      <c r="CE51" s="70"/>
      <c r="CF51" s="71"/>
      <c r="CG51" s="69" t="str">
        <f t="shared" ref="CG51" ca="1" si="13">TEXT(CG50,"mmm dd")</f>
        <v>Apr 08</v>
      </c>
      <c r="CH51" s="70"/>
      <c r="CI51" s="70"/>
      <c r="CJ51" s="70"/>
      <c r="CK51" s="71"/>
      <c r="CL51" s="69" t="str">
        <f t="shared" ref="CL51" ca="1" si="14">TEXT(CL50,"mmm dd")</f>
        <v>Apr 15</v>
      </c>
      <c r="CM51" s="70"/>
      <c r="CN51" s="70"/>
      <c r="CO51" s="70"/>
      <c r="CP51" s="71"/>
      <c r="CQ51" s="69" t="str">
        <f t="shared" ref="CQ51" ca="1" si="15">TEXT(CQ50,"mmm dd")</f>
        <v>Apr 22</v>
      </c>
      <c r="CR51" s="70"/>
      <c r="CS51" s="70"/>
      <c r="CT51" s="70"/>
      <c r="CU51" s="71"/>
      <c r="CV51" s="69" t="str">
        <f t="shared" ref="CV51" ca="1" si="16">TEXT(CV50,"mmm dd")</f>
        <v>Apr 29</v>
      </c>
      <c r="CW51" s="70"/>
      <c r="CX51" s="70"/>
      <c r="CY51" s="70"/>
      <c r="CZ51" s="71"/>
      <c r="DA51" s="69" t="str">
        <f t="shared" ref="DA51" ca="1" si="17">TEXT(DA50,"mmm dd")</f>
        <v>May 06</v>
      </c>
      <c r="DB51" s="70"/>
      <c r="DC51" s="70"/>
      <c r="DD51" s="70"/>
      <c r="DE51" s="71"/>
      <c r="DF51" s="69" t="str">
        <f t="shared" ref="DF51" ca="1" si="18">TEXT(DF50,"mmm dd")</f>
        <v>May 13</v>
      </c>
      <c r="DG51" s="70"/>
      <c r="DH51" s="70"/>
      <c r="DI51" s="70"/>
      <c r="DJ51" s="71"/>
      <c r="DK51" s="69" t="str">
        <f t="shared" ref="DK51" ca="1" si="19">TEXT(DK50,"mmm dd")</f>
        <v>May 20</v>
      </c>
      <c r="DL51" s="70"/>
      <c r="DM51" s="70"/>
      <c r="DN51" s="70"/>
      <c r="DO51" s="71"/>
      <c r="DP51" s="69" t="str">
        <f t="shared" ref="DP51" ca="1" si="20">TEXT(DP50,"mmm dd")</f>
        <v>May 27</v>
      </c>
      <c r="DQ51" s="70"/>
      <c r="DR51" s="70"/>
      <c r="DS51" s="70"/>
      <c r="DT51" s="71"/>
      <c r="DU51" s="69" t="str">
        <f t="shared" ref="DU51" ca="1" si="21">TEXT(DU50,"mmm dd")</f>
        <v>Jun 03</v>
      </c>
      <c r="DV51" s="70"/>
      <c r="DW51" s="70"/>
      <c r="DX51" s="70"/>
      <c r="DY51" s="71"/>
      <c r="DZ51" s="69" t="str">
        <f t="shared" ref="DZ51" ca="1" si="22">TEXT(DZ50,"mmm dd")</f>
        <v>Jun 10</v>
      </c>
      <c r="EA51" s="70"/>
      <c r="EB51" s="70"/>
      <c r="EC51" s="70"/>
      <c r="ED51" s="71"/>
      <c r="EE51" s="69" t="str">
        <f t="shared" ref="EE51" ca="1" si="23">TEXT(EE50,"mmm dd")</f>
        <v>Jun 17</v>
      </c>
      <c r="EF51" s="70"/>
      <c r="EG51" s="70"/>
      <c r="EH51" s="70"/>
      <c r="EI51" s="71"/>
      <c r="EJ51" s="69" t="str">
        <f t="shared" ref="EJ51" ca="1" si="24">TEXT(EJ50,"mmm dd")</f>
        <v>Jun 24</v>
      </c>
      <c r="EK51" s="70"/>
      <c r="EL51" s="70"/>
      <c r="EM51" s="70"/>
      <c r="EN51" s="71"/>
      <c r="EO51" s="69" t="str">
        <f t="shared" ref="EO51" ca="1" si="25">TEXT(EO50,"mmm dd")</f>
        <v>Jul 01</v>
      </c>
      <c r="EP51" s="70"/>
      <c r="EQ51" s="70"/>
      <c r="ER51" s="70"/>
      <c r="ES51" s="71"/>
      <c r="ET51" s="69" t="str">
        <f t="shared" ref="ET51" ca="1" si="26">TEXT(ET50,"mmm dd")</f>
        <v>Jul 08</v>
      </c>
      <c r="EU51" s="70"/>
      <c r="EV51" s="70"/>
      <c r="EW51" s="70"/>
      <c r="EX51" s="71"/>
      <c r="EY51" s="69" t="str">
        <f t="shared" ref="EY51" ca="1" si="27">TEXT(EY50,"mmm dd")</f>
        <v>Jul 15</v>
      </c>
      <c r="EZ51" s="70"/>
      <c r="FA51" s="70"/>
      <c r="FB51" s="70"/>
      <c r="FC51" s="71"/>
      <c r="FD51" s="69" t="str">
        <f t="shared" ref="FD51" ca="1" si="28">TEXT(FD50,"mmm dd")</f>
        <v>Jul 22</v>
      </c>
      <c r="FE51" s="70"/>
      <c r="FF51" s="70"/>
      <c r="FG51" s="70"/>
      <c r="FH51" s="71"/>
      <c r="FI51" s="69" t="str">
        <f t="shared" ref="FI51" ca="1" si="29">TEXT(FI50,"mmm dd")</f>
        <v>Jul 29</v>
      </c>
      <c r="FJ51" s="70"/>
      <c r="FK51" s="70"/>
      <c r="FL51" s="70"/>
      <c r="FM51" s="71"/>
      <c r="FN51" s="69" t="str">
        <f t="shared" ref="FN51" ca="1" si="30">TEXT(FN50,"mmm dd")</f>
        <v>Aug 05</v>
      </c>
      <c r="FO51" s="70"/>
      <c r="FP51" s="70"/>
      <c r="FQ51" s="70"/>
      <c r="FR51" s="71"/>
      <c r="FS51" s="69" t="str">
        <f t="shared" ref="FS51" ca="1" si="31">TEXT(FS50,"mmm dd")</f>
        <v>Aug 12</v>
      </c>
      <c r="FT51" s="70"/>
      <c r="FU51" s="70"/>
      <c r="FV51" s="70"/>
      <c r="FW51" s="71"/>
      <c r="FX51" s="69" t="str">
        <f t="shared" ref="FX51" ca="1" si="32">TEXT(FX50,"mmm dd")</f>
        <v>Aug 19</v>
      </c>
      <c r="FY51" s="70"/>
      <c r="FZ51" s="70"/>
      <c r="GA51" s="70"/>
      <c r="GB51" s="71"/>
      <c r="GC51" s="69" t="str">
        <f t="shared" ref="GC51" ca="1" si="33">TEXT(GC50,"mmm dd")</f>
        <v>Aug 26</v>
      </c>
      <c r="GD51" s="70"/>
      <c r="GE51" s="70"/>
      <c r="GF51" s="70"/>
      <c r="GG51" s="71"/>
      <c r="GH51" s="69" t="str">
        <f t="shared" ref="GH51" ca="1" si="34">TEXT(GH50,"mmm dd")</f>
        <v>Sep 02</v>
      </c>
      <c r="GI51" s="70"/>
      <c r="GJ51" s="70"/>
      <c r="GK51" s="70"/>
      <c r="GL51" s="71"/>
      <c r="GM51" s="69" t="str">
        <f t="shared" ref="GM51" ca="1" si="35">TEXT(GM50,"mmm dd")</f>
        <v>Sep 09</v>
      </c>
      <c r="GN51" s="70"/>
      <c r="GO51" s="70"/>
      <c r="GP51" s="70"/>
      <c r="GQ51" s="71"/>
      <c r="GR51" s="69" t="str">
        <f t="shared" ref="GR51" ca="1" si="36">TEXT(GR50,"mmm dd")</f>
        <v>Sep 16</v>
      </c>
      <c r="GS51" s="70"/>
      <c r="GT51" s="70"/>
      <c r="GU51" s="70"/>
      <c r="GV51" s="71"/>
      <c r="GW51" s="69" t="str">
        <f t="shared" ref="GW51" ca="1" si="37">TEXT(GW50,"mmm dd")</f>
        <v>Sep 23</v>
      </c>
      <c r="GX51" s="70"/>
      <c r="GY51" s="70"/>
      <c r="GZ51" s="70"/>
      <c r="HA51" s="71"/>
      <c r="HB51" s="69" t="str">
        <f t="shared" ref="HB51" ca="1" si="38">TEXT(HB50,"mmm dd")</f>
        <v>Sep 30</v>
      </c>
      <c r="HC51" s="70"/>
      <c r="HD51" s="70"/>
      <c r="HE51" s="70"/>
      <c r="HF51" s="71"/>
      <c r="HG51" s="69" t="str">
        <f t="shared" ref="HG51" ca="1" si="39">TEXT(HG50,"mmm dd")</f>
        <v>Oct 07</v>
      </c>
      <c r="HH51" s="70"/>
      <c r="HI51" s="70"/>
      <c r="HJ51" s="70"/>
      <c r="HK51" s="71"/>
      <c r="HL51" s="69" t="str">
        <f t="shared" ref="HL51" ca="1" si="40">TEXT(HL50,"mmm dd")</f>
        <v>Oct 14</v>
      </c>
      <c r="HM51" s="70"/>
      <c r="HN51" s="70"/>
      <c r="HO51" s="70"/>
      <c r="HP51" s="71"/>
      <c r="HQ51" s="69" t="str">
        <f t="shared" ref="HQ51" ca="1" si="41">TEXT(HQ50,"mmm dd")</f>
        <v>Oct 21</v>
      </c>
      <c r="HR51" s="70"/>
      <c r="HS51" s="70"/>
      <c r="HT51" s="70"/>
      <c r="HU51" s="71"/>
      <c r="HV51" s="69" t="str">
        <f t="shared" ref="HV51" ca="1" si="42">TEXT(HV50,"mmm dd")</f>
        <v>Oct 28</v>
      </c>
      <c r="HW51" s="70"/>
      <c r="HX51" s="70"/>
      <c r="HY51" s="70"/>
      <c r="HZ51" s="71"/>
      <c r="IA51" s="69" t="str">
        <f t="shared" ref="IA51" ca="1" si="43">TEXT(IA50,"mmm dd")</f>
        <v>Nov 04</v>
      </c>
      <c r="IB51" s="70"/>
      <c r="IC51" s="70"/>
      <c r="ID51" s="70"/>
      <c r="IE51" s="71"/>
      <c r="IF51" s="69" t="str">
        <f t="shared" ref="IF51" ca="1" si="44">TEXT(IF50,"mmm dd")</f>
        <v>Nov 11</v>
      </c>
      <c r="IG51" s="70"/>
      <c r="IH51" s="70"/>
      <c r="II51" s="70"/>
      <c r="IJ51" s="71"/>
      <c r="IK51" s="69" t="str">
        <f t="shared" ref="IK51" ca="1" si="45">TEXT(IK50,"mmm dd")</f>
        <v>Nov 18</v>
      </c>
      <c r="IL51" s="70"/>
      <c r="IM51" s="70"/>
      <c r="IN51" s="70"/>
      <c r="IO51" s="71"/>
      <c r="IP51" s="15"/>
    </row>
    <row r="52" spans="1:250" x14ac:dyDescent="0.25">
      <c r="A52" s="16"/>
      <c r="B52" s="17"/>
      <c r="C52" s="18"/>
      <c r="D52" s="35"/>
      <c r="E52" s="35"/>
      <c r="F52" s="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</row>
    <row r="53" spans="1:250" x14ac:dyDescent="0.25">
      <c r="A53" s="19">
        <v>1</v>
      </c>
      <c r="B53" s="72" t="s">
        <v>25</v>
      </c>
      <c r="C53" s="72"/>
      <c r="D53" s="29">
        <f ca="1">IF(E54="","",MIN(D54:D203))</f>
        <v>43462</v>
      </c>
      <c r="E53" s="29">
        <f ca="1">IF(E54="","",MAX(E54:E73))</f>
        <v>43483</v>
      </c>
      <c r="F53" s="20">
        <f t="shared" ref="F53" ca="1" si="46">IF(E53="","",E53-D53+1)</f>
        <v>22</v>
      </c>
      <c r="G53" s="21">
        <f t="shared" ref="G53" ca="1" si="47">IF(E53="","",IF($C$5&lt;D53,0,MIN(1,($C$5-D53)/F53)))</f>
        <v>0.63636363636363635</v>
      </c>
      <c r="H53" s="20">
        <f t="shared" ref="H53" ca="1" si="48">IF(E53="","",MAX(0,E53-MAX($C$5,D53)+1))</f>
        <v>8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</row>
    <row r="54" spans="1:250" x14ac:dyDescent="0.25">
      <c r="A54" s="74">
        <f>A53+0.1</f>
        <v>1.1000000000000001</v>
      </c>
      <c r="B54" s="38" t="s">
        <v>32</v>
      </c>
      <c r="C54" s="38" t="s">
        <v>31</v>
      </c>
      <c r="D54" s="30">
        <f ca="1">TODAY()-14</f>
        <v>43462</v>
      </c>
      <c r="E54" s="30">
        <f ca="1">TODAY()+7</f>
        <v>43483</v>
      </c>
      <c r="F54" s="23">
        <f t="shared" ref="F54:F85" ca="1" si="49">IF(E54="","",E54-D54+1)</f>
        <v>22</v>
      </c>
      <c r="G54" s="62">
        <f t="shared" ref="G54:G85" ca="1" si="50">IF(E54="","",IF($C$5&lt;D54,0,MIN(1,($C$5-D54)/F54)))</f>
        <v>0.63636363636363635</v>
      </c>
      <c r="H54" s="23">
        <f t="shared" ref="H54:H85" ca="1" si="51">IF(E54="","",MAX(0,E54-MAX($C$5,D54)+1))</f>
        <v>8</v>
      </c>
      <c r="I54" s="10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5"/>
    </row>
    <row r="55" spans="1:250" x14ac:dyDescent="0.25">
      <c r="A55" s="74">
        <f t="shared" ref="A54:A94" si="52">IF(A54&lt;A53,A54+((A53-A52)/10),IF(A54+(A54-A53)=ROUNDDOWN(A54,0)+1,ROUNDDOWN(A54,0)+0.1,A54+(A54-A53)))</f>
        <v>1.2000000000000002</v>
      </c>
      <c r="B55" s="38"/>
      <c r="C55" s="38"/>
      <c r="D55" s="30"/>
      <c r="E55" s="30"/>
      <c r="F55" s="23" t="str">
        <f t="shared" si="49"/>
        <v/>
      </c>
      <c r="G55" s="62" t="str">
        <f t="shared" si="50"/>
        <v/>
      </c>
      <c r="H55" s="23" t="str">
        <f t="shared" si="51"/>
        <v/>
      </c>
      <c r="I55" s="10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5"/>
    </row>
    <row r="56" spans="1:250" x14ac:dyDescent="0.25">
      <c r="A56" s="74">
        <f t="shared" si="52"/>
        <v>1.3000000000000003</v>
      </c>
      <c r="B56" s="38"/>
      <c r="C56" s="38"/>
      <c r="D56" s="30"/>
      <c r="E56" s="30"/>
      <c r="F56" s="23" t="str">
        <f t="shared" si="49"/>
        <v/>
      </c>
      <c r="G56" s="62" t="str">
        <f t="shared" si="50"/>
        <v/>
      </c>
      <c r="H56" s="23" t="str">
        <f t="shared" si="51"/>
        <v/>
      </c>
      <c r="I56" s="10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5"/>
    </row>
    <row r="57" spans="1:250" x14ac:dyDescent="0.25">
      <c r="A57" s="74">
        <f t="shared" si="52"/>
        <v>1.4000000000000004</v>
      </c>
      <c r="B57" s="38"/>
      <c r="C57" s="38"/>
      <c r="D57" s="30"/>
      <c r="E57" s="30"/>
      <c r="F57" s="23" t="str">
        <f t="shared" si="49"/>
        <v/>
      </c>
      <c r="G57" s="62" t="str">
        <f t="shared" si="50"/>
        <v/>
      </c>
      <c r="H57" s="23" t="str">
        <f t="shared" si="51"/>
        <v/>
      </c>
      <c r="I57" s="10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5"/>
    </row>
    <row r="58" spans="1:250" x14ac:dyDescent="0.25">
      <c r="A58" s="74">
        <f t="shared" si="52"/>
        <v>1.5000000000000004</v>
      </c>
      <c r="B58" s="38"/>
      <c r="C58" s="38"/>
      <c r="D58" s="30"/>
      <c r="E58" s="30"/>
      <c r="F58" s="23" t="str">
        <f t="shared" si="49"/>
        <v/>
      </c>
      <c r="G58" s="62" t="str">
        <f t="shared" si="50"/>
        <v/>
      </c>
      <c r="H58" s="23" t="str">
        <f t="shared" si="51"/>
        <v/>
      </c>
      <c r="I58" s="10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5"/>
    </row>
    <row r="59" spans="1:250" x14ac:dyDescent="0.25">
      <c r="A59" s="74">
        <f t="shared" si="52"/>
        <v>1.6000000000000005</v>
      </c>
      <c r="B59" s="38"/>
      <c r="C59" s="38"/>
      <c r="D59" s="30"/>
      <c r="E59" s="30"/>
      <c r="F59" s="23" t="str">
        <f t="shared" si="49"/>
        <v/>
      </c>
      <c r="G59" s="62" t="str">
        <f t="shared" si="50"/>
        <v/>
      </c>
      <c r="H59" s="23" t="str">
        <f t="shared" si="51"/>
        <v/>
      </c>
      <c r="I59" s="10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5"/>
    </row>
    <row r="60" spans="1:250" x14ac:dyDescent="0.25">
      <c r="A60" s="74">
        <f t="shared" si="52"/>
        <v>1.7000000000000006</v>
      </c>
      <c r="B60" s="38"/>
      <c r="C60" s="38"/>
      <c r="D60" s="30"/>
      <c r="E60" s="30"/>
      <c r="F60" s="23" t="str">
        <f t="shared" si="49"/>
        <v/>
      </c>
      <c r="G60" s="62" t="str">
        <f t="shared" si="50"/>
        <v/>
      </c>
      <c r="H60" s="23" t="str">
        <f t="shared" si="51"/>
        <v/>
      </c>
      <c r="I60" s="10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5"/>
    </row>
    <row r="61" spans="1:250" x14ac:dyDescent="0.25">
      <c r="A61" s="74">
        <f t="shared" si="52"/>
        <v>1.8000000000000007</v>
      </c>
      <c r="B61" s="38"/>
      <c r="C61" s="38"/>
      <c r="D61" s="30"/>
      <c r="E61" s="30"/>
      <c r="F61" s="23" t="str">
        <f t="shared" si="49"/>
        <v/>
      </c>
      <c r="G61" s="62" t="str">
        <f t="shared" si="50"/>
        <v/>
      </c>
      <c r="H61" s="23" t="str">
        <f t="shared" si="51"/>
        <v/>
      </c>
      <c r="I61" s="10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5"/>
    </row>
    <row r="62" spans="1:250" x14ac:dyDescent="0.25">
      <c r="A62" s="74">
        <f t="shared" si="52"/>
        <v>1.9000000000000008</v>
      </c>
      <c r="B62" s="38"/>
      <c r="C62" s="38"/>
      <c r="D62" s="30"/>
      <c r="E62" s="30"/>
      <c r="F62" s="23" t="str">
        <f t="shared" si="49"/>
        <v/>
      </c>
      <c r="G62" s="62" t="str">
        <f t="shared" si="50"/>
        <v/>
      </c>
      <c r="H62" s="23" t="str">
        <f t="shared" si="51"/>
        <v/>
      </c>
      <c r="I62" s="10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5"/>
    </row>
    <row r="63" spans="1:250" x14ac:dyDescent="0.25">
      <c r="A63" s="75">
        <f t="shared" si="52"/>
        <v>1.1000000000000001</v>
      </c>
      <c r="B63" s="38"/>
      <c r="C63" s="38"/>
      <c r="D63" s="30"/>
      <c r="E63" s="30"/>
      <c r="F63" s="23" t="str">
        <f t="shared" si="49"/>
        <v/>
      </c>
      <c r="G63" s="62" t="str">
        <f t="shared" si="50"/>
        <v/>
      </c>
      <c r="H63" s="23" t="str">
        <f t="shared" si="51"/>
        <v/>
      </c>
      <c r="I63" s="10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5"/>
    </row>
    <row r="64" spans="1:250" x14ac:dyDescent="0.25">
      <c r="A64" s="75">
        <f t="shared" si="52"/>
        <v>1.1100000000000001</v>
      </c>
      <c r="B64" s="38"/>
      <c r="C64" s="38"/>
      <c r="D64" s="30"/>
      <c r="E64" s="30"/>
      <c r="F64" s="23" t="str">
        <f t="shared" si="49"/>
        <v/>
      </c>
      <c r="G64" s="62" t="str">
        <f t="shared" si="50"/>
        <v/>
      </c>
      <c r="H64" s="23" t="str">
        <f t="shared" si="51"/>
        <v/>
      </c>
      <c r="I64" s="10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5"/>
    </row>
    <row r="65" spans="1:250" x14ac:dyDescent="0.25">
      <c r="A65" s="75">
        <f t="shared" si="52"/>
        <v>1.1200000000000001</v>
      </c>
      <c r="B65" s="38"/>
      <c r="C65" s="38"/>
      <c r="D65" s="30"/>
      <c r="E65" s="30"/>
      <c r="F65" s="23" t="str">
        <f t="shared" si="49"/>
        <v/>
      </c>
      <c r="G65" s="62" t="str">
        <f t="shared" si="50"/>
        <v/>
      </c>
      <c r="H65" s="23" t="str">
        <f t="shared" si="51"/>
        <v/>
      </c>
      <c r="I65" s="10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5"/>
    </row>
    <row r="66" spans="1:250" x14ac:dyDescent="0.25">
      <c r="A66" s="75">
        <f t="shared" si="52"/>
        <v>1.1300000000000001</v>
      </c>
      <c r="B66" s="38"/>
      <c r="C66" s="38"/>
      <c r="D66" s="30"/>
      <c r="E66" s="30"/>
      <c r="F66" s="23" t="str">
        <f t="shared" si="49"/>
        <v/>
      </c>
      <c r="G66" s="62" t="str">
        <f t="shared" si="50"/>
        <v/>
      </c>
      <c r="H66" s="23" t="str">
        <f t="shared" si="51"/>
        <v/>
      </c>
      <c r="I66" s="10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5"/>
    </row>
    <row r="67" spans="1:250" x14ac:dyDescent="0.25">
      <c r="A67" s="75">
        <f t="shared" si="52"/>
        <v>1.1400000000000001</v>
      </c>
      <c r="B67" s="38"/>
      <c r="C67" s="38"/>
      <c r="D67" s="30"/>
      <c r="E67" s="30"/>
      <c r="F67" s="23" t="str">
        <f t="shared" si="49"/>
        <v/>
      </c>
      <c r="G67" s="62" t="str">
        <f t="shared" si="50"/>
        <v/>
      </c>
      <c r="H67" s="23" t="str">
        <f t="shared" si="51"/>
        <v/>
      </c>
      <c r="I67" s="10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5"/>
    </row>
    <row r="68" spans="1:250" x14ac:dyDescent="0.25">
      <c r="A68" s="75">
        <f t="shared" si="52"/>
        <v>1.1500000000000001</v>
      </c>
      <c r="B68" s="38"/>
      <c r="C68" s="38"/>
      <c r="D68" s="30"/>
      <c r="E68" s="30"/>
      <c r="F68" s="23" t="str">
        <f t="shared" si="49"/>
        <v/>
      </c>
      <c r="G68" s="62" t="str">
        <f t="shared" si="50"/>
        <v/>
      </c>
      <c r="H68" s="23" t="str">
        <f t="shared" si="51"/>
        <v/>
      </c>
      <c r="I68" s="10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5"/>
    </row>
    <row r="69" spans="1:250" x14ac:dyDescent="0.25">
      <c r="A69" s="75">
        <f t="shared" si="52"/>
        <v>1.1600000000000001</v>
      </c>
      <c r="B69" s="38"/>
      <c r="C69" s="38"/>
      <c r="D69" s="30"/>
      <c r="E69" s="30"/>
      <c r="F69" s="23" t="str">
        <f t="shared" si="49"/>
        <v/>
      </c>
      <c r="G69" s="62" t="str">
        <f t="shared" si="50"/>
        <v/>
      </c>
      <c r="H69" s="23" t="str">
        <f t="shared" si="51"/>
        <v/>
      </c>
      <c r="I69" s="10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5"/>
    </row>
    <row r="70" spans="1:250" x14ac:dyDescent="0.25">
      <c r="A70" s="75">
        <f t="shared" si="52"/>
        <v>1.1700000000000002</v>
      </c>
      <c r="B70" s="38"/>
      <c r="C70" s="38"/>
      <c r="D70" s="30"/>
      <c r="E70" s="30"/>
      <c r="F70" s="23" t="str">
        <f t="shared" si="49"/>
        <v/>
      </c>
      <c r="G70" s="62" t="str">
        <f t="shared" si="50"/>
        <v/>
      </c>
      <c r="H70" s="23" t="str">
        <f t="shared" si="51"/>
        <v/>
      </c>
      <c r="I70" s="10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5"/>
    </row>
    <row r="71" spans="1:250" x14ac:dyDescent="0.25">
      <c r="A71" s="75">
        <f t="shared" si="52"/>
        <v>1.1800000000000002</v>
      </c>
      <c r="B71" s="38"/>
      <c r="C71" s="38"/>
      <c r="D71" s="30"/>
      <c r="E71" s="30"/>
      <c r="F71" s="23" t="str">
        <f t="shared" si="49"/>
        <v/>
      </c>
      <c r="G71" s="62" t="str">
        <f t="shared" si="50"/>
        <v/>
      </c>
      <c r="H71" s="23" t="str">
        <f t="shared" si="51"/>
        <v/>
      </c>
      <c r="I71" s="10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5"/>
    </row>
    <row r="72" spans="1:250" x14ac:dyDescent="0.25">
      <c r="A72" s="75">
        <f t="shared" si="52"/>
        <v>1.1900000000000002</v>
      </c>
      <c r="B72" s="38"/>
      <c r="C72" s="38"/>
      <c r="D72" s="30"/>
      <c r="E72" s="30"/>
      <c r="F72" s="23" t="str">
        <f t="shared" si="49"/>
        <v/>
      </c>
      <c r="G72" s="62" t="str">
        <f t="shared" si="50"/>
        <v/>
      </c>
      <c r="H72" s="23" t="str">
        <f t="shared" si="51"/>
        <v/>
      </c>
      <c r="I72" s="10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5"/>
    </row>
    <row r="73" spans="1:250" x14ac:dyDescent="0.25">
      <c r="A73" s="75">
        <f t="shared" si="52"/>
        <v>1.2000000000000002</v>
      </c>
      <c r="B73" s="38"/>
      <c r="C73" s="38"/>
      <c r="D73" s="30"/>
      <c r="E73" s="30"/>
      <c r="F73" s="23" t="str">
        <f t="shared" si="49"/>
        <v/>
      </c>
      <c r="G73" s="62" t="str">
        <f t="shared" si="50"/>
        <v/>
      </c>
      <c r="H73" s="23" t="str">
        <f t="shared" si="51"/>
        <v/>
      </c>
      <c r="I73" s="10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5"/>
    </row>
    <row r="74" spans="1:250" x14ac:dyDescent="0.25">
      <c r="A74" s="19">
        <v>2</v>
      </c>
      <c r="B74" s="72" t="s">
        <v>25</v>
      </c>
      <c r="C74" s="72"/>
      <c r="D74" s="29">
        <f ca="1">IF(E75="","",MIN(D75:D224))</f>
        <v>43462</v>
      </c>
      <c r="E74" s="29">
        <f ca="1">IF(E75="","",MAX(E75:E94))</f>
        <v>43483</v>
      </c>
      <c r="F74" s="20">
        <f t="shared" ca="1" si="49"/>
        <v>22</v>
      </c>
      <c r="G74" s="21">
        <f t="shared" ca="1" si="50"/>
        <v>0.63636363636363635</v>
      </c>
      <c r="H74" s="20">
        <f t="shared" ca="1" si="51"/>
        <v>8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</row>
    <row r="75" spans="1:250" x14ac:dyDescent="0.25">
      <c r="A75" s="74">
        <f>A74+0.1</f>
        <v>2.1</v>
      </c>
      <c r="B75" s="38" t="s">
        <v>32</v>
      </c>
      <c r="C75" s="38" t="s">
        <v>31</v>
      </c>
      <c r="D75" s="30">
        <f ca="1">TODAY()-14</f>
        <v>43462</v>
      </c>
      <c r="E75" s="30">
        <f ca="1">TODAY()+7</f>
        <v>43483</v>
      </c>
      <c r="F75" s="23">
        <f t="shared" ref="F75:F95" ca="1" si="53">IF(E75="","",E75-D75+1)</f>
        <v>22</v>
      </c>
      <c r="G75" s="62">
        <f t="shared" ref="G75:G95" ca="1" si="54">IF(E75="","",IF($C$5&lt;D75,0,MIN(1,($C$5-D75)/F75)))</f>
        <v>0.63636363636363635</v>
      </c>
      <c r="H75" s="23">
        <f t="shared" ref="H75:H95" ca="1" si="55">IF(E75="","",MAX(0,E75-MAX($C$5,D75)+1))</f>
        <v>8</v>
      </c>
      <c r="I75" s="10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5"/>
    </row>
    <row r="76" spans="1:250" x14ac:dyDescent="0.25">
      <c r="A76" s="74">
        <f t="shared" si="52"/>
        <v>2.2000000000000002</v>
      </c>
      <c r="B76" s="38"/>
      <c r="C76" s="38"/>
      <c r="D76" s="30"/>
      <c r="E76" s="30"/>
      <c r="F76" s="23" t="str">
        <f t="shared" si="53"/>
        <v/>
      </c>
      <c r="G76" s="62" t="str">
        <f t="shared" si="54"/>
        <v/>
      </c>
      <c r="H76" s="23" t="str">
        <f t="shared" si="55"/>
        <v/>
      </c>
      <c r="I76" s="10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5"/>
    </row>
    <row r="77" spans="1:250" x14ac:dyDescent="0.25">
      <c r="A77" s="74">
        <f t="shared" si="52"/>
        <v>2.3000000000000003</v>
      </c>
      <c r="B77" s="38"/>
      <c r="C77" s="38"/>
      <c r="D77" s="30"/>
      <c r="E77" s="30"/>
      <c r="F77" s="23" t="str">
        <f t="shared" si="53"/>
        <v/>
      </c>
      <c r="G77" s="62" t="str">
        <f t="shared" si="54"/>
        <v/>
      </c>
      <c r="H77" s="23" t="str">
        <f t="shared" si="55"/>
        <v/>
      </c>
      <c r="I77" s="10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5"/>
    </row>
    <row r="78" spans="1:250" x14ac:dyDescent="0.25">
      <c r="A78" s="74">
        <f t="shared" si="52"/>
        <v>2.4000000000000004</v>
      </c>
      <c r="B78" s="38"/>
      <c r="C78" s="38"/>
      <c r="D78" s="30"/>
      <c r="E78" s="30"/>
      <c r="F78" s="23" t="str">
        <f t="shared" si="53"/>
        <v/>
      </c>
      <c r="G78" s="62" t="str">
        <f t="shared" si="54"/>
        <v/>
      </c>
      <c r="H78" s="23" t="str">
        <f t="shared" si="55"/>
        <v/>
      </c>
      <c r="I78" s="10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5"/>
    </row>
    <row r="79" spans="1:250" x14ac:dyDescent="0.25">
      <c r="A79" s="74">
        <f t="shared" si="52"/>
        <v>2.5000000000000004</v>
      </c>
      <c r="B79" s="38"/>
      <c r="C79" s="38"/>
      <c r="D79" s="30"/>
      <c r="E79" s="30"/>
      <c r="F79" s="23" t="str">
        <f t="shared" si="53"/>
        <v/>
      </c>
      <c r="G79" s="62" t="str">
        <f t="shared" si="54"/>
        <v/>
      </c>
      <c r="H79" s="23" t="str">
        <f t="shared" si="55"/>
        <v/>
      </c>
      <c r="I79" s="10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5"/>
    </row>
    <row r="80" spans="1:250" x14ac:dyDescent="0.25">
      <c r="A80" s="74">
        <f t="shared" si="52"/>
        <v>2.6000000000000005</v>
      </c>
      <c r="B80" s="38"/>
      <c r="C80" s="38"/>
      <c r="D80" s="30"/>
      <c r="E80" s="30"/>
      <c r="F80" s="23" t="str">
        <f t="shared" si="53"/>
        <v/>
      </c>
      <c r="G80" s="62" t="str">
        <f t="shared" si="54"/>
        <v/>
      </c>
      <c r="H80" s="23" t="str">
        <f t="shared" si="55"/>
        <v/>
      </c>
      <c r="I80" s="10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5"/>
    </row>
    <row r="81" spans="1:250" x14ac:dyDescent="0.25">
      <c r="A81" s="74">
        <f t="shared" si="52"/>
        <v>2.7000000000000006</v>
      </c>
      <c r="B81" s="38"/>
      <c r="C81" s="38"/>
      <c r="D81" s="30"/>
      <c r="E81" s="30"/>
      <c r="F81" s="23" t="str">
        <f t="shared" si="53"/>
        <v/>
      </c>
      <c r="G81" s="62" t="str">
        <f t="shared" si="54"/>
        <v/>
      </c>
      <c r="H81" s="23" t="str">
        <f t="shared" si="55"/>
        <v/>
      </c>
      <c r="I81" s="10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5"/>
    </row>
    <row r="82" spans="1:250" x14ac:dyDescent="0.25">
      <c r="A82" s="74">
        <f t="shared" si="52"/>
        <v>2.8000000000000007</v>
      </c>
      <c r="B82" s="38"/>
      <c r="C82" s="38"/>
      <c r="D82" s="30"/>
      <c r="E82" s="30"/>
      <c r="F82" s="23" t="str">
        <f t="shared" si="53"/>
        <v/>
      </c>
      <c r="G82" s="62" t="str">
        <f t="shared" si="54"/>
        <v/>
      </c>
      <c r="H82" s="23" t="str">
        <f t="shared" si="55"/>
        <v/>
      </c>
      <c r="I82" s="10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5"/>
    </row>
    <row r="83" spans="1:250" x14ac:dyDescent="0.25">
      <c r="A83" s="74">
        <f t="shared" si="52"/>
        <v>2.9000000000000008</v>
      </c>
      <c r="B83" s="38"/>
      <c r="C83" s="38"/>
      <c r="D83" s="30"/>
      <c r="E83" s="30"/>
      <c r="F83" s="23" t="str">
        <f t="shared" si="53"/>
        <v/>
      </c>
      <c r="G83" s="62" t="str">
        <f t="shared" si="54"/>
        <v/>
      </c>
      <c r="H83" s="23" t="str">
        <f t="shared" si="55"/>
        <v/>
      </c>
      <c r="I83" s="10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5"/>
    </row>
    <row r="84" spans="1:250" x14ac:dyDescent="0.25">
      <c r="A84" s="75">
        <f t="shared" si="52"/>
        <v>2.1</v>
      </c>
      <c r="B84" s="38"/>
      <c r="C84" s="38"/>
      <c r="D84" s="30"/>
      <c r="E84" s="30"/>
      <c r="F84" s="23" t="str">
        <f t="shared" si="53"/>
        <v/>
      </c>
      <c r="G84" s="62" t="str">
        <f t="shared" si="54"/>
        <v/>
      </c>
      <c r="H84" s="23" t="str">
        <f t="shared" si="55"/>
        <v/>
      </c>
      <c r="I84" s="10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5"/>
    </row>
    <row r="85" spans="1:250" x14ac:dyDescent="0.25">
      <c r="A85" s="75">
        <f t="shared" si="52"/>
        <v>2.1100000000000003</v>
      </c>
      <c r="B85" s="38"/>
      <c r="C85" s="38"/>
      <c r="D85" s="30"/>
      <c r="E85" s="30"/>
      <c r="F85" s="23" t="str">
        <f t="shared" si="53"/>
        <v/>
      </c>
      <c r="G85" s="62" t="str">
        <f t="shared" si="54"/>
        <v/>
      </c>
      <c r="H85" s="23" t="str">
        <f t="shared" si="55"/>
        <v/>
      </c>
      <c r="I85" s="10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5"/>
    </row>
    <row r="86" spans="1:250" x14ac:dyDescent="0.25">
      <c r="A86" s="75">
        <f t="shared" si="52"/>
        <v>2.1200000000000006</v>
      </c>
      <c r="B86" s="38"/>
      <c r="C86" s="38"/>
      <c r="D86" s="30"/>
      <c r="E86" s="30"/>
      <c r="F86" s="23" t="str">
        <f t="shared" si="53"/>
        <v/>
      </c>
      <c r="G86" s="62" t="str">
        <f t="shared" si="54"/>
        <v/>
      </c>
      <c r="H86" s="23" t="str">
        <f t="shared" si="55"/>
        <v/>
      </c>
      <c r="I86" s="10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5"/>
    </row>
    <row r="87" spans="1:250" x14ac:dyDescent="0.25">
      <c r="A87" s="75">
        <f t="shared" si="52"/>
        <v>2.1300000000000008</v>
      </c>
      <c r="B87" s="38"/>
      <c r="C87" s="38"/>
      <c r="D87" s="30"/>
      <c r="E87" s="30"/>
      <c r="F87" s="23" t="str">
        <f t="shared" si="53"/>
        <v/>
      </c>
      <c r="G87" s="62" t="str">
        <f t="shared" si="54"/>
        <v/>
      </c>
      <c r="H87" s="23" t="str">
        <f t="shared" si="55"/>
        <v/>
      </c>
      <c r="I87" s="10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5"/>
    </row>
    <row r="88" spans="1:250" x14ac:dyDescent="0.25">
      <c r="A88" s="75">
        <f t="shared" si="52"/>
        <v>2.140000000000001</v>
      </c>
      <c r="B88" s="38"/>
      <c r="C88" s="38"/>
      <c r="D88" s="30"/>
      <c r="E88" s="30"/>
      <c r="F88" s="23" t="str">
        <f t="shared" si="53"/>
        <v/>
      </c>
      <c r="G88" s="62" t="str">
        <f t="shared" si="54"/>
        <v/>
      </c>
      <c r="H88" s="23" t="str">
        <f t="shared" si="55"/>
        <v/>
      </c>
      <c r="I88" s="10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5"/>
    </row>
    <row r="89" spans="1:250" x14ac:dyDescent="0.25">
      <c r="A89" s="75">
        <f t="shared" si="52"/>
        <v>2.1500000000000012</v>
      </c>
      <c r="B89" s="38"/>
      <c r="C89" s="38"/>
      <c r="D89" s="30"/>
      <c r="E89" s="30"/>
      <c r="F89" s="23" t="str">
        <f t="shared" si="53"/>
        <v/>
      </c>
      <c r="G89" s="62" t="str">
        <f t="shared" si="54"/>
        <v/>
      </c>
      <c r="H89" s="23" t="str">
        <f t="shared" si="55"/>
        <v/>
      </c>
      <c r="I89" s="10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5"/>
    </row>
    <row r="90" spans="1:250" x14ac:dyDescent="0.25">
      <c r="A90" s="75">
        <f t="shared" si="52"/>
        <v>2.1600000000000015</v>
      </c>
      <c r="B90" s="38"/>
      <c r="C90" s="38"/>
      <c r="D90" s="30"/>
      <c r="E90" s="30"/>
      <c r="F90" s="23" t="str">
        <f t="shared" si="53"/>
        <v/>
      </c>
      <c r="G90" s="62" t="str">
        <f t="shared" si="54"/>
        <v/>
      </c>
      <c r="H90" s="23" t="str">
        <f t="shared" si="55"/>
        <v/>
      </c>
      <c r="I90" s="10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5"/>
    </row>
    <row r="91" spans="1:250" x14ac:dyDescent="0.25">
      <c r="A91" s="75">
        <f t="shared" si="52"/>
        <v>2.1700000000000017</v>
      </c>
      <c r="B91" s="38"/>
      <c r="C91" s="38"/>
      <c r="D91" s="30"/>
      <c r="E91" s="30"/>
      <c r="F91" s="23" t="str">
        <f t="shared" si="53"/>
        <v/>
      </c>
      <c r="G91" s="62" t="str">
        <f t="shared" si="54"/>
        <v/>
      </c>
      <c r="H91" s="23" t="str">
        <f t="shared" si="55"/>
        <v/>
      </c>
      <c r="I91" s="10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5"/>
    </row>
    <row r="92" spans="1:250" x14ac:dyDescent="0.25">
      <c r="A92" s="75">
        <f t="shared" si="52"/>
        <v>2.1800000000000019</v>
      </c>
      <c r="B92" s="38"/>
      <c r="C92" s="38"/>
      <c r="D92" s="30"/>
      <c r="E92" s="30"/>
      <c r="F92" s="23" t="str">
        <f t="shared" si="53"/>
        <v/>
      </c>
      <c r="G92" s="62" t="str">
        <f t="shared" si="54"/>
        <v/>
      </c>
      <c r="H92" s="23" t="str">
        <f t="shared" si="55"/>
        <v/>
      </c>
      <c r="I92" s="10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5"/>
    </row>
    <row r="93" spans="1:250" x14ac:dyDescent="0.25">
      <c r="A93" s="75">
        <f t="shared" si="52"/>
        <v>2.1900000000000022</v>
      </c>
      <c r="B93" s="38"/>
      <c r="C93" s="38"/>
      <c r="D93" s="30"/>
      <c r="E93" s="30"/>
      <c r="F93" s="23" t="str">
        <f t="shared" si="53"/>
        <v/>
      </c>
      <c r="G93" s="62" t="str">
        <f t="shared" si="54"/>
        <v/>
      </c>
      <c r="H93" s="23" t="str">
        <f t="shared" si="55"/>
        <v/>
      </c>
      <c r="I93" s="10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5"/>
    </row>
    <row r="94" spans="1:250" x14ac:dyDescent="0.25">
      <c r="A94" s="75">
        <f t="shared" si="52"/>
        <v>2.2000000000000024</v>
      </c>
      <c r="B94" s="38"/>
      <c r="C94" s="38"/>
      <c r="D94" s="30"/>
      <c r="E94" s="30"/>
      <c r="F94" s="23" t="str">
        <f t="shared" si="53"/>
        <v/>
      </c>
      <c r="G94" s="62" t="str">
        <f t="shared" si="54"/>
        <v/>
      </c>
      <c r="H94" s="23" t="str">
        <f t="shared" si="55"/>
        <v/>
      </c>
      <c r="I94" s="10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5"/>
    </row>
    <row r="95" spans="1:250" x14ac:dyDescent="0.25">
      <c r="A95" s="19">
        <v>3</v>
      </c>
      <c r="B95" s="72" t="s">
        <v>25</v>
      </c>
      <c r="C95" s="72"/>
      <c r="D95" s="29">
        <f ca="1">IF(E96="","",MIN(D96:D245))</f>
        <v>43462</v>
      </c>
      <c r="E95" s="29">
        <f ca="1">IF(E96="","",MAX(E96:E115))</f>
        <v>43483</v>
      </c>
      <c r="F95" s="20">
        <f t="shared" ca="1" si="53"/>
        <v>22</v>
      </c>
      <c r="G95" s="21">
        <f t="shared" ca="1" si="54"/>
        <v>0.63636363636363635</v>
      </c>
      <c r="H95" s="20">
        <f t="shared" ca="1" si="55"/>
        <v>8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</row>
    <row r="96" spans="1:250" x14ac:dyDescent="0.25">
      <c r="A96" s="74">
        <f>A95+0.1</f>
        <v>3.1</v>
      </c>
      <c r="B96" s="38" t="s">
        <v>32</v>
      </c>
      <c r="C96" s="38" t="s">
        <v>31</v>
      </c>
      <c r="D96" s="30">
        <f ca="1">TODAY()-14</f>
        <v>43462</v>
      </c>
      <c r="E96" s="30">
        <f ca="1">TODAY()+7</f>
        <v>43483</v>
      </c>
      <c r="F96" s="23">
        <f t="shared" ref="F96:F157" ca="1" si="56">IF(E96="","",E96-D96+1)</f>
        <v>22</v>
      </c>
      <c r="G96" s="62">
        <f t="shared" ref="G96:G157" ca="1" si="57">IF(E96="","",IF($C$5&lt;D96,0,MIN(1,($C$5-D96)/F96)))</f>
        <v>0.63636363636363635</v>
      </c>
      <c r="H96" s="23">
        <f t="shared" ref="H96:H157" ca="1" si="58">IF(E96="","",MAX(0,E96-MAX($C$5,D96)+1))</f>
        <v>8</v>
      </c>
      <c r="I96" s="10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5"/>
    </row>
    <row r="97" spans="1:250" x14ac:dyDescent="0.25">
      <c r="A97" s="74">
        <f t="shared" ref="A97:A115" si="59">IF(A96&lt;A95,A96+((A95-A94)/10),IF(A96+(A96-A95)=ROUNDDOWN(A96,0)+1,ROUNDDOWN(A96,0)+0.1,A96+(A96-A95)))</f>
        <v>3.2</v>
      </c>
      <c r="B97" s="38"/>
      <c r="C97" s="38"/>
      <c r="D97" s="30"/>
      <c r="E97" s="30"/>
      <c r="F97" s="23" t="str">
        <f t="shared" si="56"/>
        <v/>
      </c>
      <c r="G97" s="62" t="str">
        <f t="shared" si="57"/>
        <v/>
      </c>
      <c r="H97" s="23" t="str">
        <f t="shared" si="58"/>
        <v/>
      </c>
      <c r="I97" s="10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5"/>
    </row>
    <row r="98" spans="1:250" x14ac:dyDescent="0.25">
      <c r="A98" s="74">
        <f t="shared" si="59"/>
        <v>3.3000000000000003</v>
      </c>
      <c r="B98" s="38"/>
      <c r="C98" s="38"/>
      <c r="D98" s="30"/>
      <c r="E98" s="30"/>
      <c r="F98" s="23" t="str">
        <f t="shared" si="56"/>
        <v/>
      </c>
      <c r="G98" s="62" t="str">
        <f t="shared" si="57"/>
        <v/>
      </c>
      <c r="H98" s="23" t="str">
        <f t="shared" si="58"/>
        <v/>
      </c>
      <c r="I98" s="10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5"/>
    </row>
    <row r="99" spans="1:250" x14ac:dyDescent="0.25">
      <c r="A99" s="74">
        <f t="shared" si="59"/>
        <v>3.4000000000000004</v>
      </c>
      <c r="B99" s="38"/>
      <c r="C99" s="38"/>
      <c r="D99" s="30"/>
      <c r="E99" s="30"/>
      <c r="F99" s="23" t="str">
        <f t="shared" si="56"/>
        <v/>
      </c>
      <c r="G99" s="62" t="str">
        <f t="shared" si="57"/>
        <v/>
      </c>
      <c r="H99" s="23" t="str">
        <f t="shared" si="58"/>
        <v/>
      </c>
      <c r="I99" s="10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5"/>
    </row>
    <row r="100" spans="1:250" x14ac:dyDescent="0.25">
      <c r="A100" s="74">
        <f t="shared" si="59"/>
        <v>3.5000000000000004</v>
      </c>
      <c r="B100" s="38"/>
      <c r="C100" s="38"/>
      <c r="D100" s="30"/>
      <c r="E100" s="30"/>
      <c r="F100" s="23" t="str">
        <f t="shared" si="56"/>
        <v/>
      </c>
      <c r="G100" s="62" t="str">
        <f t="shared" si="57"/>
        <v/>
      </c>
      <c r="H100" s="23" t="str">
        <f t="shared" si="58"/>
        <v/>
      </c>
      <c r="I100" s="10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5"/>
    </row>
    <row r="101" spans="1:250" x14ac:dyDescent="0.25">
      <c r="A101" s="74">
        <f t="shared" si="59"/>
        <v>3.6000000000000005</v>
      </c>
      <c r="B101" s="38"/>
      <c r="C101" s="38"/>
      <c r="D101" s="30"/>
      <c r="E101" s="30"/>
      <c r="F101" s="23" t="str">
        <f t="shared" si="56"/>
        <v/>
      </c>
      <c r="G101" s="62" t="str">
        <f t="shared" si="57"/>
        <v/>
      </c>
      <c r="H101" s="23" t="str">
        <f t="shared" si="58"/>
        <v/>
      </c>
      <c r="I101" s="10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5"/>
    </row>
    <row r="102" spans="1:250" x14ac:dyDescent="0.25">
      <c r="A102" s="74">
        <f t="shared" si="59"/>
        <v>3.7000000000000006</v>
      </c>
      <c r="B102" s="38"/>
      <c r="C102" s="38"/>
      <c r="D102" s="30"/>
      <c r="E102" s="30"/>
      <c r="F102" s="23" t="str">
        <f t="shared" si="56"/>
        <v/>
      </c>
      <c r="G102" s="62" t="str">
        <f t="shared" si="57"/>
        <v/>
      </c>
      <c r="H102" s="23" t="str">
        <f t="shared" si="58"/>
        <v/>
      </c>
      <c r="I102" s="10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5"/>
    </row>
    <row r="103" spans="1:250" x14ac:dyDescent="0.25">
      <c r="A103" s="74">
        <f t="shared" si="59"/>
        <v>3.8000000000000007</v>
      </c>
      <c r="B103" s="38"/>
      <c r="C103" s="38"/>
      <c r="D103" s="30"/>
      <c r="E103" s="30"/>
      <c r="F103" s="23" t="str">
        <f t="shared" si="56"/>
        <v/>
      </c>
      <c r="G103" s="62" t="str">
        <f t="shared" si="57"/>
        <v/>
      </c>
      <c r="H103" s="23" t="str">
        <f t="shared" si="58"/>
        <v/>
      </c>
      <c r="I103" s="10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5"/>
    </row>
    <row r="104" spans="1:250" x14ac:dyDescent="0.25">
      <c r="A104" s="74">
        <f t="shared" si="59"/>
        <v>3.9000000000000008</v>
      </c>
      <c r="B104" s="38"/>
      <c r="C104" s="38"/>
      <c r="D104" s="30"/>
      <c r="E104" s="30"/>
      <c r="F104" s="23" t="str">
        <f t="shared" si="56"/>
        <v/>
      </c>
      <c r="G104" s="62" t="str">
        <f t="shared" si="57"/>
        <v/>
      </c>
      <c r="H104" s="23" t="str">
        <f t="shared" si="58"/>
        <v/>
      </c>
      <c r="I104" s="10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5"/>
    </row>
    <row r="105" spans="1:250" x14ac:dyDescent="0.25">
      <c r="A105" s="75">
        <f t="shared" si="59"/>
        <v>3.1</v>
      </c>
      <c r="B105" s="38"/>
      <c r="C105" s="38"/>
      <c r="D105" s="30"/>
      <c r="E105" s="30"/>
      <c r="F105" s="23" t="str">
        <f t="shared" si="56"/>
        <v/>
      </c>
      <c r="G105" s="62" t="str">
        <f t="shared" si="57"/>
        <v/>
      </c>
      <c r="H105" s="23" t="str">
        <f t="shared" si="58"/>
        <v/>
      </c>
      <c r="I105" s="10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5"/>
    </row>
    <row r="106" spans="1:250" x14ac:dyDescent="0.25">
      <c r="A106" s="75">
        <f t="shared" si="59"/>
        <v>3.1100000000000003</v>
      </c>
      <c r="B106" s="38"/>
      <c r="C106" s="38"/>
      <c r="D106" s="30"/>
      <c r="E106" s="30"/>
      <c r="F106" s="23" t="str">
        <f t="shared" si="56"/>
        <v/>
      </c>
      <c r="G106" s="62" t="str">
        <f t="shared" si="57"/>
        <v/>
      </c>
      <c r="H106" s="23" t="str">
        <f t="shared" si="58"/>
        <v/>
      </c>
      <c r="I106" s="10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5"/>
    </row>
    <row r="107" spans="1:250" x14ac:dyDescent="0.25">
      <c r="A107" s="75">
        <f t="shared" si="59"/>
        <v>3.1200000000000006</v>
      </c>
      <c r="B107" s="38"/>
      <c r="C107" s="38"/>
      <c r="D107" s="30"/>
      <c r="E107" s="30"/>
      <c r="F107" s="23" t="str">
        <f t="shared" si="56"/>
        <v/>
      </c>
      <c r="G107" s="62" t="str">
        <f t="shared" si="57"/>
        <v/>
      </c>
      <c r="H107" s="23" t="str">
        <f t="shared" si="58"/>
        <v/>
      </c>
      <c r="I107" s="10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5"/>
    </row>
    <row r="108" spans="1:250" x14ac:dyDescent="0.25">
      <c r="A108" s="75">
        <f t="shared" si="59"/>
        <v>3.1300000000000008</v>
      </c>
      <c r="B108" s="38"/>
      <c r="C108" s="38"/>
      <c r="D108" s="30"/>
      <c r="E108" s="30"/>
      <c r="F108" s="23" t="str">
        <f t="shared" si="56"/>
        <v/>
      </c>
      <c r="G108" s="62" t="str">
        <f t="shared" si="57"/>
        <v/>
      </c>
      <c r="H108" s="23" t="str">
        <f t="shared" si="58"/>
        <v/>
      </c>
      <c r="I108" s="10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5"/>
    </row>
    <row r="109" spans="1:250" x14ac:dyDescent="0.25">
      <c r="A109" s="75">
        <f t="shared" si="59"/>
        <v>3.140000000000001</v>
      </c>
      <c r="B109" s="38"/>
      <c r="C109" s="38"/>
      <c r="D109" s="30"/>
      <c r="E109" s="30"/>
      <c r="F109" s="23" t="str">
        <f t="shared" si="56"/>
        <v/>
      </c>
      <c r="G109" s="62" t="str">
        <f t="shared" si="57"/>
        <v/>
      </c>
      <c r="H109" s="23" t="str">
        <f t="shared" si="58"/>
        <v/>
      </c>
      <c r="I109" s="10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5"/>
    </row>
    <row r="110" spans="1:250" x14ac:dyDescent="0.25">
      <c r="A110" s="75">
        <f t="shared" si="59"/>
        <v>3.1500000000000012</v>
      </c>
      <c r="B110" s="38"/>
      <c r="C110" s="38"/>
      <c r="D110" s="30"/>
      <c r="E110" s="30"/>
      <c r="F110" s="23" t="str">
        <f t="shared" si="56"/>
        <v/>
      </c>
      <c r="G110" s="62" t="str">
        <f t="shared" si="57"/>
        <v/>
      </c>
      <c r="H110" s="23" t="str">
        <f t="shared" si="58"/>
        <v/>
      </c>
      <c r="I110" s="10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5"/>
    </row>
    <row r="111" spans="1:250" x14ac:dyDescent="0.25">
      <c r="A111" s="75">
        <f t="shared" si="59"/>
        <v>3.1600000000000015</v>
      </c>
      <c r="B111" s="38"/>
      <c r="C111" s="38"/>
      <c r="D111" s="30"/>
      <c r="E111" s="30"/>
      <c r="F111" s="23" t="str">
        <f t="shared" si="56"/>
        <v/>
      </c>
      <c r="G111" s="62" t="str">
        <f t="shared" si="57"/>
        <v/>
      </c>
      <c r="H111" s="23" t="str">
        <f t="shared" si="58"/>
        <v/>
      </c>
      <c r="I111" s="10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5"/>
    </row>
    <row r="112" spans="1:250" x14ac:dyDescent="0.25">
      <c r="A112" s="75">
        <f t="shared" si="59"/>
        <v>3.1700000000000017</v>
      </c>
      <c r="B112" s="38"/>
      <c r="C112" s="38"/>
      <c r="D112" s="30"/>
      <c r="E112" s="30"/>
      <c r="F112" s="23" t="str">
        <f t="shared" si="56"/>
        <v/>
      </c>
      <c r="G112" s="62" t="str">
        <f t="shared" si="57"/>
        <v/>
      </c>
      <c r="H112" s="23" t="str">
        <f t="shared" si="58"/>
        <v/>
      </c>
      <c r="I112" s="10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5"/>
    </row>
    <row r="113" spans="1:250" x14ac:dyDescent="0.25">
      <c r="A113" s="75">
        <f t="shared" si="59"/>
        <v>3.1800000000000019</v>
      </c>
      <c r="B113" s="38"/>
      <c r="C113" s="38"/>
      <c r="D113" s="30"/>
      <c r="E113" s="30"/>
      <c r="F113" s="23" t="str">
        <f t="shared" si="56"/>
        <v/>
      </c>
      <c r="G113" s="62" t="str">
        <f t="shared" si="57"/>
        <v/>
      </c>
      <c r="H113" s="23" t="str">
        <f t="shared" si="58"/>
        <v/>
      </c>
      <c r="I113" s="10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5"/>
    </row>
    <row r="114" spans="1:250" x14ac:dyDescent="0.25">
      <c r="A114" s="75">
        <f t="shared" si="59"/>
        <v>3.1900000000000022</v>
      </c>
      <c r="B114" s="38"/>
      <c r="C114" s="38"/>
      <c r="D114" s="30"/>
      <c r="E114" s="30"/>
      <c r="F114" s="23" t="str">
        <f t="shared" si="56"/>
        <v/>
      </c>
      <c r="G114" s="62" t="str">
        <f t="shared" si="57"/>
        <v/>
      </c>
      <c r="H114" s="23" t="str">
        <f t="shared" si="58"/>
        <v/>
      </c>
      <c r="I114" s="10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5"/>
    </row>
    <row r="115" spans="1:250" x14ac:dyDescent="0.25">
      <c r="A115" s="75">
        <f t="shared" si="59"/>
        <v>3.2000000000000024</v>
      </c>
      <c r="B115" s="38"/>
      <c r="C115" s="38"/>
      <c r="D115" s="30"/>
      <c r="E115" s="30"/>
      <c r="F115" s="23" t="str">
        <f t="shared" si="56"/>
        <v/>
      </c>
      <c r="G115" s="62" t="str">
        <f t="shared" si="57"/>
        <v/>
      </c>
      <c r="H115" s="23" t="str">
        <f t="shared" si="58"/>
        <v/>
      </c>
      <c r="I115" s="10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5"/>
    </row>
    <row r="116" spans="1:250" x14ac:dyDescent="0.25">
      <c r="A116" s="19">
        <v>4</v>
      </c>
      <c r="B116" s="72" t="s">
        <v>25</v>
      </c>
      <c r="C116" s="72"/>
      <c r="D116" s="29">
        <f ca="1">IF(E117="","",MIN(D117:D266))</f>
        <v>43462</v>
      </c>
      <c r="E116" s="29">
        <f ca="1">IF(E117="","",MAX(E117:E136))</f>
        <v>43483</v>
      </c>
      <c r="F116" s="20">
        <f t="shared" ca="1" si="56"/>
        <v>22</v>
      </c>
      <c r="G116" s="21">
        <f t="shared" ca="1" si="57"/>
        <v>0.63636363636363635</v>
      </c>
      <c r="H116" s="20">
        <f t="shared" ca="1" si="58"/>
        <v>8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</row>
    <row r="117" spans="1:250" x14ac:dyDescent="0.25">
      <c r="A117" s="74">
        <f>A116+0.1</f>
        <v>4.0999999999999996</v>
      </c>
      <c r="B117" s="38" t="s">
        <v>32</v>
      </c>
      <c r="C117" s="38" t="s">
        <v>31</v>
      </c>
      <c r="D117" s="30">
        <f ca="1">TODAY()-14</f>
        <v>43462</v>
      </c>
      <c r="E117" s="30">
        <f ca="1">TODAY()+7</f>
        <v>43483</v>
      </c>
      <c r="F117" s="23">
        <f t="shared" ca="1" si="56"/>
        <v>22</v>
      </c>
      <c r="G117" s="62">
        <f t="shared" ca="1" si="57"/>
        <v>0.63636363636363635</v>
      </c>
      <c r="H117" s="23">
        <f t="shared" ca="1" si="58"/>
        <v>8</v>
      </c>
      <c r="I117" s="10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5"/>
    </row>
    <row r="118" spans="1:250" x14ac:dyDescent="0.25">
      <c r="A118" s="74">
        <f t="shared" ref="A118:A136" si="60">IF(A117&lt;A116,A117+((A116-A115)/10),IF(A117+(A117-A116)=ROUNDDOWN(A117,0)+1,ROUNDDOWN(A117,0)+0.1,A117+(A117-A116)))</f>
        <v>4.1999999999999993</v>
      </c>
      <c r="B118" s="38"/>
      <c r="C118" s="38"/>
      <c r="D118" s="30"/>
      <c r="E118" s="30"/>
      <c r="F118" s="23" t="str">
        <f t="shared" si="56"/>
        <v/>
      </c>
      <c r="G118" s="62" t="str">
        <f t="shared" si="57"/>
        <v/>
      </c>
      <c r="H118" s="23" t="str">
        <f t="shared" si="58"/>
        <v/>
      </c>
      <c r="I118" s="10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5"/>
    </row>
    <row r="119" spans="1:250" x14ac:dyDescent="0.25">
      <c r="A119" s="74">
        <f t="shared" si="60"/>
        <v>4.2999999999999989</v>
      </c>
      <c r="B119" s="38"/>
      <c r="C119" s="38"/>
      <c r="D119" s="30"/>
      <c r="E119" s="30"/>
      <c r="F119" s="23" t="str">
        <f t="shared" si="56"/>
        <v/>
      </c>
      <c r="G119" s="62" t="str">
        <f t="shared" si="57"/>
        <v/>
      </c>
      <c r="H119" s="23" t="str">
        <f t="shared" si="58"/>
        <v/>
      </c>
      <c r="I119" s="10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5"/>
    </row>
    <row r="120" spans="1:250" x14ac:dyDescent="0.25">
      <c r="A120" s="74">
        <f t="shared" si="60"/>
        <v>4.3999999999999986</v>
      </c>
      <c r="B120" s="38"/>
      <c r="C120" s="38"/>
      <c r="D120" s="30"/>
      <c r="E120" s="30"/>
      <c r="F120" s="23" t="str">
        <f t="shared" si="56"/>
        <v/>
      </c>
      <c r="G120" s="62" t="str">
        <f t="shared" si="57"/>
        <v/>
      </c>
      <c r="H120" s="23" t="str">
        <f t="shared" si="58"/>
        <v/>
      </c>
      <c r="I120" s="10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5"/>
    </row>
    <row r="121" spans="1:250" x14ac:dyDescent="0.25">
      <c r="A121" s="74">
        <f t="shared" si="60"/>
        <v>4.4999999999999982</v>
      </c>
      <c r="B121" s="38"/>
      <c r="C121" s="38"/>
      <c r="D121" s="30"/>
      <c r="E121" s="30"/>
      <c r="F121" s="23" t="str">
        <f t="shared" si="56"/>
        <v/>
      </c>
      <c r="G121" s="62" t="str">
        <f t="shared" si="57"/>
        <v/>
      </c>
      <c r="H121" s="23" t="str">
        <f t="shared" si="58"/>
        <v/>
      </c>
      <c r="I121" s="10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5"/>
    </row>
    <row r="122" spans="1:250" x14ac:dyDescent="0.25">
      <c r="A122" s="74">
        <f t="shared" si="60"/>
        <v>4.5999999999999979</v>
      </c>
      <c r="B122" s="38"/>
      <c r="C122" s="38"/>
      <c r="D122" s="30"/>
      <c r="E122" s="30"/>
      <c r="F122" s="23" t="str">
        <f t="shared" si="56"/>
        <v/>
      </c>
      <c r="G122" s="62" t="str">
        <f t="shared" si="57"/>
        <v/>
      </c>
      <c r="H122" s="23" t="str">
        <f t="shared" si="58"/>
        <v/>
      </c>
      <c r="I122" s="10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5"/>
    </row>
    <row r="123" spans="1:250" x14ac:dyDescent="0.25">
      <c r="A123" s="74">
        <f t="shared" si="60"/>
        <v>4.6999999999999975</v>
      </c>
      <c r="B123" s="38"/>
      <c r="C123" s="38"/>
      <c r="D123" s="30"/>
      <c r="E123" s="30"/>
      <c r="F123" s="23" t="str">
        <f t="shared" si="56"/>
        <v/>
      </c>
      <c r="G123" s="62" t="str">
        <f t="shared" si="57"/>
        <v/>
      </c>
      <c r="H123" s="23" t="str">
        <f t="shared" si="58"/>
        <v/>
      </c>
      <c r="I123" s="10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5"/>
    </row>
    <row r="124" spans="1:250" x14ac:dyDescent="0.25">
      <c r="A124" s="74">
        <f t="shared" si="60"/>
        <v>4.7999999999999972</v>
      </c>
      <c r="B124" s="38"/>
      <c r="C124" s="38"/>
      <c r="D124" s="30"/>
      <c r="E124" s="30"/>
      <c r="F124" s="23" t="str">
        <f t="shared" si="56"/>
        <v/>
      </c>
      <c r="G124" s="62" t="str">
        <f t="shared" si="57"/>
        <v/>
      </c>
      <c r="H124" s="23" t="str">
        <f t="shared" si="58"/>
        <v/>
      </c>
      <c r="I124" s="10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5"/>
    </row>
    <row r="125" spans="1:250" x14ac:dyDescent="0.25">
      <c r="A125" s="74">
        <f t="shared" si="60"/>
        <v>4.8999999999999968</v>
      </c>
      <c r="B125" s="38"/>
      <c r="C125" s="38"/>
      <c r="D125" s="30"/>
      <c r="E125" s="30"/>
      <c r="F125" s="23" t="str">
        <f t="shared" si="56"/>
        <v/>
      </c>
      <c r="G125" s="62" t="str">
        <f t="shared" si="57"/>
        <v/>
      </c>
      <c r="H125" s="23" t="str">
        <f t="shared" si="58"/>
        <v/>
      </c>
      <c r="I125" s="10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5"/>
    </row>
    <row r="126" spans="1:250" x14ac:dyDescent="0.25">
      <c r="A126" s="75">
        <f t="shared" si="60"/>
        <v>4.0999999999999996</v>
      </c>
      <c r="B126" s="38"/>
      <c r="C126" s="38"/>
      <c r="D126" s="30"/>
      <c r="E126" s="30"/>
      <c r="F126" s="23" t="str">
        <f t="shared" si="56"/>
        <v/>
      </c>
      <c r="G126" s="62" t="str">
        <f t="shared" si="57"/>
        <v/>
      </c>
      <c r="H126" s="23" t="str">
        <f t="shared" si="58"/>
        <v/>
      </c>
      <c r="I126" s="10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5"/>
    </row>
    <row r="127" spans="1:250" x14ac:dyDescent="0.25">
      <c r="A127" s="75">
        <f t="shared" si="60"/>
        <v>4.1099999999999994</v>
      </c>
      <c r="B127" s="38"/>
      <c r="C127" s="38"/>
      <c r="D127" s="30"/>
      <c r="E127" s="30"/>
      <c r="F127" s="23" t="str">
        <f t="shared" si="56"/>
        <v/>
      </c>
      <c r="G127" s="62" t="str">
        <f t="shared" si="57"/>
        <v/>
      </c>
      <c r="H127" s="23" t="str">
        <f t="shared" si="58"/>
        <v/>
      </c>
      <c r="I127" s="10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5"/>
    </row>
    <row r="128" spans="1:250" x14ac:dyDescent="0.25">
      <c r="A128" s="75">
        <f t="shared" si="60"/>
        <v>4.1199999999999992</v>
      </c>
      <c r="B128" s="38"/>
      <c r="C128" s="38"/>
      <c r="D128" s="30"/>
      <c r="E128" s="30"/>
      <c r="F128" s="23" t="str">
        <f t="shared" si="56"/>
        <v/>
      </c>
      <c r="G128" s="62" t="str">
        <f t="shared" si="57"/>
        <v/>
      </c>
      <c r="H128" s="23" t="str">
        <f t="shared" si="58"/>
        <v/>
      </c>
      <c r="I128" s="10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5"/>
    </row>
    <row r="129" spans="1:250" x14ac:dyDescent="0.25">
      <c r="A129" s="75">
        <f t="shared" si="60"/>
        <v>4.129999999999999</v>
      </c>
      <c r="B129" s="38"/>
      <c r="C129" s="38"/>
      <c r="D129" s="30"/>
      <c r="E129" s="30"/>
      <c r="F129" s="23" t="str">
        <f t="shared" si="56"/>
        <v/>
      </c>
      <c r="G129" s="62" t="str">
        <f t="shared" si="57"/>
        <v/>
      </c>
      <c r="H129" s="23" t="str">
        <f t="shared" si="58"/>
        <v/>
      </c>
      <c r="I129" s="10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5"/>
    </row>
    <row r="130" spans="1:250" x14ac:dyDescent="0.25">
      <c r="A130" s="75">
        <f t="shared" si="60"/>
        <v>4.1399999999999988</v>
      </c>
      <c r="B130" s="38"/>
      <c r="C130" s="38"/>
      <c r="D130" s="30"/>
      <c r="E130" s="30"/>
      <c r="F130" s="23" t="str">
        <f t="shared" si="56"/>
        <v/>
      </c>
      <c r="G130" s="62" t="str">
        <f t="shared" si="57"/>
        <v/>
      </c>
      <c r="H130" s="23" t="str">
        <f t="shared" si="58"/>
        <v/>
      </c>
      <c r="I130" s="10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5"/>
    </row>
    <row r="131" spans="1:250" x14ac:dyDescent="0.25">
      <c r="A131" s="75">
        <f t="shared" si="60"/>
        <v>4.1499999999999986</v>
      </c>
      <c r="B131" s="38"/>
      <c r="C131" s="38"/>
      <c r="D131" s="30"/>
      <c r="E131" s="30"/>
      <c r="F131" s="23" t="str">
        <f t="shared" si="56"/>
        <v/>
      </c>
      <c r="G131" s="62" t="str">
        <f t="shared" si="57"/>
        <v/>
      </c>
      <c r="H131" s="23" t="str">
        <f t="shared" si="58"/>
        <v/>
      </c>
      <c r="I131" s="10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5"/>
    </row>
    <row r="132" spans="1:250" x14ac:dyDescent="0.25">
      <c r="A132" s="75">
        <f t="shared" si="60"/>
        <v>4.1599999999999984</v>
      </c>
      <c r="B132" s="38"/>
      <c r="C132" s="38"/>
      <c r="D132" s="30"/>
      <c r="E132" s="30"/>
      <c r="F132" s="23" t="str">
        <f t="shared" si="56"/>
        <v/>
      </c>
      <c r="G132" s="62" t="str">
        <f t="shared" si="57"/>
        <v/>
      </c>
      <c r="H132" s="23" t="str">
        <f t="shared" si="58"/>
        <v/>
      </c>
      <c r="I132" s="10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5"/>
    </row>
    <row r="133" spans="1:250" x14ac:dyDescent="0.25">
      <c r="A133" s="75">
        <f t="shared" si="60"/>
        <v>4.1699999999999982</v>
      </c>
      <c r="B133" s="38"/>
      <c r="C133" s="38"/>
      <c r="D133" s="30"/>
      <c r="E133" s="30"/>
      <c r="F133" s="23" t="str">
        <f t="shared" si="56"/>
        <v/>
      </c>
      <c r="G133" s="62" t="str">
        <f t="shared" si="57"/>
        <v/>
      </c>
      <c r="H133" s="23" t="str">
        <f t="shared" si="58"/>
        <v/>
      </c>
      <c r="I133" s="10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5"/>
    </row>
    <row r="134" spans="1:250" x14ac:dyDescent="0.25">
      <c r="A134" s="75">
        <f t="shared" si="60"/>
        <v>4.1799999999999979</v>
      </c>
      <c r="B134" s="38"/>
      <c r="C134" s="38"/>
      <c r="D134" s="30"/>
      <c r="E134" s="30"/>
      <c r="F134" s="23" t="str">
        <f t="shared" si="56"/>
        <v/>
      </c>
      <c r="G134" s="62" t="str">
        <f t="shared" si="57"/>
        <v/>
      </c>
      <c r="H134" s="23" t="str">
        <f t="shared" si="58"/>
        <v/>
      </c>
      <c r="I134" s="10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5"/>
    </row>
    <row r="135" spans="1:250" x14ac:dyDescent="0.25">
      <c r="A135" s="75">
        <f t="shared" si="60"/>
        <v>4.1899999999999977</v>
      </c>
      <c r="B135" s="38"/>
      <c r="C135" s="38"/>
      <c r="D135" s="30"/>
      <c r="E135" s="30"/>
      <c r="F135" s="23" t="str">
        <f t="shared" si="56"/>
        <v/>
      </c>
      <c r="G135" s="62" t="str">
        <f t="shared" si="57"/>
        <v/>
      </c>
      <c r="H135" s="23" t="str">
        <f t="shared" si="58"/>
        <v/>
      </c>
      <c r="I135" s="10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5"/>
    </row>
    <row r="136" spans="1:250" x14ac:dyDescent="0.25">
      <c r="A136" s="75">
        <f t="shared" si="60"/>
        <v>4.1999999999999975</v>
      </c>
      <c r="B136" s="38"/>
      <c r="C136" s="38"/>
      <c r="D136" s="30"/>
      <c r="E136" s="30"/>
      <c r="F136" s="23" t="str">
        <f t="shared" si="56"/>
        <v/>
      </c>
      <c r="G136" s="62" t="str">
        <f t="shared" si="57"/>
        <v/>
      </c>
      <c r="H136" s="23" t="str">
        <f t="shared" si="58"/>
        <v/>
      </c>
      <c r="I136" s="10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5"/>
    </row>
    <row r="137" spans="1:250" x14ac:dyDescent="0.25">
      <c r="A137" s="19">
        <v>5</v>
      </c>
      <c r="B137" s="72" t="s">
        <v>25</v>
      </c>
      <c r="C137" s="72"/>
      <c r="D137" s="29">
        <f ca="1">IF(E138="","",MIN(D138:D287))</f>
        <v>43462</v>
      </c>
      <c r="E137" s="29">
        <f ca="1">IF(E138="","",MAX(E138:E157))</f>
        <v>43483</v>
      </c>
      <c r="F137" s="20">
        <f t="shared" ca="1" si="56"/>
        <v>22</v>
      </c>
      <c r="G137" s="21">
        <f t="shared" ca="1" si="57"/>
        <v>0.63636363636363635</v>
      </c>
      <c r="H137" s="20">
        <f t="shared" ca="1" si="58"/>
        <v>8</v>
      </c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</row>
    <row r="138" spans="1:250" x14ac:dyDescent="0.25">
      <c r="A138" s="74">
        <f>A137+0.1</f>
        <v>5.0999999999999996</v>
      </c>
      <c r="B138" s="38" t="s">
        <v>32</v>
      </c>
      <c r="C138" s="38" t="s">
        <v>31</v>
      </c>
      <c r="D138" s="30">
        <f ca="1">TODAY()-14</f>
        <v>43462</v>
      </c>
      <c r="E138" s="30">
        <f ca="1">TODAY()+7</f>
        <v>43483</v>
      </c>
      <c r="F138" s="23">
        <f t="shared" ca="1" si="56"/>
        <v>22</v>
      </c>
      <c r="G138" s="62">
        <f t="shared" ca="1" si="57"/>
        <v>0.63636363636363635</v>
      </c>
      <c r="H138" s="23">
        <f t="shared" ca="1" si="58"/>
        <v>8</v>
      </c>
      <c r="I138" s="10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5"/>
    </row>
    <row r="139" spans="1:250" x14ac:dyDescent="0.25">
      <c r="A139" s="74">
        <f t="shared" ref="A139:A157" si="61">IF(A138&lt;A137,A138+((A137-A136)/10),IF(A138+(A138-A137)=ROUNDDOWN(A138,0)+1,ROUNDDOWN(A138,0)+0.1,A138+(A138-A137)))</f>
        <v>5.1999999999999993</v>
      </c>
      <c r="B139" s="38"/>
      <c r="C139" s="38"/>
      <c r="D139" s="30"/>
      <c r="E139" s="30"/>
      <c r="F139" s="23" t="str">
        <f t="shared" si="56"/>
        <v/>
      </c>
      <c r="G139" s="62" t="str">
        <f t="shared" si="57"/>
        <v/>
      </c>
      <c r="H139" s="23" t="str">
        <f t="shared" si="58"/>
        <v/>
      </c>
      <c r="I139" s="10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5"/>
    </row>
    <row r="140" spans="1:250" x14ac:dyDescent="0.25">
      <c r="A140" s="74">
        <f t="shared" si="61"/>
        <v>5.2999999999999989</v>
      </c>
      <c r="B140" s="38"/>
      <c r="C140" s="38"/>
      <c r="D140" s="30"/>
      <c r="E140" s="30"/>
      <c r="F140" s="23" t="str">
        <f t="shared" si="56"/>
        <v/>
      </c>
      <c r="G140" s="62" t="str">
        <f t="shared" si="57"/>
        <v/>
      </c>
      <c r="H140" s="23" t="str">
        <f t="shared" si="58"/>
        <v/>
      </c>
      <c r="I140" s="10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5"/>
    </row>
    <row r="141" spans="1:250" x14ac:dyDescent="0.25">
      <c r="A141" s="74">
        <f t="shared" si="61"/>
        <v>5.3999999999999986</v>
      </c>
      <c r="B141" s="38"/>
      <c r="C141" s="38"/>
      <c r="D141" s="30"/>
      <c r="E141" s="30"/>
      <c r="F141" s="23" t="str">
        <f t="shared" si="56"/>
        <v/>
      </c>
      <c r="G141" s="62" t="str">
        <f t="shared" si="57"/>
        <v/>
      </c>
      <c r="H141" s="23" t="str">
        <f t="shared" si="58"/>
        <v/>
      </c>
      <c r="I141" s="10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5"/>
    </row>
    <row r="142" spans="1:250" x14ac:dyDescent="0.25">
      <c r="A142" s="74">
        <f t="shared" si="61"/>
        <v>5.4999999999999982</v>
      </c>
      <c r="B142" s="38"/>
      <c r="C142" s="38"/>
      <c r="D142" s="30"/>
      <c r="E142" s="30"/>
      <c r="F142" s="23" t="str">
        <f t="shared" si="56"/>
        <v/>
      </c>
      <c r="G142" s="62" t="str">
        <f t="shared" si="57"/>
        <v/>
      </c>
      <c r="H142" s="23" t="str">
        <f t="shared" si="58"/>
        <v/>
      </c>
      <c r="I142" s="10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5"/>
    </row>
    <row r="143" spans="1:250" x14ac:dyDescent="0.25">
      <c r="A143" s="74">
        <f t="shared" si="61"/>
        <v>5.5999999999999979</v>
      </c>
      <c r="B143" s="38"/>
      <c r="C143" s="38"/>
      <c r="D143" s="30"/>
      <c r="E143" s="30"/>
      <c r="F143" s="23" t="str">
        <f t="shared" si="56"/>
        <v/>
      </c>
      <c r="G143" s="62" t="str">
        <f t="shared" si="57"/>
        <v/>
      </c>
      <c r="H143" s="23" t="str">
        <f t="shared" si="58"/>
        <v/>
      </c>
      <c r="I143" s="10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5"/>
    </row>
    <row r="144" spans="1:250" x14ac:dyDescent="0.25">
      <c r="A144" s="74">
        <f t="shared" si="61"/>
        <v>5.6999999999999975</v>
      </c>
      <c r="B144" s="38"/>
      <c r="C144" s="38"/>
      <c r="D144" s="30"/>
      <c r="E144" s="30"/>
      <c r="F144" s="23" t="str">
        <f t="shared" si="56"/>
        <v/>
      </c>
      <c r="G144" s="62" t="str">
        <f t="shared" si="57"/>
        <v/>
      </c>
      <c r="H144" s="23" t="str">
        <f t="shared" si="58"/>
        <v/>
      </c>
      <c r="I144" s="10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5"/>
    </row>
    <row r="145" spans="1:250" x14ac:dyDescent="0.25">
      <c r="A145" s="74">
        <f t="shared" si="61"/>
        <v>5.7999999999999972</v>
      </c>
      <c r="B145" s="38"/>
      <c r="C145" s="38"/>
      <c r="D145" s="30"/>
      <c r="E145" s="30"/>
      <c r="F145" s="23" t="str">
        <f t="shared" si="56"/>
        <v/>
      </c>
      <c r="G145" s="62" t="str">
        <f t="shared" si="57"/>
        <v/>
      </c>
      <c r="H145" s="23" t="str">
        <f t="shared" si="58"/>
        <v/>
      </c>
      <c r="I145" s="10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5"/>
    </row>
    <row r="146" spans="1:250" x14ac:dyDescent="0.25">
      <c r="A146" s="74">
        <f t="shared" si="61"/>
        <v>5.8999999999999968</v>
      </c>
      <c r="B146" s="38"/>
      <c r="C146" s="38"/>
      <c r="D146" s="30"/>
      <c r="E146" s="30"/>
      <c r="F146" s="23" t="str">
        <f t="shared" si="56"/>
        <v/>
      </c>
      <c r="G146" s="62" t="str">
        <f t="shared" si="57"/>
        <v/>
      </c>
      <c r="H146" s="23" t="str">
        <f t="shared" si="58"/>
        <v/>
      </c>
      <c r="I146" s="10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5"/>
    </row>
    <row r="147" spans="1:250" x14ac:dyDescent="0.25">
      <c r="A147" s="75">
        <f t="shared" si="61"/>
        <v>5.0999999999999996</v>
      </c>
      <c r="B147" s="38"/>
      <c r="C147" s="38"/>
      <c r="D147" s="30"/>
      <c r="E147" s="30"/>
      <c r="F147" s="23" t="str">
        <f t="shared" si="56"/>
        <v/>
      </c>
      <c r="G147" s="62" t="str">
        <f t="shared" si="57"/>
        <v/>
      </c>
      <c r="H147" s="23" t="str">
        <f t="shared" si="58"/>
        <v/>
      </c>
      <c r="I147" s="10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5"/>
    </row>
    <row r="148" spans="1:250" x14ac:dyDescent="0.25">
      <c r="A148" s="75">
        <f t="shared" si="61"/>
        <v>5.1099999999999994</v>
      </c>
      <c r="B148" s="38"/>
      <c r="C148" s="38"/>
      <c r="D148" s="30"/>
      <c r="E148" s="30"/>
      <c r="F148" s="23" t="str">
        <f t="shared" si="56"/>
        <v/>
      </c>
      <c r="G148" s="62" t="str">
        <f t="shared" si="57"/>
        <v/>
      </c>
      <c r="H148" s="23" t="str">
        <f t="shared" si="58"/>
        <v/>
      </c>
      <c r="I148" s="10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5"/>
    </row>
    <row r="149" spans="1:250" x14ac:dyDescent="0.25">
      <c r="A149" s="75">
        <f t="shared" si="61"/>
        <v>5.1199999999999992</v>
      </c>
      <c r="B149" s="38"/>
      <c r="C149" s="38"/>
      <c r="D149" s="30"/>
      <c r="E149" s="30"/>
      <c r="F149" s="23" t="str">
        <f t="shared" si="56"/>
        <v/>
      </c>
      <c r="G149" s="62" t="str">
        <f t="shared" si="57"/>
        <v/>
      </c>
      <c r="H149" s="23" t="str">
        <f t="shared" si="58"/>
        <v/>
      </c>
      <c r="I149" s="10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5"/>
    </row>
    <row r="150" spans="1:250" x14ac:dyDescent="0.25">
      <c r="A150" s="75">
        <f t="shared" si="61"/>
        <v>5.129999999999999</v>
      </c>
      <c r="B150" s="38"/>
      <c r="C150" s="38"/>
      <c r="D150" s="30"/>
      <c r="E150" s="30"/>
      <c r="F150" s="23" t="str">
        <f t="shared" si="56"/>
        <v/>
      </c>
      <c r="G150" s="62" t="str">
        <f t="shared" si="57"/>
        <v/>
      </c>
      <c r="H150" s="23" t="str">
        <f t="shared" si="58"/>
        <v/>
      </c>
      <c r="I150" s="10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5"/>
    </row>
    <row r="151" spans="1:250" x14ac:dyDescent="0.25">
      <c r="A151" s="75">
        <f t="shared" si="61"/>
        <v>5.1399999999999988</v>
      </c>
      <c r="B151" s="38"/>
      <c r="C151" s="38"/>
      <c r="D151" s="30"/>
      <c r="E151" s="30"/>
      <c r="F151" s="23" t="str">
        <f t="shared" si="56"/>
        <v/>
      </c>
      <c r="G151" s="62" t="str">
        <f t="shared" si="57"/>
        <v/>
      </c>
      <c r="H151" s="23" t="str">
        <f t="shared" si="58"/>
        <v/>
      </c>
      <c r="I151" s="10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5"/>
    </row>
    <row r="152" spans="1:250" x14ac:dyDescent="0.25">
      <c r="A152" s="75">
        <f t="shared" si="61"/>
        <v>5.1499999999999986</v>
      </c>
      <c r="B152" s="38"/>
      <c r="C152" s="38"/>
      <c r="D152" s="30"/>
      <c r="E152" s="30"/>
      <c r="F152" s="23" t="str">
        <f t="shared" si="56"/>
        <v/>
      </c>
      <c r="G152" s="62" t="str">
        <f t="shared" si="57"/>
        <v/>
      </c>
      <c r="H152" s="23" t="str">
        <f t="shared" si="58"/>
        <v/>
      </c>
      <c r="I152" s="10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5"/>
    </row>
    <row r="153" spans="1:250" x14ac:dyDescent="0.25">
      <c r="A153" s="75">
        <f t="shared" si="61"/>
        <v>5.1599999999999984</v>
      </c>
      <c r="B153" s="38"/>
      <c r="C153" s="38"/>
      <c r="D153" s="30"/>
      <c r="E153" s="30"/>
      <c r="F153" s="23" t="str">
        <f t="shared" si="56"/>
        <v/>
      </c>
      <c r="G153" s="62" t="str">
        <f t="shared" si="57"/>
        <v/>
      </c>
      <c r="H153" s="23" t="str">
        <f t="shared" si="58"/>
        <v/>
      </c>
      <c r="I153" s="10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5"/>
    </row>
    <row r="154" spans="1:250" x14ac:dyDescent="0.25">
      <c r="A154" s="75">
        <f t="shared" si="61"/>
        <v>5.1699999999999982</v>
      </c>
      <c r="B154" s="38"/>
      <c r="C154" s="38"/>
      <c r="D154" s="30"/>
      <c r="E154" s="30"/>
      <c r="F154" s="23" t="str">
        <f t="shared" si="56"/>
        <v/>
      </c>
      <c r="G154" s="62" t="str">
        <f t="shared" si="57"/>
        <v/>
      </c>
      <c r="H154" s="23" t="str">
        <f t="shared" si="58"/>
        <v/>
      </c>
      <c r="I154" s="10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5"/>
    </row>
    <row r="155" spans="1:250" x14ac:dyDescent="0.25">
      <c r="A155" s="75">
        <f t="shared" si="61"/>
        <v>5.1799999999999979</v>
      </c>
      <c r="B155" s="38"/>
      <c r="C155" s="38"/>
      <c r="D155" s="30"/>
      <c r="E155" s="30"/>
      <c r="F155" s="23" t="str">
        <f t="shared" si="56"/>
        <v/>
      </c>
      <c r="G155" s="62" t="str">
        <f t="shared" si="57"/>
        <v/>
      </c>
      <c r="H155" s="23" t="str">
        <f t="shared" si="58"/>
        <v/>
      </c>
      <c r="I155" s="10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5"/>
    </row>
    <row r="156" spans="1:250" x14ac:dyDescent="0.25">
      <c r="A156" s="75">
        <f t="shared" si="61"/>
        <v>5.1899999999999977</v>
      </c>
      <c r="B156" s="38"/>
      <c r="C156" s="38"/>
      <c r="D156" s="30"/>
      <c r="E156" s="30"/>
      <c r="F156" s="23" t="str">
        <f t="shared" si="56"/>
        <v/>
      </c>
      <c r="G156" s="62" t="str">
        <f t="shared" si="57"/>
        <v/>
      </c>
      <c r="H156" s="23" t="str">
        <f t="shared" si="58"/>
        <v/>
      </c>
      <c r="I156" s="10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5"/>
    </row>
    <row r="157" spans="1:250" x14ac:dyDescent="0.25">
      <c r="A157" s="75">
        <f t="shared" si="61"/>
        <v>5.1999999999999975</v>
      </c>
      <c r="B157" s="38"/>
      <c r="C157" s="38"/>
      <c r="D157" s="30"/>
      <c r="E157" s="30"/>
      <c r="F157" s="23" t="str">
        <f t="shared" si="56"/>
        <v/>
      </c>
      <c r="G157" s="62" t="str">
        <f t="shared" si="57"/>
        <v/>
      </c>
      <c r="H157" s="23" t="str">
        <f t="shared" si="58"/>
        <v/>
      </c>
      <c r="I157" s="10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5"/>
    </row>
  </sheetData>
  <autoFilter ref="A53:H203" xr:uid="{B1B8DD6E-E1C6-41EC-AA41-86BE0B4FF8B6}">
    <filterColumn colId="1" showButton="0"/>
    <sortState xmlns:xlrd2="http://schemas.microsoft.com/office/spreadsheetml/2017/richdata2" ref="A54:H203">
      <sortCondition ref="E53:E203"/>
    </sortState>
  </autoFilter>
  <sortState xmlns:xlrd2="http://schemas.microsoft.com/office/spreadsheetml/2017/richdata2" ref="B54:E158">
    <sortCondition ref="D54:D158"/>
  </sortState>
  <mergeCells count="54">
    <mergeCell ref="B74:C74"/>
    <mergeCell ref="B95:C95"/>
    <mergeCell ref="B116:C116"/>
    <mergeCell ref="B137:C137"/>
    <mergeCell ref="B53:C53"/>
    <mergeCell ref="B51:C51"/>
    <mergeCell ref="IK51:IO51"/>
    <mergeCell ref="GH51:GL51"/>
    <mergeCell ref="GM51:GQ51"/>
    <mergeCell ref="GR51:GV51"/>
    <mergeCell ref="GW51:HA51"/>
    <mergeCell ref="HB51:HF51"/>
    <mergeCell ref="HG51:HK51"/>
    <mergeCell ref="HL51:HP51"/>
    <mergeCell ref="HQ51:HU51"/>
    <mergeCell ref="HV51:HZ51"/>
    <mergeCell ref="IA51:IE51"/>
    <mergeCell ref="IF51:IJ51"/>
    <mergeCell ref="GC51:GG51"/>
    <mergeCell ref="DZ51:ED51"/>
    <mergeCell ref="EE51:EI51"/>
    <mergeCell ref="EJ51:EN51"/>
    <mergeCell ref="EO51:ES51"/>
    <mergeCell ref="ET51:EX51"/>
    <mergeCell ref="EY51:FC51"/>
    <mergeCell ref="FD51:FH51"/>
    <mergeCell ref="FI51:FM51"/>
    <mergeCell ref="FN51:FR51"/>
    <mergeCell ref="FS51:FW51"/>
    <mergeCell ref="FX51:GB51"/>
    <mergeCell ref="DU51:DY51"/>
    <mergeCell ref="BR51:BV51"/>
    <mergeCell ref="BW51:CA51"/>
    <mergeCell ref="CB51:CF51"/>
    <mergeCell ref="CG51:CK51"/>
    <mergeCell ref="CL51:CP51"/>
    <mergeCell ref="CQ51:CU51"/>
    <mergeCell ref="CV51:CZ51"/>
    <mergeCell ref="DA51:DE51"/>
    <mergeCell ref="DF51:DJ51"/>
    <mergeCell ref="DK51:DO51"/>
    <mergeCell ref="DP51:DT51"/>
    <mergeCell ref="BM51:BQ51"/>
    <mergeCell ref="J51:N51"/>
    <mergeCell ref="O51:S51"/>
    <mergeCell ref="T51:X51"/>
    <mergeCell ref="Y51:AC51"/>
    <mergeCell ref="AD51:AH51"/>
    <mergeCell ref="AI51:AM51"/>
    <mergeCell ref="AN51:AR51"/>
    <mergeCell ref="AS51:AW51"/>
    <mergeCell ref="AX51:BB51"/>
    <mergeCell ref="BC51:BG51"/>
    <mergeCell ref="BH51:BL51"/>
  </mergeCells>
  <conditionalFormatting sqref="D7 E51:E53 E2:E7 E40 E46:E49 E30:E34">
    <cfRule type="cellIs" dxfId="91" priority="1683" operator="lessThan">
      <formula>0</formula>
    </cfRule>
  </conditionalFormatting>
  <conditionalFormatting sqref="G51:G52 H1 G2:G7 G23 G39:G49 GE7:GE21">
    <cfRule type="cellIs" dxfId="90" priority="1681" operator="between">
      <formula>0.000000000000000001</formula>
      <formula>0.999999999999999</formula>
    </cfRule>
    <cfRule type="cellIs" dxfId="89" priority="1682" operator="equal">
      <formula>1</formula>
    </cfRule>
  </conditionalFormatting>
  <conditionalFormatting sqref="G54:G73">
    <cfRule type="expression" dxfId="88" priority="1746">
      <formula>$C$5&lt;=E54</formula>
    </cfRule>
    <cfRule type="expression" dxfId="87" priority="1747">
      <formula>$C$5&gt;(E54 + 3)</formula>
    </cfRule>
    <cfRule type="expression" dxfId="86" priority="1748">
      <formula>$C$5&gt;E54</formula>
    </cfRule>
  </conditionalFormatting>
  <conditionalFormatting sqref="G54:G73">
    <cfRule type="expression" dxfId="85" priority="1749">
      <formula>$C$5&lt;D54</formula>
    </cfRule>
  </conditionalFormatting>
  <conditionalFormatting sqref="J54:IO73">
    <cfRule type="expression" dxfId="84" priority="1801" stopIfTrue="1">
      <formula>J$50=$C$5</formula>
    </cfRule>
    <cfRule type="expression" dxfId="79" priority="1802" stopIfTrue="1">
      <formula>AND(J$50&gt;=$D54,J$50&lt;$D54+$F54-$H54)</formula>
    </cfRule>
    <cfRule type="expression" dxfId="83" priority="1803" stopIfTrue="1">
      <formula>AND(J$50&gt;=$D54,J$50&lt;=$D54+$F54-1)</formula>
    </cfRule>
  </conditionalFormatting>
  <conditionalFormatting sqref="J53:IO53">
    <cfRule type="expression" dxfId="82" priority="1804" stopIfTrue="1">
      <formula>J$50=$C$5</formula>
    </cfRule>
    <cfRule type="expression" dxfId="81" priority="1805" stopIfTrue="1">
      <formula>AND(J$50&gt;=$D53,J$50&lt;$D53+$F53-$H53)</formula>
    </cfRule>
    <cfRule type="expression" dxfId="80" priority="1806" stopIfTrue="1">
      <formula>AND(J$50&gt;=$D53,J$50&lt;=$D53+$F53-1)</formula>
    </cfRule>
  </conditionalFormatting>
  <conditionalFormatting sqref="E74">
    <cfRule type="cellIs" dxfId="43" priority="34" operator="lessThan">
      <formula>0</formula>
    </cfRule>
  </conditionalFormatting>
  <conditionalFormatting sqref="G75:G94">
    <cfRule type="expression" dxfId="42" priority="35">
      <formula>$C$5&lt;=E75</formula>
    </cfRule>
    <cfRule type="expression" dxfId="41" priority="36">
      <formula>$C$5&gt;(E75 + 3)</formula>
    </cfRule>
    <cfRule type="expression" dxfId="40" priority="37">
      <formula>$C$5&gt;E75</formula>
    </cfRule>
  </conditionalFormatting>
  <conditionalFormatting sqref="G75:G94">
    <cfRule type="expression" dxfId="39" priority="38">
      <formula>$C$5&lt;D75</formula>
    </cfRule>
  </conditionalFormatting>
  <conditionalFormatting sqref="J75:IO94">
    <cfRule type="expression" dxfId="38" priority="39" stopIfTrue="1">
      <formula>J$50=$C$5</formula>
    </cfRule>
    <cfRule type="expression" dxfId="37" priority="40" stopIfTrue="1">
      <formula>AND(J$50&gt;=$D75,J$50&lt;$D75+$F75-$H75)</formula>
    </cfRule>
    <cfRule type="expression" dxfId="36" priority="41" stopIfTrue="1">
      <formula>AND(J$50&gt;=$D75,J$50&lt;=$D75+$F75-1)</formula>
    </cfRule>
  </conditionalFormatting>
  <conditionalFormatting sqref="J74:IO74">
    <cfRule type="expression" dxfId="35" priority="42" stopIfTrue="1">
      <formula>J$50=$C$5</formula>
    </cfRule>
    <cfRule type="expression" dxfId="34" priority="43" stopIfTrue="1">
      <formula>AND(J$50&gt;=$D74,J$50&lt;$D74+$F74-$H74)</formula>
    </cfRule>
    <cfRule type="expression" dxfId="33" priority="44" stopIfTrue="1">
      <formula>AND(J$50&gt;=$D74,J$50&lt;=$D74+$F74-1)</formula>
    </cfRule>
  </conditionalFormatting>
  <conditionalFormatting sqref="E95">
    <cfRule type="cellIs" dxfId="32" priority="23" operator="lessThan">
      <formula>0</formula>
    </cfRule>
  </conditionalFormatting>
  <conditionalFormatting sqref="G96:G115">
    <cfRule type="expression" dxfId="31" priority="24">
      <formula>$C$5&lt;=E96</formula>
    </cfRule>
    <cfRule type="expression" dxfId="30" priority="25">
      <formula>$C$5&gt;(E96 + 3)</formula>
    </cfRule>
    <cfRule type="expression" dxfId="29" priority="26">
      <formula>$C$5&gt;E96</formula>
    </cfRule>
  </conditionalFormatting>
  <conditionalFormatting sqref="G96:G115">
    <cfRule type="expression" dxfId="28" priority="27">
      <formula>$C$5&lt;D96</formula>
    </cfRule>
  </conditionalFormatting>
  <conditionalFormatting sqref="J96:IO115">
    <cfRule type="expression" dxfId="27" priority="28" stopIfTrue="1">
      <formula>J$50=$C$5</formula>
    </cfRule>
    <cfRule type="expression" dxfId="26" priority="29" stopIfTrue="1">
      <formula>AND(J$50&gt;=$D96,J$50&lt;$D96+$F96-$H96)</formula>
    </cfRule>
    <cfRule type="expression" dxfId="25" priority="30" stopIfTrue="1">
      <formula>AND(J$50&gt;=$D96,J$50&lt;=$D96+$F96-1)</formula>
    </cfRule>
  </conditionalFormatting>
  <conditionalFormatting sqref="J95:IO95">
    <cfRule type="expression" dxfId="24" priority="31" stopIfTrue="1">
      <formula>J$50=$C$5</formula>
    </cfRule>
    <cfRule type="expression" dxfId="23" priority="32" stopIfTrue="1">
      <formula>AND(J$50&gt;=$D95,J$50&lt;$D95+$F95-$H95)</formula>
    </cfRule>
    <cfRule type="expression" dxfId="22" priority="33" stopIfTrue="1">
      <formula>AND(J$50&gt;=$D95,J$50&lt;=$D95+$F95-1)</formula>
    </cfRule>
  </conditionalFormatting>
  <conditionalFormatting sqref="E116">
    <cfRule type="cellIs" dxfId="21" priority="12" operator="lessThan">
      <formula>0</formula>
    </cfRule>
  </conditionalFormatting>
  <conditionalFormatting sqref="G117:G136">
    <cfRule type="expression" dxfId="20" priority="13">
      <formula>$C$5&lt;=E117</formula>
    </cfRule>
    <cfRule type="expression" dxfId="19" priority="14">
      <formula>$C$5&gt;(E117 + 3)</formula>
    </cfRule>
    <cfRule type="expression" dxfId="18" priority="15">
      <formula>$C$5&gt;E117</formula>
    </cfRule>
  </conditionalFormatting>
  <conditionalFormatting sqref="G117:G136">
    <cfRule type="expression" dxfId="17" priority="16">
      <formula>$C$5&lt;D117</formula>
    </cfRule>
  </conditionalFormatting>
  <conditionalFormatting sqref="J117:IO136">
    <cfRule type="expression" dxfId="16" priority="17" stopIfTrue="1">
      <formula>J$50=$C$5</formula>
    </cfRule>
    <cfRule type="expression" dxfId="15" priority="18" stopIfTrue="1">
      <formula>AND(J$50&gt;=$D117,J$50&lt;$D117+$F117-$H117)</formula>
    </cfRule>
    <cfRule type="expression" dxfId="14" priority="19" stopIfTrue="1">
      <formula>AND(J$50&gt;=$D117,J$50&lt;=$D117+$F117-1)</formula>
    </cfRule>
  </conditionalFormatting>
  <conditionalFormatting sqref="J116:IO116">
    <cfRule type="expression" dxfId="13" priority="20" stopIfTrue="1">
      <formula>J$50=$C$5</formula>
    </cfRule>
    <cfRule type="expression" dxfId="12" priority="21" stopIfTrue="1">
      <formula>AND(J$50&gt;=$D116,J$50&lt;$D116+$F116-$H116)</formula>
    </cfRule>
    <cfRule type="expression" dxfId="11" priority="22" stopIfTrue="1">
      <formula>AND(J$50&gt;=$D116,J$50&lt;=$D116+$F116-1)</formula>
    </cfRule>
  </conditionalFormatting>
  <conditionalFormatting sqref="E137">
    <cfRule type="cellIs" dxfId="10" priority="1" operator="lessThan">
      <formula>0</formula>
    </cfRule>
  </conditionalFormatting>
  <conditionalFormatting sqref="G138:G157">
    <cfRule type="expression" dxfId="9" priority="2">
      <formula>$C$5&lt;=E138</formula>
    </cfRule>
    <cfRule type="expression" dxfId="8" priority="3">
      <formula>$C$5&gt;(E138 + 3)</formula>
    </cfRule>
    <cfRule type="expression" dxfId="7" priority="4">
      <formula>$C$5&gt;E138</formula>
    </cfRule>
  </conditionalFormatting>
  <conditionalFormatting sqref="G138:G157">
    <cfRule type="expression" dxfId="6" priority="5">
      <formula>$C$5&lt;D138</formula>
    </cfRule>
  </conditionalFormatting>
  <conditionalFormatting sqref="J138:IO157">
    <cfRule type="expression" dxfId="5" priority="6" stopIfTrue="1">
      <formula>J$50=$C$5</formula>
    </cfRule>
    <cfRule type="expression" dxfId="4" priority="7" stopIfTrue="1">
      <formula>AND(J$50&gt;=$D138,J$50&lt;$D138+$F138-$H138)</formula>
    </cfRule>
    <cfRule type="expression" dxfId="3" priority="8" stopIfTrue="1">
      <formula>AND(J$50&gt;=$D138,J$50&lt;=$D138+$F138-1)</formula>
    </cfRule>
  </conditionalFormatting>
  <conditionalFormatting sqref="J137:IO137">
    <cfRule type="expression" dxfId="2" priority="9" stopIfTrue="1">
      <formula>J$50=$C$5</formula>
    </cfRule>
    <cfRule type="expression" dxfId="1" priority="10" stopIfTrue="1">
      <formula>AND(J$50&gt;=$D137,J$50&lt;$D137+$F137-$H137)</formula>
    </cfRule>
    <cfRule type="expression" dxfId="0" priority="11" stopIfTrue="1">
      <formula>AND(J$50&gt;=$D137,J$50&lt;=$D137+$F137-1)</formula>
    </cfRule>
  </conditionalFormatting>
  <dataValidations count="1">
    <dataValidation type="list" allowBlank="1" showInputMessage="1" showErrorMessage="1" sqref="C8:C39" xr:uid="{27B2AB44-7874-4D1F-83D8-C4BBB0C43970}">
      <formula1>$GD$8:$GD$21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72</xdr:col>
                    <xdr:colOff>0</xdr:colOff>
                    <xdr:row>49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 (RIT Student)</dc:creator>
  <cp:lastModifiedBy>Nick Morris</cp:lastModifiedBy>
  <dcterms:created xsi:type="dcterms:W3CDTF">2016-08-30T16:39:26Z</dcterms:created>
  <dcterms:modified xsi:type="dcterms:W3CDTF">2019-01-11T18:42:18Z</dcterms:modified>
</cp:coreProperties>
</file>