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1'!$A$1:$I$64</definedName>
  </definedNames>
  <calcPr calcId="145621"/>
</workbook>
</file>

<file path=xl/calcChain.xml><?xml version="1.0" encoding="utf-8"?>
<calcChain xmlns="http://schemas.openxmlformats.org/spreadsheetml/2006/main"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<sst xmlns="http://schemas.openxmlformats.org/spreadsheetml/2006/main" count="68" uniqueCount="57">
  <si>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</si>
  <si>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</si>
  <si>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NDQA201511468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</si>
  <si>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</si>
  <si>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</si>
  <si>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</si>
  <si>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</si>
  <si>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</si>
  <si>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</si>
  <si>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</si>
  <si>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</si>
  <si>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</si>
  <si>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</si>
  <si>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</si>
  <si>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</si>
  <si>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</si>
  <si>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</si>
  <si>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</si>
  <si>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</si>
  <si>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</si>
  <si>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</si>
  <si>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</si>
  <si>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</si>
  <si>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</si>
  <si>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</si>
  <si>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</si>
  <si>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</si>
  <si>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</si>
  <si>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</si>
  <si>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</si>
  <si>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</si>
  <si>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</si>
  <si>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</si>
  <si>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</si>
  <si>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</si>
  <si>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</si>
  <si>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</si>
  <si>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</si>
  <si>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</si>
  <si>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</si>
  <si>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</si>
  <si>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</si>
  <si>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</si>
  <si>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</si>
  <si>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</si>
  <si>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</si>
  <si>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</si>
  <si>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</si>
  <si>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</si>
  <si>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</si>
  <si>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</si>
  <si>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</si>
  <si>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</si>
  <si>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</si>
  <si>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</si>
  <si>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Standardisation of 0.1M Perchloric Acid</t>
  </si>
  <si>
    <t>National Quality Control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</si>
</sst>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75" zoomScaleNormal="75" zoomScalePageLayoutView="40" workbookViewId="0">
      <selection activeCell="G27" sqref="G27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56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2</v>
      </c>
      <c r="C19" s="131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3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15.1</v>
      </c>
      <c r="D52" s="86">
        <v>0</v>
      </c>
      <c r="E52" s="139">
        <f>IF(ISBLANK(B52),"-",C52-$D$56)</f>
        <v>15.1</v>
      </c>
      <c r="F52" s="95">
        <f>IF(ISBLANK(B52), "-",E52*$G$38)</f>
        <v>15.118592522222508</v>
      </c>
      <c r="G52" s="113">
        <f>IF(ISBLANK(B52),"-",F52*$B$48)</f>
        <v>300.40643341656124</v>
      </c>
      <c r="H52" s="94">
        <f>IF(ISBLANK(B52),"-",G52*$B$46/B52)</f>
        <v>600.81286683312248</v>
      </c>
      <c r="I52" s="124">
        <f>IF(ISBLANK(B52),"-",H52/$D$46)</f>
        <v>1.0013547780552041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15.1</v>
      </c>
      <c r="D53" s="87">
        <v>0</v>
      </c>
      <c r="E53" s="140">
        <f>IF(ISBLANK(B53),"-",C53-$D$56)</f>
        <v>15.1</v>
      </c>
      <c r="F53" s="96">
        <f>IF(ISBLANK(B53), "-",E53*$G$38)</f>
        <v>15.118592522222508</v>
      </c>
      <c r="G53" s="114">
        <f>IF(ISBLANK(B53),"-",F53*$B$48)</f>
        <v>300.40643341656124</v>
      </c>
      <c r="H53" s="117">
        <f>IF(ISBLANK(B53),"-",G53*$B$46/B53)</f>
        <v>600.81286683312248</v>
      </c>
      <c r="I53" s="125">
        <f>IF(ISBLANK(B53),"-",H53/$D$46)</f>
        <v>1.0013547780552041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15.1</v>
      </c>
      <c r="D54" s="87">
        <v>0</v>
      </c>
      <c r="E54" s="140">
        <f>IF(ISBLANK(B54),"-",C54-$D$56)</f>
        <v>15.1</v>
      </c>
      <c r="F54" s="96">
        <f>IF(ISBLANK(B54), "-",E54*$G$38)</f>
        <v>15.118592522222508</v>
      </c>
      <c r="G54" s="114">
        <f>IF(ISBLANK(B54),"-",F54*$B$48)</f>
        <v>300.40643341656124</v>
      </c>
      <c r="H54" s="117">
        <f>IF(ISBLANK(B54),"-",G54*$B$46/B54)</f>
        <v>600.81286683312248</v>
      </c>
      <c r="I54" s="125">
        <f>IF(ISBLANK(B54),"-",H54/$D$46)</f>
        <v>1.0013547780552041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300.40643341656124</v>
      </c>
      <c r="H56" s="141">
        <f>AVERAGE(H52:H55)</f>
        <v>600.81286683312248</v>
      </c>
      <c r="I56" s="126">
        <f>AVERAGE(I52:I55)</f>
        <v>1.0013547780552041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0</v>
      </c>
      <c r="I57" s="90">
        <f>STDEV(I52:I55)/I56</f>
        <v>0</v>
      </c>
      <c r="J57" s="122"/>
    </row>
    <row r="58" spans="1:10" ht="27" customHeight="1" x14ac:dyDescent="0.5">
      <c r="C58" s="55" t="s">
        <v>3</v>
      </c>
      <c r="D58" s="56">
        <f>COUNT(D52:D55)</f>
        <v>3</v>
      </c>
      <c r="F58" s="55" t="s">
        <v>3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4</v>
      </c>
      <c r="C62" s="150"/>
      <c r="E62" s="37" t="s">
        <v>5</v>
      </c>
      <c r="F62" s="29"/>
      <c r="G62" s="150" t="s">
        <v>6</v>
      </c>
      <c r="H62" s="150"/>
    </row>
    <row r="63" spans="1:10" ht="83.25" customHeight="1" x14ac:dyDescent="0.3">
      <c r="A63" s="30" t="s">
        <v>7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8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2016-06-06T11:43:28Z</dcterms:modified>
</cp:coreProperties>
</file>