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 activeTab="1"/>
  </bookViews>
  <sheets>
    <sheet name="Powder" sheetId="1" r:id="rId1"/>
    <sheet name="Sterile water" sheetId="3" r:id="rId2"/>
    <sheet name="C" sheetId="2" r:id="rId3"/>
  </sheets>
  <definedNames>
    <definedName name="_xlnm.Print_Area" localSheetId="2">'C'!$A$4:$F$63</definedName>
    <definedName name="_xlnm.Print_Area" localSheetId="0">Powder!$A$4:$F$76</definedName>
    <definedName name="_xlnm.Print_Area" localSheetId="1">'Sterile water'!$A$4:$F$76</definedName>
  </definedNames>
  <calcPr calcId="145621"/>
</workbook>
</file>

<file path=xl/calcChain.xml><?xml version="1.0" encoding="utf-8"?>
<calcChain xmlns="http://schemas.openxmlformats.org/spreadsheetml/2006/main">
  <c r="D68" i="3" l="1"/>
  <c r="B27" i="3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D68" i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F65" i="3" l="1"/>
  <c r="F61" i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<sst xmlns="http://schemas.openxmlformats.org/spreadsheetml/2006/main" count="208" uniqueCount="82">
  <si>
    <t>MICOBIOLOGY NO.</t>
  </si>
  <si>
    <t>BIOL/002/2018</t>
  </si>
  <si>
    <t>DATE RECEIVED</t>
  </si>
  <si>
    <t>2018-02-13 09:16:26</t>
  </si>
  <si>
    <t>Analysis Report</t>
  </si>
  <si>
    <t>Measles and Rubella Microbial Assay</t>
  </si>
  <si>
    <t>Sample Name:</t>
  </si>
  <si>
    <t>MEASLES AND RUBELLA VACCINE LIVE ATTENUATED</t>
  </si>
  <si>
    <t>Lab Ref No:</t>
  </si>
  <si>
    <t>NDQA201801310</t>
  </si>
  <si>
    <t>Active Ingredient:</t>
  </si>
  <si>
    <t>Measles and Rubella</t>
  </si>
  <si>
    <t>Label Claim:</t>
  </si>
  <si>
    <t>Date Test Set:</t>
  </si>
  <si>
    <t>13/2/2018</t>
  </si>
  <si>
    <t>Date of Results:</t>
  </si>
  <si>
    <t>13/02/2018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</si>
  <si>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</si>
  <si>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</si>
  <si>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</si>
  <si>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</si>
  <si>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</si>
  <si>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</si>
  <si>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</si>
  <si>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</si>
  <si>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</si>
  <si>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</si>
  <si>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</si>
  <si>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</si>
  <si>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</si>
  <si>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</si>
  <si>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</si>
  <si>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</si>
  <si>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</si>
  <si>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</si>
  <si>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</si>
  <si>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</si>
  <si>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</si>
  <si>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</si>
  <si>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</si>
  <si>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</si>
  <si>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</si>
  <si>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</si>
  <si>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</si>
  <si>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</si>
  <si>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</si>
  <si>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</si>
  <si>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</si>
  <si>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</si>
  <si>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</si>
  <si>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</si>
  <si>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</si>
  <si>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</si>
  <si>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</si>
  <si>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</si>
  <si>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</si>
  <si>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</si>
  <si>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</si>
  <si>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</si>
  <si>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</si>
  <si>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</si>
  <si>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</si>
  <si>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</si>
  <si>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</si>
  <si>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</si>
  <si>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</si>
  <si>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</si>
  <si>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</si>
  <si>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</si>
  <si>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</si>
  <si>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</si>
  <si>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</si>
  <si>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</si>
  <si>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</si>
  <si>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0.5 ml contains 1000 CCID50 of Measles and 1000 CCID50Rubella Viruses</t>
  </si>
  <si>
    <t>Control Standard Endotoxin (EU / vial):</t>
  </si>
  <si>
    <t>Reconstitution vol (mL):</t>
  </si>
  <si>
    <t>EU/Kg</t>
  </si>
  <si>
    <t xml:space="preserve">The endotoxin concentration in the sample is LESS THAN : </t>
  </si>
  <si>
    <t>Duncan</t>
  </si>
  <si>
    <t>Sterile Water for injection</t>
  </si>
  <si>
    <t>Each  ml contains Sterile water for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</si>
</sst>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12" zoomScale="80" zoomScaleNormal="85" workbookViewId="0">
      <selection activeCell="B74" sqref="B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5</v>
      </c>
      <c r="C23" s="13" t="s">
        <v>77</v>
      </c>
      <c r="D23" s="14"/>
      <c r="E23" s="15"/>
    </row>
    <row r="24" spans="1:7" s="9" customFormat="1" ht="16.5" customHeight="1" x14ac:dyDescent="0.3">
      <c r="A24" s="16" t="s">
        <v>23</v>
      </c>
      <c r="B24" s="17">
        <v>1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(B23/(0.5/70))*B24/B22</f>
        <v>140000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7" ht="20.100000000000001" customHeight="1" x14ac:dyDescent="0.3">
      <c r="A31" s="25" t="s">
        <v>75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7" ht="20.100000000000001" customHeight="1" x14ac:dyDescent="0.3">
      <c r="A32" s="27" t="s">
        <v>76</v>
      </c>
      <c r="B32" s="114">
        <v>6</v>
      </c>
      <c r="C32" s="125">
        <v>0.98799999999999999</v>
      </c>
      <c r="D32" s="126"/>
      <c r="E32" s="127">
        <f>POWER(C32,2)</f>
        <v>0.97614400000000001</v>
      </c>
      <c r="F32" s="128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-0.19900000000000001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1.2402713913111478E-5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62</v>
      </c>
      <c r="F65" s="75">
        <f>F64*F61</f>
        <v>1.7363799478356068E-3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30">
        <f>F65*(0.5/70)</f>
        <v>1.2402713913111476E-5</v>
      </c>
      <c r="E68" s="130"/>
      <c r="F68" s="74" t="str">
        <f>C23</f>
        <v>EU/Kg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" zoomScale="80" zoomScaleNormal="85" workbookViewId="0">
      <selection activeCell="D69" sqref="D69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80</v>
      </c>
    </row>
    <row r="17" spans="1:6" ht="15.95" customHeight="1" x14ac:dyDescent="0.3">
      <c r="A17" s="74" t="s">
        <v>12</v>
      </c>
      <c r="B17" s="89" t="s">
        <v>81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20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6" ht="20.100000000000001" customHeight="1" x14ac:dyDescent="0.3">
      <c r="A31" s="25" t="s">
        <v>75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6" ht="20.100000000000001" customHeight="1" x14ac:dyDescent="0.3">
      <c r="A32" s="27" t="s">
        <v>76</v>
      </c>
      <c r="B32" s="114">
        <v>6</v>
      </c>
      <c r="C32" s="125">
        <v>0.98799999999999999</v>
      </c>
      <c r="D32" s="126"/>
      <c r="E32" s="127">
        <f>POWER(C32,2)</f>
        <v>0.97614400000000001</v>
      </c>
      <c r="F32" s="128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6.4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-0.19900000000000001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1.2402713913111478E-5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140</v>
      </c>
      <c r="H64" s="89"/>
    </row>
    <row r="65" spans="1:9" ht="25.5" customHeight="1" x14ac:dyDescent="0.3">
      <c r="E65" s="76" t="s">
        <v>62</v>
      </c>
      <c r="F65" s="75">
        <f>F64*F61</f>
        <v>1.7363799478356068E-3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78</v>
      </c>
      <c r="D68" s="130">
        <f>F65</f>
        <v>1.7363799478356068E-3</v>
      </c>
      <c r="E68" s="130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79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7" ht="20.100000000000001" customHeight="1" x14ac:dyDescent="0.3">
      <c r="A31" s="22"/>
      <c r="B31" s="23"/>
      <c r="C31" s="122" t="s">
        <v>31</v>
      </c>
      <c r="D31" s="123"/>
      <c r="E31" s="123" t="s">
        <v>32</v>
      </c>
      <c r="F31" s="124"/>
    </row>
    <row r="32" spans="1:7" ht="20.100000000000001" customHeight="1" x14ac:dyDescent="0.3">
      <c r="A32" s="25" t="s">
        <v>30</v>
      </c>
      <c r="B32" s="26" t="s">
        <v>73</v>
      </c>
      <c r="C32" s="125">
        <v>-0.999</v>
      </c>
      <c r="D32" s="126"/>
      <c r="E32" s="134">
        <v>0.998</v>
      </c>
      <c r="F32" s="13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9" t="s">
        <v>58</v>
      </c>
      <c r="E48" s="129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9" t="s">
        <v>60</v>
      </c>
      <c r="E50" s="129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Sterile water</vt:lpstr>
      <vt:lpstr>C</vt:lpstr>
      <vt:lpstr>'C'!Print_Area</vt:lpstr>
      <vt:lpstr>Powder!Print_Area</vt:lpstr>
      <vt:lpstr>'Sterile water'!Print_Area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2018-02-13T11:09:44Z</cp:lastPrinted>
  <dcterms:created xsi:type="dcterms:W3CDTF">2014-04-25T13:22:50Z</dcterms:created>
  <dcterms:modified xsi:type="dcterms:W3CDTF">2018-02-13T11:10:00Z</dcterms:modified>
  <cp:category/>
</cp:coreProperties>
</file>