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620" activeTab="3"/>
  </bookViews>
  <sheets>
    <sheet name="Estradiol sst" sheetId="5" r:id="rId1"/>
    <sheet name="Estrone sst" sheetId="6" r:id="rId2"/>
    <sheet name="Ethinyl Estradiol sst" sheetId="7" r:id="rId3"/>
    <sheet name="Levonogestrel" sheetId="8" r:id="rId4"/>
  </sheets>
  <definedNames>
    <definedName name="_xlnm.Print_Area" localSheetId="0">'Estradiol sst'!$A$15:$H$62</definedName>
    <definedName name="_xlnm.Print_Area" localSheetId="1">'Estrone sst'!$A$15:$H$62</definedName>
    <definedName name="_xlnm.Print_Area" localSheetId="2">'Ethinyl Estradiol sst'!$A$15:$H$62</definedName>
    <definedName name="_xlnm.Print_Area" localSheetId="3">Levonogestrel!$A$15:$G$63</definedName>
  </definedNames>
  <calcPr calcId="145621"/>
</workbook>
</file>

<file path=xl/calcChain.xml><?xml version="1.0" encoding="utf-8"?>
<calcChain xmlns="http://schemas.openxmlformats.org/spreadsheetml/2006/main">
  <c r="B21" i="8" l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7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5"/>
  <c r="B53" i="5" l="1"/>
  <c r="E51" i="5"/>
  <c r="D51" i="5"/>
  <c r="C51" i="5"/>
  <c r="B51" i="5"/>
  <c r="B52" i="5" s="1"/>
  <c r="B32" i="5"/>
  <c r="E30" i="5"/>
  <c r="D30" i="5"/>
  <c r="C30" i="5"/>
  <c r="B30" i="5"/>
  <c r="B31" i="5" s="1"/>
</calcChain>
</file>

<file path=xl/sharedStrings.xml><?xml version="1.0" encoding="utf-8"?>
<sst xmlns="http://schemas.openxmlformats.org/spreadsheetml/2006/main" count="191" uniqueCount="34">
  <si>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</si>
  <si>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</si>
  <si>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</si>
  <si>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</si>
  <si>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</si>
  <si>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</si>
  <si>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</si>
  <si>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</si>
  <si>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2018-03-13 14:13:57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</si>
  <si>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</si>
  <si>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</si>
  <si>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</si>
  <si>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</si>
  <si>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</si>
  <si>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</si>
  <si>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</si>
  <si>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</si>
  <si>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</si>
  <si>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</si>
  <si>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</si>
  <si>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</si>
  <si>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</si>
  <si>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</si>
  <si>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</si>
  <si>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</si>
  <si>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</si>
  <si>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</si>
  <si>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Tuitoek/Sarah</t>
  </si>
  <si>
    <t>Polio Vaccine</t>
  </si>
  <si>
    <t>Estradiol</t>
  </si>
  <si>
    <t>RESOLUTION</t>
  </si>
  <si>
    <t>Estrone</t>
  </si>
  <si>
    <t>Ethinyl Etradiol</t>
  </si>
  <si>
    <t>Levonogestrel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</si>
</sst>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7" fillId="3" borderId="0" xfId="0" applyNumberFormat="1" applyFont="1" applyFill="1" applyBorder="1" applyAlignment="1" applyProtection="1">
      <alignment horizontal="center"/>
      <protection locked="0"/>
    </xf>
    <xf numFmtId="2" fontId="5" fillId="4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zoomScale="70" zoomScaleNormal="70" workbookViewId="0">
      <selection activeCell="A15" sqref="A15:H62"/>
    </sheetView>
  </sheetViews>
  <sheetFormatPr defaultRowHeight="13.5" x14ac:dyDescent="0.25"/>
  <cols>
    <col min="1" max="1" width="27.5703125" style="38" customWidth="1"/>
    <col min="2" max="2" width="20.42578125" style="38" customWidth="1"/>
    <col min="3" max="3" width="31.85546875" style="38" customWidth="1"/>
    <col min="4" max="4" width="25.85546875" style="38" customWidth="1"/>
    <col min="5" max="6" width="25.7109375" style="38" customWidth="1"/>
    <col min="7" max="7" width="23.140625" style="38" customWidth="1"/>
    <col min="8" max="8" width="28.42578125" style="38" customWidth="1"/>
    <col min="9" max="9" width="21.5703125" style="38" customWidth="1"/>
    <col min="10" max="10" width="9.140625" style="38" customWidth="1"/>
    <col min="11" max="16384" width="9.140625" style="40"/>
  </cols>
  <sheetData>
    <row r="14" spans="1:7" ht="15" customHeight="1" x14ac:dyDescent="0.3">
      <c r="A14" s="1"/>
      <c r="C14" s="2"/>
      <c r="G14" s="2"/>
    </row>
    <row r="15" spans="1:7" ht="18.75" customHeight="1" x14ac:dyDescent="0.3">
      <c r="A15" s="55" t="s">
        <v>0</v>
      </c>
      <c r="B15" s="55"/>
      <c r="C15" s="55"/>
      <c r="D15" s="55"/>
      <c r="E15" s="55"/>
      <c r="F15" s="45"/>
    </row>
    <row r="16" spans="1:7" ht="16.5" customHeight="1" x14ac:dyDescent="0.3">
      <c r="A16" s="3" t="s">
        <v>1</v>
      </c>
      <c r="B16" s="4" t="s">
        <v>2</v>
      </c>
    </row>
    <row r="17" spans="1:6" ht="16.5" customHeight="1" x14ac:dyDescent="0.3">
      <c r="A17" s="5" t="s">
        <v>3</v>
      </c>
      <c r="B17" s="5" t="s">
        <v>28</v>
      </c>
      <c r="C17" s="41"/>
      <c r="D17" s="6"/>
      <c r="E17" s="41"/>
      <c r="F17" s="41"/>
    </row>
    <row r="18" spans="1:6" ht="16.5" customHeight="1" x14ac:dyDescent="0.3">
      <c r="A18" s="43" t="s">
        <v>4</v>
      </c>
      <c r="B18" s="7" t="s">
        <v>29</v>
      </c>
      <c r="C18" s="41"/>
      <c r="D18" s="41"/>
      <c r="E18" s="41"/>
      <c r="F18" s="41"/>
    </row>
    <row r="19" spans="1:6" ht="16.5" customHeight="1" x14ac:dyDescent="0.3">
      <c r="A19" s="43" t="s">
        <v>5</v>
      </c>
      <c r="B19" s="7">
        <v>96.5</v>
      </c>
      <c r="C19" s="41"/>
      <c r="D19" s="41"/>
      <c r="E19" s="41"/>
      <c r="F19" s="41"/>
    </row>
    <row r="20" spans="1:6" ht="16.5" customHeight="1" x14ac:dyDescent="0.3">
      <c r="A20" s="5" t="s">
        <v>6</v>
      </c>
      <c r="B20" s="7">
        <v>10.050000000000001</v>
      </c>
      <c r="C20" s="41"/>
      <c r="D20" s="41"/>
      <c r="E20" s="41"/>
      <c r="F20" s="41"/>
    </row>
    <row r="21" spans="1:6" ht="16.5" customHeight="1" x14ac:dyDescent="0.3">
      <c r="A21" s="5" t="s">
        <v>7</v>
      </c>
      <c r="B21" s="8">
        <f>10.05/100*5/50*5/50</f>
        <v>1.0050000000000003E-3</v>
      </c>
      <c r="C21" s="41"/>
      <c r="D21" s="41"/>
      <c r="E21" s="41"/>
      <c r="F21" s="41"/>
    </row>
    <row r="22" spans="1:6" ht="15.75" customHeight="1" x14ac:dyDescent="0.25">
      <c r="A22" s="41"/>
      <c r="B22" s="41" t="s">
        <v>8</v>
      </c>
      <c r="C22" s="41"/>
      <c r="D22" s="41"/>
      <c r="E22" s="41"/>
      <c r="F22" s="41"/>
    </row>
    <row r="23" spans="1:6" ht="16.5" customHeight="1" x14ac:dyDescent="0.3">
      <c r="A23" s="10" t="s">
        <v>9</v>
      </c>
      <c r="B23" s="9" t="s">
        <v>10</v>
      </c>
      <c r="C23" s="10" t="s">
        <v>11</v>
      </c>
      <c r="D23" s="10" t="s">
        <v>12</v>
      </c>
      <c r="E23" s="10" t="s">
        <v>13</v>
      </c>
      <c r="F23" s="49" t="s">
        <v>30</v>
      </c>
    </row>
    <row r="24" spans="1:6" ht="16.5" customHeight="1" x14ac:dyDescent="0.3">
      <c r="A24" s="11">
        <v>1</v>
      </c>
      <c r="B24" s="12">
        <v>3214840</v>
      </c>
      <c r="C24" s="12">
        <v>12360</v>
      </c>
      <c r="D24" s="13">
        <v>1.1000000000000001</v>
      </c>
      <c r="E24" s="14">
        <v>9.6</v>
      </c>
      <c r="F24" s="50">
        <v>0</v>
      </c>
    </row>
    <row r="25" spans="1:6" ht="16.5" customHeight="1" x14ac:dyDescent="0.3">
      <c r="A25" s="11">
        <v>2</v>
      </c>
      <c r="B25" s="12">
        <v>3259660</v>
      </c>
      <c r="C25" s="12">
        <v>12305</v>
      </c>
      <c r="D25" s="13">
        <v>1.1000000000000001</v>
      </c>
      <c r="E25" s="13">
        <v>9.6</v>
      </c>
      <c r="F25" s="50">
        <v>0</v>
      </c>
    </row>
    <row r="26" spans="1:6" ht="16.5" customHeight="1" x14ac:dyDescent="0.3">
      <c r="A26" s="11">
        <v>3</v>
      </c>
      <c r="B26" s="12">
        <v>3238351</v>
      </c>
      <c r="C26" s="12">
        <v>12439.2</v>
      </c>
      <c r="D26" s="13">
        <v>1.1000000000000001</v>
      </c>
      <c r="E26" s="13">
        <v>9.6</v>
      </c>
      <c r="F26" s="50">
        <v>0</v>
      </c>
    </row>
    <row r="27" spans="1:6" ht="16.5" customHeight="1" x14ac:dyDescent="0.3">
      <c r="A27" s="11">
        <v>4</v>
      </c>
      <c r="B27" s="12">
        <v>3235399</v>
      </c>
      <c r="C27" s="12">
        <v>12461.6</v>
      </c>
      <c r="D27" s="13">
        <v>1.1000000000000001</v>
      </c>
      <c r="E27" s="13">
        <v>9.6</v>
      </c>
      <c r="F27" s="50">
        <v>0</v>
      </c>
    </row>
    <row r="28" spans="1:6" ht="16.5" customHeight="1" x14ac:dyDescent="0.3">
      <c r="A28" s="11">
        <v>5</v>
      </c>
      <c r="B28" s="12">
        <v>3240496</v>
      </c>
      <c r="C28" s="12">
        <v>12470.1</v>
      </c>
      <c r="D28" s="13">
        <v>1.1000000000000001</v>
      </c>
      <c r="E28" s="13">
        <v>9.6</v>
      </c>
      <c r="F28" s="50">
        <v>0</v>
      </c>
    </row>
    <row r="29" spans="1:6" ht="16.5" customHeight="1" x14ac:dyDescent="0.3">
      <c r="A29" s="11">
        <v>6</v>
      </c>
      <c r="B29" s="15">
        <v>3238289</v>
      </c>
      <c r="C29" s="15">
        <v>12457.1</v>
      </c>
      <c r="D29" s="16">
        <v>1.1000000000000001</v>
      </c>
      <c r="E29" s="16">
        <v>9.6</v>
      </c>
      <c r="F29" s="50">
        <v>0</v>
      </c>
    </row>
    <row r="30" spans="1:6" ht="16.5" customHeight="1" x14ac:dyDescent="0.3">
      <c r="A30" s="17" t="s">
        <v>14</v>
      </c>
      <c r="B30" s="18">
        <f>AVERAGE(B24:B29)</f>
        <v>3237839.1666666665</v>
      </c>
      <c r="C30" s="19">
        <f>AVERAGE(C24:C29)</f>
        <v>12415.5</v>
      </c>
      <c r="D30" s="20">
        <f>AVERAGE(D24:D29)</f>
        <v>1.0999999999999999</v>
      </c>
      <c r="E30" s="20">
        <f>AVERAGE(E24:E29)</f>
        <v>9.6</v>
      </c>
      <c r="F30" s="51"/>
    </row>
    <row r="31" spans="1:6" ht="16.5" customHeight="1" x14ac:dyDescent="0.3">
      <c r="A31" s="21" t="s">
        <v>15</v>
      </c>
      <c r="B31" s="22">
        <f>(STDEV(B24:B29)/B30)</f>
        <v>4.4081766464387504E-3</v>
      </c>
      <c r="C31" s="23"/>
      <c r="D31" s="23"/>
      <c r="E31" s="24"/>
      <c r="F31" s="52"/>
    </row>
    <row r="32" spans="1:6" s="38" customFormat="1" ht="16.5" customHeight="1" x14ac:dyDescent="0.3">
      <c r="A32" s="25" t="s">
        <v>16</v>
      </c>
      <c r="B32" s="26">
        <f>COUNT(B24:B29)</f>
        <v>6</v>
      </c>
      <c r="C32" s="27"/>
      <c r="D32" s="42"/>
      <c r="E32" s="28"/>
      <c r="F32" s="52"/>
    </row>
    <row r="33" spans="1:6" s="38" customFormat="1" ht="15.75" customHeight="1" x14ac:dyDescent="0.25">
      <c r="A33" s="41"/>
      <c r="B33" s="41"/>
      <c r="C33" s="41"/>
      <c r="D33" s="41"/>
      <c r="E33" s="41"/>
      <c r="F33" s="41"/>
    </row>
    <row r="34" spans="1:6" s="38" customFormat="1" ht="16.5" customHeight="1" x14ac:dyDescent="0.3">
      <c r="A34" s="43" t="s">
        <v>17</v>
      </c>
      <c r="B34" s="29" t="s">
        <v>18</v>
      </c>
      <c r="C34" s="44"/>
      <c r="D34" s="44"/>
      <c r="E34" s="44"/>
      <c r="F34" s="44"/>
    </row>
    <row r="35" spans="1:6" ht="16.5" customHeight="1" x14ac:dyDescent="0.3">
      <c r="A35" s="43"/>
      <c r="B35" s="29" t="s">
        <v>19</v>
      </c>
      <c r="C35" s="44"/>
      <c r="D35" s="44"/>
      <c r="E35" s="44"/>
      <c r="F35" s="44"/>
    </row>
    <row r="36" spans="1:6" ht="16.5" customHeight="1" x14ac:dyDescent="0.3">
      <c r="A36" s="43"/>
      <c r="B36" s="29" t="s">
        <v>20</v>
      </c>
      <c r="C36" s="44"/>
      <c r="D36" s="44"/>
      <c r="E36" s="44"/>
      <c r="F36" s="44"/>
    </row>
    <row r="37" spans="1:6" ht="15.75" customHeight="1" x14ac:dyDescent="0.25">
      <c r="A37" s="41"/>
      <c r="B37" s="41"/>
      <c r="C37" s="41"/>
      <c r="D37" s="41"/>
      <c r="E37" s="41"/>
      <c r="F37" s="41"/>
    </row>
    <row r="38" spans="1:6" ht="16.5" customHeight="1" x14ac:dyDescent="0.3">
      <c r="A38" s="3" t="s">
        <v>1</v>
      </c>
      <c r="B38" s="4" t="s">
        <v>21</v>
      </c>
    </row>
    <row r="39" spans="1:6" ht="16.5" customHeight="1" x14ac:dyDescent="0.3">
      <c r="A39" s="43" t="s">
        <v>4</v>
      </c>
      <c r="B39" s="5"/>
      <c r="C39" s="41"/>
      <c r="D39" s="41"/>
      <c r="E39" s="41"/>
      <c r="F39" s="41"/>
    </row>
    <row r="40" spans="1:6" ht="16.5" customHeight="1" x14ac:dyDescent="0.3">
      <c r="A40" s="43" t="s">
        <v>5</v>
      </c>
      <c r="B40" s="7"/>
      <c r="C40" s="41"/>
      <c r="D40" s="41"/>
      <c r="E40" s="41"/>
      <c r="F40" s="41"/>
    </row>
    <row r="41" spans="1:6" ht="16.5" customHeight="1" x14ac:dyDescent="0.3">
      <c r="A41" s="5" t="s">
        <v>6</v>
      </c>
      <c r="B41" s="7"/>
      <c r="C41" s="41"/>
      <c r="D41" s="41"/>
      <c r="E41" s="41"/>
      <c r="F41" s="41"/>
    </row>
    <row r="42" spans="1:6" ht="16.5" customHeight="1" x14ac:dyDescent="0.3">
      <c r="A42" s="5" t="s">
        <v>7</v>
      </c>
      <c r="B42" s="8"/>
      <c r="C42" s="41"/>
      <c r="D42" s="41"/>
      <c r="E42" s="41"/>
      <c r="F42" s="41"/>
    </row>
    <row r="43" spans="1:6" ht="15.75" customHeight="1" x14ac:dyDescent="0.25">
      <c r="A43" s="41"/>
      <c r="B43" s="41"/>
      <c r="C43" s="41"/>
      <c r="D43" s="41"/>
      <c r="E43" s="41"/>
      <c r="F43" s="41"/>
    </row>
    <row r="44" spans="1:6" ht="16.5" customHeight="1" x14ac:dyDescent="0.3">
      <c r="A44" s="10" t="s">
        <v>9</v>
      </c>
      <c r="B44" s="9" t="s">
        <v>10</v>
      </c>
      <c r="C44" s="10" t="s">
        <v>11</v>
      </c>
      <c r="D44" s="10" t="s">
        <v>12</v>
      </c>
      <c r="E44" s="10" t="s">
        <v>13</v>
      </c>
      <c r="F44" s="49"/>
    </row>
    <row r="45" spans="1:6" ht="16.5" customHeight="1" x14ac:dyDescent="0.3">
      <c r="A45" s="11">
        <v>1</v>
      </c>
      <c r="B45" s="12"/>
      <c r="C45" s="12"/>
      <c r="D45" s="13"/>
      <c r="E45" s="14"/>
      <c r="F45" s="50"/>
    </row>
    <row r="46" spans="1:6" ht="16.5" customHeight="1" x14ac:dyDescent="0.3">
      <c r="A46" s="11">
        <v>2</v>
      </c>
      <c r="B46" s="12"/>
      <c r="C46" s="12"/>
      <c r="D46" s="13"/>
      <c r="E46" s="13"/>
      <c r="F46" s="50"/>
    </row>
    <row r="47" spans="1:6" ht="16.5" customHeight="1" x14ac:dyDescent="0.3">
      <c r="A47" s="11">
        <v>3</v>
      </c>
      <c r="B47" s="12"/>
      <c r="C47" s="12"/>
      <c r="D47" s="13"/>
      <c r="E47" s="13"/>
      <c r="F47" s="50"/>
    </row>
    <row r="48" spans="1:6" ht="16.5" customHeight="1" x14ac:dyDescent="0.3">
      <c r="A48" s="11">
        <v>4</v>
      </c>
      <c r="B48" s="12"/>
      <c r="C48" s="12"/>
      <c r="D48" s="13"/>
      <c r="E48" s="13"/>
      <c r="F48" s="50"/>
    </row>
    <row r="49" spans="1:8" ht="16.5" customHeight="1" x14ac:dyDescent="0.3">
      <c r="A49" s="11">
        <v>5</v>
      </c>
      <c r="B49" s="12"/>
      <c r="C49" s="12"/>
      <c r="D49" s="13"/>
      <c r="E49" s="13"/>
      <c r="F49" s="50"/>
    </row>
    <row r="50" spans="1:8" ht="16.5" customHeight="1" x14ac:dyDescent="0.3">
      <c r="A50" s="11">
        <v>6</v>
      </c>
      <c r="B50" s="15"/>
      <c r="C50" s="15"/>
      <c r="D50" s="16"/>
      <c r="E50" s="16"/>
      <c r="F50" s="50"/>
    </row>
    <row r="51" spans="1:8" ht="16.5" customHeight="1" x14ac:dyDescent="0.3">
      <c r="A51" s="17" t="s">
        <v>14</v>
      </c>
      <c r="B51" s="18" t="e">
        <f>AVERAGE(B45:B50)</f>
        <v>#DIV/0!</v>
      </c>
      <c r="C51" s="19" t="e">
        <f>AVERAGE(C45:C50)</f>
        <v>#DIV/0!</v>
      </c>
      <c r="D51" s="20" t="e">
        <f>AVERAGE(D45:D50)</f>
        <v>#DIV/0!</v>
      </c>
      <c r="E51" s="20" t="e">
        <f>AVERAGE(E45:E50)</f>
        <v>#DIV/0!</v>
      </c>
      <c r="F51" s="51"/>
    </row>
    <row r="52" spans="1:8" ht="16.5" customHeight="1" x14ac:dyDescent="0.3">
      <c r="A52" s="21" t="s">
        <v>15</v>
      </c>
      <c r="B52" s="22" t="e">
        <f>(STDEV(B45:B50)/B51)</f>
        <v>#DIV/0!</v>
      </c>
      <c r="C52" s="23"/>
      <c r="D52" s="23"/>
      <c r="E52" s="24"/>
      <c r="F52" s="52"/>
    </row>
    <row r="53" spans="1:8" s="38" customFormat="1" ht="16.5" customHeight="1" x14ac:dyDescent="0.3">
      <c r="A53" s="25" t="s">
        <v>16</v>
      </c>
      <c r="B53" s="26">
        <f>COUNT(B45:B50)</f>
        <v>0</v>
      </c>
      <c r="C53" s="27"/>
      <c r="D53" s="42"/>
      <c r="E53" s="28"/>
      <c r="F53" s="52"/>
    </row>
    <row r="54" spans="1:8" s="38" customFormat="1" ht="15.75" customHeight="1" x14ac:dyDescent="0.25">
      <c r="A54" s="41"/>
      <c r="B54" s="41"/>
      <c r="C54" s="41"/>
      <c r="D54" s="41"/>
      <c r="E54" s="41"/>
      <c r="F54" s="41"/>
    </row>
    <row r="55" spans="1:8" s="38" customFormat="1" ht="16.5" customHeight="1" x14ac:dyDescent="0.3">
      <c r="A55" s="43" t="s">
        <v>17</v>
      </c>
      <c r="B55" s="29" t="s">
        <v>18</v>
      </c>
      <c r="C55" s="44"/>
      <c r="D55" s="44"/>
      <c r="E55" s="44"/>
      <c r="F55" s="44"/>
    </row>
    <row r="56" spans="1:8" ht="16.5" customHeight="1" x14ac:dyDescent="0.3">
      <c r="A56" s="43"/>
      <c r="B56" s="29" t="s">
        <v>19</v>
      </c>
      <c r="C56" s="44"/>
      <c r="D56" s="44"/>
      <c r="E56" s="44"/>
      <c r="F56" s="44"/>
    </row>
    <row r="57" spans="1:8" ht="16.5" customHeight="1" x14ac:dyDescent="0.3">
      <c r="A57" s="43"/>
      <c r="B57" s="29" t="s">
        <v>20</v>
      </c>
      <c r="C57" s="44"/>
      <c r="D57" s="44"/>
      <c r="E57" s="44"/>
      <c r="F57" s="44"/>
    </row>
    <row r="58" spans="1:8" ht="14.25" customHeight="1" thickBot="1" x14ac:dyDescent="0.3">
      <c r="A58" s="36"/>
      <c r="B58" s="37"/>
      <c r="D58" s="39"/>
      <c r="G58" s="40"/>
      <c r="H58" s="40"/>
    </row>
    <row r="59" spans="1:8" ht="15" customHeight="1" x14ac:dyDescent="0.3">
      <c r="B59" s="56" t="s">
        <v>22</v>
      </c>
      <c r="C59" s="56"/>
      <c r="E59" s="30" t="s">
        <v>23</v>
      </c>
      <c r="F59" s="46"/>
      <c r="G59" s="31"/>
      <c r="H59" s="30" t="s">
        <v>24</v>
      </c>
    </row>
    <row r="60" spans="1:8" ht="15" customHeight="1" x14ac:dyDescent="0.3">
      <c r="A60" s="32" t="s">
        <v>25</v>
      </c>
      <c r="B60" s="33" t="s">
        <v>27</v>
      </c>
      <c r="C60" s="33"/>
      <c r="E60" s="33"/>
      <c r="F60" s="53"/>
      <c r="H60" s="33"/>
    </row>
    <row r="61" spans="1:8" ht="15" customHeight="1" x14ac:dyDescent="0.3">
      <c r="A61" s="32" t="s">
        <v>26</v>
      </c>
      <c r="B61" s="34"/>
      <c r="C61" s="34"/>
      <c r="E61" s="34"/>
      <c r="F61" s="54"/>
      <c r="H61" s="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zoomScale="70" zoomScaleNormal="70" workbookViewId="0">
      <selection activeCell="A15" sqref="A15:H62"/>
    </sheetView>
  </sheetViews>
  <sheetFormatPr defaultRowHeight="13.5" x14ac:dyDescent="0.25"/>
  <cols>
    <col min="1" max="1" width="27.5703125" style="38" customWidth="1"/>
    <col min="2" max="2" width="20.42578125" style="38" customWidth="1"/>
    <col min="3" max="3" width="31.85546875" style="38" customWidth="1"/>
    <col min="4" max="4" width="25.85546875" style="38" customWidth="1"/>
    <col min="5" max="6" width="25.7109375" style="38" customWidth="1"/>
    <col min="7" max="7" width="23.140625" style="38" customWidth="1"/>
    <col min="8" max="8" width="28.42578125" style="38" customWidth="1"/>
    <col min="9" max="9" width="21.5703125" style="38" customWidth="1"/>
    <col min="10" max="10" width="9.140625" style="38" customWidth="1"/>
    <col min="11" max="16384" width="9.140625" style="40"/>
  </cols>
  <sheetData>
    <row r="14" spans="1:7" ht="15" customHeight="1" x14ac:dyDescent="0.3">
      <c r="A14" s="1"/>
      <c r="C14" s="2"/>
      <c r="G14" s="2"/>
    </row>
    <row r="15" spans="1:7" ht="18.75" customHeight="1" x14ac:dyDescent="0.3">
      <c r="A15" s="55" t="s">
        <v>0</v>
      </c>
      <c r="B15" s="55"/>
      <c r="C15" s="55"/>
      <c r="D15" s="55"/>
      <c r="E15" s="55"/>
      <c r="F15" s="47"/>
    </row>
    <row r="16" spans="1:7" ht="16.5" customHeight="1" x14ac:dyDescent="0.3">
      <c r="A16" s="3" t="s">
        <v>1</v>
      </c>
      <c r="B16" s="4" t="s">
        <v>2</v>
      </c>
    </row>
    <row r="17" spans="1:6" ht="16.5" customHeight="1" x14ac:dyDescent="0.3">
      <c r="A17" s="5" t="s">
        <v>3</v>
      </c>
      <c r="B17" s="5" t="s">
        <v>28</v>
      </c>
      <c r="C17" s="41"/>
      <c r="D17" s="6"/>
      <c r="E17" s="41"/>
      <c r="F17" s="41"/>
    </row>
    <row r="18" spans="1:6" ht="16.5" customHeight="1" x14ac:dyDescent="0.3">
      <c r="A18" s="43" t="s">
        <v>4</v>
      </c>
      <c r="B18" s="7" t="s">
        <v>31</v>
      </c>
      <c r="C18" s="41"/>
      <c r="D18" s="41"/>
      <c r="E18" s="41"/>
      <c r="F18" s="41"/>
    </row>
    <row r="19" spans="1:6" ht="16.5" customHeight="1" x14ac:dyDescent="0.3">
      <c r="A19" s="43" t="s">
        <v>5</v>
      </c>
      <c r="B19" s="7">
        <v>99.9</v>
      </c>
      <c r="C19" s="41"/>
      <c r="D19" s="41"/>
      <c r="E19" s="41"/>
      <c r="F19" s="41"/>
    </row>
    <row r="20" spans="1:6" ht="16.5" customHeight="1" x14ac:dyDescent="0.3">
      <c r="A20" s="5" t="s">
        <v>6</v>
      </c>
      <c r="B20" s="7">
        <v>11.14</v>
      </c>
      <c r="C20" s="41"/>
      <c r="D20" s="41"/>
      <c r="E20" s="41"/>
      <c r="F20" s="41"/>
    </row>
    <row r="21" spans="1:6" ht="16.5" customHeight="1" x14ac:dyDescent="0.3">
      <c r="A21" s="5" t="s">
        <v>7</v>
      </c>
      <c r="B21" s="8">
        <f>11.14/100*5/50*5/50</f>
        <v>1.1139999999999998E-3</v>
      </c>
      <c r="C21" s="41"/>
      <c r="D21" s="41"/>
      <c r="E21" s="41"/>
      <c r="F21" s="41"/>
    </row>
    <row r="22" spans="1:6" ht="15.75" customHeight="1" x14ac:dyDescent="0.25">
      <c r="A22" s="41"/>
      <c r="B22" s="41" t="s">
        <v>8</v>
      </c>
      <c r="C22" s="41"/>
      <c r="D22" s="41"/>
      <c r="E22" s="41"/>
      <c r="F22" s="41"/>
    </row>
    <row r="23" spans="1:6" ht="16.5" customHeight="1" x14ac:dyDescent="0.3">
      <c r="A23" s="10" t="s">
        <v>9</v>
      </c>
      <c r="B23" s="9" t="s">
        <v>10</v>
      </c>
      <c r="C23" s="10" t="s">
        <v>11</v>
      </c>
      <c r="D23" s="10" t="s">
        <v>12</v>
      </c>
      <c r="E23" s="10" t="s">
        <v>13</v>
      </c>
      <c r="F23" s="49" t="s">
        <v>30</v>
      </c>
    </row>
    <row r="24" spans="1:6" ht="16.5" customHeight="1" x14ac:dyDescent="0.3">
      <c r="A24" s="11">
        <v>1</v>
      </c>
      <c r="B24" s="12">
        <v>3783486</v>
      </c>
      <c r="C24" s="12">
        <v>14037.2</v>
      </c>
      <c r="D24" s="13">
        <v>1.1000000000000001</v>
      </c>
      <c r="E24" s="14">
        <v>11.2</v>
      </c>
      <c r="F24" s="50">
        <v>4.59</v>
      </c>
    </row>
    <row r="25" spans="1:6" ht="16.5" customHeight="1" x14ac:dyDescent="0.3">
      <c r="A25" s="11">
        <v>2</v>
      </c>
      <c r="B25" s="12">
        <v>3775825</v>
      </c>
      <c r="C25" s="12">
        <v>14135.3</v>
      </c>
      <c r="D25" s="13">
        <v>1.1000000000000001</v>
      </c>
      <c r="E25" s="13">
        <v>11.2</v>
      </c>
      <c r="F25" s="50">
        <v>4.37</v>
      </c>
    </row>
    <row r="26" spans="1:6" ht="16.5" customHeight="1" x14ac:dyDescent="0.3">
      <c r="A26" s="11">
        <v>3</v>
      </c>
      <c r="B26" s="12">
        <v>3778360</v>
      </c>
      <c r="C26" s="12">
        <v>14187.3</v>
      </c>
      <c r="D26" s="13">
        <v>1.1000000000000001</v>
      </c>
      <c r="E26" s="13">
        <v>11.2</v>
      </c>
      <c r="F26" s="50">
        <v>4.38</v>
      </c>
    </row>
    <row r="27" spans="1:6" ht="16.5" customHeight="1" x14ac:dyDescent="0.3">
      <c r="A27" s="11">
        <v>4</v>
      </c>
      <c r="B27" s="12">
        <v>3783103</v>
      </c>
      <c r="C27" s="12">
        <v>14202.6</v>
      </c>
      <c r="D27" s="13">
        <v>1.1000000000000001</v>
      </c>
      <c r="E27" s="13">
        <v>11.2</v>
      </c>
      <c r="F27" s="50">
        <v>4.3899999999999997</v>
      </c>
    </row>
    <row r="28" spans="1:6" ht="16.5" customHeight="1" x14ac:dyDescent="0.3">
      <c r="A28" s="11">
        <v>5</v>
      </c>
      <c r="B28" s="12">
        <v>3776187</v>
      </c>
      <c r="C28" s="12">
        <v>14227.1</v>
      </c>
      <c r="D28" s="13">
        <v>1.1000000000000001</v>
      </c>
      <c r="E28" s="13">
        <v>11.2</v>
      </c>
      <c r="F28" s="50">
        <v>4.3899999999999997</v>
      </c>
    </row>
    <row r="29" spans="1:6" ht="16.5" customHeight="1" x14ac:dyDescent="0.3">
      <c r="A29" s="11">
        <v>6</v>
      </c>
      <c r="B29" s="15">
        <v>3790351</v>
      </c>
      <c r="C29" s="15">
        <v>14243.3</v>
      </c>
      <c r="D29" s="16">
        <v>1.1000000000000001</v>
      </c>
      <c r="E29" s="16">
        <v>11.2</v>
      </c>
      <c r="F29" s="50">
        <v>4.3899999999999997</v>
      </c>
    </row>
    <row r="30" spans="1:6" ht="16.5" customHeight="1" x14ac:dyDescent="0.3">
      <c r="A30" s="17" t="s">
        <v>14</v>
      </c>
      <c r="B30" s="18">
        <f>AVERAGE(B24:B29)</f>
        <v>3781218.6666666665</v>
      </c>
      <c r="C30" s="19">
        <f>AVERAGE(C24:C29)</f>
        <v>14172.133333333333</v>
      </c>
      <c r="D30" s="20">
        <f>AVERAGE(D24:D29)</f>
        <v>1.0999999999999999</v>
      </c>
      <c r="E30" s="20">
        <f>AVERAGE(E24:E29)</f>
        <v>11.200000000000001</v>
      </c>
      <c r="F30" s="51"/>
    </row>
    <row r="31" spans="1:6" ht="16.5" customHeight="1" x14ac:dyDescent="0.3">
      <c r="A31" s="21" t="s">
        <v>15</v>
      </c>
      <c r="B31" s="22">
        <f>(STDEV(B24:B29)/B30)</f>
        <v>1.4709214782446856E-3</v>
      </c>
      <c r="C31" s="23"/>
      <c r="D31" s="23"/>
      <c r="E31" s="24"/>
      <c r="F31" s="52"/>
    </row>
    <row r="32" spans="1:6" s="38" customFormat="1" ht="16.5" customHeight="1" x14ac:dyDescent="0.3">
      <c r="A32" s="25" t="s">
        <v>16</v>
      </c>
      <c r="B32" s="26">
        <f>COUNT(B24:B29)</f>
        <v>6</v>
      </c>
      <c r="C32" s="27"/>
      <c r="D32" s="42"/>
      <c r="E32" s="28"/>
      <c r="F32" s="52"/>
    </row>
    <row r="33" spans="1:6" s="38" customFormat="1" ht="15.75" customHeight="1" x14ac:dyDescent="0.25">
      <c r="A33" s="41"/>
      <c r="B33" s="41"/>
      <c r="C33" s="41"/>
      <c r="D33" s="41"/>
      <c r="E33" s="41"/>
      <c r="F33" s="41"/>
    </row>
    <row r="34" spans="1:6" s="38" customFormat="1" ht="16.5" customHeight="1" x14ac:dyDescent="0.3">
      <c r="A34" s="43" t="s">
        <v>17</v>
      </c>
      <c r="B34" s="29" t="s">
        <v>18</v>
      </c>
      <c r="C34" s="44"/>
      <c r="D34" s="44"/>
      <c r="E34" s="44"/>
      <c r="F34" s="44"/>
    </row>
    <row r="35" spans="1:6" ht="16.5" customHeight="1" x14ac:dyDescent="0.3">
      <c r="A35" s="43"/>
      <c r="B35" s="29" t="s">
        <v>19</v>
      </c>
      <c r="C35" s="44"/>
      <c r="D35" s="44"/>
      <c r="E35" s="44"/>
      <c r="F35" s="44"/>
    </row>
    <row r="36" spans="1:6" ht="16.5" customHeight="1" x14ac:dyDescent="0.3">
      <c r="A36" s="43"/>
      <c r="B36" s="29" t="s">
        <v>20</v>
      </c>
      <c r="C36" s="44"/>
      <c r="D36" s="44"/>
      <c r="E36" s="44"/>
      <c r="F36" s="44"/>
    </row>
    <row r="37" spans="1:6" ht="15.75" customHeight="1" x14ac:dyDescent="0.25">
      <c r="A37" s="41"/>
      <c r="B37" s="41"/>
      <c r="C37" s="41"/>
      <c r="D37" s="41"/>
      <c r="E37" s="41"/>
      <c r="F37" s="41"/>
    </row>
    <row r="38" spans="1:6" ht="16.5" customHeight="1" x14ac:dyDescent="0.3">
      <c r="A38" s="3" t="s">
        <v>1</v>
      </c>
      <c r="B38" s="4" t="s">
        <v>21</v>
      </c>
    </row>
    <row r="39" spans="1:6" ht="16.5" customHeight="1" x14ac:dyDescent="0.3">
      <c r="A39" s="43" t="s">
        <v>4</v>
      </c>
      <c r="B39" s="5"/>
      <c r="C39" s="41"/>
      <c r="D39" s="41"/>
      <c r="E39" s="41"/>
      <c r="F39" s="41"/>
    </row>
    <row r="40" spans="1:6" ht="16.5" customHeight="1" x14ac:dyDescent="0.3">
      <c r="A40" s="43" t="s">
        <v>5</v>
      </c>
      <c r="B40" s="7"/>
      <c r="C40" s="41"/>
      <c r="D40" s="41"/>
      <c r="E40" s="41"/>
      <c r="F40" s="41"/>
    </row>
    <row r="41" spans="1:6" ht="16.5" customHeight="1" x14ac:dyDescent="0.3">
      <c r="A41" s="5" t="s">
        <v>6</v>
      </c>
      <c r="B41" s="7"/>
      <c r="C41" s="41"/>
      <c r="D41" s="41"/>
      <c r="E41" s="41"/>
      <c r="F41" s="41"/>
    </row>
    <row r="42" spans="1:6" ht="16.5" customHeight="1" x14ac:dyDescent="0.3">
      <c r="A42" s="5" t="s">
        <v>7</v>
      </c>
      <c r="B42" s="8"/>
      <c r="C42" s="41"/>
      <c r="D42" s="41"/>
      <c r="E42" s="41"/>
      <c r="F42" s="41"/>
    </row>
    <row r="43" spans="1:6" ht="15.75" customHeight="1" x14ac:dyDescent="0.25">
      <c r="A43" s="41"/>
      <c r="B43" s="41"/>
      <c r="C43" s="41"/>
      <c r="D43" s="41"/>
      <c r="E43" s="41"/>
      <c r="F43" s="41"/>
    </row>
    <row r="44" spans="1:6" ht="16.5" customHeight="1" x14ac:dyDescent="0.3">
      <c r="A44" s="10" t="s">
        <v>9</v>
      </c>
      <c r="B44" s="9" t="s">
        <v>10</v>
      </c>
      <c r="C44" s="10" t="s">
        <v>11</v>
      </c>
      <c r="D44" s="10" t="s">
        <v>12</v>
      </c>
      <c r="E44" s="10" t="s">
        <v>13</v>
      </c>
      <c r="F44" s="49"/>
    </row>
    <row r="45" spans="1:6" ht="16.5" customHeight="1" x14ac:dyDescent="0.3">
      <c r="A45" s="11">
        <v>1</v>
      </c>
      <c r="B45" s="12"/>
      <c r="C45" s="12"/>
      <c r="D45" s="13"/>
      <c r="E45" s="14"/>
      <c r="F45" s="50"/>
    </row>
    <row r="46" spans="1:6" ht="16.5" customHeight="1" x14ac:dyDescent="0.3">
      <c r="A46" s="11">
        <v>2</v>
      </c>
      <c r="B46" s="12"/>
      <c r="C46" s="12"/>
      <c r="D46" s="13"/>
      <c r="E46" s="13"/>
      <c r="F46" s="50"/>
    </row>
    <row r="47" spans="1:6" ht="16.5" customHeight="1" x14ac:dyDescent="0.3">
      <c r="A47" s="11">
        <v>3</v>
      </c>
      <c r="B47" s="12"/>
      <c r="C47" s="12"/>
      <c r="D47" s="13"/>
      <c r="E47" s="13"/>
      <c r="F47" s="50"/>
    </row>
    <row r="48" spans="1:6" ht="16.5" customHeight="1" x14ac:dyDescent="0.3">
      <c r="A48" s="11">
        <v>4</v>
      </c>
      <c r="B48" s="12"/>
      <c r="C48" s="12"/>
      <c r="D48" s="13"/>
      <c r="E48" s="13"/>
      <c r="F48" s="50"/>
    </row>
    <row r="49" spans="1:8" ht="16.5" customHeight="1" x14ac:dyDescent="0.3">
      <c r="A49" s="11">
        <v>5</v>
      </c>
      <c r="B49" s="12"/>
      <c r="C49" s="12"/>
      <c r="D49" s="13"/>
      <c r="E49" s="13"/>
      <c r="F49" s="50"/>
    </row>
    <row r="50" spans="1:8" ht="16.5" customHeight="1" x14ac:dyDescent="0.3">
      <c r="A50" s="11">
        <v>6</v>
      </c>
      <c r="B50" s="15"/>
      <c r="C50" s="15"/>
      <c r="D50" s="16"/>
      <c r="E50" s="16"/>
      <c r="F50" s="50"/>
    </row>
    <row r="51" spans="1:8" ht="16.5" customHeight="1" x14ac:dyDescent="0.3">
      <c r="A51" s="17" t="s">
        <v>14</v>
      </c>
      <c r="B51" s="18" t="e">
        <f>AVERAGE(B45:B50)</f>
        <v>#DIV/0!</v>
      </c>
      <c r="C51" s="19" t="e">
        <f>AVERAGE(C45:C50)</f>
        <v>#DIV/0!</v>
      </c>
      <c r="D51" s="20" t="e">
        <f>AVERAGE(D45:D50)</f>
        <v>#DIV/0!</v>
      </c>
      <c r="E51" s="20" t="e">
        <f>AVERAGE(E45:E50)</f>
        <v>#DIV/0!</v>
      </c>
      <c r="F51" s="51"/>
    </row>
    <row r="52" spans="1:8" ht="16.5" customHeight="1" x14ac:dyDescent="0.3">
      <c r="A52" s="21" t="s">
        <v>15</v>
      </c>
      <c r="B52" s="22" t="e">
        <f>(STDEV(B45:B50)/B51)</f>
        <v>#DIV/0!</v>
      </c>
      <c r="C52" s="23"/>
      <c r="D52" s="23"/>
      <c r="E52" s="24"/>
      <c r="F52" s="52"/>
    </row>
    <row r="53" spans="1:8" s="38" customFormat="1" ht="16.5" customHeight="1" x14ac:dyDescent="0.3">
      <c r="A53" s="25" t="s">
        <v>16</v>
      </c>
      <c r="B53" s="26">
        <f>COUNT(B45:B50)</f>
        <v>0</v>
      </c>
      <c r="C53" s="27"/>
      <c r="D53" s="42"/>
      <c r="E53" s="28"/>
      <c r="F53" s="52"/>
    </row>
    <row r="54" spans="1:8" s="38" customFormat="1" ht="15.75" customHeight="1" x14ac:dyDescent="0.25">
      <c r="A54" s="41"/>
      <c r="B54" s="41"/>
      <c r="C54" s="41"/>
      <c r="D54" s="41"/>
      <c r="E54" s="41"/>
      <c r="F54" s="41"/>
    </row>
    <row r="55" spans="1:8" s="38" customFormat="1" ht="16.5" customHeight="1" x14ac:dyDescent="0.3">
      <c r="A55" s="43" t="s">
        <v>17</v>
      </c>
      <c r="B55" s="29" t="s">
        <v>18</v>
      </c>
      <c r="C55" s="44"/>
      <c r="D55" s="44"/>
      <c r="E55" s="44"/>
      <c r="F55" s="44"/>
    </row>
    <row r="56" spans="1:8" ht="16.5" customHeight="1" x14ac:dyDescent="0.3">
      <c r="A56" s="43"/>
      <c r="B56" s="29" t="s">
        <v>19</v>
      </c>
      <c r="C56" s="44"/>
      <c r="D56" s="44"/>
      <c r="E56" s="44"/>
      <c r="F56" s="44"/>
    </row>
    <row r="57" spans="1:8" ht="16.5" customHeight="1" x14ac:dyDescent="0.3">
      <c r="A57" s="43"/>
      <c r="B57" s="29" t="s">
        <v>20</v>
      </c>
      <c r="C57" s="44"/>
      <c r="D57" s="44"/>
      <c r="E57" s="44"/>
      <c r="F57" s="44"/>
    </row>
    <row r="58" spans="1:8" ht="14.25" customHeight="1" thickBot="1" x14ac:dyDescent="0.3">
      <c r="A58" s="36"/>
      <c r="B58" s="37"/>
      <c r="D58" s="39"/>
      <c r="G58" s="40"/>
      <c r="H58" s="40"/>
    </row>
    <row r="59" spans="1:8" ht="15" customHeight="1" x14ac:dyDescent="0.3">
      <c r="B59" s="56" t="s">
        <v>22</v>
      </c>
      <c r="C59" s="56"/>
      <c r="E59" s="48" t="s">
        <v>23</v>
      </c>
      <c r="F59" s="48"/>
      <c r="G59" s="31"/>
      <c r="H59" s="48" t="s">
        <v>24</v>
      </c>
    </row>
    <row r="60" spans="1:8" ht="15" customHeight="1" x14ac:dyDescent="0.3">
      <c r="A60" s="32" t="s">
        <v>25</v>
      </c>
      <c r="B60" s="33" t="s">
        <v>27</v>
      </c>
      <c r="C60" s="33"/>
      <c r="E60" s="33"/>
      <c r="F60" s="53"/>
      <c r="H60" s="33"/>
    </row>
    <row r="61" spans="1:8" ht="15" customHeight="1" x14ac:dyDescent="0.3">
      <c r="A61" s="32" t="s">
        <v>26</v>
      </c>
      <c r="B61" s="34"/>
      <c r="C61" s="34"/>
      <c r="E61" s="34"/>
      <c r="F61" s="54"/>
      <c r="H61" s="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zoomScale="70" zoomScaleNormal="70" workbookViewId="0">
      <selection activeCell="A15" sqref="A15:H62"/>
    </sheetView>
  </sheetViews>
  <sheetFormatPr defaultRowHeight="13.5" x14ac:dyDescent="0.25"/>
  <cols>
    <col min="1" max="1" width="27.5703125" style="38" customWidth="1"/>
    <col min="2" max="2" width="20.42578125" style="38" customWidth="1"/>
    <col min="3" max="3" width="31.85546875" style="38" customWidth="1"/>
    <col min="4" max="4" width="25.85546875" style="38" customWidth="1"/>
    <col min="5" max="6" width="25.7109375" style="38" customWidth="1"/>
    <col min="7" max="7" width="23.140625" style="38" customWidth="1"/>
    <col min="8" max="8" width="28.42578125" style="38" customWidth="1"/>
    <col min="9" max="9" width="21.5703125" style="38" customWidth="1"/>
    <col min="10" max="10" width="9.140625" style="38" customWidth="1"/>
    <col min="11" max="16384" width="9.140625" style="40"/>
  </cols>
  <sheetData>
    <row r="14" spans="1:7" ht="15" customHeight="1" x14ac:dyDescent="0.3">
      <c r="A14" s="1"/>
      <c r="C14" s="2"/>
      <c r="G14" s="2"/>
    </row>
    <row r="15" spans="1:7" ht="18.75" customHeight="1" x14ac:dyDescent="0.3">
      <c r="A15" s="55" t="s">
        <v>0</v>
      </c>
      <c r="B15" s="55"/>
      <c r="C15" s="55"/>
      <c r="D15" s="55"/>
      <c r="E15" s="55"/>
      <c r="F15" s="47"/>
    </row>
    <row r="16" spans="1:7" ht="16.5" customHeight="1" x14ac:dyDescent="0.3">
      <c r="A16" s="3" t="s">
        <v>1</v>
      </c>
      <c r="B16" s="4" t="s">
        <v>2</v>
      </c>
    </row>
    <row r="17" spans="1:6" ht="16.5" customHeight="1" x14ac:dyDescent="0.3">
      <c r="A17" s="5" t="s">
        <v>3</v>
      </c>
      <c r="B17" s="5" t="s">
        <v>28</v>
      </c>
      <c r="C17" s="41"/>
      <c r="D17" s="6"/>
      <c r="E17" s="41"/>
      <c r="F17" s="41"/>
    </row>
    <row r="18" spans="1:6" ht="16.5" customHeight="1" x14ac:dyDescent="0.3">
      <c r="A18" s="43" t="s">
        <v>4</v>
      </c>
      <c r="B18" s="7" t="s">
        <v>32</v>
      </c>
      <c r="C18" s="41"/>
      <c r="D18" s="41"/>
      <c r="E18" s="41"/>
      <c r="F18" s="41"/>
    </row>
    <row r="19" spans="1:6" ht="16.5" customHeight="1" x14ac:dyDescent="0.3">
      <c r="A19" s="43" t="s">
        <v>5</v>
      </c>
      <c r="B19" s="7">
        <v>99.8</v>
      </c>
      <c r="C19" s="41"/>
      <c r="D19" s="41"/>
      <c r="E19" s="41"/>
      <c r="F19" s="41"/>
    </row>
    <row r="20" spans="1:6" ht="16.5" customHeight="1" x14ac:dyDescent="0.3">
      <c r="A20" s="5" t="s">
        <v>6</v>
      </c>
      <c r="B20" s="7">
        <v>10.119999999999999</v>
      </c>
      <c r="C20" s="41"/>
      <c r="D20" s="41"/>
      <c r="E20" s="41"/>
      <c r="F20" s="41"/>
    </row>
    <row r="21" spans="1:6" ht="16.5" customHeight="1" x14ac:dyDescent="0.3">
      <c r="A21" s="5" t="s">
        <v>7</v>
      </c>
      <c r="B21" s="8">
        <f>10.12/100*5/50*5/50</f>
        <v>1.0120000000000001E-3</v>
      </c>
      <c r="C21" s="41"/>
      <c r="D21" s="41"/>
      <c r="E21" s="41"/>
      <c r="F21" s="41"/>
    </row>
    <row r="22" spans="1:6" ht="15.75" customHeight="1" x14ac:dyDescent="0.25">
      <c r="A22" s="41"/>
      <c r="B22" s="41" t="s">
        <v>8</v>
      </c>
      <c r="C22" s="41"/>
      <c r="D22" s="41"/>
      <c r="E22" s="41"/>
      <c r="F22" s="41"/>
    </row>
    <row r="23" spans="1:6" ht="16.5" customHeight="1" x14ac:dyDescent="0.3">
      <c r="A23" s="10" t="s">
        <v>9</v>
      </c>
      <c r="B23" s="9" t="s">
        <v>10</v>
      </c>
      <c r="C23" s="10" t="s">
        <v>11</v>
      </c>
      <c r="D23" s="10" t="s">
        <v>12</v>
      </c>
      <c r="E23" s="10" t="s">
        <v>13</v>
      </c>
      <c r="F23" s="49" t="s">
        <v>30</v>
      </c>
    </row>
    <row r="24" spans="1:6" ht="16.5" customHeight="1" x14ac:dyDescent="0.3">
      <c r="A24" s="11">
        <v>1</v>
      </c>
      <c r="B24" s="12">
        <v>3001161</v>
      </c>
      <c r="C24" s="12">
        <v>13090</v>
      </c>
      <c r="D24" s="13">
        <v>1.1000000000000001</v>
      </c>
      <c r="E24" s="14">
        <v>12.3</v>
      </c>
      <c r="F24" s="50">
        <v>2.7</v>
      </c>
    </row>
    <row r="25" spans="1:6" ht="16.5" customHeight="1" x14ac:dyDescent="0.3">
      <c r="A25" s="11">
        <v>2</v>
      </c>
      <c r="B25" s="12">
        <v>3007060</v>
      </c>
      <c r="C25" s="12">
        <v>13173</v>
      </c>
      <c r="D25" s="13">
        <v>1.1000000000000001</v>
      </c>
      <c r="E25" s="13">
        <v>12.3</v>
      </c>
      <c r="F25" s="50">
        <v>2.7</v>
      </c>
    </row>
    <row r="26" spans="1:6" ht="16.5" customHeight="1" x14ac:dyDescent="0.3">
      <c r="A26" s="11">
        <v>3</v>
      </c>
      <c r="B26" s="12">
        <v>3021077</v>
      </c>
      <c r="C26" s="12">
        <v>13206</v>
      </c>
      <c r="D26" s="13">
        <v>1.1000000000000001</v>
      </c>
      <c r="E26" s="13">
        <v>12.3</v>
      </c>
      <c r="F26" s="50">
        <v>2.7</v>
      </c>
    </row>
    <row r="27" spans="1:6" ht="16.5" customHeight="1" x14ac:dyDescent="0.3">
      <c r="A27" s="11">
        <v>4</v>
      </c>
      <c r="B27" s="12">
        <v>3007859</v>
      </c>
      <c r="C27" s="12">
        <v>13209</v>
      </c>
      <c r="D27" s="13">
        <v>1.1000000000000001</v>
      </c>
      <c r="E27" s="13">
        <v>12.3</v>
      </c>
      <c r="F27" s="50">
        <v>2.7</v>
      </c>
    </row>
    <row r="28" spans="1:6" ht="16.5" customHeight="1" x14ac:dyDescent="0.3">
      <c r="A28" s="11">
        <v>5</v>
      </c>
      <c r="B28" s="12">
        <v>3004498</v>
      </c>
      <c r="C28" s="12">
        <v>13295.3</v>
      </c>
      <c r="D28" s="13">
        <v>1.1000000000000001</v>
      </c>
      <c r="E28" s="13">
        <v>12.3</v>
      </c>
      <c r="F28" s="50">
        <v>2.7</v>
      </c>
    </row>
    <row r="29" spans="1:6" ht="16.5" customHeight="1" x14ac:dyDescent="0.3">
      <c r="A29" s="11">
        <v>6</v>
      </c>
      <c r="B29" s="15">
        <v>3027776</v>
      </c>
      <c r="C29" s="15">
        <v>13300.4</v>
      </c>
      <c r="D29" s="16">
        <v>1.1000000000000001</v>
      </c>
      <c r="E29" s="16">
        <v>12.3</v>
      </c>
      <c r="F29" s="50">
        <v>2.7</v>
      </c>
    </row>
    <row r="30" spans="1:6" ht="16.5" customHeight="1" x14ac:dyDescent="0.3">
      <c r="A30" s="17" t="s">
        <v>14</v>
      </c>
      <c r="B30" s="18">
        <f>AVERAGE(B24:B29)</f>
        <v>3011571.8333333335</v>
      </c>
      <c r="C30" s="19">
        <f>AVERAGE(C24:C29)</f>
        <v>13212.283333333333</v>
      </c>
      <c r="D30" s="20">
        <f>AVERAGE(D24:D29)</f>
        <v>1.0999999999999999</v>
      </c>
      <c r="E30" s="20">
        <f>AVERAGE(E24:E29)</f>
        <v>12.299999999999999</v>
      </c>
      <c r="F30" s="51"/>
    </row>
    <row r="31" spans="1:6" ht="16.5" customHeight="1" x14ac:dyDescent="0.3">
      <c r="A31" s="21" t="s">
        <v>15</v>
      </c>
      <c r="B31" s="22">
        <f>(STDEV(B24:B29)/B30)</f>
        <v>3.4682866891438445E-3</v>
      </c>
      <c r="C31" s="23"/>
      <c r="D31" s="23"/>
      <c r="E31" s="24"/>
      <c r="F31" s="52"/>
    </row>
    <row r="32" spans="1:6" s="38" customFormat="1" ht="16.5" customHeight="1" x14ac:dyDescent="0.3">
      <c r="A32" s="25" t="s">
        <v>16</v>
      </c>
      <c r="B32" s="26">
        <f>COUNT(B24:B29)</f>
        <v>6</v>
      </c>
      <c r="C32" s="27"/>
      <c r="D32" s="42"/>
      <c r="E32" s="28"/>
      <c r="F32" s="52"/>
    </row>
    <row r="33" spans="1:6" s="38" customFormat="1" ht="15.75" customHeight="1" x14ac:dyDescent="0.25">
      <c r="A33" s="41"/>
      <c r="B33" s="41"/>
      <c r="C33" s="41"/>
      <c r="D33" s="41"/>
      <c r="E33" s="41"/>
      <c r="F33" s="41"/>
    </row>
    <row r="34" spans="1:6" s="38" customFormat="1" ht="16.5" customHeight="1" x14ac:dyDescent="0.3">
      <c r="A34" s="43" t="s">
        <v>17</v>
      </c>
      <c r="B34" s="29" t="s">
        <v>18</v>
      </c>
      <c r="C34" s="44"/>
      <c r="D34" s="44"/>
      <c r="E34" s="44"/>
      <c r="F34" s="44"/>
    </row>
    <row r="35" spans="1:6" ht="16.5" customHeight="1" x14ac:dyDescent="0.3">
      <c r="A35" s="43"/>
      <c r="B35" s="29" t="s">
        <v>19</v>
      </c>
      <c r="C35" s="44"/>
      <c r="D35" s="44"/>
      <c r="E35" s="44"/>
      <c r="F35" s="44"/>
    </row>
    <row r="36" spans="1:6" ht="16.5" customHeight="1" x14ac:dyDescent="0.3">
      <c r="A36" s="43"/>
      <c r="B36" s="29" t="s">
        <v>20</v>
      </c>
      <c r="C36" s="44"/>
      <c r="D36" s="44"/>
      <c r="E36" s="44"/>
      <c r="F36" s="44"/>
    </row>
    <row r="37" spans="1:6" ht="15.75" customHeight="1" x14ac:dyDescent="0.25">
      <c r="A37" s="41"/>
      <c r="B37" s="41"/>
      <c r="C37" s="41"/>
      <c r="D37" s="41"/>
      <c r="E37" s="41"/>
      <c r="F37" s="41"/>
    </row>
    <row r="38" spans="1:6" ht="16.5" customHeight="1" x14ac:dyDescent="0.3">
      <c r="A38" s="3" t="s">
        <v>1</v>
      </c>
      <c r="B38" s="4" t="s">
        <v>21</v>
      </c>
    </row>
    <row r="39" spans="1:6" ht="16.5" customHeight="1" x14ac:dyDescent="0.3">
      <c r="A39" s="43" t="s">
        <v>4</v>
      </c>
      <c r="B39" s="5"/>
      <c r="C39" s="41"/>
      <c r="D39" s="41"/>
      <c r="E39" s="41"/>
      <c r="F39" s="41"/>
    </row>
    <row r="40" spans="1:6" ht="16.5" customHeight="1" x14ac:dyDescent="0.3">
      <c r="A40" s="43" t="s">
        <v>5</v>
      </c>
      <c r="B40" s="7"/>
      <c r="C40" s="41"/>
      <c r="D40" s="41"/>
      <c r="E40" s="41"/>
      <c r="F40" s="41"/>
    </row>
    <row r="41" spans="1:6" ht="16.5" customHeight="1" x14ac:dyDescent="0.3">
      <c r="A41" s="5" t="s">
        <v>6</v>
      </c>
      <c r="B41" s="7"/>
      <c r="C41" s="41"/>
      <c r="D41" s="41"/>
      <c r="E41" s="41"/>
      <c r="F41" s="41"/>
    </row>
    <row r="42" spans="1:6" ht="16.5" customHeight="1" x14ac:dyDescent="0.3">
      <c r="A42" s="5" t="s">
        <v>7</v>
      </c>
      <c r="B42" s="8"/>
      <c r="C42" s="41"/>
      <c r="D42" s="41"/>
      <c r="E42" s="41"/>
      <c r="F42" s="41"/>
    </row>
    <row r="43" spans="1:6" ht="15.75" customHeight="1" x14ac:dyDescent="0.25">
      <c r="A43" s="41"/>
      <c r="B43" s="41"/>
      <c r="C43" s="41"/>
      <c r="D43" s="41"/>
      <c r="E43" s="41"/>
      <c r="F43" s="41"/>
    </row>
    <row r="44" spans="1:6" ht="16.5" customHeight="1" x14ac:dyDescent="0.3">
      <c r="A44" s="10" t="s">
        <v>9</v>
      </c>
      <c r="B44" s="9" t="s">
        <v>10</v>
      </c>
      <c r="C44" s="10" t="s">
        <v>11</v>
      </c>
      <c r="D44" s="10" t="s">
        <v>12</v>
      </c>
      <c r="E44" s="10" t="s">
        <v>13</v>
      </c>
      <c r="F44" s="49"/>
    </row>
    <row r="45" spans="1:6" ht="16.5" customHeight="1" x14ac:dyDescent="0.3">
      <c r="A45" s="11">
        <v>1</v>
      </c>
      <c r="B45" s="12"/>
      <c r="C45" s="12"/>
      <c r="D45" s="13"/>
      <c r="E45" s="14"/>
      <c r="F45" s="50"/>
    </row>
    <row r="46" spans="1:6" ht="16.5" customHeight="1" x14ac:dyDescent="0.3">
      <c r="A46" s="11">
        <v>2</v>
      </c>
      <c r="B46" s="12"/>
      <c r="C46" s="12"/>
      <c r="D46" s="13"/>
      <c r="E46" s="13"/>
      <c r="F46" s="50"/>
    </row>
    <row r="47" spans="1:6" ht="16.5" customHeight="1" x14ac:dyDescent="0.3">
      <c r="A47" s="11">
        <v>3</v>
      </c>
      <c r="B47" s="12"/>
      <c r="C47" s="12"/>
      <c r="D47" s="13"/>
      <c r="E47" s="13"/>
      <c r="F47" s="50"/>
    </row>
    <row r="48" spans="1:6" ht="16.5" customHeight="1" x14ac:dyDescent="0.3">
      <c r="A48" s="11">
        <v>4</v>
      </c>
      <c r="B48" s="12"/>
      <c r="C48" s="12"/>
      <c r="D48" s="13"/>
      <c r="E48" s="13"/>
      <c r="F48" s="50"/>
    </row>
    <row r="49" spans="1:8" ht="16.5" customHeight="1" x14ac:dyDescent="0.3">
      <c r="A49" s="11">
        <v>5</v>
      </c>
      <c r="B49" s="12"/>
      <c r="C49" s="12"/>
      <c r="D49" s="13"/>
      <c r="E49" s="13"/>
      <c r="F49" s="50"/>
    </row>
    <row r="50" spans="1:8" ht="16.5" customHeight="1" x14ac:dyDescent="0.3">
      <c r="A50" s="11">
        <v>6</v>
      </c>
      <c r="B50" s="15"/>
      <c r="C50" s="15"/>
      <c r="D50" s="16"/>
      <c r="E50" s="16"/>
      <c r="F50" s="50"/>
    </row>
    <row r="51" spans="1:8" ht="16.5" customHeight="1" x14ac:dyDescent="0.3">
      <c r="A51" s="17" t="s">
        <v>14</v>
      </c>
      <c r="B51" s="18" t="e">
        <f>AVERAGE(B45:B50)</f>
        <v>#DIV/0!</v>
      </c>
      <c r="C51" s="19" t="e">
        <f>AVERAGE(C45:C50)</f>
        <v>#DIV/0!</v>
      </c>
      <c r="D51" s="20" t="e">
        <f>AVERAGE(D45:D50)</f>
        <v>#DIV/0!</v>
      </c>
      <c r="E51" s="20" t="e">
        <f>AVERAGE(E45:E50)</f>
        <v>#DIV/0!</v>
      </c>
      <c r="F51" s="51"/>
    </row>
    <row r="52" spans="1:8" ht="16.5" customHeight="1" x14ac:dyDescent="0.3">
      <c r="A52" s="21" t="s">
        <v>15</v>
      </c>
      <c r="B52" s="22" t="e">
        <f>(STDEV(B45:B50)/B51)</f>
        <v>#DIV/0!</v>
      </c>
      <c r="C52" s="23"/>
      <c r="D52" s="23"/>
      <c r="E52" s="24"/>
      <c r="F52" s="52"/>
    </row>
    <row r="53" spans="1:8" s="38" customFormat="1" ht="16.5" customHeight="1" x14ac:dyDescent="0.3">
      <c r="A53" s="25" t="s">
        <v>16</v>
      </c>
      <c r="B53" s="26">
        <f>COUNT(B45:B50)</f>
        <v>0</v>
      </c>
      <c r="C53" s="27"/>
      <c r="D53" s="42"/>
      <c r="E53" s="28"/>
      <c r="F53" s="52"/>
    </row>
    <row r="54" spans="1:8" s="38" customFormat="1" ht="15.75" customHeight="1" x14ac:dyDescent="0.25">
      <c r="A54" s="41"/>
      <c r="B54" s="41"/>
      <c r="C54" s="41"/>
      <c r="D54" s="41"/>
      <c r="E54" s="41"/>
      <c r="F54" s="41"/>
    </row>
    <row r="55" spans="1:8" s="38" customFormat="1" ht="16.5" customHeight="1" x14ac:dyDescent="0.3">
      <c r="A55" s="43" t="s">
        <v>17</v>
      </c>
      <c r="B55" s="29" t="s">
        <v>18</v>
      </c>
      <c r="C55" s="44"/>
      <c r="D55" s="44"/>
      <c r="E55" s="44"/>
      <c r="F55" s="44"/>
    </row>
    <row r="56" spans="1:8" ht="16.5" customHeight="1" x14ac:dyDescent="0.3">
      <c r="A56" s="43"/>
      <c r="B56" s="29" t="s">
        <v>19</v>
      </c>
      <c r="C56" s="44"/>
      <c r="D56" s="44"/>
      <c r="E56" s="44"/>
      <c r="F56" s="44"/>
    </row>
    <row r="57" spans="1:8" ht="16.5" customHeight="1" x14ac:dyDescent="0.3">
      <c r="A57" s="43"/>
      <c r="B57" s="29" t="s">
        <v>20</v>
      </c>
      <c r="C57" s="44"/>
      <c r="D57" s="44"/>
      <c r="E57" s="44"/>
      <c r="F57" s="44"/>
    </row>
    <row r="58" spans="1:8" ht="14.25" customHeight="1" thickBot="1" x14ac:dyDescent="0.3">
      <c r="A58" s="36"/>
      <c r="B58" s="37"/>
      <c r="D58" s="39"/>
      <c r="G58" s="40"/>
      <c r="H58" s="40"/>
    </row>
    <row r="59" spans="1:8" ht="15" customHeight="1" x14ac:dyDescent="0.3">
      <c r="B59" s="56" t="s">
        <v>22</v>
      </c>
      <c r="C59" s="56"/>
      <c r="E59" s="48" t="s">
        <v>23</v>
      </c>
      <c r="F59" s="48"/>
      <c r="G59" s="31"/>
      <c r="H59" s="48" t="s">
        <v>24</v>
      </c>
    </row>
    <row r="60" spans="1:8" ht="15" customHeight="1" x14ac:dyDescent="0.3">
      <c r="A60" s="32" t="s">
        <v>25</v>
      </c>
      <c r="B60" s="33" t="s">
        <v>27</v>
      </c>
      <c r="C60" s="33"/>
      <c r="E60" s="33"/>
      <c r="F60" s="53"/>
      <c r="H60" s="33"/>
    </row>
    <row r="61" spans="1:8" ht="15" customHeight="1" x14ac:dyDescent="0.3">
      <c r="A61" s="32" t="s">
        <v>26</v>
      </c>
      <c r="B61" s="34"/>
      <c r="C61" s="34"/>
      <c r="E61" s="34"/>
      <c r="F61" s="54"/>
      <c r="H61" s="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zoomScale="70" zoomScaleNormal="70" workbookViewId="0">
      <selection activeCell="A15" sqref="A15:G63"/>
    </sheetView>
  </sheetViews>
  <sheetFormatPr defaultRowHeight="13.5" x14ac:dyDescent="0.25"/>
  <cols>
    <col min="1" max="1" width="27.5703125" style="38" customWidth="1"/>
    <col min="2" max="2" width="20.42578125" style="38" customWidth="1"/>
    <col min="3" max="3" width="31.85546875" style="38" customWidth="1"/>
    <col min="4" max="4" width="25.85546875" style="38" customWidth="1"/>
    <col min="5" max="5" width="25.7109375" style="38" customWidth="1"/>
    <col min="6" max="6" width="23.140625" style="38" customWidth="1"/>
    <col min="7" max="7" width="28.42578125" style="38" customWidth="1"/>
    <col min="8" max="8" width="21.5703125" style="38" customWidth="1"/>
    <col min="9" max="9" width="9.140625" style="38" customWidth="1"/>
    <col min="10" max="16384" width="9.140625" style="40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55" t="s">
        <v>0</v>
      </c>
      <c r="B15" s="55"/>
      <c r="C15" s="55"/>
      <c r="D15" s="55"/>
      <c r="E15" s="55"/>
    </row>
    <row r="16" spans="1:6" ht="16.5" customHeight="1" x14ac:dyDescent="0.3">
      <c r="A16" s="3" t="s">
        <v>1</v>
      </c>
      <c r="B16" s="4" t="s">
        <v>2</v>
      </c>
    </row>
    <row r="17" spans="1:5" ht="16.5" customHeight="1" x14ac:dyDescent="0.3">
      <c r="A17" s="5" t="s">
        <v>3</v>
      </c>
      <c r="B17" s="5" t="s">
        <v>28</v>
      </c>
      <c r="C17" s="41"/>
      <c r="D17" s="6"/>
      <c r="E17" s="41"/>
    </row>
    <row r="18" spans="1:5" ht="16.5" customHeight="1" x14ac:dyDescent="0.3">
      <c r="A18" s="43" t="s">
        <v>4</v>
      </c>
      <c r="B18" s="7" t="s">
        <v>33</v>
      </c>
      <c r="C18" s="41"/>
      <c r="D18" s="41"/>
      <c r="E18" s="41"/>
    </row>
    <row r="19" spans="1:5" ht="16.5" customHeight="1" x14ac:dyDescent="0.3">
      <c r="A19" s="43" t="s">
        <v>5</v>
      </c>
      <c r="B19" s="7">
        <v>99.4</v>
      </c>
      <c r="C19" s="41"/>
      <c r="D19" s="41"/>
      <c r="E19" s="41"/>
    </row>
    <row r="20" spans="1:5" ht="16.5" customHeight="1" x14ac:dyDescent="0.3">
      <c r="A20" s="5" t="s">
        <v>6</v>
      </c>
      <c r="B20" s="7">
        <v>10.25</v>
      </c>
      <c r="C20" s="41"/>
      <c r="D20" s="41"/>
      <c r="E20" s="41"/>
    </row>
    <row r="21" spans="1:5" ht="16.5" customHeight="1" x14ac:dyDescent="0.3">
      <c r="A21" s="5" t="s">
        <v>7</v>
      </c>
      <c r="B21" s="8">
        <f>10.25/100*5/50*5/50</f>
        <v>1.0249999999999999E-3</v>
      </c>
      <c r="C21" s="41"/>
      <c r="D21" s="41"/>
      <c r="E21" s="41"/>
    </row>
    <row r="22" spans="1:5" ht="15.75" customHeight="1" x14ac:dyDescent="0.25">
      <c r="A22" s="41"/>
      <c r="B22" s="41" t="s">
        <v>8</v>
      </c>
      <c r="C22" s="41"/>
      <c r="D22" s="41"/>
      <c r="E22" s="41"/>
    </row>
    <row r="23" spans="1:5" ht="16.5" customHeight="1" x14ac:dyDescent="0.3">
      <c r="A23" s="10" t="s">
        <v>9</v>
      </c>
      <c r="B23" s="9" t="s">
        <v>10</v>
      </c>
      <c r="C23" s="10" t="s">
        <v>11</v>
      </c>
      <c r="D23" s="10" t="s">
        <v>12</v>
      </c>
      <c r="E23" s="10" t="s">
        <v>13</v>
      </c>
    </row>
    <row r="24" spans="1:5" ht="16.5" customHeight="1" x14ac:dyDescent="0.3">
      <c r="A24" s="11">
        <v>1</v>
      </c>
      <c r="B24" s="12">
        <v>462104</v>
      </c>
      <c r="C24" s="12">
        <v>9626.93</v>
      </c>
      <c r="D24" s="13">
        <v>1.08</v>
      </c>
      <c r="E24" s="14">
        <v>7.74</v>
      </c>
    </row>
    <row r="25" spans="1:5" ht="16.5" customHeight="1" x14ac:dyDescent="0.3">
      <c r="A25" s="11">
        <v>2</v>
      </c>
      <c r="B25" s="12">
        <v>463747</v>
      </c>
      <c r="C25" s="12">
        <v>9596.0400000000009</v>
      </c>
      <c r="D25" s="13">
        <v>1.08</v>
      </c>
      <c r="E25" s="13">
        <v>7.74</v>
      </c>
    </row>
    <row r="26" spans="1:5" ht="16.5" customHeight="1" x14ac:dyDescent="0.3">
      <c r="A26" s="11">
        <v>3</v>
      </c>
      <c r="B26" s="12">
        <v>461553</v>
      </c>
      <c r="C26" s="12">
        <v>9654.99</v>
      </c>
      <c r="D26" s="13">
        <v>1.07</v>
      </c>
      <c r="E26" s="13">
        <v>7.74</v>
      </c>
    </row>
    <row r="27" spans="1:5" ht="16.5" customHeight="1" x14ac:dyDescent="0.3">
      <c r="A27" s="11">
        <v>4</v>
      </c>
      <c r="B27" s="12">
        <v>463231</v>
      </c>
      <c r="C27" s="12">
        <v>9730.19</v>
      </c>
      <c r="D27" s="13">
        <v>1.0900000000000001</v>
      </c>
      <c r="E27" s="13">
        <v>7.75</v>
      </c>
    </row>
    <row r="28" spans="1:5" ht="16.5" customHeight="1" x14ac:dyDescent="0.3">
      <c r="A28" s="11">
        <v>5</v>
      </c>
      <c r="B28" s="12">
        <v>463121</v>
      </c>
      <c r="C28" s="12">
        <v>9637.98</v>
      </c>
      <c r="D28" s="13">
        <v>1.0900000000000001</v>
      </c>
      <c r="E28" s="13">
        <v>7.75</v>
      </c>
    </row>
    <row r="29" spans="1:5" ht="16.5" customHeight="1" x14ac:dyDescent="0.3">
      <c r="A29" s="11">
        <v>6</v>
      </c>
      <c r="B29" s="15">
        <v>464062</v>
      </c>
      <c r="C29" s="15">
        <v>9747.8799999999992</v>
      </c>
      <c r="D29" s="16">
        <v>1.08</v>
      </c>
      <c r="E29" s="16">
        <v>7.75</v>
      </c>
    </row>
    <row r="30" spans="1:5" ht="16.5" customHeight="1" x14ac:dyDescent="0.3">
      <c r="A30" s="17" t="s">
        <v>14</v>
      </c>
      <c r="B30" s="18">
        <f>AVERAGE(B24:B29)</f>
        <v>462969.66666666669</v>
      </c>
      <c r="C30" s="19">
        <f>AVERAGE(C24:C29)</f>
        <v>9665.6683333333331</v>
      </c>
      <c r="D30" s="20">
        <f>AVERAGE(D24:D29)</f>
        <v>1.0816666666666668</v>
      </c>
      <c r="E30" s="20">
        <f>AVERAGE(E24:E29)</f>
        <v>7.7450000000000001</v>
      </c>
    </row>
    <row r="31" spans="1:5" ht="16.5" customHeight="1" x14ac:dyDescent="0.3">
      <c r="A31" s="21" t="s">
        <v>15</v>
      </c>
      <c r="B31" s="22">
        <f>(STDEV(B24:B29)/B30)</f>
        <v>2.0818690963625235E-3</v>
      </c>
      <c r="C31" s="23"/>
      <c r="D31" s="23"/>
      <c r="E31" s="24"/>
    </row>
    <row r="32" spans="1:5" s="38" customFormat="1" ht="16.5" customHeight="1" x14ac:dyDescent="0.3">
      <c r="A32" s="25" t="s">
        <v>16</v>
      </c>
      <c r="B32" s="26">
        <f>COUNT(B24:B29)</f>
        <v>6</v>
      </c>
      <c r="C32" s="27"/>
      <c r="D32" s="42"/>
      <c r="E32" s="28"/>
    </row>
    <row r="33" spans="1:5" s="38" customFormat="1" ht="15.75" customHeight="1" x14ac:dyDescent="0.25">
      <c r="A33" s="41"/>
      <c r="B33" s="41"/>
      <c r="C33" s="41"/>
      <c r="D33" s="41"/>
      <c r="E33" s="41"/>
    </row>
    <row r="34" spans="1:5" s="38" customFormat="1" ht="16.5" customHeight="1" x14ac:dyDescent="0.3">
      <c r="A34" s="43" t="s">
        <v>17</v>
      </c>
      <c r="B34" s="29" t="s">
        <v>18</v>
      </c>
      <c r="C34" s="44"/>
      <c r="D34" s="44"/>
      <c r="E34" s="44"/>
    </row>
    <row r="35" spans="1:5" ht="16.5" customHeight="1" x14ac:dyDescent="0.3">
      <c r="A35" s="43"/>
      <c r="B35" s="29" t="s">
        <v>19</v>
      </c>
      <c r="C35" s="44"/>
      <c r="D35" s="44"/>
      <c r="E35" s="44"/>
    </row>
    <row r="36" spans="1:5" ht="16.5" customHeight="1" x14ac:dyDescent="0.3">
      <c r="A36" s="43"/>
      <c r="B36" s="29" t="s">
        <v>20</v>
      </c>
      <c r="C36" s="44"/>
      <c r="D36" s="44"/>
      <c r="E36" s="44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3" t="s">
        <v>1</v>
      </c>
      <c r="B38" s="4" t="s">
        <v>21</v>
      </c>
    </row>
    <row r="39" spans="1:5" ht="16.5" customHeight="1" x14ac:dyDescent="0.3">
      <c r="A39" s="43" t="s">
        <v>4</v>
      </c>
      <c r="B39" s="5"/>
      <c r="C39" s="41"/>
      <c r="D39" s="41"/>
      <c r="E39" s="41"/>
    </row>
    <row r="40" spans="1:5" ht="16.5" customHeight="1" x14ac:dyDescent="0.3">
      <c r="A40" s="43" t="s">
        <v>5</v>
      </c>
      <c r="B40" s="7"/>
      <c r="C40" s="41"/>
      <c r="D40" s="41"/>
      <c r="E40" s="41"/>
    </row>
    <row r="41" spans="1:5" ht="16.5" customHeight="1" x14ac:dyDescent="0.3">
      <c r="A41" s="5" t="s">
        <v>6</v>
      </c>
      <c r="B41" s="7"/>
      <c r="C41" s="41"/>
      <c r="D41" s="41"/>
      <c r="E41" s="41"/>
    </row>
    <row r="42" spans="1:5" ht="16.5" customHeight="1" x14ac:dyDescent="0.3">
      <c r="A42" s="5" t="s">
        <v>7</v>
      </c>
      <c r="B42" s="8"/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9</v>
      </c>
      <c r="B44" s="9" t="s">
        <v>10</v>
      </c>
      <c r="C44" s="10" t="s">
        <v>11</v>
      </c>
      <c r="D44" s="10" t="s">
        <v>12</v>
      </c>
      <c r="E44" s="10" t="s">
        <v>13</v>
      </c>
    </row>
    <row r="45" spans="1:5" ht="16.5" customHeight="1" x14ac:dyDescent="0.3">
      <c r="A45" s="11">
        <v>1</v>
      </c>
      <c r="B45" s="12"/>
      <c r="C45" s="12"/>
      <c r="D45" s="13"/>
      <c r="E45" s="14"/>
    </row>
    <row r="46" spans="1:5" ht="16.5" customHeight="1" x14ac:dyDescent="0.3">
      <c r="A46" s="11">
        <v>2</v>
      </c>
      <c r="B46" s="12"/>
      <c r="C46" s="12"/>
      <c r="D46" s="13"/>
      <c r="E46" s="13"/>
    </row>
    <row r="47" spans="1:5" ht="16.5" customHeight="1" x14ac:dyDescent="0.3">
      <c r="A47" s="11">
        <v>3</v>
      </c>
      <c r="B47" s="12"/>
      <c r="C47" s="12"/>
      <c r="D47" s="13"/>
      <c r="E47" s="13"/>
    </row>
    <row r="48" spans="1:5" ht="16.5" customHeight="1" x14ac:dyDescent="0.3">
      <c r="A48" s="11">
        <v>4</v>
      </c>
      <c r="B48" s="12"/>
      <c r="C48" s="12"/>
      <c r="D48" s="13"/>
      <c r="E48" s="13"/>
    </row>
    <row r="49" spans="1:7" ht="16.5" customHeight="1" x14ac:dyDescent="0.3">
      <c r="A49" s="11">
        <v>5</v>
      </c>
      <c r="B49" s="12"/>
      <c r="C49" s="12"/>
      <c r="D49" s="13"/>
      <c r="E49" s="13"/>
    </row>
    <row r="50" spans="1:7" ht="16.5" customHeight="1" x14ac:dyDescent="0.3">
      <c r="A50" s="11">
        <v>6</v>
      </c>
      <c r="B50" s="15"/>
      <c r="C50" s="15"/>
      <c r="D50" s="16"/>
      <c r="E50" s="16"/>
    </row>
    <row r="51" spans="1:7" ht="16.5" customHeight="1" x14ac:dyDescent="0.3">
      <c r="A51" s="17" t="s">
        <v>14</v>
      </c>
      <c r="B51" s="18" t="e">
        <f>AVERAGE(B45:B50)</f>
        <v>#DIV/0!</v>
      </c>
      <c r="C51" s="19" t="e">
        <f>AVERAGE(C45:C50)</f>
        <v>#DIV/0!</v>
      </c>
      <c r="D51" s="20" t="e">
        <f>AVERAGE(D45:D50)</f>
        <v>#DIV/0!</v>
      </c>
      <c r="E51" s="20" t="e">
        <f>AVERAGE(E45:E50)</f>
        <v>#DIV/0!</v>
      </c>
    </row>
    <row r="52" spans="1:7" ht="16.5" customHeight="1" x14ac:dyDescent="0.3">
      <c r="A52" s="21" t="s">
        <v>15</v>
      </c>
      <c r="B52" s="22" t="e">
        <f>(STDEV(B45:B50)/B51)</f>
        <v>#DIV/0!</v>
      </c>
      <c r="C52" s="23"/>
      <c r="D52" s="23"/>
      <c r="E52" s="24"/>
    </row>
    <row r="53" spans="1:7" s="38" customFormat="1" ht="16.5" customHeight="1" x14ac:dyDescent="0.3">
      <c r="A53" s="25" t="s">
        <v>16</v>
      </c>
      <c r="B53" s="26">
        <f>COUNT(B45:B50)</f>
        <v>0</v>
      </c>
      <c r="C53" s="27"/>
      <c r="D53" s="42"/>
      <c r="E53" s="28"/>
    </row>
    <row r="54" spans="1:7" s="38" customFormat="1" ht="15.75" customHeight="1" x14ac:dyDescent="0.25">
      <c r="A54" s="41"/>
      <c r="B54" s="41"/>
      <c r="C54" s="41"/>
      <c r="D54" s="41"/>
      <c r="E54" s="41"/>
    </row>
    <row r="55" spans="1:7" s="38" customFormat="1" ht="16.5" customHeight="1" x14ac:dyDescent="0.3">
      <c r="A55" s="43" t="s">
        <v>17</v>
      </c>
      <c r="B55" s="29" t="s">
        <v>18</v>
      </c>
      <c r="C55" s="44"/>
      <c r="D55" s="44"/>
      <c r="E55" s="44"/>
    </row>
    <row r="56" spans="1:7" ht="16.5" customHeight="1" x14ac:dyDescent="0.3">
      <c r="A56" s="43"/>
      <c r="B56" s="29" t="s">
        <v>19</v>
      </c>
      <c r="C56" s="44"/>
      <c r="D56" s="44"/>
      <c r="E56" s="44"/>
    </row>
    <row r="57" spans="1:7" ht="16.5" customHeight="1" x14ac:dyDescent="0.3">
      <c r="A57" s="43"/>
      <c r="B57" s="29" t="s">
        <v>20</v>
      </c>
      <c r="C57" s="44"/>
      <c r="D57" s="44"/>
      <c r="E57" s="44"/>
    </row>
    <row r="58" spans="1:7" ht="14.25" customHeight="1" thickBot="1" x14ac:dyDescent="0.3">
      <c r="A58" s="36"/>
      <c r="B58" s="37"/>
      <c r="D58" s="39"/>
      <c r="F58" s="40"/>
      <c r="G58" s="40"/>
    </row>
    <row r="59" spans="1:7" ht="15" customHeight="1" x14ac:dyDescent="0.3">
      <c r="B59" s="56" t="s">
        <v>22</v>
      </c>
      <c r="C59" s="56"/>
      <c r="E59" s="48" t="s">
        <v>23</v>
      </c>
      <c r="F59" s="31"/>
      <c r="G59" s="48" t="s">
        <v>24</v>
      </c>
    </row>
    <row r="60" spans="1:7" ht="15" customHeight="1" x14ac:dyDescent="0.3">
      <c r="A60" s="32" t="s">
        <v>25</v>
      </c>
      <c r="B60" s="33" t="s">
        <v>27</v>
      </c>
      <c r="C60" s="33"/>
      <c r="E60" s="33"/>
      <c r="G60" s="33"/>
    </row>
    <row r="61" spans="1:7" ht="15" customHeight="1" x14ac:dyDescent="0.3">
      <c r="A61" s="32" t="s">
        <v>26</v>
      </c>
      <c r="B61" s="34"/>
      <c r="C61" s="34"/>
      <c r="E61" s="34"/>
      <c r="G61" s="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Estradiol sst</vt:lpstr>
      <vt:lpstr>Estrone sst</vt:lpstr>
      <vt:lpstr>Ethinyl Estradiol sst</vt:lpstr>
      <vt:lpstr>Levonogestrel</vt:lpstr>
      <vt:lpstr>'Estradiol sst'!Print_Area</vt:lpstr>
      <vt:lpstr>'Estrone sst'!Print_Area</vt:lpstr>
      <vt:lpstr>'Ethinyl Estradiol sst'!Print_Area</vt:lpstr>
      <vt:lpstr>Levonogestrel!Print_Area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2018-05-11T10:44:35Z</cp:lastPrinted>
  <dcterms:created xsi:type="dcterms:W3CDTF">2005-07-05T10:19:27Z</dcterms:created>
  <dcterms:modified xsi:type="dcterms:W3CDTF">2018-05-11T10:49:57Z</dcterms:modified>
</cp:coreProperties>
</file>