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F63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E47"/>
  <c r="F47" s="1"/>
  <c r="D47"/>
  <c r="D46"/>
  <c r="E46" s="1"/>
  <c r="F46" s="1"/>
  <c r="B34"/>
  <c r="B16"/>
  <c r="F67" i="1"/>
  <c r="F61"/>
  <c r="D59"/>
  <c r="E59" s="1"/>
  <c r="F59" s="1"/>
  <c r="D58"/>
  <c r="E58" s="1"/>
  <c r="F58" s="1"/>
  <c r="F60" l="1"/>
  <c r="F64" s="1"/>
  <c r="D67" s="1"/>
  <c r="F48" i="2"/>
  <c r="F52" s="1"/>
  <c r="D55" s="1"/>
</calcChain>
</file>

<file path=xl/sharedStrings.xml><?xml version="1.0" encoding="utf-8"?>
<sst xmlns="http://schemas.openxmlformats.org/spreadsheetml/2006/main" count="135" uniqueCount="83">
  <si>
    <t>MICOBIOLOGY NO.</t>
  </si>
  <si>
    <t>BIOL/002/2015</t>
  </si>
  <si>
    <t>DATE RECEIVED</t>
  </si>
  <si>
    <t>2015-09-11 08:54:40</t>
  </si>
  <si>
    <t>Analysis Report</t>
  </si>
  <si>
    <t>Artemether Microbial Assay</t>
  </si>
  <si>
    <t>Sample Name:</t>
  </si>
  <si>
    <t>GVITHER FORTE INJECTION</t>
  </si>
  <si>
    <t>Lab Ref No:</t>
  </si>
  <si>
    <t>NDQD201508196</t>
  </si>
  <si>
    <t>Active Ingredient:</t>
  </si>
  <si>
    <t>Artemether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</si>
  <si>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</si>
  <si>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</si>
  <si>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</si>
  <si>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</si>
  <si>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</si>
  <si>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</si>
  <si>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</si>
  <si>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</si>
  <si>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</si>
  <si>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</si>
  <si>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</si>
  <si>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</si>
  <si>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</si>
  <si>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</si>
  <si>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</si>
  <si>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</si>
  <si>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</si>
  <si>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</si>
  <si>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</si>
  <si>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</si>
  <si>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</si>
  <si>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</si>
  <si>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</si>
  <si>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</si>
  <si>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</si>
  <si>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</si>
  <si>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</si>
  <si>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</si>
  <si>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</si>
  <si>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</si>
  <si>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</si>
  <si>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</si>
  <si>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</si>
  <si>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</si>
  <si>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</si>
  <si>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</si>
  <si>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</si>
  <si>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</si>
  <si>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</si>
  <si>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</si>
  <si>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</si>
  <si>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</si>
  <si>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</si>
  <si>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</si>
  <si>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</si>
  <si>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</si>
  <si>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</si>
  <si>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</si>
  <si>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</si>
  <si>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</si>
  <si>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</si>
  <si>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</si>
  <si>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</si>
  <si>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</si>
  <si>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</si>
  <si>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</si>
  <si>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</si>
  <si>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</si>
  <si>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</si>
  <si>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</si>
  <si>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</si>
  <si>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</si>
  <si>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</si>
  <si>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</si>
  <si>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</si>
  <si>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</si>
  <si>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E5</t>
  </si>
  <si>
    <t>E6</t>
  </si>
  <si>
    <t>ERIC NGAMAU</t>
  </si>
  <si>
    <t>Diluent Vol1 (µL)</t>
  </si>
  <si>
    <t>Diluent Vol2 (µL)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</si>
</sst>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E69" sqref="E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4.37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80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69920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0.998</v>
      </c>
      <c r="D31" s="128"/>
      <c r="E31" s="115">
        <f>POWER(C31,2)</f>
        <v>0.996004</v>
      </c>
      <c r="F31" s="116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81</v>
      </c>
      <c r="C45" s="87" t="s">
        <v>42</v>
      </c>
      <c r="D45" s="95" t="s">
        <v>82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6.14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-0.128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4001</v>
      </c>
      <c r="D58" s="61">
        <f>LN(C58)</f>
        <v>8.2942996088572354</v>
      </c>
      <c r="E58" s="61">
        <f>(D58-$B$53)/$B$54</f>
        <v>-16.830465694197155</v>
      </c>
      <c r="F58" s="62">
        <f>EXP(E58)</f>
        <v>4.9048035917317609E-8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4100</v>
      </c>
      <c r="D59" s="68">
        <f>LN(C59)</f>
        <v>8.3187422526923989</v>
      </c>
      <c r="E59" s="68">
        <f>(D59-$B$53)/$B$54</f>
        <v>-17.021423849159369</v>
      </c>
      <c r="F59" s="69">
        <f>EXP(E59)</f>
        <v>4.0521876460081394E-8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4.4784956188699498E-8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1.7282698762490608E-2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19600</v>
      </c>
      <c r="G63" s="9"/>
      <c r="H63" s="9"/>
    </row>
    <row r="64" spans="1:9" ht="25.5" customHeight="1">
      <c r="E64" s="71" t="s">
        <v>63</v>
      </c>
      <c r="F64" s="75">
        <f>F63*F60</f>
        <v>8.7778514129851018E-4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1.0972314266231378E-5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NDQD201508196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2015-09-15T08:49:31Z</cp:lastPrinted>
  <dcterms:created xsi:type="dcterms:W3CDTF">2014-04-25T13:22:50Z</dcterms:created>
  <dcterms:modified xsi:type="dcterms:W3CDTF">2015-09-15T08:49:40Z</dcterms:modified>
</cp:coreProperties>
</file>