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323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E32" i="1" l="1"/>
  <c r="B33" i="1"/>
  <c r="B27" i="1"/>
  <c r="B25" i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B39" i="1"/>
  <c r="A39" i="1" s="1"/>
  <c r="B40" i="1" s="1"/>
  <c r="A40" i="1" s="1"/>
  <c r="B41" i="1" s="1"/>
  <c r="A41" i="1" s="1"/>
  <c r="B42" i="1" s="1"/>
  <c r="A42" i="1" s="1"/>
  <c r="F61" i="1" l="1"/>
  <c r="F65" i="1" s="1"/>
  <c r="D68" i="1" s="1"/>
  <c r="F48" i="2"/>
  <c r="F52" i="2" s="1"/>
  <c r="D55" i="2" s="1"/>
</calcChain>
</file>

<file path=xl/sharedStrings.xml><?xml version="1.0" encoding="utf-8"?>
<sst xmlns="http://schemas.openxmlformats.org/spreadsheetml/2006/main" count="132" uniqueCount="77">
  <si>
    <t>MICOBIOLOGY NO.</t>
  </si>
  <si>
    <t>BIOL/002/2016</t>
  </si>
  <si>
    <t>DATE RECEIVED</t>
  </si>
  <si>
    <t>2016-06-21 15:09:34</t>
  </si>
  <si>
    <t>Analysis Report</t>
  </si>
  <si>
    <t>Ferrasil sucrose Microbial Assay</t>
  </si>
  <si>
    <t>Sample Name:</t>
  </si>
  <si>
    <t>FERRASIL 100 MG/5 ML SOLUTION FOR INTRAVENOUS USE</t>
  </si>
  <si>
    <t>Lab Ref No:</t>
  </si>
  <si>
    <t>NDQD201605962</t>
  </si>
  <si>
    <t>Active Ingredient:</t>
  </si>
  <si>
    <t>Ferrasil sucrose</t>
  </si>
  <si>
    <t>Label Claim:</t>
  </si>
  <si>
    <t>Each  ml contains mg of Ferrasil sucrose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</si>
  <si>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</si>
  <si>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</si>
  <si>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</si>
  <si>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</si>
  <si>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</si>
  <si>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</si>
  <si>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</si>
  <si>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</si>
  <si>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</si>
  <si>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</si>
  <si>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</si>
  <si>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</si>
  <si>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</si>
  <si>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</si>
  <si>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</si>
  <si>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</si>
  <si>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</si>
  <si>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</si>
  <si>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</si>
  <si>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</si>
  <si>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</si>
  <si>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</si>
  <si>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</si>
  <si>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</si>
  <si>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</si>
  <si>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</si>
  <si>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</si>
  <si>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</si>
  <si>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</si>
  <si>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</si>
  <si>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</si>
  <si>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</si>
  <si>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</si>
  <si>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</si>
  <si>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</si>
  <si>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</si>
  <si>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</si>
  <si>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</si>
  <si>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</si>
  <si>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</si>
  <si>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</si>
  <si>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</si>
  <si>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</si>
  <si>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</si>
  <si>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</si>
  <si>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</si>
  <si>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</si>
  <si>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</si>
  <si>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</si>
  <si>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</si>
  <si>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</si>
  <si>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</si>
  <si>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</si>
  <si>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</si>
  <si>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</si>
  <si>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</si>
  <si>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</si>
  <si>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</si>
  <si>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</si>
  <si>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</si>
  <si>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Control Standard Endotoxin(EU/vial)</t>
  </si>
  <si>
    <t>Reconstitution vol (mL)</t>
  </si>
  <si>
    <t>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</si>
</sst>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2" fontId="1" fillId="2" borderId="3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zoomScale="80" zoomScaleNormal="85" workbookViewId="0">
      <selection activeCell="A74" sqref="A7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0.5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100/5</f>
        <v>20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2000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5" t="s">
        <v>74</v>
      </c>
      <c r="B31" s="99">
        <v>14000</v>
      </c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7" t="s">
        <v>75</v>
      </c>
      <c r="B32" s="114">
        <v>7</v>
      </c>
      <c r="C32" s="131">
        <v>0.99</v>
      </c>
      <c r="D32" s="132"/>
      <c r="E32" s="133">
        <f>POWER(C32,2)</f>
        <v>0.98009999999999997</v>
      </c>
      <c r="F32" s="134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43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3000</v>
      </c>
      <c r="C47" s="103">
        <v>100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6.23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-0.13600000000000001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3427</v>
      </c>
      <c r="D59" s="61">
        <f>LN(C59)</f>
        <v>8.139440521874608</v>
      </c>
      <c r="E59" s="61">
        <f>(D59-$B$54)/$B$55</f>
        <v>-14.040003837313289</v>
      </c>
      <c r="F59" s="62">
        <f>EXP(E59)</f>
        <v>7.9892094595072158E-7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3758</v>
      </c>
      <c r="D60" s="68">
        <f>LN(C60)</f>
        <v>8.2316421799734112</v>
      </c>
      <c r="E60" s="68">
        <f>(D60-$B$54)/$B$55</f>
        <v>-14.717957205686842</v>
      </c>
      <c r="F60" s="69">
        <f>EXP(E60)</f>
        <v>4.0557614289699724E-7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58</v>
      </c>
      <c r="E61" s="117"/>
      <c r="F61" s="70">
        <f>AVERAGE(F59:F60)</f>
        <v>6.0224854442385936E-7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6.5150269888029841E-2</v>
      </c>
      <c r="G62" s="9"/>
      <c r="H62" s="9"/>
    </row>
    <row r="63" spans="1:9" ht="26.25" customHeight="1" x14ac:dyDescent="0.3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2400</v>
      </c>
      <c r="G64" s="9"/>
      <c r="H64" s="9"/>
    </row>
    <row r="65" spans="1:9" ht="25.5" customHeight="1" x14ac:dyDescent="0.3">
      <c r="E65" s="71" t="s">
        <v>62</v>
      </c>
      <c r="F65" s="75">
        <f>F64*F61</f>
        <v>1.4453965066172625E-3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18">
        <f>F65*5/500</f>
        <v>1.4453965066172626E-5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76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NDQD201605962 / Bacterial Endotoxin / Download 2  /  Analyst - Francis  Naula /  Date 11-11-2016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Leshoo</cp:lastModifiedBy>
  <dcterms:created xsi:type="dcterms:W3CDTF">2014-04-25T13:22:50Z</dcterms:created>
  <dcterms:modified xsi:type="dcterms:W3CDTF">2016-11-11T12:37:23Z</dcterms:modified>
</cp:coreProperties>
</file>