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F48" s="1"/>
  <c r="B34"/>
  <c r="B16"/>
  <c r="F67" i="1"/>
  <c r="F63"/>
  <c r="F61"/>
  <c r="D59"/>
  <c r="E59" s="1"/>
  <c r="F59" s="1"/>
  <c r="E58"/>
  <c r="F58" s="1"/>
  <c r="D58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<sst xmlns="http://schemas.openxmlformats.org/spreadsheetml/2006/main" count="135" uniqueCount="81">
  <si>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</si>
  <si>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</si>
  <si>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</si>
  <si>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2016-06-27 09:57:39</t>
  </si>
  <si>
    <t>Analysis Report</t>
  </si>
  <si>
    <t>Oxytetracycline Microbial Assay</t>
  </si>
  <si>
    <t>Sample Name:</t>
  </si>
  <si>
    <t>OXY-200 L.A INJECTION</t>
  </si>
  <si>
    <t>Lab Ref No:</t>
  </si>
  <si>
    <t>NDQD2016061192</t>
  </si>
  <si>
    <t>Active Ingredient:</t>
  </si>
  <si>
    <t>Oxytetracycline</t>
  </si>
  <si>
    <t>Label Claim:</t>
  </si>
  <si>
    <t>Each  ml contains mg of Oxytetracycline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</si>
  <si>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</si>
  <si>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</si>
  <si>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</si>
  <si>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</si>
  <si>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</si>
  <si>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</si>
  <si>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</si>
  <si>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</si>
  <si>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</si>
  <si>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</si>
  <si>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</si>
  <si>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</si>
  <si>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</si>
  <si>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</si>
  <si>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</si>
  <si>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</si>
  <si>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</si>
  <si>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</si>
  <si>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</si>
  <si>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</si>
  <si>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</si>
  <si>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</si>
  <si>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</si>
  <si>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</si>
  <si>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</si>
  <si>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</si>
  <si>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</si>
  <si>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</si>
  <si>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</si>
  <si>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</si>
  <si>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</si>
  <si>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</si>
  <si>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</si>
  <si>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</si>
  <si>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</si>
  <si>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</si>
  <si>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</si>
  <si>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</si>
  <si>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</si>
  <si>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</si>
  <si>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</si>
  <si>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</si>
  <si>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</si>
  <si>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</si>
  <si>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</si>
  <si>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</si>
  <si>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</si>
  <si>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</si>
  <si>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</si>
  <si>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</si>
  <si>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</si>
  <si>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</si>
  <si>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</si>
  <si>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</si>
  <si>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</si>
  <si>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</si>
  <si>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</si>
  <si>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</si>
  <si>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</si>
  <si>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</si>
  <si>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</si>
  <si>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</si>
  <si>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</si>
  <si>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</si>
  <si>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C3</t>
  </si>
  <si>
    <t>C4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</si>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</sst>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3" zoomScale="80" zoomScaleNormal="85" workbookViewId="0">
      <selection activeCell="F73" sqref="F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0.4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200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16000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0.98899999999999999</v>
      </c>
      <c r="D31" s="128"/>
      <c r="E31" s="130">
        <f>POWER(C31,2)</f>
        <v>0.97812100000000002</v>
      </c>
      <c r="F31" s="131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6000</v>
      </c>
      <c r="C46" s="103">
        <v>50</v>
      </c>
      <c r="D46" s="111">
        <v>5000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-9.5799999999999996E-2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3160</v>
      </c>
      <c r="D58" s="61">
        <f>LN(C58)</f>
        <v>8.0583273065809582</v>
      </c>
      <c r="E58" s="61">
        <f>(D58-$B$53)/$B$54</f>
        <v>-19.189220319216687</v>
      </c>
      <c r="F58" s="62">
        <f>EXP(E58)</f>
        <v>4.6368975805608024E-9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3143</v>
      </c>
      <c r="D59" s="68">
        <f>LN(C59)</f>
        <v>8.0529330367975671</v>
      </c>
      <c r="E59" s="68">
        <f>(D59-$B$53)/$B$54</f>
        <v>-19.132912701435984</v>
      </c>
      <c r="F59" s="69">
        <f>EXP(E59)</f>
        <v>4.9054809220036695E-9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4.7711892512822359E-9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3.8143154942634643E-3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12000</v>
      </c>
      <c r="G63" s="9"/>
      <c r="H63" s="9"/>
    </row>
    <row r="64" spans="1:9" ht="25.5" customHeight="1">
      <c r="E64" s="71" t="s">
        <v>63</v>
      </c>
      <c r="F64" s="75">
        <f>F63*F60</f>
        <v>5.7254271015386834E-5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2">
        <f>F64/B24</f>
        <v>2.8627135507693418E-7</v>
      </c>
      <c r="E67" s="132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NDQD2016061192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2016-10-18T12:03:18Z</dcterms:modified>
</cp:coreProperties>
</file>