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1175" windowHeight="915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B25" i="1" l="1"/>
  <c r="B27" i="1" s="1"/>
  <c r="F64" i="1"/>
  <c r="B33" i="1"/>
  <c r="B39" i="1" s="1"/>
  <c r="A39" i="1" s="1"/>
  <c r="B40" i="1" s="1"/>
  <c r="A40" i="1" s="1"/>
  <c r="B41" i="1" s="1"/>
  <c r="A41" i="1" s="1"/>
  <c r="B42" i="1" s="1"/>
  <c r="A42" i="1" s="1"/>
  <c r="E53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E59" i="1"/>
  <c r="F59" i="1" s="1"/>
  <c r="D59" i="1"/>
  <c r="F61" i="1" l="1"/>
  <c r="F65" i="1" s="1"/>
  <c r="D68" i="1" s="1"/>
</calcChain>
</file>

<file path=xl/sharedStrings.xml><?xml version="1.0" encoding="utf-8"?>
<sst xmlns="http://schemas.openxmlformats.org/spreadsheetml/2006/main" count="134" uniqueCount="78">
  <si>
    <t>MICOBIOLOGY NO.</t>
  </si>
  <si>
    <t>BIOL/002/2016</t>
  </si>
  <si>
    <t>DATE RECEIVED</t>
  </si>
  <si>
    <t>2016-10-11 11:27:46</t>
  </si>
  <si>
    <t>Analysis Report</t>
  </si>
  <si>
    <t>Vecuronium Bromide Microbial Assay</t>
  </si>
  <si>
    <t>Sample Name:</t>
  </si>
  <si>
    <t>NEOVEC INJECTION</t>
  </si>
  <si>
    <t>Lab Ref No:</t>
  </si>
  <si>
    <t>NDQD201610155</t>
  </si>
  <si>
    <t>Active Ingredient:</t>
  </si>
  <si>
    <t>Vecuronium Bromide</t>
  </si>
  <si>
    <t>Label Claim:</t>
  </si>
  <si>
    <t>Date Test Set:</t>
  </si>
  <si>
    <t>26/10/2016</t>
  </si>
  <si>
    <t>Date of Results:</t>
  </si>
  <si>
    <t>27/10/2016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</si>
  <si>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</si>
  <si>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</si>
  <si>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</si>
  <si>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</si>
  <si>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</si>
  <si>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</si>
  <si>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</si>
  <si>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</si>
  <si>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</si>
  <si>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</si>
  <si>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</si>
  <si>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</si>
  <si>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</si>
  <si>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</si>
  <si>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</si>
  <si>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</si>
  <si>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</si>
  <si>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</si>
  <si>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</si>
  <si>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</si>
  <si>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</si>
  <si>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</si>
  <si>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</si>
  <si>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</si>
  <si>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</si>
  <si>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</si>
  <si>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</si>
  <si>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</si>
  <si>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</si>
  <si>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</si>
  <si>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</si>
  <si>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</si>
  <si>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</si>
  <si>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</si>
  <si>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</si>
  <si>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</si>
  <si>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</si>
  <si>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</si>
  <si>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</si>
  <si>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</si>
  <si>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</si>
  <si>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</si>
  <si>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</si>
  <si>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</si>
  <si>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</si>
  <si>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</si>
  <si>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</si>
  <si>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</si>
  <si>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</si>
  <si>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</si>
  <si>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</si>
  <si>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</si>
  <si>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</si>
  <si>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</si>
  <si>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</si>
  <si>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</si>
  <si>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</si>
  <si>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Vial contains 10 mg of Vecuronium Bromide</t>
  </si>
  <si>
    <t>7.0 mL</t>
  </si>
  <si>
    <t>14000 EU / vial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</si>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</sst>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8" zoomScale="80" zoomScaleNormal="85" workbookViewId="0">
      <selection activeCell="G65" sqref="G65:H6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50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5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10/B24</f>
        <v>2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20000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5" t="s">
        <v>30</v>
      </c>
      <c r="B31" s="99" t="s">
        <v>76</v>
      </c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7" t="s">
        <v>33</v>
      </c>
      <c r="B32" s="114" t="s">
        <v>75</v>
      </c>
      <c r="C32" s="128">
        <v>0.99</v>
      </c>
      <c r="D32" s="129"/>
      <c r="E32" s="115">
        <v>0.98</v>
      </c>
      <c r="F32" s="116"/>
      <c r="G32" s="9"/>
    </row>
    <row r="33" spans="1:9" ht="20.100000000000001" customHeight="1" x14ac:dyDescent="0.3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43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>
        <f>100*2000/100</f>
        <v>2000</v>
      </c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-0.11799999999999999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2955</v>
      </c>
      <c r="D59" s="61">
        <f>LN(C59)</f>
        <v>7.991253929840199</v>
      </c>
      <c r="E59" s="61">
        <f>(D59-$B$54)/$B$55</f>
        <v>-15.180118049493212</v>
      </c>
      <c r="F59" s="62">
        <f>EXP(E59)</f>
        <v>2.5548093474166656E-7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3116</v>
      </c>
      <c r="D60" s="68">
        <f>LN(C60)</f>
        <v>8.0443054069906381</v>
      </c>
      <c r="E60" s="68">
        <f>(D60-$B$54)/$B$55</f>
        <v>-15.629706838903711</v>
      </c>
      <c r="F60" s="69">
        <f>EXP(E60)</f>
        <v>1.6296883692878541E-7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58</v>
      </c>
      <c r="E61" s="117"/>
      <c r="F61" s="70">
        <f>AVERAGE(F59:F60)</f>
        <v>2.09224885835226E-7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3.7504263472585786E-2</v>
      </c>
      <c r="G62" s="9"/>
      <c r="H62" s="9"/>
    </row>
    <row r="63" spans="1:9" ht="26.25" customHeight="1" x14ac:dyDescent="0.3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62</v>
      </c>
      <c r="F65" s="75">
        <f>F64*F61</f>
        <v>3.0128383560272544E-3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18">
        <f>F65*5/500</f>
        <v>3.0128383560272546E-5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77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NDQD201610155 / Bacterial Endotoxin / Download 1  /  Analyst - Duncan Oluoch /  Date 27-10-2016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Onyango Duncan Oluoch</cp:lastModifiedBy>
  <dcterms:created xsi:type="dcterms:W3CDTF">2014-04-25T13:22:50Z</dcterms:created>
  <dcterms:modified xsi:type="dcterms:W3CDTF">2016-10-27T13:27:54Z</dcterms:modified>
</cp:coreProperties>
</file>