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E32" i="1" l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D59" i="1"/>
  <c r="E59" i="1" s="1"/>
  <c r="F59" i="1" s="1"/>
  <c r="F61" i="1" s="1"/>
  <c r="F65" i="1" l="1"/>
  <c r="D68" i="1" s="1"/>
</calcChain>
</file>

<file path=xl/sharedStrings.xml><?xml version="1.0" encoding="utf-8"?>
<sst xmlns="http://schemas.openxmlformats.org/spreadsheetml/2006/main" count="133" uniqueCount="78">
  <si>
    <t>MICOBIOLOGY NO.</t>
  </si>
  <si>
    <t>BIOL/002/2016</t>
  </si>
  <si>
    <t>DATE RECEIVED</t>
  </si>
  <si>
    <t>2016-10-31 12:49:00</t>
  </si>
  <si>
    <t>Analysis Report</t>
  </si>
  <si>
    <t>Metronidazole Microbial Assay</t>
  </si>
  <si>
    <t>Sample Name:</t>
  </si>
  <si>
    <t>METRIS (TM) 100 ML</t>
  </si>
  <si>
    <t>Lab Ref No:</t>
  </si>
  <si>
    <t>NDQD201610200</t>
  </si>
  <si>
    <t>Active Ingredient:</t>
  </si>
  <si>
    <t>Metronidazole</t>
  </si>
  <si>
    <t>Label Claim: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</si>
  <si>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</si>
  <si>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</si>
  <si>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</si>
  <si>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</si>
  <si>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</si>
  <si>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</si>
  <si>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</si>
  <si>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</si>
  <si>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</si>
  <si>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</si>
  <si>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</si>
  <si>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</si>
  <si>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</si>
  <si>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</si>
  <si>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</si>
  <si>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</si>
  <si>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</si>
  <si>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</si>
  <si>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</si>
  <si>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</si>
  <si>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</si>
  <si>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</si>
  <si>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</si>
  <si>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</si>
  <si>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</si>
  <si>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</si>
  <si>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</si>
  <si>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</si>
  <si>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</si>
  <si>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</si>
  <si>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</si>
  <si>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</si>
  <si>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</si>
  <si>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</si>
  <si>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</si>
  <si>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</si>
  <si>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</si>
  <si>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</si>
  <si>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</si>
  <si>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</si>
  <si>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</si>
  <si>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</si>
  <si>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</si>
  <si>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</si>
  <si>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</si>
  <si>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</si>
  <si>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</si>
  <si>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</si>
  <si>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</si>
  <si>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</si>
  <si>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</si>
  <si>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</si>
  <si>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</si>
  <si>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</si>
  <si>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</si>
  <si>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</si>
  <si>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</si>
  <si>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</si>
  <si>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</si>
  <si>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</si>
  <si>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100 ml contains 500 mg of Metronidazole</t>
  </si>
  <si>
    <t>Reconstitution vol (mL):</t>
  </si>
  <si>
    <t>Control Standard Endotoxin(EU/Vial:</t>
  </si>
  <si>
    <t>Duncan</t>
  </si>
  <si>
    <t>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</si>
</sst>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zoomScale="80" zoomScaleNormal="85" workbookViewId="0">
      <selection activeCell="C26" sqref="C26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3.5</v>
      </c>
      <c r="C23" s="13" t="s">
        <v>19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500/100</f>
        <v>5</v>
      </c>
      <c r="C25" s="18" t="s">
        <v>77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B23/B22</f>
        <v>700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5" t="s">
        <v>75</v>
      </c>
      <c r="B31" s="99">
        <v>14000</v>
      </c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7" t="s">
        <v>74</v>
      </c>
      <c r="B32" s="114">
        <v>7</v>
      </c>
      <c r="C32" s="122">
        <v>-0.99</v>
      </c>
      <c r="D32" s="123"/>
      <c r="E32" s="124">
        <f>POWER(C32,2)</f>
        <v>0.98009999999999997</v>
      </c>
      <c r="F32" s="125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35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42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4000</v>
      </c>
      <c r="C47" s="103">
        <v>50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4234</v>
      </c>
      <c r="D59" s="61">
        <f>LN(C59)</f>
        <v>8.3509024516948109</v>
      </c>
      <c r="E59" s="61">
        <f>(D59-$B$54)/$B$55</f>
        <v>-15.594870968344194</v>
      </c>
      <c r="F59" s="62">
        <f>EXP(E59)</f>
        <v>1.68746040977308E-7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4295</v>
      </c>
      <c r="D60" s="68">
        <f>LN(C60)</f>
        <v>8.3652068344183554</v>
      </c>
      <c r="E60" s="68">
        <f>(D60-$B$54)/$B$55</f>
        <v>-15.700050253076139</v>
      </c>
      <c r="F60" s="69">
        <f>EXP(E60)</f>
        <v>1.5189896317493057E-7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1.6032250207611927E-7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1.0114553559005604E-2</v>
      </c>
      <c r="G62" s="9"/>
      <c r="H62" s="9"/>
    </row>
    <row r="63" spans="1:9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6400</v>
      </c>
      <c r="G64" s="9"/>
      <c r="H64" s="9"/>
    </row>
    <row r="65" spans="1:9" ht="25.5" customHeight="1" x14ac:dyDescent="0.3">
      <c r="E65" s="71" t="s">
        <v>61</v>
      </c>
      <c r="F65" s="75">
        <f>F64*F61</f>
        <v>1.0260640132871634E-3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27">
        <f>F65*5/500</f>
        <v>1.0260640132871633E-5</v>
      </c>
      <c r="E68" s="127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76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NDQD201610200 / Bacterial Endotoxin / Download 1  /  Analyst - Duncan Oluoch /  Date 11-11-2016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5" t="s">
        <v>29</v>
      </c>
      <c r="B32" s="26" t="s">
        <v>72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Onyango Duncan Oluoch</cp:lastModifiedBy>
  <dcterms:created xsi:type="dcterms:W3CDTF">2014-04-25T13:22:50Z</dcterms:created>
  <dcterms:modified xsi:type="dcterms:W3CDTF">2016-11-11T10:54:11Z</dcterms:modified>
</cp:coreProperties>
</file>