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eftriaxone" sheetId="1" r:id="rId1"/>
    <sheet name="Sterile Water" sheetId="3" r:id="rId2"/>
    <sheet name="Needle &amp; Syringe" sheetId="4" r:id="rId3"/>
    <sheet name="C" sheetId="2" r:id="rId4"/>
  </sheets>
  <definedNames>
    <definedName name="_xlnm.Print_Area" localSheetId="3">'C'!$A$4:$F$63</definedName>
    <definedName name="_xlnm.Print_Area" localSheetId="0">Ceftriaxone!$A$4:$F$76</definedName>
    <definedName name="_xlnm.Print_Area" localSheetId="2">'Needle &amp; Syringe'!$A$4:$F$76</definedName>
    <definedName name="_xlnm.Print_Area" localSheetId="1">'Sterile Water'!$A$4:$F$76</definedName>
  </definedNames>
  <calcPr calcId="145621"/>
</workbook>
</file>

<file path=xl/calcChain.xml><?xml version="1.0" encoding="utf-8"?>
<calcChain xmlns="http://schemas.openxmlformats.org/spreadsheetml/2006/main">
  <c r="B27" i="1" l="1"/>
  <c r="D68" i="1"/>
  <c r="B23" i="1"/>
  <c r="B27" i="4" l="1"/>
  <c r="D68" i="3"/>
  <c r="B27" i="3"/>
  <c r="F68" i="4"/>
  <c r="F64" i="4"/>
  <c r="F62" i="4"/>
  <c r="D60" i="4"/>
  <c r="E60" i="4" s="1"/>
  <c r="F60" i="4" s="1"/>
  <c r="E59" i="4"/>
  <c r="F59" i="4" s="1"/>
  <c r="F61" i="4" s="1"/>
  <c r="D59" i="4"/>
  <c r="B33" i="4"/>
  <c r="B39" i="4" s="1"/>
  <c r="A39" i="4" s="1"/>
  <c r="B40" i="4" s="1"/>
  <c r="A40" i="4" s="1"/>
  <c r="B41" i="4" s="1"/>
  <c r="A41" i="4" s="1"/>
  <c r="B42" i="4" s="1"/>
  <c r="A42" i="4" s="1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B33" i="1"/>
  <c r="B39" i="1" s="1"/>
  <c r="A39" i="1" s="1"/>
  <c r="B40" i="1" s="1"/>
  <c r="A40" i="1" s="1"/>
  <c r="B41" i="1" s="1"/>
  <c r="A41" i="1" s="1"/>
  <c r="B42" i="1" s="1"/>
  <c r="A42" i="1" s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4" l="1"/>
  <c r="D68" i="4" s="1"/>
  <c r="F65" i="3"/>
  <c r="F65" i="1"/>
</calcChain>
</file>

<file path=xl/sharedStrings.xml><?xml version="1.0" encoding="utf-8"?>
<sst xmlns="http://schemas.openxmlformats.org/spreadsheetml/2006/main" count="287" uniqueCount="82">
  <si>
    <t>MICOBIOLOGY NO.</t>
  </si>
  <si>
    <t>BIOL/002/2018</t>
  </si>
  <si>
    <t>DATE RECEIVED</t>
  </si>
  <si>
    <t>2018-01-05 12:30:20</t>
  </si>
  <si>
    <t>Analysis Report</t>
  </si>
  <si>
    <t>Ceftriaxone Microbial Assay</t>
  </si>
  <si>
    <t>Sample Name:</t>
  </si>
  <si>
    <t>TRIJECT 1GM INJECTION</t>
  </si>
  <si>
    <t>Lab Ref No:</t>
  </si>
  <si>
    <t>NDQD201801291</t>
  </si>
  <si>
    <t>Active Ingredient:</t>
  </si>
  <si>
    <t>Ceftriaxone</t>
  </si>
  <si>
    <t>Label Claim: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</si>
  <si>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</si>
  <si>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</si>
  <si>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</si>
  <si>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</si>
  <si>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</si>
  <si>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</si>
  <si>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</si>
  <si>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</si>
  <si>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</si>
  <si>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</si>
  <si>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</si>
  <si>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</si>
  <si>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</si>
  <si>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</si>
  <si>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</si>
  <si>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</si>
  <si>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</si>
  <si>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</si>
  <si>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</si>
  <si>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</si>
  <si>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</si>
  <si>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</si>
  <si>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</si>
  <si>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</si>
  <si>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</si>
  <si>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</si>
  <si>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</si>
  <si>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</si>
  <si>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</si>
  <si>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</si>
  <si>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</si>
  <si>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</si>
  <si>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</si>
  <si>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</si>
  <si>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</si>
  <si>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</si>
  <si>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</si>
  <si>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</si>
  <si>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</si>
  <si>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</si>
  <si>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</si>
  <si>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</si>
  <si>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</si>
  <si>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</si>
  <si>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</si>
  <si>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</si>
  <si>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</si>
  <si>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</si>
  <si>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</si>
  <si>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</si>
  <si>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</si>
  <si>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</si>
  <si>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</si>
  <si>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</si>
  <si>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</si>
  <si>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</si>
  <si>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</si>
  <si>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</si>
  <si>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</si>
  <si>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</si>
  <si>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</si>
  <si>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1000 mg of Ceftriaxone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</si>
  <si>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</si>
  <si>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</si>
  <si>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</si>
  <si>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</si>
  <si>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</si>
  <si>
    <t>Needle &amp; Syringe</t>
  </si>
  <si>
    <t>Sterile Water for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</si>
</sst>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7" zoomScale="80" zoomScaleNormal="85" workbookViewId="0">
      <selection activeCell="B28" sqref="B2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f>0.8</f>
        <v>0.8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1000/B24</f>
        <v>100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B23*1/10*B25/B22</f>
        <v>1600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5" t="s">
        <v>76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7" t="s">
        <v>77</v>
      </c>
      <c r="B32" s="114">
        <v>6</v>
      </c>
      <c r="C32" s="125">
        <v>-0.999</v>
      </c>
      <c r="D32" s="126"/>
      <c r="E32" s="127">
        <v>0.998</v>
      </c>
      <c r="F32" s="128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30">
        <f>F65</f>
        <v>3.8421884088845051E-3</v>
      </c>
      <c r="E68" s="130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37" zoomScale="80" zoomScaleNormal="85" workbookViewId="0">
      <selection activeCell="B18" sqref="B1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81</v>
      </c>
    </row>
    <row r="17" spans="1:6" ht="15.95" customHeight="1" x14ac:dyDescent="0.3">
      <c r="A17" s="74" t="s">
        <v>12</v>
      </c>
      <c r="B17" s="89" t="s">
        <v>74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22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>
        <v>1</v>
      </c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B23*B25/B22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6" ht="20.100000000000001" customHeight="1" x14ac:dyDescent="0.3">
      <c r="A31" s="25" t="s">
        <v>76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6" ht="20.100000000000001" customHeight="1" x14ac:dyDescent="0.3">
      <c r="A32" s="27" t="s">
        <v>77</v>
      </c>
      <c r="B32" s="114">
        <v>6</v>
      </c>
      <c r="C32" s="125">
        <v>-0.999</v>
      </c>
      <c r="D32" s="126"/>
      <c r="E32" s="127">
        <v>0.998</v>
      </c>
      <c r="F32" s="128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100</v>
      </c>
      <c r="B47" s="111">
        <v>4000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6.39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2.7444202920603609E-5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40</v>
      </c>
      <c r="H64" s="89"/>
    </row>
    <row r="65" spans="1:9" ht="25.5" customHeight="1" x14ac:dyDescent="0.3">
      <c r="E65" s="76" t="s">
        <v>62</v>
      </c>
      <c r="F65" s="75">
        <f>F64*F61</f>
        <v>1.0977681168241444E-3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30">
        <f>F65/B25</f>
        <v>1.0977681168241444E-3</v>
      </c>
      <c r="E68" s="130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4" zoomScale="80" zoomScaleNormal="85" workbookViewId="0">
      <selection activeCell="B17" sqref="B17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80</v>
      </c>
    </row>
    <row r="17" spans="1:6" ht="15.95" customHeight="1" x14ac:dyDescent="0.3">
      <c r="A17" s="74" t="s">
        <v>12</v>
      </c>
      <c r="B17" s="89" t="s">
        <v>74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</v>
      </c>
      <c r="C23" s="74" t="s">
        <v>22</v>
      </c>
      <c r="D23" s="14"/>
      <c r="E23" s="15"/>
    </row>
    <row r="24" spans="1:6" s="89" customFormat="1" ht="16.5" customHeight="1" x14ac:dyDescent="0.3">
      <c r="A24" s="16" t="s">
        <v>23</v>
      </c>
      <c r="B24" s="17">
        <v>5</v>
      </c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37">
        <v>1</v>
      </c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B25*B23/B22</f>
        <v>40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6" ht="20.100000000000001" customHeight="1" x14ac:dyDescent="0.3">
      <c r="A31" s="25" t="s">
        <v>76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6" ht="20.100000000000001" customHeight="1" x14ac:dyDescent="0.3">
      <c r="A32" s="27" t="s">
        <v>77</v>
      </c>
      <c r="B32" s="114">
        <v>6</v>
      </c>
      <c r="C32" s="125">
        <v>-0.999</v>
      </c>
      <c r="D32" s="126"/>
      <c r="E32" s="127">
        <v>0.998</v>
      </c>
      <c r="F32" s="128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</v>
      </c>
      <c r="B47" s="111">
        <v>1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6.39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2.7444202920603609E-5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1</v>
      </c>
      <c r="H64" s="89"/>
    </row>
    <row r="65" spans="1:9" ht="25.5" customHeight="1" x14ac:dyDescent="0.3">
      <c r="E65" s="76" t="s">
        <v>62</v>
      </c>
      <c r="F65" s="75">
        <f>F64*F61</f>
        <v>2.7444202920603609E-5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30">
        <f>F65/B25</f>
        <v>2.7444202920603609E-5</v>
      </c>
      <c r="E68" s="130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2"/>
      <c r="B31" s="23"/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5" t="s">
        <v>30</v>
      </c>
      <c r="B32" s="26" t="s">
        <v>73</v>
      </c>
      <c r="C32" s="125">
        <v>-0.999</v>
      </c>
      <c r="D32" s="126"/>
      <c r="E32" s="127">
        <v>0.998</v>
      </c>
      <c r="F32" s="128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9" t="s">
        <v>58</v>
      </c>
      <c r="E48" s="12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9" t="s">
        <v>60</v>
      </c>
      <c r="E50" s="12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Ceftriaxone</vt:lpstr>
      <vt:lpstr>Sterile Water</vt:lpstr>
      <vt:lpstr>Needle &amp; Syringe</vt:lpstr>
      <vt:lpstr>C</vt:lpstr>
      <vt:lpstr>'C'!Print_Area</vt:lpstr>
      <vt:lpstr>Ceftriaxone!Print_Area</vt:lpstr>
      <vt:lpstr>'Needle &amp; Syringe'!Print_Area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2018-02-12T09:00:17Z</cp:lastPrinted>
  <dcterms:created xsi:type="dcterms:W3CDTF">2014-04-25T13:22:50Z</dcterms:created>
  <dcterms:modified xsi:type="dcterms:W3CDTF">2018-02-12T09:05:16Z</dcterms:modified>
  <cp:category/>
</cp:coreProperties>
</file>