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LAL 2018 worksheets\"/>
    </mc:Choice>
  </mc:AlternateContent>
  <bookViews>
    <workbookView xWindow="0" yWindow="0" windowWidth="20490" windowHeight="762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62913"/>
</workbook>
</file>

<file path=xl/calcChain.xml><?xml version="1.0" encoding="utf-8"?>
<calcChain xmlns="http://schemas.openxmlformats.org/spreadsheetml/2006/main">
  <c r="E32" i="1" l="1"/>
  <c r="B33" i="1"/>
  <c r="B39" i="1" s="1"/>
  <c r="B25" i="1"/>
  <c r="B27" i="1" l="1"/>
  <c r="F55" i="2" l="1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F59" i="1"/>
  <c r="F61" i="1" s="1"/>
  <c r="D59" i="1"/>
  <c r="E59" i="1" s="1"/>
  <c r="A39" i="1"/>
  <c r="B40" i="1" s="1"/>
  <c r="A40" i="1" s="1"/>
  <c r="B41" i="1" s="1"/>
  <c r="A41" i="1" s="1"/>
  <c r="B42" i="1" s="1"/>
  <c r="A42" i="1" s="1"/>
  <c r="F65" i="1" l="1"/>
  <c r="D68" i="1" s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<sst xmlns="http://schemas.openxmlformats.org/spreadsheetml/2006/main" count="133" uniqueCount="80">
  <si>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</si>
  <si>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</si>
  <si>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</si>
  <si>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2018-05-17 08:44:23</t>
  </si>
  <si>
    <t>Analysis Report</t>
  </si>
  <si>
    <t>BEVACIZUMAB Microbial Assay</t>
  </si>
  <si>
    <t>Sample Name:</t>
  </si>
  <si>
    <t>BRYXTA 400 Mg/16 ML INJECTION</t>
  </si>
  <si>
    <t>Lab Ref No:</t>
  </si>
  <si>
    <t>NDQD201805427</t>
  </si>
  <si>
    <t>Active Ingredient: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</si>
  <si>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</si>
  <si>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</si>
  <si>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</si>
  <si>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</si>
  <si>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</si>
  <si>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</si>
  <si>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</si>
  <si>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</si>
  <si>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</si>
  <si>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</si>
  <si>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</si>
  <si>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</si>
  <si>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</si>
  <si>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</si>
  <si>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</si>
  <si>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</si>
  <si>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</si>
  <si>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</si>
  <si>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</si>
  <si>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</si>
  <si>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</si>
  <si>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</si>
  <si>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</si>
  <si>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</si>
  <si>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</si>
  <si>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</si>
  <si>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</si>
  <si>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</si>
  <si>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</si>
  <si>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</si>
  <si>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</si>
  <si>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</si>
  <si>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</si>
  <si>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</si>
  <si>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</si>
  <si>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</si>
  <si>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</si>
  <si>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</si>
  <si>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</si>
  <si>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</si>
  <si>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</si>
  <si>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</si>
  <si>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</si>
  <si>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</si>
  <si>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</si>
  <si>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</si>
  <si>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</si>
  <si>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</si>
  <si>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</si>
  <si>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</si>
  <si>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</si>
  <si>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</si>
  <si>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</si>
  <si>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</si>
  <si>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</si>
  <si>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</si>
  <si>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</si>
  <si>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</si>
  <si>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</si>
  <si>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</si>
  <si>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</si>
  <si>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</si>
  <si>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 xml:space="preserve">Bevacizumab  </t>
  </si>
  <si>
    <t>Each 16 ml contains 400mg of Bevacizumab</t>
  </si>
  <si>
    <t>mg/mL</t>
  </si>
  <si>
    <t>Control Standard Endotoxin (EU / vial):</t>
  </si>
  <si>
    <t>Reconstitution vol (mL):</t>
  </si>
  <si>
    <t xml:space="preserve">The endotoxin concentration in the sample is LESS THAN  :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</si>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</sst>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" zoomScale="85" zoomScaleNormal="85" zoomScaleSheetLayoutView="85" workbookViewId="0">
      <selection activeCell="A74" sqref="A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73</v>
      </c>
    </row>
    <row r="17" spans="1:7" ht="15.95" customHeight="1" x14ac:dyDescent="0.3">
      <c r="A17" s="4" t="s">
        <v>11</v>
      </c>
      <c r="B17" s="1" t="s">
        <v>74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400/16</f>
        <v>25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25000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27</v>
      </c>
      <c r="B30" s="117"/>
      <c r="C30" s="118" t="s">
        <v>28</v>
      </c>
      <c r="D30" s="118"/>
      <c r="E30" s="118"/>
      <c r="F30" s="119"/>
    </row>
    <row r="31" spans="1:7" ht="20.100000000000001" customHeight="1" x14ac:dyDescent="0.3">
      <c r="A31" s="25" t="s">
        <v>76</v>
      </c>
      <c r="B31" s="99">
        <v>12000</v>
      </c>
      <c r="C31" s="120" t="s">
        <v>30</v>
      </c>
      <c r="D31" s="121"/>
      <c r="E31" s="121" t="s">
        <v>31</v>
      </c>
      <c r="F31" s="122"/>
    </row>
    <row r="32" spans="1:7" ht="20.100000000000001" customHeight="1" x14ac:dyDescent="0.3">
      <c r="A32" s="27" t="s">
        <v>77</v>
      </c>
      <c r="B32" s="114">
        <v>6</v>
      </c>
      <c r="C32" s="123">
        <v>0.98599999999999999</v>
      </c>
      <c r="D32" s="124"/>
      <c r="E32" s="125">
        <f>POWER(C32,2)</f>
        <v>0.97219599999999995</v>
      </c>
      <c r="F32" s="126"/>
      <c r="G32" s="9"/>
    </row>
    <row r="33" spans="1:9" ht="20.100000000000001" customHeight="1" x14ac:dyDescent="0.3">
      <c r="A33" s="97" t="s">
        <v>34</v>
      </c>
      <c r="B33" s="100">
        <f xml:space="preserve"> 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9" t="s">
        <v>35</v>
      </c>
      <c r="B36" s="129"/>
      <c r="C36" s="129"/>
      <c r="D36" s="129"/>
      <c r="E36" s="129"/>
      <c r="F36" s="12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0" t="s">
        <v>42</v>
      </c>
      <c r="B44" s="130"/>
      <c r="C44" s="130"/>
      <c r="D44" s="130"/>
      <c r="E44" s="130"/>
      <c r="F44" s="13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115">
        <v>-0.20599999999999999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-10.913696377779811</v>
      </c>
      <c r="F59" s="62">
        <f>EXP(E59)</f>
        <v>1.8207146469761752E-5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-10.913696377779811</v>
      </c>
      <c r="F60" s="69">
        <f>EXP(E60)</f>
        <v>1.8207146469761752E-5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7" t="s">
        <v>57</v>
      </c>
      <c r="E61" s="127"/>
      <c r="F61" s="70">
        <f>AVERAGE(F59:F60)</f>
        <v>1.8207146469761752E-5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7" t="s">
        <v>59</v>
      </c>
      <c r="E63" s="12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61</v>
      </c>
      <c r="F65" s="75">
        <f>F64*F61</f>
        <v>0.26218290916456921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78</v>
      </c>
      <c r="D68" s="128">
        <f>F65/B25</f>
        <v>1.0487316366582768E-2</v>
      </c>
      <c r="E68" s="12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79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NDQD201805427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27</v>
      </c>
      <c r="B30" s="117"/>
      <c r="C30" s="118" t="s">
        <v>28</v>
      </c>
      <c r="D30" s="118"/>
      <c r="E30" s="118"/>
      <c r="F30" s="119"/>
    </row>
    <row r="31" spans="1:7" ht="20.100000000000001" customHeight="1" x14ac:dyDescent="0.3">
      <c r="A31" s="22"/>
      <c r="B31" s="23"/>
      <c r="C31" s="120" t="s">
        <v>30</v>
      </c>
      <c r="D31" s="121"/>
      <c r="E31" s="121" t="s">
        <v>31</v>
      </c>
      <c r="F31" s="122"/>
    </row>
    <row r="32" spans="1:7" ht="20.100000000000001" customHeight="1" x14ac:dyDescent="0.3">
      <c r="A32" s="25" t="s">
        <v>29</v>
      </c>
      <c r="B32" s="26" t="s">
        <v>72</v>
      </c>
      <c r="C32" s="123">
        <v>-0.999</v>
      </c>
      <c r="D32" s="124"/>
      <c r="E32" s="132">
        <v>0.998</v>
      </c>
      <c r="F32" s="133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7" t="s">
        <v>57</v>
      </c>
      <c r="E48" s="12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7" t="s">
        <v>59</v>
      </c>
      <c r="E50" s="12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User</cp:lastModifiedBy>
  <dcterms:created xsi:type="dcterms:W3CDTF">2014-04-25T13:22:50Z</dcterms:created>
  <dcterms:modified xsi:type="dcterms:W3CDTF">2018-06-19T06:51:07Z</dcterms:modified>
  <cp:category/>
</cp:coreProperties>
</file>