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750" activeTab="2"/>
  </bookViews>
  <sheets>
    <sheet name="A财务假设" sheetId="1" r:id="rId1"/>
    <sheet name="C.1项目融资信息" sheetId="2" r:id="rId2"/>
    <sheet name="C.2项目每年借款信息" sheetId="3" r:id="rId3"/>
    <sheet name="c借款还本付息计划表" sheetId="4" r:id="rId4"/>
    <sheet name="借款1" sheetId="5" r:id="rId5"/>
    <sheet name="借款2" sheetId="6" r:id="rId6"/>
    <sheet name="借款3" sheetId="7" r:id="rId7"/>
    <sheet name="借款4" sheetId="8" r:id="rId8"/>
    <sheet name="借款5" sheetId="9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<sst xmlns="http://schemas.openxmlformats.org/spreadsheetml/2006/main" count="539" uniqueCount="139">
  <si>
    <t>A财务假设（此表红色字体部分需要填写）</t>
  </si>
  <si>
    <t>序号</t>
  </si>
  <si>
    <t>名称</t>
  </si>
  <si>
    <t>解释</t>
  </si>
  <si>
    <t>参考值</t>
  </si>
  <si>
    <t>项目投资财务基准收益率(税前)</t>
  </si>
  <si>
    <t>国家发改委《建设项目财务基准收益率取值表》</t>
  </si>
  <si>
    <t>项目投资财务基准收益率(税后)</t>
  </si>
  <si>
    <t>项目资本金财务基准收益率</t>
  </si>
  <si>
    <t>项目资本金财务基准收益率应体现项目发起人（代表项目所有权益投资者）
对投资获利的最低期望值（也称最低可接受收益率）。当项目资本金财务
内部收益率大于或等于该最低可接受收益率时，说明在该融资方案下，项目
资本金获利水平超过或达到了要求，该融资方案是可以接受的。</t>
  </si>
  <si>
    <t>城市维护建设税税率</t>
  </si>
  <si>
    <t>市区：7%；县城、镇：5%；
不在市区、县城或者镇：1% ；
缴纳基数为：增值税税额+营业税税额+消费税税额</t>
  </si>
  <si>
    <t>教育费附加费率</t>
  </si>
  <si>
    <t>缴纳基数为：增值税税额+营业税税额+消费税税额</t>
  </si>
  <si>
    <t>地方教育费附加费率</t>
  </si>
  <si>
    <t>企业所得税率</t>
  </si>
  <si>
    <t>是针对企业应纳税所得额征收的税种</t>
  </si>
  <si>
    <t>法定盈余公积提取比例</t>
  </si>
  <si>
    <t>企业应按照一定的比例从税后利润中提取盈余公积</t>
  </si>
  <si>
    <t>任意盈余公积提取比例</t>
  </si>
  <si>
    <t>提取比例由企业自主决定，没有固定标</t>
  </si>
  <si>
    <t>残值率</t>
  </si>
  <si>
    <t>资产在预计使用寿命结束时的剩余价值占其原始成本的百分比</t>
  </si>
  <si>
    <t>折旧年限（年）</t>
  </si>
  <si>
    <t>可与运营期对齐</t>
  </si>
  <si>
    <t>资本金用于流动资金比例</t>
  </si>
  <si>
    <t>不低于30%</t>
  </si>
  <si>
    <t>折现率</t>
  </si>
  <si>
    <t>投资者要求的最低收益率，可参考基准收益率，是由国家或行业主管部门制
定的，针对特定行业的标准折现率（如《建设项目经济评价方法与参数》中
规定的行业基准值）</t>
  </si>
  <si>
    <t>债券发行手续费率</t>
  </si>
  <si>
    <t xml:space="preserve"> 3年期及以下债券发行手续费为发行额的0.04%，
5年期及以上债券发行手续费为发行额的0.08%</t>
  </si>
  <si>
    <t>债券发行登记服务费率</t>
  </si>
  <si>
    <t>债券发行登记服务费为发行额的0.0064%</t>
  </si>
  <si>
    <t>债券还本付息兑付手续费率</t>
  </si>
  <si>
    <t>金额为本息和的0.005%</t>
  </si>
  <si>
    <t>借款名称</t>
  </si>
  <si>
    <t>借款类别</t>
  </si>
  <si>
    <t>借款金额（万元）</t>
  </si>
  <si>
    <t>开始时间</t>
  </si>
  <si>
    <t>结束时间</t>
  </si>
  <si>
    <t>借款周期（年）</t>
  </si>
  <si>
    <t>借款利率</t>
  </si>
  <si>
    <t>还款方式</t>
  </si>
  <si>
    <t>首年计息月份</t>
  </si>
  <si>
    <t>债券发行费（万元）</t>
  </si>
  <si>
    <t>债券发行登记服务费（万元）</t>
  </si>
  <si>
    <t>债券还本付息兑付手续费（万元）</t>
  </si>
  <si>
    <t>地方政府专项债
/市场化融资</t>
  </si>
  <si>
    <t>1,2,3,5,7,10,15,20,30.
根据实际需要选择</t>
  </si>
  <si>
    <t>专项债按发行前5个
工作日国债均价利率，
选择性上浮15%-30%</t>
  </si>
  <si>
    <t>允许地方结合实际情况，采取
到期还本（10年期以下按年付息，10年期以上按半年付息）、提前还本、分年还本等不同还本方式</t>
  </si>
  <si>
    <t>3年期及以下债券发行手续费
为发行额的0.04%，5年期及以
上债券发行手续费为发行额的0.08%</t>
  </si>
  <si>
    <t>发行额的0.0064%</t>
  </si>
  <si>
    <t>在每年还本付息时支付，
金额为本息和的0.005%</t>
  </si>
  <si>
    <t>借款1</t>
  </si>
  <si>
    <t>地方政府专项债</t>
  </si>
  <si>
    <t>到期一次性还清</t>
  </si>
  <si>
    <t>借款2</t>
  </si>
  <si>
    <t>贷款期内等额本金还款</t>
  </si>
  <si>
    <t>借款3</t>
  </si>
  <si>
    <t>借款4</t>
  </si>
  <si>
    <t>C.2项目每年借款信息（此表红色字体部分需要填写）</t>
  </si>
  <si>
    <t>计算期年序</t>
  </si>
  <si>
    <t>2025（万元）</t>
  </si>
  <si>
    <t>2026（万元）</t>
  </si>
  <si>
    <t>2027（万元）</t>
  </si>
  <si>
    <t>注：年份列数=B项目信息表中建设期年数之和（如建设期3年，此表是3列年份）</t>
  </si>
  <si>
    <t>项目</t>
  </si>
  <si>
    <t>合计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</si>
  <si>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</si>
  <si>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</si>
  <si>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</si>
  <si>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</si>
  <si>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</si>
  <si>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</si>
  <si>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</si>
  <si>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</si>
  <si>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</si>
  <si>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</si>
  <si>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</si>
  <si>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</si>
  <si>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</si>
  <si>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</si>
  <si>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</si>
  <si>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</si>
  <si>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</si>
  <si>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</si>
  <si>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</si>
  <si>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</si>
  <si>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</si>
  <si>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</si>
  <si>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</si>
  <si>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</si>
  <si>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</si>
  <si>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</si>
  <si>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1.1</t>
  </si>
  <si>
    <t>期初借款余额</t>
  </si>
  <si>
    <t>1.2</t>
  </si>
  <si>
    <t>当期还本付息</t>
  </si>
  <si>
    <t>1.2.1</t>
  </si>
  <si>
    <t>其中：还本</t>
  </si>
  <si>
    <t>1.2.2</t>
  </si>
  <si>
    <t>付息</t>
  </si>
  <si>
    <t>1.3</t>
  </si>
  <si>
    <t>期末借款余额</t>
  </si>
  <si>
    <t>1.4</t>
  </si>
  <si>
    <t>还本付息兑付手续费</t>
  </si>
  <si>
    <t>1.5</t>
  </si>
  <si>
    <t>债券发行及服务费</t>
  </si>
  <si>
    <t>2.1</t>
  </si>
  <si>
    <t>2.2</t>
  </si>
  <si>
    <t>2.2.1</t>
  </si>
  <si>
    <t>2.2.2</t>
  </si>
  <si>
    <t>2.3</t>
  </si>
  <si>
    <t>2.4</t>
  </si>
  <si>
    <t>2.5</t>
  </si>
  <si>
    <t>3.1</t>
  </si>
  <si>
    <t>3.2</t>
  </si>
  <si>
    <t>3.2.1</t>
  </si>
  <si>
    <t>3.2.2</t>
  </si>
  <si>
    <t>3.3</t>
  </si>
  <si>
    <t>3.4</t>
  </si>
  <si>
    <t>3.5</t>
  </si>
  <si>
    <t>4.1</t>
  </si>
  <si>
    <t>4.2</t>
  </si>
  <si>
    <t>4.2.1</t>
  </si>
  <si>
    <t>4.2.2</t>
  </si>
  <si>
    <t>4.3</t>
  </si>
  <si>
    <t>4.4</t>
  </si>
  <si>
    <t>4.5</t>
  </si>
  <si>
    <t>借款总结</t>
  </si>
  <si>
    <t>5.1</t>
  </si>
  <si>
    <t>5.2</t>
  </si>
  <si>
    <t>5.2.1</t>
  </si>
  <si>
    <t>5.2.2</t>
  </si>
  <si>
    <t>5.3</t>
  </si>
  <si>
    <t>5.4</t>
  </si>
  <si>
    <t>5.5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</si>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</sst>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%"/>
    <numFmt numFmtId="178" formatCode="0.000%"/>
  </numFmts>
  <fonts count="3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4"/>
      <color theme="0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0"/>
      <color theme="1"/>
      <name val="微软雅黑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b/>
      <sz val="16"/>
      <color theme="0"/>
      <name val="微软雅黑"/>
      <charset val="134"/>
    </font>
    <font>
      <b/>
      <sz val="12"/>
      <color theme="1"/>
      <name val="微软雅黑"/>
      <charset val="134"/>
    </font>
    <font>
      <sz val="12"/>
      <color rgb="FF40404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0" fillId="7" borderId="6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7" fillId="0" borderId="7">
      <alignment vertical="center"/>
    </xf>
    <xf numFmtId="0" fontId="18" fillId="0" borderId="7">
      <alignment vertical="center"/>
    </xf>
    <xf numFmtId="0" fontId="19" fillId="0" borderId="8">
      <alignment vertical="center"/>
    </xf>
    <xf numFmtId="0" fontId="19" fillId="0" borderId="0">
      <alignment vertical="center"/>
    </xf>
    <xf numFmtId="0" fontId="20" fillId="8" borderId="9">
      <alignment vertical="center"/>
    </xf>
    <xf numFmtId="0" fontId="21" fillId="9" borderId="10">
      <alignment vertical="center"/>
    </xf>
    <xf numFmtId="0" fontId="22" fillId="9" borderId="9">
      <alignment vertical="center"/>
    </xf>
    <xf numFmtId="0" fontId="23" fillId="10" borderId="11">
      <alignment vertical="center"/>
    </xf>
    <xf numFmtId="0" fontId="24" fillId="0" borderId="12">
      <alignment vertical="center"/>
    </xf>
    <xf numFmtId="0" fontId="25" fillId="0" borderId="13">
      <alignment vertical="center"/>
    </xf>
    <xf numFmtId="0" fontId="26" fillId="11" borderId="0">
      <alignment vertical="center"/>
    </xf>
    <xf numFmtId="0" fontId="27" fillId="12" borderId="0">
      <alignment vertical="center"/>
    </xf>
    <xf numFmtId="0" fontId="28" fillId="13" borderId="0">
      <alignment vertical="center"/>
    </xf>
    <xf numFmtId="0" fontId="29" fillId="14" borderId="0">
      <alignment vertical="center"/>
    </xf>
    <xf numFmtId="0" fontId="30" fillId="15" borderId="0">
      <alignment vertical="center"/>
    </xf>
    <xf numFmtId="0" fontId="30" fillId="3" borderId="0">
      <alignment vertical="center"/>
    </xf>
    <xf numFmtId="0" fontId="29" fillId="16" borderId="0">
      <alignment vertical="center"/>
    </xf>
    <xf numFmtId="0" fontId="29" fillId="17" borderId="0">
      <alignment vertical="center"/>
    </xf>
    <xf numFmtId="0" fontId="30" fillId="18" borderId="0">
      <alignment vertical="center"/>
    </xf>
    <xf numFmtId="0" fontId="30" fillId="19" borderId="0">
      <alignment vertical="center"/>
    </xf>
    <xf numFmtId="0" fontId="29" fillId="20" borderId="0">
      <alignment vertical="center"/>
    </xf>
    <xf numFmtId="0" fontId="29" fillId="21" borderId="0">
      <alignment vertical="center"/>
    </xf>
    <xf numFmtId="0" fontId="30" fillId="22" borderId="0">
      <alignment vertical="center"/>
    </xf>
    <xf numFmtId="0" fontId="30" fillId="23" borderId="0">
      <alignment vertical="center"/>
    </xf>
    <xf numFmtId="0" fontId="29" fillId="24" borderId="0">
      <alignment vertical="center"/>
    </xf>
    <xf numFmtId="0" fontId="29" fillId="25" borderId="0">
      <alignment vertical="center"/>
    </xf>
    <xf numFmtId="0" fontId="30" fillId="26" borderId="0">
      <alignment vertical="center"/>
    </xf>
    <xf numFmtId="0" fontId="30" fillId="27" borderId="0">
      <alignment vertical="center"/>
    </xf>
    <xf numFmtId="0" fontId="29" fillId="28" borderId="0">
      <alignment vertical="center"/>
    </xf>
    <xf numFmtId="0" fontId="29" fillId="29" borderId="0">
      <alignment vertical="center"/>
    </xf>
    <xf numFmtId="0" fontId="30" fillId="30" borderId="0">
      <alignment vertical="center"/>
    </xf>
    <xf numFmtId="0" fontId="30" fillId="31" borderId="0">
      <alignment vertical="center"/>
    </xf>
    <xf numFmtId="0" fontId="29" fillId="32" borderId="0">
      <alignment vertical="center"/>
    </xf>
    <xf numFmtId="0" fontId="29" fillId="33" borderId="0">
      <alignment vertical="center"/>
    </xf>
    <xf numFmtId="0" fontId="30" fillId="34" borderId="0">
      <alignment vertical="center"/>
    </xf>
    <xf numFmtId="0" fontId="30" fillId="35" borderId="0">
      <alignment vertical="center"/>
    </xf>
    <xf numFmtId="0" fontId="29" fillId="36" borderId="0">
      <alignment vertical="center"/>
    </xf>
  </cellStyleXfs>
  <cellXfs count="31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57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176" fontId="8" fillId="6" borderId="1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10" fillId="3" borderId="5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30;&#21153;&#20998;&#26512;&#22871;&#34920;(&#20462;&#25913;ver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财务假设"/>
      <sheetName val="B项目信息"/>
      <sheetName val="C.1项目融资信息"/>
      <sheetName val="C.2项目每年借款信息"/>
      <sheetName val="D.1建设投资"/>
      <sheetName val="D.2项目总投资使用计划与资金筹措表"/>
      <sheetName val="D.3建设投资计划分年计划表"/>
      <sheetName val="D.4流动资金估算表"/>
      <sheetName val="E总成本费用估算表"/>
      <sheetName val="E.1项目运营费用"/>
      <sheetName val="E.2固定资产折旧费估算表"/>
      <sheetName val="E.3无形资产和其他资产摊销费估算表"/>
      <sheetName val="E.4建设投资税后金额表"/>
      <sheetName val="F项目收入"/>
      <sheetName val="F.1项目单项收入信息"/>
      <sheetName val="G.税金及附加测算表"/>
      <sheetName val="G.1进项增值税率-建设投资"/>
      <sheetName val="G.2进项增值税率-运营成本"/>
      <sheetName val="G.3销项增值税率"/>
      <sheetName val="a财务现金流量表"/>
      <sheetName val="a.2项目资本金现金流量表"/>
      <sheetName val="b利润与利润分配表（损益和利润分配表）"/>
      <sheetName val="c借款还本付息计划表"/>
      <sheetName val="d财务计划现金流量表"/>
      <sheetName val="e资产负债表"/>
    </sheetNames>
    <sheetDataSet>
      <sheetData sheetId="0" refreshError="1">
        <row r="16">
          <cell r="D16">
            <v>0.0008</v>
          </cell>
        </row>
        <row r="17">
          <cell r="D17">
            <v>6.4e-5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9">
          <cell r="C9">
            <v>0.603565</v>
          </cell>
        </row>
        <row r="17">
          <cell r="C17">
            <v>0.264175</v>
          </cell>
        </row>
      </sheetData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F2" sqref="F2"/>
    </sheetView>
  </sheetViews>
  <sheetFormatPr defaultColWidth="8.72727272727273" defaultRowHeight="14" outlineLevelCol="3"/>
  <cols>
    <col min="1" max="1" width="24.6363636363636" style="2" customWidth="1"/>
    <col min="2" max="2" width="28.6363636363636" style="2" customWidth="1"/>
    <col min="3" max="3" width="68.2727272727273" style="2" customWidth="1"/>
  </cols>
  <sheetData>
    <row r="1" ht="22.5" customHeight="1" spans="1:4">
      <c r="A1" s="22" t="s">
        <v>0</v>
      </c>
      <c r="D1" s="23"/>
    </row>
    <row r="2" ht="16.5" customHeight="1" spans="1:4">
      <c r="A2" s="24" t="s">
        <v>1</v>
      </c>
      <c r="B2" s="24" t="s">
        <v>2</v>
      </c>
      <c r="C2" s="24" t="s">
        <v>3</v>
      </c>
      <c r="D2" s="24" t="s">
        <v>4</v>
      </c>
    </row>
    <row r="3" ht="16.5" customHeight="1" spans="1:4">
      <c r="A3" s="7">
        <v>1</v>
      </c>
      <c r="B3" s="7" t="s">
        <v>5</v>
      </c>
      <c r="C3" s="7" t="s">
        <v>6</v>
      </c>
      <c r="D3" s="25">
        <v>0.05</v>
      </c>
    </row>
    <row r="4" ht="16.5" customHeight="1" spans="1:4">
      <c r="A4" s="7">
        <v>2</v>
      </c>
      <c r="B4" s="7" t="s">
        <v>7</v>
      </c>
      <c r="C4" s="7" t="s">
        <v>6</v>
      </c>
      <c r="D4" s="25">
        <v>0.03</v>
      </c>
    </row>
    <row r="5" ht="109" customHeight="1" spans="1:4">
      <c r="A5" s="7">
        <v>3</v>
      </c>
      <c r="B5" s="7" t="s">
        <v>8</v>
      </c>
      <c r="C5" s="26" t="s">
        <v>9</v>
      </c>
      <c r="D5" s="25">
        <v>0.08</v>
      </c>
    </row>
    <row r="6" ht="49.5" customHeight="1" spans="1:4">
      <c r="A6" s="7">
        <v>4</v>
      </c>
      <c r="B6" s="7" t="s">
        <v>10</v>
      </c>
      <c r="C6" s="27" t="s">
        <v>11</v>
      </c>
      <c r="D6" s="25">
        <v>0.07</v>
      </c>
    </row>
    <row r="7" ht="16.5" customHeight="1" spans="1:4">
      <c r="A7" s="7">
        <v>5</v>
      </c>
      <c r="B7" s="7" t="s">
        <v>12</v>
      </c>
      <c r="C7" s="7" t="s">
        <v>13</v>
      </c>
      <c r="D7" s="25">
        <v>0.03</v>
      </c>
    </row>
    <row r="8" ht="16.5" customHeight="1" spans="1:4">
      <c r="A8" s="7">
        <v>6</v>
      </c>
      <c r="B8" s="7" t="s">
        <v>14</v>
      </c>
      <c r="C8" s="7" t="s">
        <v>13</v>
      </c>
      <c r="D8" s="25">
        <v>0.02</v>
      </c>
    </row>
    <row r="9" ht="16.5" customHeight="1" spans="1:4">
      <c r="A9" s="7">
        <v>7</v>
      </c>
      <c r="B9" s="7" t="s">
        <v>15</v>
      </c>
      <c r="C9" s="7" t="s">
        <v>16</v>
      </c>
      <c r="D9" s="25">
        <v>0.25</v>
      </c>
    </row>
    <row r="10" ht="16.5" customHeight="1" spans="1:4">
      <c r="A10" s="7">
        <v>8</v>
      </c>
      <c r="B10" s="7" t="s">
        <v>17</v>
      </c>
      <c r="C10" s="7" t="s">
        <v>18</v>
      </c>
      <c r="D10" s="25">
        <v>0.1</v>
      </c>
    </row>
    <row r="11" ht="16.5" customHeight="1" spans="1:4">
      <c r="A11" s="7">
        <v>9</v>
      </c>
      <c r="B11" s="7" t="s">
        <v>19</v>
      </c>
      <c r="C11" s="7" t="s">
        <v>20</v>
      </c>
      <c r="D11" s="25">
        <v>0.05</v>
      </c>
    </row>
    <row r="12" ht="16.5" customHeight="1" spans="1:4">
      <c r="A12" s="7">
        <v>10</v>
      </c>
      <c r="B12" s="7" t="s">
        <v>21</v>
      </c>
      <c r="C12" s="28" t="s">
        <v>22</v>
      </c>
      <c r="D12" s="25">
        <v>0.05</v>
      </c>
    </row>
    <row r="13" ht="16.5" customHeight="1" spans="1:4">
      <c r="A13" s="7">
        <v>11</v>
      </c>
      <c r="B13" s="7" t="s">
        <v>23</v>
      </c>
      <c r="C13" s="7" t="s">
        <v>24</v>
      </c>
      <c r="D13" s="16">
        <v>17</v>
      </c>
    </row>
    <row r="14" ht="16.5" customHeight="1" spans="1:4">
      <c r="A14" s="7">
        <v>12</v>
      </c>
      <c r="B14" s="7" t="s">
        <v>25</v>
      </c>
      <c r="C14" s="7" t="s">
        <v>26</v>
      </c>
      <c r="D14" s="25">
        <v>0.3</v>
      </c>
    </row>
    <row r="15" ht="86" customHeight="1" spans="1:4">
      <c r="A15" s="7">
        <v>13</v>
      </c>
      <c r="B15" s="7" t="s">
        <v>27</v>
      </c>
      <c r="C15" s="26" t="s">
        <v>28</v>
      </c>
      <c r="D15" s="25">
        <v>0.03</v>
      </c>
    </row>
    <row r="16" ht="33" customHeight="1" spans="1:4">
      <c r="A16" s="7">
        <v>14</v>
      </c>
      <c r="B16" s="7" t="s">
        <v>29</v>
      </c>
      <c r="C16" s="27" t="s">
        <v>30</v>
      </c>
      <c r="D16" s="17">
        <v>0.0008</v>
      </c>
    </row>
    <row r="17" ht="16.5" customHeight="1" spans="1:4">
      <c r="A17" s="7">
        <v>16</v>
      </c>
      <c r="B17" s="7" t="s">
        <v>31</v>
      </c>
      <c r="C17" s="7" t="s">
        <v>32</v>
      </c>
      <c r="D17" s="29">
        <v>6.4e-5</v>
      </c>
    </row>
    <row r="18" ht="16.5" customHeight="1" spans="1:4">
      <c r="A18" s="7">
        <v>17</v>
      </c>
      <c r="B18" s="7" t="s">
        <v>33</v>
      </c>
      <c r="C18" s="7" t="s">
        <v>34</v>
      </c>
      <c r="D18" s="30">
        <v>5e-5</v>
      </c>
    </row>
  </sheetData>
  <mergeCells count="1">
    <mergeCell ref="A1:D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workbookViewId="0">
      <selection activeCell="E3" sqref="E3"/>
    </sheetView>
  </sheetViews>
  <sheetFormatPr defaultColWidth="8.72727272727273" defaultRowHeight="14" outlineLevelRow="5"/>
  <cols>
    <col min="2" max="2" width="19.0909090909091" style="2" customWidth="1"/>
    <col min="3" max="3" width="28.4545454545455" style="2" customWidth="1"/>
    <col min="4" max="4" width="16.1818181818182" style="2" customWidth="1"/>
    <col min="5" max="5" width="16.8181818181818" style="2" customWidth="1"/>
    <col min="6" max="6" width="20" style="2" customWidth="1"/>
    <col min="7" max="7" width="19.3636363636364" style="2" customWidth="1"/>
    <col min="8" max="8" width="31.7272727272727" style="2" customWidth="1"/>
    <col min="9" max="9" width="51.6363636363636" style="2" customWidth="1"/>
    <col min="10" max="10" width="28.1818181818182" style="2" customWidth="1"/>
    <col min="11" max="11" width="35.9090909090909" style="2" customWidth="1"/>
    <col min="12" max="12" width="27.1818181818182" style="2" customWidth="1"/>
    <col min="13" max="13" width="23.2727272727273" style="2" customWidth="1"/>
  </cols>
  <sheetData>
    <row r="1" ht="33" customHeight="1" spans="1:13">
      <c r="A1" s="10" t="s">
        <v>1</v>
      </c>
      <c r="B1" s="10" t="s">
        <v>35</v>
      </c>
      <c r="C1" s="10" t="s">
        <v>36</v>
      </c>
      <c r="D1" s="11" t="s">
        <v>37</v>
      </c>
      <c r="E1" s="10" t="s">
        <v>38</v>
      </c>
      <c r="F1" s="10" t="s">
        <v>39</v>
      </c>
      <c r="G1" s="10" t="s">
        <v>40</v>
      </c>
      <c r="H1" s="10" t="s">
        <v>41</v>
      </c>
      <c r="I1" s="10" t="s">
        <v>42</v>
      </c>
      <c r="J1" s="10" t="s">
        <v>43</v>
      </c>
      <c r="K1" s="10" t="s">
        <v>44</v>
      </c>
      <c r="L1" s="11" t="s">
        <v>45</v>
      </c>
      <c r="M1" s="11" t="s">
        <v>46</v>
      </c>
    </row>
    <row r="2" ht="60" customHeight="1" spans="1:13">
      <c r="A2" s="12"/>
      <c r="B2" s="12"/>
      <c r="C2" s="13" t="s">
        <v>47</v>
      </c>
      <c r="D2" s="12"/>
      <c r="E2" s="12"/>
      <c r="F2" s="12"/>
      <c r="G2" s="13" t="s">
        <v>48</v>
      </c>
      <c r="H2" s="13" t="s">
        <v>49</v>
      </c>
      <c r="I2" s="13" t="s">
        <v>50</v>
      </c>
      <c r="J2" s="12"/>
      <c r="K2" s="13" t="s">
        <v>51</v>
      </c>
      <c r="L2" s="13" t="s">
        <v>52</v>
      </c>
      <c r="M2" s="13" t="s">
        <v>53</v>
      </c>
    </row>
    <row r="3" ht="16.5" customHeight="1" spans="1:13">
      <c r="A3" s="14">
        <v>1</v>
      </c>
      <c r="B3" s="14" t="s">
        <v>54</v>
      </c>
      <c r="C3" s="14" t="s">
        <v>55</v>
      </c>
      <c r="D3" s="8">
        <v>10000</v>
      </c>
      <c r="E3" s="15">
        <v>45901</v>
      </c>
      <c r="F3" s="15">
        <v>53175</v>
      </c>
      <c r="G3" s="16">
        <v>20</v>
      </c>
      <c r="H3" s="17">
        <v>0.0269</v>
      </c>
      <c r="I3" s="18" t="s">
        <v>56</v>
      </c>
      <c r="J3" s="15">
        <v>46082</v>
      </c>
      <c r="K3" s="19">
        <f>D3*[1]A财务假设!D16</f>
        <v>8</v>
      </c>
      <c r="L3" s="20">
        <f>D3*[1]A财务假设!D17</f>
        <v>0.64</v>
      </c>
      <c r="M3" s="21">
        <f>[1]c借款还本付息计划表!C9</f>
        <v>0.603565</v>
      </c>
    </row>
    <row r="4" ht="16.5" customHeight="1" spans="1:13">
      <c r="A4" s="14">
        <v>2</v>
      </c>
      <c r="B4" s="14" t="s">
        <v>57</v>
      </c>
      <c r="C4" s="14" t="s">
        <v>55</v>
      </c>
      <c r="D4" s="8">
        <v>5000</v>
      </c>
      <c r="E4" s="15">
        <v>46023</v>
      </c>
      <c r="F4" s="15">
        <v>47818</v>
      </c>
      <c r="G4" s="16">
        <v>5</v>
      </c>
      <c r="H4" s="17">
        <v>0.0189</v>
      </c>
      <c r="I4" s="18" t="s">
        <v>58</v>
      </c>
      <c r="J4" s="15">
        <v>46054</v>
      </c>
      <c r="K4" s="19">
        <f>D4*[1]A财务假设!D16</f>
        <v>4</v>
      </c>
      <c r="L4" s="20">
        <f>D4*[1]A财务假设!D17</f>
        <v>0.32</v>
      </c>
      <c r="M4" s="21">
        <f>[1]c借款还本付息计划表!C17</f>
        <v>0.264175</v>
      </c>
    </row>
    <row r="5" ht="16.5" customHeight="1" spans="1:13">
      <c r="A5" s="14">
        <v>3</v>
      </c>
      <c r="B5" s="14" t="s">
        <v>59</v>
      </c>
      <c r="C5" s="14" t="s">
        <v>55</v>
      </c>
      <c r="D5" s="8">
        <v>10000</v>
      </c>
      <c r="E5" s="15">
        <v>45901</v>
      </c>
      <c r="F5" s="15">
        <v>53175</v>
      </c>
      <c r="G5" s="16">
        <v>20</v>
      </c>
      <c r="H5" s="17">
        <v>0.0269</v>
      </c>
      <c r="I5" s="18" t="s">
        <v>56</v>
      </c>
      <c r="J5" s="15">
        <v>46082</v>
      </c>
      <c r="K5" s="19">
        <v>8</v>
      </c>
      <c r="L5" s="20">
        <v>0.64</v>
      </c>
      <c r="M5" s="21">
        <v>0.6</v>
      </c>
    </row>
    <row r="6" ht="16.5" customHeight="1" spans="1:13">
      <c r="A6" s="14">
        <v>4</v>
      </c>
      <c r="B6" s="14" t="s">
        <v>60</v>
      </c>
      <c r="C6" s="14" t="s">
        <v>55</v>
      </c>
      <c r="D6" s="8">
        <v>5000</v>
      </c>
      <c r="E6" s="15">
        <v>47484</v>
      </c>
      <c r="F6" s="15">
        <v>55123</v>
      </c>
      <c r="G6" s="16">
        <v>5</v>
      </c>
      <c r="H6" s="17">
        <v>0.0189</v>
      </c>
      <c r="I6" s="18" t="s">
        <v>58</v>
      </c>
      <c r="J6" s="15">
        <v>46054</v>
      </c>
      <c r="K6" s="19">
        <v>4</v>
      </c>
      <c r="L6" s="20">
        <v>0.32</v>
      </c>
      <c r="M6" s="21">
        <v>0.26</v>
      </c>
    </row>
  </sheetData>
  <dataValidations count="2">
    <dataValidation type="list" allowBlank="1" showInputMessage="1" showErrorMessage="1" sqref="I3 I5">
      <formula1>"贷款期内本期等额本金还款,贷款期内本期等额本息还款,后五年每年还本20%,后十年每年还本10%,后二十年每年还本5%,到期一次性还清,自定义还款"</formula1>
    </dataValidation>
    <dataValidation type="list" allowBlank="1" showInputMessage="1" showErrorMessage="1" sqref="I4 I6">
      <formula1>"贷款期内等额本金还款,贷款期内等额本息还款,后五年每年还本20%,后十年每年还本10%,后二十年每年还本5%,到期一次性还款,自定义还款"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E8" sqref="E8"/>
    </sheetView>
  </sheetViews>
  <sheetFormatPr defaultColWidth="8.72727272727273" defaultRowHeight="14" outlineLevelRow="6" outlineLevelCol="4"/>
  <cols>
    <col min="2" max="2" width="19.0909090909091" style="2" customWidth="1"/>
    <col min="3" max="3" width="19.2727272727273" style="2" customWidth="1"/>
    <col min="4" max="4" width="18.2727272727273" style="2" customWidth="1"/>
    <col min="5" max="5" width="21.3636363636364" style="2" customWidth="1"/>
  </cols>
  <sheetData>
    <row r="1" ht="20" customHeight="1" spans="1:5">
      <c r="A1" s="3" t="s">
        <v>61</v>
      </c>
      <c r="B1" s="4"/>
      <c r="C1" s="4"/>
      <c r="D1" s="4"/>
      <c r="E1" s="5"/>
    </row>
    <row r="2" ht="16.5" customHeight="1" spans="1:5">
      <c r="A2" s="6" t="s">
        <v>1</v>
      </c>
      <c r="B2" s="6" t="s">
        <v>62</v>
      </c>
      <c r="C2" s="6" t="s">
        <v>63</v>
      </c>
      <c r="D2" s="6" t="s">
        <v>64</v>
      </c>
      <c r="E2" s="6" t="s">
        <v>65</v>
      </c>
    </row>
    <row r="3" ht="16.5" customHeight="1" spans="1:5">
      <c r="A3" s="7">
        <v>1</v>
      </c>
      <c r="B3" s="7" t="s">
        <v>54</v>
      </c>
      <c r="C3" s="8">
        <v>2000</v>
      </c>
      <c r="D3" s="8">
        <v>3000</v>
      </c>
      <c r="E3" s="8">
        <v>5000</v>
      </c>
    </row>
    <row r="4" ht="16.5" customHeight="1" spans="1:5">
      <c r="A4" s="7">
        <v>2</v>
      </c>
      <c r="B4" s="7" t="s">
        <v>57</v>
      </c>
      <c r="C4" s="8">
        <v>0</v>
      </c>
      <c r="D4" s="8">
        <v>5000</v>
      </c>
      <c r="E4" s="8">
        <v>0</v>
      </c>
    </row>
    <row r="5" ht="16.5" customHeight="1" spans="1:5">
      <c r="A5" s="7">
        <v>1</v>
      </c>
      <c r="B5" s="7" t="s">
        <v>54</v>
      </c>
      <c r="C5" s="8">
        <v>2000</v>
      </c>
      <c r="D5" s="8">
        <v>3000</v>
      </c>
      <c r="E5" s="8">
        <v>5000</v>
      </c>
    </row>
    <row r="6" ht="14.5" customHeight="1" spans="1:5">
      <c r="A6" s="7">
        <v>2</v>
      </c>
      <c r="B6" s="7" t="s">
        <v>57</v>
      </c>
      <c r="C6" s="8">
        <v>0</v>
      </c>
      <c r="D6" s="8">
        <v>5000</v>
      </c>
      <c r="E6" s="8">
        <v>0</v>
      </c>
    </row>
    <row r="7" ht="14.5" spans="1:5">
      <c r="A7" s="9" t="s">
        <v>66</v>
      </c>
      <c r="B7" s="4"/>
      <c r="C7" s="4"/>
      <c r="D7" s="4"/>
      <c r="E7" s="5"/>
    </row>
  </sheetData>
  <mergeCells count="2">
    <mergeCell ref="A1:E1"/>
    <mergeCell ref="A7:E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1"/>
  <sheetViews>
    <sheetView workbookViewId="0">
      <selection activeCell="A1" sqref="A1"/>
    </sheetView>
  </sheetViews>
  <sheetFormatPr defaultColWidth="9" defaultRowHeight="14"/>
  <cols>
    <col min="1" max="1" width="8.4" style="2" customWidth="1"/>
    <col min="2" max="2" width="13.2" style="2" customWidth="1"/>
    <col min="3" max="3" width="24" style="2" customWidth="1"/>
    <col min="4" max="29" width="14.4" style="2" customWidth="1"/>
  </cols>
  <sheetData>
    <row r="1" spans="1:29">
      <c r="A1" t="s">
        <v>1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</row>
    <row r="2" spans="1:2">
      <c r="A2">
        <v>1</v>
      </c>
      <c r="B2" t="s">
        <v>54</v>
      </c>
    </row>
    <row r="3" spans="1:29">
      <c r="A3" t="s">
        <v>95</v>
      </c>
      <c r="B3" t="s">
        <v>96</v>
      </c>
      <c r="C3">
        <v>210000</v>
      </c>
      <c r="D3">
        <v>10000</v>
      </c>
      <c r="E3">
        <v>10000</v>
      </c>
      <c r="F3">
        <v>10000</v>
      </c>
      <c r="G3">
        <v>10000</v>
      </c>
      <c r="H3">
        <v>10000</v>
      </c>
      <c r="I3">
        <v>10000</v>
      </c>
      <c r="J3">
        <v>10000</v>
      </c>
      <c r="K3">
        <v>10000</v>
      </c>
      <c r="L3">
        <v>10000</v>
      </c>
      <c r="M3">
        <v>10000</v>
      </c>
      <c r="N3">
        <v>10000</v>
      </c>
      <c r="O3">
        <v>10000</v>
      </c>
      <c r="P3">
        <v>10000</v>
      </c>
      <c r="Q3">
        <v>10000</v>
      </c>
      <c r="R3">
        <v>10000</v>
      </c>
      <c r="S3">
        <v>10000</v>
      </c>
      <c r="T3">
        <v>10000</v>
      </c>
      <c r="U3">
        <v>10000</v>
      </c>
      <c r="V3">
        <v>10000</v>
      </c>
      <c r="W3">
        <v>10000</v>
      </c>
      <c r="X3">
        <v>10000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>
      <c r="A4" t="s">
        <v>97</v>
      </c>
      <c r="B4" t="s">
        <v>98</v>
      </c>
      <c r="C4">
        <v>15649</v>
      </c>
      <c r="D4">
        <v>269</v>
      </c>
      <c r="E4">
        <v>269</v>
      </c>
      <c r="F4">
        <v>269</v>
      </c>
      <c r="G4">
        <v>269</v>
      </c>
      <c r="H4">
        <v>269</v>
      </c>
      <c r="I4">
        <v>269</v>
      </c>
      <c r="J4">
        <v>269</v>
      </c>
      <c r="K4">
        <v>269</v>
      </c>
      <c r="L4">
        <v>269</v>
      </c>
      <c r="M4">
        <v>269</v>
      </c>
      <c r="N4">
        <v>269</v>
      </c>
      <c r="O4">
        <v>269</v>
      </c>
      <c r="P4">
        <v>269</v>
      </c>
      <c r="Q4">
        <v>269</v>
      </c>
      <c r="R4">
        <v>269</v>
      </c>
      <c r="S4">
        <v>269</v>
      </c>
      <c r="T4">
        <v>269</v>
      </c>
      <c r="U4">
        <v>269</v>
      </c>
      <c r="V4">
        <v>269</v>
      </c>
      <c r="W4">
        <v>269</v>
      </c>
      <c r="X4">
        <v>10269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>
      <c r="A5" t="s">
        <v>99</v>
      </c>
      <c r="B5" t="s">
        <v>100</v>
      </c>
      <c r="C5">
        <v>10000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10000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>
      <c r="A6" t="s">
        <v>101</v>
      </c>
      <c r="B6" t="s">
        <v>102</v>
      </c>
      <c r="C6">
        <v>5649</v>
      </c>
      <c r="D6">
        <v>269</v>
      </c>
      <c r="E6">
        <v>269</v>
      </c>
      <c r="F6">
        <v>269</v>
      </c>
      <c r="G6">
        <v>269</v>
      </c>
      <c r="H6">
        <v>269</v>
      </c>
      <c r="I6">
        <v>269</v>
      </c>
      <c r="J6">
        <v>269</v>
      </c>
      <c r="K6">
        <v>269</v>
      </c>
      <c r="L6">
        <v>269</v>
      </c>
      <c r="M6">
        <v>269</v>
      </c>
      <c r="N6">
        <v>269</v>
      </c>
      <c r="O6">
        <v>269</v>
      </c>
      <c r="P6">
        <v>269</v>
      </c>
      <c r="Q6">
        <v>269</v>
      </c>
      <c r="R6">
        <v>269</v>
      </c>
      <c r="S6">
        <v>269</v>
      </c>
      <c r="T6">
        <v>269</v>
      </c>
      <c r="U6">
        <v>269</v>
      </c>
      <c r="V6">
        <v>269</v>
      </c>
      <c r="W6">
        <v>269</v>
      </c>
      <c r="X6">
        <v>269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>
      <c r="A7" t="s">
        <v>103</v>
      </c>
      <c r="B7" t="s">
        <v>104</v>
      </c>
      <c r="C7">
        <v>200000</v>
      </c>
      <c r="D7">
        <v>10000</v>
      </c>
      <c r="E7">
        <v>10000</v>
      </c>
      <c r="F7">
        <v>10000</v>
      </c>
      <c r="G7">
        <v>10000</v>
      </c>
      <c r="H7">
        <v>10000</v>
      </c>
      <c r="I7">
        <v>10000</v>
      </c>
      <c r="J7">
        <v>10000</v>
      </c>
      <c r="K7">
        <v>10000</v>
      </c>
      <c r="L7">
        <v>10000</v>
      </c>
      <c r="M7">
        <v>10000</v>
      </c>
      <c r="N7">
        <v>10000</v>
      </c>
      <c r="O7">
        <v>10000</v>
      </c>
      <c r="P7">
        <v>10000</v>
      </c>
      <c r="Q7">
        <v>10000</v>
      </c>
      <c r="R7">
        <v>10000</v>
      </c>
      <c r="S7">
        <v>10000</v>
      </c>
      <c r="T7">
        <v>10000</v>
      </c>
      <c r="U7">
        <v>10000</v>
      </c>
      <c r="V7">
        <v>10000</v>
      </c>
      <c r="W7">
        <v>10000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>
      <c r="A8" t="s">
        <v>105</v>
      </c>
      <c r="B8" t="s">
        <v>106</v>
      </c>
      <c r="C8">
        <v>0.7846345</v>
      </c>
      <c r="D8">
        <v>0.03017825</v>
      </c>
      <c r="E8">
        <v>0.03017825</v>
      </c>
      <c r="F8">
        <v>0.03017825</v>
      </c>
      <c r="G8">
        <v>0.03017825</v>
      </c>
      <c r="H8">
        <v>0.03017825</v>
      </c>
      <c r="I8">
        <v>0.03017825</v>
      </c>
      <c r="J8">
        <v>0.03017825</v>
      </c>
      <c r="K8">
        <v>0.03017825</v>
      </c>
      <c r="L8">
        <v>0.03017825</v>
      </c>
      <c r="M8">
        <v>0.03017825</v>
      </c>
      <c r="N8">
        <v>0.03017825</v>
      </c>
      <c r="O8">
        <v>0.03017825</v>
      </c>
      <c r="P8">
        <v>0.03017825</v>
      </c>
      <c r="Q8">
        <v>0.03017825</v>
      </c>
      <c r="R8">
        <v>0.03017825</v>
      </c>
      <c r="S8">
        <v>0.03017825</v>
      </c>
      <c r="T8">
        <v>0.03017825</v>
      </c>
      <c r="U8">
        <v>0.03017825</v>
      </c>
      <c r="V8">
        <v>0.03017825</v>
      </c>
      <c r="W8">
        <v>0.03017825</v>
      </c>
      <c r="X8">
        <v>0.03017825</v>
      </c>
      <c r="Y8">
        <v>0.03017825</v>
      </c>
      <c r="Z8">
        <v>0.03017825</v>
      </c>
      <c r="AA8">
        <v>0.03017825</v>
      </c>
      <c r="AB8">
        <v>0.03017825</v>
      </c>
      <c r="AC8">
        <v>0.03017825</v>
      </c>
    </row>
    <row r="9" spans="1:29">
      <c r="A9" t="s">
        <v>107</v>
      </c>
      <c r="B9" t="s">
        <v>108</v>
      </c>
      <c r="C9">
        <v>8.64</v>
      </c>
      <c r="D9">
        <v>8.64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">
      <c r="A10">
        <v>2</v>
      </c>
      <c r="B10" t="s">
        <v>57</v>
      </c>
    </row>
    <row r="11" spans="1:29">
      <c r="A11" t="s">
        <v>109</v>
      </c>
      <c r="B11" t="s">
        <v>96</v>
      </c>
      <c r="C11">
        <v>15000</v>
      </c>
      <c r="D11">
        <v>0</v>
      </c>
      <c r="E11">
        <v>5000</v>
      </c>
      <c r="F11">
        <v>4000</v>
      </c>
      <c r="G11">
        <v>3000</v>
      </c>
      <c r="H11">
        <v>2000</v>
      </c>
      <c r="I11">
        <v>1000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>
      <c r="A12" t="s">
        <v>110</v>
      </c>
      <c r="B12" t="s">
        <v>98</v>
      </c>
      <c r="C12">
        <v>5283.5</v>
      </c>
      <c r="D12">
        <v>0</v>
      </c>
      <c r="E12">
        <v>1094.5</v>
      </c>
      <c r="F12">
        <v>1075.6</v>
      </c>
      <c r="G12">
        <v>1056.7</v>
      </c>
      <c r="H12">
        <v>1037.8</v>
      </c>
      <c r="I12">
        <v>1018.9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>
      <c r="A13" t="s">
        <v>111</v>
      </c>
      <c r="B13" t="s">
        <v>100</v>
      </c>
      <c r="C13">
        <v>5000</v>
      </c>
      <c r="D13">
        <v>0</v>
      </c>
      <c r="E13">
        <v>1000</v>
      </c>
      <c r="F13">
        <v>1000</v>
      </c>
      <c r="G13">
        <v>1000</v>
      </c>
      <c r="H13">
        <v>1000</v>
      </c>
      <c r="I13">
        <v>1000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>
      <c r="A14" t="s">
        <v>112</v>
      </c>
      <c r="B14" t="s">
        <v>102</v>
      </c>
      <c r="C14">
        <v>283.5</v>
      </c>
      <c r="D14">
        <v>0</v>
      </c>
      <c r="E14">
        <v>94.5</v>
      </c>
      <c r="F14">
        <v>75.6</v>
      </c>
      <c r="G14">
        <v>56.7</v>
      </c>
      <c r="H14">
        <v>37.8</v>
      </c>
      <c r="I14">
        <v>18.9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>
      <c r="A15" t="s">
        <v>113</v>
      </c>
      <c r="B15" t="s">
        <v>104</v>
      </c>
      <c r="C15">
        <v>10000</v>
      </c>
      <c r="D15">
        <v>0</v>
      </c>
      <c r="E15">
        <v>4000</v>
      </c>
      <c r="F15">
        <v>3000</v>
      </c>
      <c r="G15">
        <v>2000</v>
      </c>
      <c r="H15">
        <v>1000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>
      <c r="A16" t="s">
        <v>114</v>
      </c>
      <c r="B16" t="s">
        <v>106</v>
      </c>
      <c r="C16">
        <v>1.320875</v>
      </c>
      <c r="D16">
        <v>0</v>
      </c>
      <c r="E16">
        <v>0.052835</v>
      </c>
      <c r="F16">
        <v>0.052835</v>
      </c>
      <c r="G16">
        <v>0.052835</v>
      </c>
      <c r="H16">
        <v>0.052835</v>
      </c>
      <c r="I16">
        <v>0.052835</v>
      </c>
      <c r="J16">
        <v>0.052835</v>
      </c>
      <c r="K16">
        <v>0.052835</v>
      </c>
      <c r="L16">
        <v>0.052835</v>
      </c>
      <c r="M16">
        <v>0.052835</v>
      </c>
      <c r="N16">
        <v>0.052835</v>
      </c>
      <c r="O16">
        <v>0.052835</v>
      </c>
      <c r="P16">
        <v>0.052835</v>
      </c>
      <c r="Q16">
        <v>0.052835</v>
      </c>
      <c r="R16">
        <v>0.052835</v>
      </c>
      <c r="S16">
        <v>0.052835</v>
      </c>
      <c r="T16">
        <v>0.052835</v>
      </c>
      <c r="U16">
        <v>0.052835</v>
      </c>
      <c r="V16">
        <v>0.052835</v>
      </c>
      <c r="W16">
        <v>0.052835</v>
      </c>
      <c r="X16">
        <v>0.052835</v>
      </c>
      <c r="Y16">
        <v>0.052835</v>
      </c>
      <c r="Z16">
        <v>0.052835</v>
      </c>
      <c r="AA16">
        <v>0.052835</v>
      </c>
      <c r="AB16">
        <v>0.052835</v>
      </c>
      <c r="AC16">
        <v>0.052835</v>
      </c>
    </row>
    <row r="17" spans="1:29">
      <c r="A17" t="s">
        <v>115</v>
      </c>
      <c r="B17" t="s">
        <v>108</v>
      </c>
      <c r="C17">
        <v>4.32</v>
      </c>
      <c r="D17">
        <v>0</v>
      </c>
      <c r="E17">
        <v>4.32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">
      <c r="A18">
        <v>3</v>
      </c>
      <c r="B18" t="s">
        <v>59</v>
      </c>
    </row>
    <row r="19" spans="1:29">
      <c r="A19" t="s">
        <v>116</v>
      </c>
      <c r="B19" t="s">
        <v>96</v>
      </c>
      <c r="C19">
        <v>210000</v>
      </c>
      <c r="D19">
        <v>10000</v>
      </c>
      <c r="E19">
        <v>10000</v>
      </c>
      <c r="F19">
        <v>10000</v>
      </c>
      <c r="G19">
        <v>10000</v>
      </c>
      <c r="H19">
        <v>10000</v>
      </c>
      <c r="I19">
        <v>10000</v>
      </c>
      <c r="J19">
        <v>10000</v>
      </c>
      <c r="K19">
        <v>10000</v>
      </c>
      <c r="L19">
        <v>10000</v>
      </c>
      <c r="M19">
        <v>10000</v>
      </c>
      <c r="N19">
        <v>10000</v>
      </c>
      <c r="O19">
        <v>10000</v>
      </c>
      <c r="P19">
        <v>10000</v>
      </c>
      <c r="Q19">
        <v>10000</v>
      </c>
      <c r="R19">
        <v>10000</v>
      </c>
      <c r="S19">
        <v>10000</v>
      </c>
      <c r="T19">
        <v>10000</v>
      </c>
      <c r="U19">
        <v>10000</v>
      </c>
      <c r="V19">
        <v>10000</v>
      </c>
      <c r="W19">
        <v>10000</v>
      </c>
      <c r="X19">
        <v>10000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>
      <c r="A20" t="s">
        <v>117</v>
      </c>
      <c r="B20" t="s">
        <v>98</v>
      </c>
      <c r="C20">
        <v>15649</v>
      </c>
      <c r="D20">
        <v>269</v>
      </c>
      <c r="E20">
        <v>269</v>
      </c>
      <c r="F20">
        <v>269</v>
      </c>
      <c r="G20">
        <v>269</v>
      </c>
      <c r="H20">
        <v>269</v>
      </c>
      <c r="I20">
        <v>269</v>
      </c>
      <c r="J20">
        <v>269</v>
      </c>
      <c r="K20">
        <v>269</v>
      </c>
      <c r="L20">
        <v>269</v>
      </c>
      <c r="M20">
        <v>269</v>
      </c>
      <c r="N20">
        <v>269</v>
      </c>
      <c r="O20">
        <v>269</v>
      </c>
      <c r="P20">
        <v>269</v>
      </c>
      <c r="Q20">
        <v>269</v>
      </c>
      <c r="R20">
        <v>269</v>
      </c>
      <c r="S20">
        <v>269</v>
      </c>
      <c r="T20">
        <v>269</v>
      </c>
      <c r="U20">
        <v>269</v>
      </c>
      <c r="V20">
        <v>269</v>
      </c>
      <c r="W20">
        <v>269</v>
      </c>
      <c r="X20">
        <v>10269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>
      <c r="A21" t="s">
        <v>118</v>
      </c>
      <c r="B21" t="s">
        <v>100</v>
      </c>
      <c r="C21">
        <v>10000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10000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>
      <c r="A22" t="s">
        <v>119</v>
      </c>
      <c r="B22" t="s">
        <v>102</v>
      </c>
      <c r="C22">
        <v>5649</v>
      </c>
      <c r="D22">
        <v>269</v>
      </c>
      <c r="E22">
        <v>269</v>
      </c>
      <c r="F22">
        <v>269</v>
      </c>
      <c r="G22">
        <v>269</v>
      </c>
      <c r="H22">
        <v>269</v>
      </c>
      <c r="I22">
        <v>269</v>
      </c>
      <c r="J22">
        <v>269</v>
      </c>
      <c r="K22">
        <v>269</v>
      </c>
      <c r="L22">
        <v>269</v>
      </c>
      <c r="M22">
        <v>269</v>
      </c>
      <c r="N22">
        <v>269</v>
      </c>
      <c r="O22">
        <v>269</v>
      </c>
      <c r="P22">
        <v>269</v>
      </c>
      <c r="Q22">
        <v>269</v>
      </c>
      <c r="R22">
        <v>269</v>
      </c>
      <c r="S22">
        <v>269</v>
      </c>
      <c r="T22">
        <v>269</v>
      </c>
      <c r="U22">
        <v>269</v>
      </c>
      <c r="V22">
        <v>269</v>
      </c>
      <c r="W22">
        <v>269</v>
      </c>
      <c r="X22">
        <v>269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>
      <c r="A23" t="s">
        <v>120</v>
      </c>
      <c r="B23" t="s">
        <v>104</v>
      </c>
      <c r="C23">
        <v>200000</v>
      </c>
      <c r="D23">
        <v>10000</v>
      </c>
      <c r="E23">
        <v>10000</v>
      </c>
      <c r="F23">
        <v>10000</v>
      </c>
      <c r="G23">
        <v>10000</v>
      </c>
      <c r="H23">
        <v>10000</v>
      </c>
      <c r="I23">
        <v>10000</v>
      </c>
      <c r="J23">
        <v>10000</v>
      </c>
      <c r="K23">
        <v>10000</v>
      </c>
      <c r="L23">
        <v>10000</v>
      </c>
      <c r="M23">
        <v>10000</v>
      </c>
      <c r="N23">
        <v>10000</v>
      </c>
      <c r="O23">
        <v>10000</v>
      </c>
      <c r="P23">
        <v>10000</v>
      </c>
      <c r="Q23">
        <v>10000</v>
      </c>
      <c r="R23">
        <v>10000</v>
      </c>
      <c r="S23">
        <v>10000</v>
      </c>
      <c r="T23">
        <v>10000</v>
      </c>
      <c r="U23">
        <v>10000</v>
      </c>
      <c r="V23">
        <v>10000</v>
      </c>
      <c r="W23">
        <v>10000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>
      <c r="A24" t="s">
        <v>121</v>
      </c>
      <c r="B24" t="s">
        <v>106</v>
      </c>
      <c r="C24">
        <v>0.78</v>
      </c>
      <c r="D24">
        <v>0.03</v>
      </c>
      <c r="E24">
        <v>0.03</v>
      </c>
      <c r="F24">
        <v>0.03</v>
      </c>
      <c r="G24">
        <v>0.03</v>
      </c>
      <c r="H24">
        <v>0.03</v>
      </c>
      <c r="I24">
        <v>0.03</v>
      </c>
      <c r="J24">
        <v>0.03</v>
      </c>
      <c r="K24">
        <v>0.03</v>
      </c>
      <c r="L24">
        <v>0.03</v>
      </c>
      <c r="M24">
        <v>0.03</v>
      </c>
      <c r="N24">
        <v>0.03</v>
      </c>
      <c r="O24">
        <v>0.03</v>
      </c>
      <c r="P24">
        <v>0.03</v>
      </c>
      <c r="Q24">
        <v>0.03</v>
      </c>
      <c r="R24">
        <v>0.03</v>
      </c>
      <c r="S24">
        <v>0.03</v>
      </c>
      <c r="T24">
        <v>0.03</v>
      </c>
      <c r="U24">
        <v>0.03</v>
      </c>
      <c r="V24">
        <v>0.03</v>
      </c>
      <c r="W24">
        <v>0.03</v>
      </c>
      <c r="X24">
        <v>0.03</v>
      </c>
      <c r="Y24">
        <v>0.03</v>
      </c>
      <c r="Z24">
        <v>0.03</v>
      </c>
      <c r="AA24">
        <v>0.03</v>
      </c>
      <c r="AB24">
        <v>0.03</v>
      </c>
      <c r="AC24">
        <v>0.03</v>
      </c>
    </row>
    <row r="25" spans="1:29">
      <c r="A25" t="s">
        <v>122</v>
      </c>
      <c r="B25" t="s">
        <v>108</v>
      </c>
      <c r="C25">
        <v>8.64</v>
      </c>
      <c r="D25">
        <v>8.64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">
      <c r="A26">
        <v>4</v>
      </c>
      <c r="B26" t="s">
        <v>60</v>
      </c>
    </row>
    <row r="27" spans="1:29">
      <c r="A27" t="s">
        <v>123</v>
      </c>
      <c r="B27" t="s">
        <v>96</v>
      </c>
      <c r="C27">
        <v>15000</v>
      </c>
      <c r="D27">
        <v>0</v>
      </c>
      <c r="E27">
        <v>0</v>
      </c>
      <c r="F27">
        <v>0</v>
      </c>
      <c r="G27">
        <v>0</v>
      </c>
      <c r="H27">
        <v>0</v>
      </c>
      <c r="I27">
        <v>5000</v>
      </c>
      <c r="J27">
        <v>4000</v>
      </c>
      <c r="K27">
        <v>3000</v>
      </c>
      <c r="L27">
        <v>2000</v>
      </c>
      <c r="M27">
        <v>1000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>
      <c r="A28" t="s">
        <v>124</v>
      </c>
      <c r="B28" t="s">
        <v>98</v>
      </c>
      <c r="C28">
        <v>5283.5</v>
      </c>
      <c r="D28">
        <v>0</v>
      </c>
      <c r="E28">
        <v>0</v>
      </c>
      <c r="F28">
        <v>0</v>
      </c>
      <c r="G28">
        <v>0</v>
      </c>
      <c r="H28">
        <v>0</v>
      </c>
      <c r="I28">
        <v>1094.5</v>
      </c>
      <c r="J28">
        <v>1075.6</v>
      </c>
      <c r="K28">
        <v>1056.7</v>
      </c>
      <c r="L28">
        <v>1037.8</v>
      </c>
      <c r="M28">
        <v>1018.9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>
      <c r="A29" t="s">
        <v>125</v>
      </c>
      <c r="B29" t="s">
        <v>100</v>
      </c>
      <c r="C29">
        <v>5000</v>
      </c>
      <c r="D29">
        <v>0</v>
      </c>
      <c r="E29">
        <v>0</v>
      </c>
      <c r="F29">
        <v>0</v>
      </c>
      <c r="G29">
        <v>0</v>
      </c>
      <c r="H29">
        <v>0</v>
      </c>
      <c r="I29">
        <v>1000</v>
      </c>
      <c r="J29">
        <v>1000</v>
      </c>
      <c r="K29">
        <v>1000</v>
      </c>
      <c r="L29">
        <v>1000</v>
      </c>
      <c r="M29">
        <v>1000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>
      <c r="A30" t="s">
        <v>126</v>
      </c>
      <c r="B30" t="s">
        <v>102</v>
      </c>
      <c r="C30">
        <v>283.5</v>
      </c>
      <c r="D30">
        <v>0</v>
      </c>
      <c r="E30">
        <v>0</v>
      </c>
      <c r="F30">
        <v>0</v>
      </c>
      <c r="G30">
        <v>0</v>
      </c>
      <c r="H30">
        <v>0</v>
      </c>
      <c r="I30">
        <v>94.5</v>
      </c>
      <c r="J30">
        <v>75.6</v>
      </c>
      <c r="K30">
        <v>56.7</v>
      </c>
      <c r="L30">
        <v>37.8</v>
      </c>
      <c r="M30">
        <v>18.9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>
      <c r="A31" t="s">
        <v>127</v>
      </c>
      <c r="B31" t="s">
        <v>104</v>
      </c>
      <c r="C31">
        <v>10000</v>
      </c>
      <c r="D31">
        <v>0</v>
      </c>
      <c r="E31">
        <v>0</v>
      </c>
      <c r="F31">
        <v>0</v>
      </c>
      <c r="G31">
        <v>0</v>
      </c>
      <c r="H31">
        <v>0</v>
      </c>
      <c r="I31">
        <v>4000</v>
      </c>
      <c r="J31">
        <v>3000</v>
      </c>
      <c r="K31">
        <v>2000</v>
      </c>
      <c r="L31">
        <v>1000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>
      <c r="A32" t="s">
        <v>128</v>
      </c>
      <c r="B32" t="s">
        <v>106</v>
      </c>
      <c r="C32">
        <v>1.092</v>
      </c>
      <c r="D32">
        <v>0</v>
      </c>
      <c r="E32">
        <v>0</v>
      </c>
      <c r="F32">
        <v>0</v>
      </c>
      <c r="G32">
        <v>0</v>
      </c>
      <c r="H32">
        <v>0</v>
      </c>
      <c r="I32">
        <v>0.052</v>
      </c>
      <c r="J32">
        <v>0.052</v>
      </c>
      <c r="K32">
        <v>0.052</v>
      </c>
      <c r="L32">
        <v>0.052</v>
      </c>
      <c r="M32">
        <v>0.052</v>
      </c>
      <c r="N32">
        <v>0.052</v>
      </c>
      <c r="O32">
        <v>0.052</v>
      </c>
      <c r="P32">
        <v>0.052</v>
      </c>
      <c r="Q32">
        <v>0.052</v>
      </c>
      <c r="R32">
        <v>0.052</v>
      </c>
      <c r="S32">
        <v>0.052</v>
      </c>
      <c r="T32">
        <v>0.052</v>
      </c>
      <c r="U32">
        <v>0.052</v>
      </c>
      <c r="V32">
        <v>0.052</v>
      </c>
      <c r="W32">
        <v>0.052</v>
      </c>
      <c r="X32">
        <v>0.052</v>
      </c>
      <c r="Y32">
        <v>0.052</v>
      </c>
      <c r="Z32">
        <v>0.052</v>
      </c>
      <c r="AA32">
        <v>0.052</v>
      </c>
      <c r="AB32">
        <v>0.052</v>
      </c>
      <c r="AC32">
        <v>0.052</v>
      </c>
    </row>
    <row r="33" spans="1:29">
      <c r="A33" t="s">
        <v>129</v>
      </c>
      <c r="B33" t="s">
        <v>108</v>
      </c>
      <c r="C33">
        <v>4.32</v>
      </c>
      <c r="D33">
        <v>0</v>
      </c>
      <c r="E33">
        <v>0</v>
      </c>
      <c r="F33">
        <v>0</v>
      </c>
      <c r="G33">
        <v>0</v>
      </c>
      <c r="H33">
        <v>0</v>
      </c>
      <c r="I33">
        <v>4.32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">
      <c r="A34">
        <v>5</v>
      </c>
      <c r="B34" t="s">
        <v>130</v>
      </c>
    </row>
    <row r="35" spans="1:29">
      <c r="A35" t="s">
        <v>131</v>
      </c>
      <c r="B35" t="s">
        <v>96</v>
      </c>
      <c r="C35">
        <v>15000</v>
      </c>
      <c r="D35">
        <v>0</v>
      </c>
      <c r="E35">
        <v>0</v>
      </c>
      <c r="F35">
        <v>0</v>
      </c>
      <c r="G35">
        <v>0</v>
      </c>
      <c r="H35">
        <v>0</v>
      </c>
      <c r="I35">
        <v>5000</v>
      </c>
      <c r="J35">
        <v>4000</v>
      </c>
      <c r="K35">
        <v>3000</v>
      </c>
      <c r="L35">
        <v>2000</v>
      </c>
      <c r="M35">
        <v>1000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>
      <c r="A36" t="s">
        <v>132</v>
      </c>
      <c r="B36" t="s">
        <v>98</v>
      </c>
      <c r="C36">
        <v>5283.5</v>
      </c>
      <c r="D36">
        <v>0</v>
      </c>
      <c r="E36">
        <v>0</v>
      </c>
      <c r="F36">
        <v>0</v>
      </c>
      <c r="G36">
        <v>0</v>
      </c>
      <c r="H36">
        <v>0</v>
      </c>
      <c r="I36">
        <v>1094.5</v>
      </c>
      <c r="J36">
        <v>1075.6</v>
      </c>
      <c r="K36">
        <v>1056.7</v>
      </c>
      <c r="L36">
        <v>1037.8</v>
      </c>
      <c r="M36">
        <v>1018.9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>
      <c r="A37" t="s">
        <v>133</v>
      </c>
      <c r="B37" t="s">
        <v>100</v>
      </c>
      <c r="C37">
        <v>5000</v>
      </c>
      <c r="D37">
        <v>0</v>
      </c>
      <c r="E37">
        <v>0</v>
      </c>
      <c r="F37">
        <v>0</v>
      </c>
      <c r="G37">
        <v>0</v>
      </c>
      <c r="H37">
        <v>0</v>
      </c>
      <c r="I37">
        <v>1000</v>
      </c>
      <c r="J37">
        <v>1000</v>
      </c>
      <c r="K37">
        <v>1000</v>
      </c>
      <c r="L37">
        <v>1000</v>
      </c>
      <c r="M37">
        <v>1000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>
      <c r="A38" t="s">
        <v>134</v>
      </c>
      <c r="B38" t="s">
        <v>102</v>
      </c>
      <c r="C38">
        <v>283.5</v>
      </c>
      <c r="D38">
        <v>0</v>
      </c>
      <c r="E38">
        <v>0</v>
      </c>
      <c r="F38">
        <v>0</v>
      </c>
      <c r="G38">
        <v>0</v>
      </c>
      <c r="H38">
        <v>0</v>
      </c>
      <c r="I38">
        <v>94.5</v>
      </c>
      <c r="J38">
        <v>75.6</v>
      </c>
      <c r="K38">
        <v>56.7</v>
      </c>
      <c r="L38">
        <v>37.8</v>
      </c>
      <c r="M38">
        <v>18.9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>
      <c r="A39" t="s">
        <v>135</v>
      </c>
      <c r="B39" t="s">
        <v>104</v>
      </c>
      <c r="C39">
        <v>10000</v>
      </c>
      <c r="D39">
        <v>0</v>
      </c>
      <c r="E39">
        <v>0</v>
      </c>
      <c r="F39">
        <v>0</v>
      </c>
      <c r="G39">
        <v>0</v>
      </c>
      <c r="H39">
        <v>0</v>
      </c>
      <c r="I39">
        <v>4000</v>
      </c>
      <c r="J39">
        <v>3000</v>
      </c>
      <c r="K39">
        <v>2000</v>
      </c>
      <c r="L39">
        <v>1000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>
      <c r="A40" t="s">
        <v>136</v>
      </c>
      <c r="B40" t="s">
        <v>106</v>
      </c>
      <c r="C40">
        <v>1.092</v>
      </c>
      <c r="D40">
        <v>0</v>
      </c>
      <c r="E40">
        <v>0</v>
      </c>
      <c r="F40">
        <v>0</v>
      </c>
      <c r="G40">
        <v>0</v>
      </c>
      <c r="H40">
        <v>0</v>
      </c>
      <c r="I40">
        <v>0.052</v>
      </c>
      <c r="J40">
        <v>0.052</v>
      </c>
      <c r="K40">
        <v>0.052</v>
      </c>
      <c r="L40">
        <v>0.052</v>
      </c>
      <c r="M40">
        <v>0.052</v>
      </c>
      <c r="N40">
        <v>0.052</v>
      </c>
      <c r="O40">
        <v>0.052</v>
      </c>
      <c r="P40">
        <v>0.052</v>
      </c>
      <c r="Q40">
        <v>0.052</v>
      </c>
      <c r="R40">
        <v>0.052</v>
      </c>
      <c r="S40">
        <v>0.052</v>
      </c>
      <c r="T40">
        <v>0.052</v>
      </c>
      <c r="U40">
        <v>0.052</v>
      </c>
      <c r="V40">
        <v>0.052</v>
      </c>
      <c r="W40">
        <v>0.052</v>
      </c>
      <c r="X40">
        <v>0.052</v>
      </c>
      <c r="Y40">
        <v>0.052</v>
      </c>
      <c r="Z40">
        <v>0.052</v>
      </c>
      <c r="AA40">
        <v>0.052</v>
      </c>
      <c r="AB40">
        <v>0.052</v>
      </c>
      <c r="AC40">
        <v>0.052</v>
      </c>
    </row>
    <row r="41" spans="1:29">
      <c r="A41" t="s">
        <v>137</v>
      </c>
      <c r="B41" t="s">
        <v>108</v>
      </c>
      <c r="C41">
        <v>4.32</v>
      </c>
      <c r="D41">
        <v>0</v>
      </c>
      <c r="E41">
        <v>0</v>
      </c>
      <c r="F41">
        <v>0</v>
      </c>
      <c r="G41">
        <v>0</v>
      </c>
      <c r="H41">
        <v>0</v>
      </c>
      <c r="I41">
        <v>4.32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"/>
  <sheetViews>
    <sheetView workbookViewId="0">
      <selection activeCell="A1" sqref="A1"/>
    </sheetView>
  </sheetViews>
  <sheetFormatPr defaultColWidth="9" defaultRowHeight="14"/>
  <sheetData>
    <row r="1" spans="1:29">
      <c r="A1" s="1" t="s">
        <v>1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  <c r="Q1" s="1" t="s">
        <v>82</v>
      </c>
      <c r="R1" s="1" t="s">
        <v>83</v>
      </c>
      <c r="S1" s="1" t="s">
        <v>84</v>
      </c>
      <c r="T1" s="1" t="s">
        <v>85</v>
      </c>
      <c r="U1" s="1" t="s">
        <v>86</v>
      </c>
      <c r="V1" s="1" t="s">
        <v>87</v>
      </c>
      <c r="W1" s="1" t="s">
        <v>88</v>
      </c>
      <c r="X1" s="1" t="s">
        <v>89</v>
      </c>
      <c r="Y1" s="1" t="s">
        <v>90</v>
      </c>
      <c r="Z1" s="1" t="s">
        <v>91</v>
      </c>
      <c r="AA1" s="1" t="s">
        <v>92</v>
      </c>
      <c r="AB1" s="1" t="s">
        <v>93</v>
      </c>
      <c r="AC1" s="1" t="s">
        <v>94</v>
      </c>
    </row>
    <row r="2" spans="1:29">
      <c r="A2">
        <v>1</v>
      </c>
      <c r="B2" t="s">
        <v>54</v>
      </c>
      <c r="C2" t="s">
        <v>138</v>
      </c>
      <c r="D2" t="s">
        <v>138</v>
      </c>
      <c r="E2" t="s">
        <v>138</v>
      </c>
      <c r="F2" t="s">
        <v>138</v>
      </c>
      <c r="G2" t="s">
        <v>138</v>
      </c>
      <c r="H2" t="s">
        <v>138</v>
      </c>
      <c r="I2" t="s">
        <v>138</v>
      </c>
      <c r="J2" t="s">
        <v>138</v>
      </c>
      <c r="K2" t="s">
        <v>138</v>
      </c>
      <c r="L2" t="s">
        <v>138</v>
      </c>
      <c r="M2" t="s">
        <v>138</v>
      </c>
      <c r="N2" t="s">
        <v>138</v>
      </c>
      <c r="O2" t="s">
        <v>138</v>
      </c>
      <c r="P2" t="s">
        <v>138</v>
      </c>
      <c r="Q2" t="s">
        <v>138</v>
      </c>
      <c r="R2" t="s">
        <v>138</v>
      </c>
      <c r="S2" t="s">
        <v>138</v>
      </c>
      <c r="T2" t="s">
        <v>138</v>
      </c>
      <c r="U2" t="s">
        <v>138</v>
      </c>
      <c r="V2" t="s">
        <v>138</v>
      </c>
      <c r="W2" t="s">
        <v>138</v>
      </c>
      <c r="X2" t="s">
        <v>138</v>
      </c>
      <c r="Y2" t="s">
        <v>138</v>
      </c>
      <c r="Z2" t="s">
        <v>138</v>
      </c>
      <c r="AA2" t="s">
        <v>138</v>
      </c>
      <c r="AB2" t="s">
        <v>138</v>
      </c>
      <c r="AC2" t="s">
        <v>138</v>
      </c>
    </row>
    <row r="3" spans="1:29">
      <c r="A3" t="s">
        <v>95</v>
      </c>
      <c r="B3" t="s">
        <v>96</v>
      </c>
      <c r="C3">
        <v>210000</v>
      </c>
      <c r="D3">
        <v>10000</v>
      </c>
      <c r="E3">
        <v>10000</v>
      </c>
      <c r="F3">
        <v>10000</v>
      </c>
      <c r="G3">
        <v>10000</v>
      </c>
      <c r="H3">
        <v>10000</v>
      </c>
      <c r="I3">
        <v>10000</v>
      </c>
      <c r="J3">
        <v>10000</v>
      </c>
      <c r="K3">
        <v>10000</v>
      </c>
      <c r="L3">
        <v>10000</v>
      </c>
      <c r="M3">
        <v>10000</v>
      </c>
      <c r="N3">
        <v>10000</v>
      </c>
      <c r="O3">
        <v>10000</v>
      </c>
      <c r="P3">
        <v>10000</v>
      </c>
      <c r="Q3">
        <v>10000</v>
      </c>
      <c r="R3">
        <v>10000</v>
      </c>
      <c r="S3">
        <v>10000</v>
      </c>
      <c r="T3">
        <v>10000</v>
      </c>
      <c r="U3">
        <v>10000</v>
      </c>
      <c r="V3">
        <v>10000</v>
      </c>
      <c r="W3">
        <v>10000</v>
      </c>
      <c r="X3">
        <v>10000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>
      <c r="A4" t="s">
        <v>97</v>
      </c>
      <c r="B4" t="s">
        <v>98</v>
      </c>
      <c r="C4">
        <v>15649</v>
      </c>
      <c r="D4">
        <v>269</v>
      </c>
      <c r="E4">
        <v>269</v>
      </c>
      <c r="F4">
        <v>269</v>
      </c>
      <c r="G4">
        <v>269</v>
      </c>
      <c r="H4">
        <v>269</v>
      </c>
      <c r="I4">
        <v>269</v>
      </c>
      <c r="J4">
        <v>269</v>
      </c>
      <c r="K4">
        <v>269</v>
      </c>
      <c r="L4">
        <v>269</v>
      </c>
      <c r="M4">
        <v>269</v>
      </c>
      <c r="N4">
        <v>269</v>
      </c>
      <c r="O4">
        <v>269</v>
      </c>
      <c r="P4">
        <v>269</v>
      </c>
      <c r="Q4">
        <v>269</v>
      </c>
      <c r="R4">
        <v>269</v>
      </c>
      <c r="S4">
        <v>269</v>
      </c>
      <c r="T4">
        <v>269</v>
      </c>
      <c r="U4">
        <v>269</v>
      </c>
      <c r="V4">
        <v>269</v>
      </c>
      <c r="W4">
        <v>269</v>
      </c>
      <c r="X4">
        <v>10269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>
      <c r="A5" t="s">
        <v>99</v>
      </c>
      <c r="B5" t="s">
        <v>100</v>
      </c>
      <c r="C5">
        <v>10000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10000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>
      <c r="A6" t="s">
        <v>101</v>
      </c>
      <c r="B6" t="s">
        <v>102</v>
      </c>
      <c r="C6">
        <v>5649</v>
      </c>
      <c r="D6">
        <v>269</v>
      </c>
      <c r="E6">
        <v>269</v>
      </c>
      <c r="F6">
        <v>269</v>
      </c>
      <c r="G6">
        <v>269</v>
      </c>
      <c r="H6">
        <v>269</v>
      </c>
      <c r="I6">
        <v>269</v>
      </c>
      <c r="J6">
        <v>269</v>
      </c>
      <c r="K6">
        <v>269</v>
      </c>
      <c r="L6">
        <v>269</v>
      </c>
      <c r="M6">
        <v>269</v>
      </c>
      <c r="N6">
        <v>269</v>
      </c>
      <c r="O6">
        <v>269</v>
      </c>
      <c r="P6">
        <v>269</v>
      </c>
      <c r="Q6">
        <v>269</v>
      </c>
      <c r="R6">
        <v>269</v>
      </c>
      <c r="S6">
        <v>269</v>
      </c>
      <c r="T6">
        <v>269</v>
      </c>
      <c r="U6">
        <v>269</v>
      </c>
      <c r="V6">
        <v>269</v>
      </c>
      <c r="W6">
        <v>269</v>
      </c>
      <c r="X6">
        <v>269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>
      <c r="A7" t="s">
        <v>103</v>
      </c>
      <c r="B7" t="s">
        <v>104</v>
      </c>
      <c r="C7">
        <v>200000</v>
      </c>
      <c r="D7">
        <v>10000</v>
      </c>
      <c r="E7">
        <v>10000</v>
      </c>
      <c r="F7">
        <v>10000</v>
      </c>
      <c r="G7">
        <v>10000</v>
      </c>
      <c r="H7">
        <v>10000</v>
      </c>
      <c r="I7">
        <v>10000</v>
      </c>
      <c r="J7">
        <v>10000</v>
      </c>
      <c r="K7">
        <v>10000</v>
      </c>
      <c r="L7">
        <v>10000</v>
      </c>
      <c r="M7">
        <v>10000</v>
      </c>
      <c r="N7">
        <v>10000</v>
      </c>
      <c r="O7">
        <v>10000</v>
      </c>
      <c r="P7">
        <v>10000</v>
      </c>
      <c r="Q7">
        <v>10000</v>
      </c>
      <c r="R7">
        <v>10000</v>
      </c>
      <c r="S7">
        <v>10000</v>
      </c>
      <c r="T7">
        <v>10000</v>
      </c>
      <c r="U7">
        <v>10000</v>
      </c>
      <c r="V7">
        <v>10000</v>
      </c>
      <c r="W7">
        <v>10000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>
      <c r="A8" t="s">
        <v>105</v>
      </c>
      <c r="B8" t="s">
        <v>106</v>
      </c>
      <c r="C8">
        <v>0.7846345</v>
      </c>
      <c r="D8">
        <v>0.03017825</v>
      </c>
      <c r="E8">
        <v>0.03017825</v>
      </c>
      <c r="F8">
        <v>0.03017825</v>
      </c>
      <c r="G8">
        <v>0.03017825</v>
      </c>
      <c r="H8">
        <v>0.03017825</v>
      </c>
      <c r="I8">
        <v>0.03017825</v>
      </c>
      <c r="J8">
        <v>0.03017825</v>
      </c>
      <c r="K8">
        <v>0.03017825</v>
      </c>
      <c r="L8">
        <v>0.03017825</v>
      </c>
      <c r="M8">
        <v>0.03017825</v>
      </c>
      <c r="N8">
        <v>0.03017825</v>
      </c>
      <c r="O8">
        <v>0.03017825</v>
      </c>
      <c r="P8">
        <v>0.03017825</v>
      </c>
      <c r="Q8">
        <v>0.03017825</v>
      </c>
      <c r="R8">
        <v>0.03017825</v>
      </c>
      <c r="S8">
        <v>0.03017825</v>
      </c>
      <c r="T8">
        <v>0.03017825</v>
      </c>
      <c r="U8">
        <v>0.03017825</v>
      </c>
      <c r="V8">
        <v>0.03017825</v>
      </c>
      <c r="W8">
        <v>0.03017825</v>
      </c>
      <c r="X8">
        <v>0.03017825</v>
      </c>
      <c r="Y8">
        <v>0.03017825</v>
      </c>
      <c r="Z8">
        <v>0.03017825</v>
      </c>
      <c r="AA8">
        <v>0.03017825</v>
      </c>
      <c r="AB8">
        <v>0.03017825</v>
      </c>
      <c r="AC8">
        <v>0.03017825</v>
      </c>
    </row>
    <row r="9" spans="1:29">
      <c r="A9" t="s">
        <v>107</v>
      </c>
      <c r="B9" t="s">
        <v>108</v>
      </c>
      <c r="C9">
        <v>8.64</v>
      </c>
      <c r="D9">
        <v>8.64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"/>
  <sheetViews>
    <sheetView workbookViewId="0">
      <selection activeCell="A1" sqref="A1"/>
    </sheetView>
  </sheetViews>
  <sheetFormatPr defaultColWidth="9" defaultRowHeight="14"/>
  <sheetData>
    <row r="1" spans="1:29">
      <c r="A1" s="1" t="s">
        <v>1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  <c r="Q1" s="1" t="s">
        <v>82</v>
      </c>
      <c r="R1" s="1" t="s">
        <v>83</v>
      </c>
      <c r="S1" s="1" t="s">
        <v>84</v>
      </c>
      <c r="T1" s="1" t="s">
        <v>85</v>
      </c>
      <c r="U1" s="1" t="s">
        <v>86</v>
      </c>
      <c r="V1" s="1" t="s">
        <v>87</v>
      </c>
      <c r="W1" s="1" t="s">
        <v>88</v>
      </c>
      <c r="X1" s="1" t="s">
        <v>89</v>
      </c>
      <c r="Y1" s="1" t="s">
        <v>90</v>
      </c>
      <c r="Z1" s="1" t="s">
        <v>91</v>
      </c>
      <c r="AA1" s="1" t="s">
        <v>92</v>
      </c>
      <c r="AB1" s="1" t="s">
        <v>93</v>
      </c>
      <c r="AC1" s="1" t="s">
        <v>94</v>
      </c>
    </row>
    <row r="2" spans="1:29">
      <c r="A2">
        <v>2</v>
      </c>
      <c r="B2" t="s">
        <v>57</v>
      </c>
      <c r="C2" t="s">
        <v>138</v>
      </c>
      <c r="D2" t="s">
        <v>138</v>
      </c>
      <c r="E2" t="s">
        <v>138</v>
      </c>
      <c r="F2" t="s">
        <v>138</v>
      </c>
      <c r="G2" t="s">
        <v>138</v>
      </c>
      <c r="H2" t="s">
        <v>138</v>
      </c>
      <c r="I2" t="s">
        <v>138</v>
      </c>
      <c r="J2" t="s">
        <v>138</v>
      </c>
      <c r="K2" t="s">
        <v>138</v>
      </c>
      <c r="L2" t="s">
        <v>138</v>
      </c>
      <c r="M2" t="s">
        <v>138</v>
      </c>
      <c r="N2" t="s">
        <v>138</v>
      </c>
      <c r="O2" t="s">
        <v>138</v>
      </c>
      <c r="P2" t="s">
        <v>138</v>
      </c>
      <c r="Q2" t="s">
        <v>138</v>
      </c>
      <c r="R2" t="s">
        <v>138</v>
      </c>
      <c r="S2" t="s">
        <v>138</v>
      </c>
      <c r="T2" t="s">
        <v>138</v>
      </c>
      <c r="U2" t="s">
        <v>138</v>
      </c>
      <c r="V2" t="s">
        <v>138</v>
      </c>
      <c r="W2" t="s">
        <v>138</v>
      </c>
      <c r="X2" t="s">
        <v>138</v>
      </c>
      <c r="Y2" t="s">
        <v>138</v>
      </c>
      <c r="Z2" t="s">
        <v>138</v>
      </c>
      <c r="AA2" t="s">
        <v>138</v>
      </c>
      <c r="AB2" t="s">
        <v>138</v>
      </c>
      <c r="AC2" t="s">
        <v>138</v>
      </c>
    </row>
    <row r="3" spans="1:29">
      <c r="A3" t="s">
        <v>109</v>
      </c>
      <c r="B3" t="s">
        <v>96</v>
      </c>
      <c r="C3">
        <v>15000</v>
      </c>
      <c r="D3">
        <v>0</v>
      </c>
      <c r="E3">
        <v>5000</v>
      </c>
      <c r="F3">
        <v>4000</v>
      </c>
      <c r="G3">
        <v>3000</v>
      </c>
      <c r="H3">
        <v>2000</v>
      </c>
      <c r="I3">
        <v>1000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>
      <c r="A4" t="s">
        <v>110</v>
      </c>
      <c r="B4" t="s">
        <v>98</v>
      </c>
      <c r="C4">
        <v>5283.5</v>
      </c>
      <c r="D4">
        <v>0</v>
      </c>
      <c r="E4">
        <v>1094.5</v>
      </c>
      <c r="F4">
        <v>1075.6</v>
      </c>
      <c r="G4">
        <v>1056.7</v>
      </c>
      <c r="H4">
        <v>1037.8</v>
      </c>
      <c r="I4">
        <v>1018.9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>
      <c r="A5" t="s">
        <v>111</v>
      </c>
      <c r="B5" t="s">
        <v>100</v>
      </c>
      <c r="C5">
        <v>5000</v>
      </c>
      <c r="D5">
        <v>0</v>
      </c>
      <c r="E5">
        <v>1000</v>
      </c>
      <c r="F5">
        <v>1000</v>
      </c>
      <c r="G5">
        <v>1000</v>
      </c>
      <c r="H5">
        <v>1000</v>
      </c>
      <c r="I5">
        <v>1000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>
      <c r="A6" t="s">
        <v>112</v>
      </c>
      <c r="B6" t="s">
        <v>102</v>
      </c>
      <c r="C6">
        <v>283.5</v>
      </c>
      <c r="D6">
        <v>0</v>
      </c>
      <c r="E6">
        <v>94.5</v>
      </c>
      <c r="F6">
        <v>75.6</v>
      </c>
      <c r="G6">
        <v>56.7</v>
      </c>
      <c r="H6">
        <v>37.8</v>
      </c>
      <c r="I6">
        <v>18.9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>
      <c r="A7" t="s">
        <v>113</v>
      </c>
      <c r="B7" t="s">
        <v>104</v>
      </c>
      <c r="C7">
        <v>10000</v>
      </c>
      <c r="D7">
        <v>0</v>
      </c>
      <c r="E7">
        <v>4000</v>
      </c>
      <c r="F7">
        <v>3000</v>
      </c>
      <c r="G7">
        <v>2000</v>
      </c>
      <c r="H7">
        <v>1000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>
      <c r="A8" t="s">
        <v>114</v>
      </c>
      <c r="B8" t="s">
        <v>106</v>
      </c>
      <c r="C8">
        <v>1.320875</v>
      </c>
      <c r="D8">
        <v>0</v>
      </c>
      <c r="E8">
        <v>0.052835</v>
      </c>
      <c r="F8">
        <v>0.052835</v>
      </c>
      <c r="G8">
        <v>0.052835</v>
      </c>
      <c r="H8">
        <v>0.052835</v>
      </c>
      <c r="I8">
        <v>0.052835</v>
      </c>
      <c r="J8">
        <v>0.052835</v>
      </c>
      <c r="K8">
        <v>0.052835</v>
      </c>
      <c r="L8">
        <v>0.052835</v>
      </c>
      <c r="M8">
        <v>0.052835</v>
      </c>
      <c r="N8">
        <v>0.052835</v>
      </c>
      <c r="O8">
        <v>0.052835</v>
      </c>
      <c r="P8">
        <v>0.052835</v>
      </c>
      <c r="Q8">
        <v>0.052835</v>
      </c>
      <c r="R8">
        <v>0.052835</v>
      </c>
      <c r="S8">
        <v>0.052835</v>
      </c>
      <c r="T8">
        <v>0.052835</v>
      </c>
      <c r="U8">
        <v>0.052835</v>
      </c>
      <c r="V8">
        <v>0.052835</v>
      </c>
      <c r="W8">
        <v>0.052835</v>
      </c>
      <c r="X8">
        <v>0.052835</v>
      </c>
      <c r="Y8">
        <v>0.052835</v>
      </c>
      <c r="Z8">
        <v>0.052835</v>
      </c>
      <c r="AA8">
        <v>0.052835</v>
      </c>
      <c r="AB8">
        <v>0.052835</v>
      </c>
      <c r="AC8">
        <v>0.052835</v>
      </c>
    </row>
    <row r="9" spans="1:29">
      <c r="A9" t="s">
        <v>115</v>
      </c>
      <c r="B9" t="s">
        <v>108</v>
      </c>
      <c r="C9">
        <v>4.32</v>
      </c>
      <c r="D9">
        <v>0</v>
      </c>
      <c r="E9">
        <v>4.32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"/>
  <sheetViews>
    <sheetView workbookViewId="0">
      <selection activeCell="A1" sqref="A1"/>
    </sheetView>
  </sheetViews>
  <sheetFormatPr defaultColWidth="9" defaultRowHeight="14"/>
  <sheetData>
    <row r="1" spans="1:29">
      <c r="A1" s="1" t="s">
        <v>1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  <c r="Q1" s="1" t="s">
        <v>82</v>
      </c>
      <c r="R1" s="1" t="s">
        <v>83</v>
      </c>
      <c r="S1" s="1" t="s">
        <v>84</v>
      </c>
      <c r="T1" s="1" t="s">
        <v>85</v>
      </c>
      <c r="U1" s="1" t="s">
        <v>86</v>
      </c>
      <c r="V1" s="1" t="s">
        <v>87</v>
      </c>
      <c r="W1" s="1" t="s">
        <v>88</v>
      </c>
      <c r="X1" s="1" t="s">
        <v>89</v>
      </c>
      <c r="Y1" s="1" t="s">
        <v>90</v>
      </c>
      <c r="Z1" s="1" t="s">
        <v>91</v>
      </c>
      <c r="AA1" s="1" t="s">
        <v>92</v>
      </c>
      <c r="AB1" s="1" t="s">
        <v>93</v>
      </c>
      <c r="AC1" s="1" t="s">
        <v>94</v>
      </c>
    </row>
    <row r="2" spans="1:29">
      <c r="A2">
        <v>3</v>
      </c>
      <c r="B2" t="s">
        <v>59</v>
      </c>
      <c r="C2" t="s">
        <v>138</v>
      </c>
      <c r="D2" t="s">
        <v>138</v>
      </c>
      <c r="E2" t="s">
        <v>138</v>
      </c>
      <c r="F2" t="s">
        <v>138</v>
      </c>
      <c r="G2" t="s">
        <v>138</v>
      </c>
      <c r="H2" t="s">
        <v>138</v>
      </c>
      <c r="I2" t="s">
        <v>138</v>
      </c>
      <c r="J2" t="s">
        <v>138</v>
      </c>
      <c r="K2" t="s">
        <v>138</v>
      </c>
      <c r="L2" t="s">
        <v>138</v>
      </c>
      <c r="M2" t="s">
        <v>138</v>
      </c>
      <c r="N2" t="s">
        <v>138</v>
      </c>
      <c r="O2" t="s">
        <v>138</v>
      </c>
      <c r="P2" t="s">
        <v>138</v>
      </c>
      <c r="Q2" t="s">
        <v>138</v>
      </c>
      <c r="R2" t="s">
        <v>138</v>
      </c>
      <c r="S2" t="s">
        <v>138</v>
      </c>
      <c r="T2" t="s">
        <v>138</v>
      </c>
      <c r="U2" t="s">
        <v>138</v>
      </c>
      <c r="V2" t="s">
        <v>138</v>
      </c>
      <c r="W2" t="s">
        <v>138</v>
      </c>
      <c r="X2" t="s">
        <v>138</v>
      </c>
      <c r="Y2" t="s">
        <v>138</v>
      </c>
      <c r="Z2" t="s">
        <v>138</v>
      </c>
      <c r="AA2" t="s">
        <v>138</v>
      </c>
      <c r="AB2" t="s">
        <v>138</v>
      </c>
      <c r="AC2" t="s">
        <v>138</v>
      </c>
    </row>
    <row r="3" spans="1:29">
      <c r="A3" t="s">
        <v>116</v>
      </c>
      <c r="B3" t="s">
        <v>96</v>
      </c>
      <c r="C3">
        <v>210000</v>
      </c>
      <c r="D3">
        <v>10000</v>
      </c>
      <c r="E3">
        <v>10000</v>
      </c>
      <c r="F3">
        <v>10000</v>
      </c>
      <c r="G3">
        <v>10000</v>
      </c>
      <c r="H3">
        <v>10000</v>
      </c>
      <c r="I3">
        <v>10000</v>
      </c>
      <c r="J3">
        <v>10000</v>
      </c>
      <c r="K3">
        <v>10000</v>
      </c>
      <c r="L3">
        <v>10000</v>
      </c>
      <c r="M3">
        <v>10000</v>
      </c>
      <c r="N3">
        <v>10000</v>
      </c>
      <c r="O3">
        <v>10000</v>
      </c>
      <c r="P3">
        <v>10000</v>
      </c>
      <c r="Q3">
        <v>10000</v>
      </c>
      <c r="R3">
        <v>10000</v>
      </c>
      <c r="S3">
        <v>10000</v>
      </c>
      <c r="T3">
        <v>10000</v>
      </c>
      <c r="U3">
        <v>10000</v>
      </c>
      <c r="V3">
        <v>10000</v>
      </c>
      <c r="W3">
        <v>10000</v>
      </c>
      <c r="X3">
        <v>10000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>
      <c r="A4" t="s">
        <v>117</v>
      </c>
      <c r="B4" t="s">
        <v>98</v>
      </c>
      <c r="C4">
        <v>15649</v>
      </c>
      <c r="D4">
        <v>269</v>
      </c>
      <c r="E4">
        <v>269</v>
      </c>
      <c r="F4">
        <v>269</v>
      </c>
      <c r="G4">
        <v>269</v>
      </c>
      <c r="H4">
        <v>269</v>
      </c>
      <c r="I4">
        <v>269</v>
      </c>
      <c r="J4">
        <v>269</v>
      </c>
      <c r="K4">
        <v>269</v>
      </c>
      <c r="L4">
        <v>269</v>
      </c>
      <c r="M4">
        <v>269</v>
      </c>
      <c r="N4">
        <v>269</v>
      </c>
      <c r="O4">
        <v>269</v>
      </c>
      <c r="P4">
        <v>269</v>
      </c>
      <c r="Q4">
        <v>269</v>
      </c>
      <c r="R4">
        <v>269</v>
      </c>
      <c r="S4">
        <v>269</v>
      </c>
      <c r="T4">
        <v>269</v>
      </c>
      <c r="U4">
        <v>269</v>
      </c>
      <c r="V4">
        <v>269</v>
      </c>
      <c r="W4">
        <v>269</v>
      </c>
      <c r="X4">
        <v>10269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>
      <c r="A5" t="s">
        <v>118</v>
      </c>
      <c r="B5" t="s">
        <v>100</v>
      </c>
      <c r="C5">
        <v>10000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10000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>
      <c r="A6" t="s">
        <v>119</v>
      </c>
      <c r="B6" t="s">
        <v>102</v>
      </c>
      <c r="C6">
        <v>5649</v>
      </c>
      <c r="D6">
        <v>269</v>
      </c>
      <c r="E6">
        <v>269</v>
      </c>
      <c r="F6">
        <v>269</v>
      </c>
      <c r="G6">
        <v>269</v>
      </c>
      <c r="H6">
        <v>269</v>
      </c>
      <c r="I6">
        <v>269</v>
      </c>
      <c r="J6">
        <v>269</v>
      </c>
      <c r="K6">
        <v>269</v>
      </c>
      <c r="L6">
        <v>269</v>
      </c>
      <c r="M6">
        <v>269</v>
      </c>
      <c r="N6">
        <v>269</v>
      </c>
      <c r="O6">
        <v>269</v>
      </c>
      <c r="P6">
        <v>269</v>
      </c>
      <c r="Q6">
        <v>269</v>
      </c>
      <c r="R6">
        <v>269</v>
      </c>
      <c r="S6">
        <v>269</v>
      </c>
      <c r="T6">
        <v>269</v>
      </c>
      <c r="U6">
        <v>269</v>
      </c>
      <c r="V6">
        <v>269</v>
      </c>
      <c r="W6">
        <v>269</v>
      </c>
      <c r="X6">
        <v>269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>
      <c r="A7" t="s">
        <v>120</v>
      </c>
      <c r="B7" t="s">
        <v>104</v>
      </c>
      <c r="C7">
        <v>200000</v>
      </c>
      <c r="D7">
        <v>10000</v>
      </c>
      <c r="E7">
        <v>10000</v>
      </c>
      <c r="F7">
        <v>10000</v>
      </c>
      <c r="G7">
        <v>10000</v>
      </c>
      <c r="H7">
        <v>10000</v>
      </c>
      <c r="I7">
        <v>10000</v>
      </c>
      <c r="J7">
        <v>10000</v>
      </c>
      <c r="K7">
        <v>10000</v>
      </c>
      <c r="L7">
        <v>10000</v>
      </c>
      <c r="M7">
        <v>10000</v>
      </c>
      <c r="N7">
        <v>10000</v>
      </c>
      <c r="O7">
        <v>10000</v>
      </c>
      <c r="P7">
        <v>10000</v>
      </c>
      <c r="Q7">
        <v>10000</v>
      </c>
      <c r="R7">
        <v>10000</v>
      </c>
      <c r="S7">
        <v>10000</v>
      </c>
      <c r="T7">
        <v>10000</v>
      </c>
      <c r="U7">
        <v>10000</v>
      </c>
      <c r="V7">
        <v>10000</v>
      </c>
      <c r="W7">
        <v>10000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>
      <c r="A8" t="s">
        <v>121</v>
      </c>
      <c r="B8" t="s">
        <v>106</v>
      </c>
      <c r="C8">
        <v>0.78</v>
      </c>
      <c r="D8">
        <v>0.03</v>
      </c>
      <c r="E8">
        <v>0.03</v>
      </c>
      <c r="F8">
        <v>0.03</v>
      </c>
      <c r="G8">
        <v>0.03</v>
      </c>
      <c r="H8">
        <v>0.03</v>
      </c>
      <c r="I8">
        <v>0.03</v>
      </c>
      <c r="J8">
        <v>0.03</v>
      </c>
      <c r="K8">
        <v>0.03</v>
      </c>
      <c r="L8">
        <v>0.03</v>
      </c>
      <c r="M8">
        <v>0.03</v>
      </c>
      <c r="N8">
        <v>0.03</v>
      </c>
      <c r="O8">
        <v>0.03</v>
      </c>
      <c r="P8">
        <v>0.03</v>
      </c>
      <c r="Q8">
        <v>0.03</v>
      </c>
      <c r="R8">
        <v>0.03</v>
      </c>
      <c r="S8">
        <v>0.03</v>
      </c>
      <c r="T8">
        <v>0.03</v>
      </c>
      <c r="U8">
        <v>0.03</v>
      </c>
      <c r="V8">
        <v>0.03</v>
      </c>
      <c r="W8">
        <v>0.03</v>
      </c>
      <c r="X8">
        <v>0.03</v>
      </c>
      <c r="Y8">
        <v>0.03</v>
      </c>
      <c r="Z8">
        <v>0.03</v>
      </c>
      <c r="AA8">
        <v>0.03</v>
      </c>
      <c r="AB8">
        <v>0.03</v>
      </c>
      <c r="AC8">
        <v>0.03</v>
      </c>
    </row>
    <row r="9" spans="1:29">
      <c r="A9" t="s">
        <v>122</v>
      </c>
      <c r="B9" t="s">
        <v>108</v>
      </c>
      <c r="C9">
        <v>8.64</v>
      </c>
      <c r="D9">
        <v>8.64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"/>
  <sheetViews>
    <sheetView workbookViewId="0">
      <selection activeCell="A1" sqref="A1"/>
    </sheetView>
  </sheetViews>
  <sheetFormatPr defaultColWidth="9" defaultRowHeight="14"/>
  <sheetData>
    <row r="1" spans="1:29">
      <c r="A1" s="1" t="s">
        <v>1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  <c r="Q1" s="1" t="s">
        <v>82</v>
      </c>
      <c r="R1" s="1" t="s">
        <v>83</v>
      </c>
      <c r="S1" s="1" t="s">
        <v>84</v>
      </c>
      <c r="T1" s="1" t="s">
        <v>85</v>
      </c>
      <c r="U1" s="1" t="s">
        <v>86</v>
      </c>
      <c r="V1" s="1" t="s">
        <v>87</v>
      </c>
      <c r="W1" s="1" t="s">
        <v>88</v>
      </c>
      <c r="X1" s="1" t="s">
        <v>89</v>
      </c>
      <c r="Y1" s="1" t="s">
        <v>90</v>
      </c>
      <c r="Z1" s="1" t="s">
        <v>91</v>
      </c>
      <c r="AA1" s="1" t="s">
        <v>92</v>
      </c>
      <c r="AB1" s="1" t="s">
        <v>93</v>
      </c>
      <c r="AC1" s="1" t="s">
        <v>94</v>
      </c>
    </row>
    <row r="2" spans="1:29">
      <c r="A2">
        <v>4</v>
      </c>
      <c r="B2" t="s">
        <v>60</v>
      </c>
      <c r="C2" t="s">
        <v>138</v>
      </c>
      <c r="D2" t="s">
        <v>138</v>
      </c>
      <c r="E2" t="s">
        <v>138</v>
      </c>
      <c r="F2" t="s">
        <v>138</v>
      </c>
      <c r="G2" t="s">
        <v>138</v>
      </c>
      <c r="H2" t="s">
        <v>138</v>
      </c>
      <c r="I2" t="s">
        <v>138</v>
      </c>
      <c r="J2" t="s">
        <v>138</v>
      </c>
      <c r="K2" t="s">
        <v>138</v>
      </c>
      <c r="L2" t="s">
        <v>138</v>
      </c>
      <c r="M2" t="s">
        <v>138</v>
      </c>
      <c r="N2" t="s">
        <v>138</v>
      </c>
      <c r="O2" t="s">
        <v>138</v>
      </c>
      <c r="P2" t="s">
        <v>138</v>
      </c>
      <c r="Q2" t="s">
        <v>138</v>
      </c>
      <c r="R2" t="s">
        <v>138</v>
      </c>
      <c r="S2" t="s">
        <v>138</v>
      </c>
      <c r="T2" t="s">
        <v>138</v>
      </c>
      <c r="U2" t="s">
        <v>138</v>
      </c>
      <c r="V2" t="s">
        <v>138</v>
      </c>
      <c r="W2" t="s">
        <v>138</v>
      </c>
      <c r="X2" t="s">
        <v>138</v>
      </c>
      <c r="Y2" t="s">
        <v>138</v>
      </c>
      <c r="Z2" t="s">
        <v>138</v>
      </c>
      <c r="AA2" t="s">
        <v>138</v>
      </c>
      <c r="AB2" t="s">
        <v>138</v>
      </c>
      <c r="AC2" t="s">
        <v>138</v>
      </c>
    </row>
    <row r="3" spans="1:29">
      <c r="A3" t="s">
        <v>123</v>
      </c>
      <c r="B3" t="s">
        <v>96</v>
      </c>
      <c r="C3">
        <v>15000</v>
      </c>
      <c r="D3">
        <v>0</v>
      </c>
      <c r="E3">
        <v>0</v>
      </c>
      <c r="F3">
        <v>0</v>
      </c>
      <c r="G3">
        <v>0</v>
      </c>
      <c r="H3">
        <v>0</v>
      </c>
      <c r="I3">
        <v>5000</v>
      </c>
      <c r="J3">
        <v>4000</v>
      </c>
      <c r="K3">
        <v>3000</v>
      </c>
      <c r="L3">
        <v>2000</v>
      </c>
      <c r="M3">
        <v>1000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>
      <c r="A4" t="s">
        <v>124</v>
      </c>
      <c r="B4" t="s">
        <v>98</v>
      </c>
      <c r="C4">
        <v>5283.5</v>
      </c>
      <c r="D4">
        <v>0</v>
      </c>
      <c r="E4">
        <v>0</v>
      </c>
      <c r="F4">
        <v>0</v>
      </c>
      <c r="G4">
        <v>0</v>
      </c>
      <c r="H4">
        <v>0</v>
      </c>
      <c r="I4">
        <v>1094.5</v>
      </c>
      <c r="J4">
        <v>1075.6</v>
      </c>
      <c r="K4">
        <v>1056.7</v>
      </c>
      <c r="L4">
        <v>1037.8</v>
      </c>
      <c r="M4">
        <v>1018.9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>
      <c r="A5" t="s">
        <v>125</v>
      </c>
      <c r="B5" t="s">
        <v>100</v>
      </c>
      <c r="C5">
        <v>5000</v>
      </c>
      <c r="D5">
        <v>0</v>
      </c>
      <c r="E5">
        <v>0</v>
      </c>
      <c r="F5">
        <v>0</v>
      </c>
      <c r="G5">
        <v>0</v>
      </c>
      <c r="H5">
        <v>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>
      <c r="A6" t="s">
        <v>126</v>
      </c>
      <c r="B6" t="s">
        <v>102</v>
      </c>
      <c r="C6">
        <v>283.5</v>
      </c>
      <c r="D6">
        <v>0</v>
      </c>
      <c r="E6">
        <v>0</v>
      </c>
      <c r="F6">
        <v>0</v>
      </c>
      <c r="G6">
        <v>0</v>
      </c>
      <c r="H6">
        <v>0</v>
      </c>
      <c r="I6">
        <v>94.5</v>
      </c>
      <c r="J6">
        <v>75.6</v>
      </c>
      <c r="K6">
        <v>56.7</v>
      </c>
      <c r="L6">
        <v>37.8</v>
      </c>
      <c r="M6">
        <v>18.9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>
      <c r="A7" t="s">
        <v>127</v>
      </c>
      <c r="B7" t="s">
        <v>104</v>
      </c>
      <c r="C7">
        <v>10000</v>
      </c>
      <c r="D7">
        <v>0</v>
      </c>
      <c r="E7">
        <v>0</v>
      </c>
      <c r="F7">
        <v>0</v>
      </c>
      <c r="G7">
        <v>0</v>
      </c>
      <c r="H7">
        <v>0</v>
      </c>
      <c r="I7">
        <v>4000</v>
      </c>
      <c r="J7">
        <v>3000</v>
      </c>
      <c r="K7">
        <v>2000</v>
      </c>
      <c r="L7">
        <v>1000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>
      <c r="A8" t="s">
        <v>128</v>
      </c>
      <c r="B8" t="s">
        <v>106</v>
      </c>
      <c r="C8">
        <v>1.092</v>
      </c>
      <c r="D8">
        <v>0</v>
      </c>
      <c r="E8">
        <v>0</v>
      </c>
      <c r="F8">
        <v>0</v>
      </c>
      <c r="G8">
        <v>0</v>
      </c>
      <c r="H8">
        <v>0</v>
      </c>
      <c r="I8">
        <v>0.052</v>
      </c>
      <c r="J8">
        <v>0.052</v>
      </c>
      <c r="K8">
        <v>0.052</v>
      </c>
      <c r="L8">
        <v>0.052</v>
      </c>
      <c r="M8">
        <v>0.052</v>
      </c>
      <c r="N8">
        <v>0.052</v>
      </c>
      <c r="O8">
        <v>0.052</v>
      </c>
      <c r="P8">
        <v>0.052</v>
      </c>
      <c r="Q8">
        <v>0.052</v>
      </c>
      <c r="R8">
        <v>0.052</v>
      </c>
      <c r="S8">
        <v>0.052</v>
      </c>
      <c r="T8">
        <v>0.052</v>
      </c>
      <c r="U8">
        <v>0.052</v>
      </c>
      <c r="V8">
        <v>0.052</v>
      </c>
      <c r="W8">
        <v>0.052</v>
      </c>
      <c r="X8">
        <v>0.052</v>
      </c>
      <c r="Y8">
        <v>0.052</v>
      </c>
      <c r="Z8">
        <v>0.052</v>
      </c>
      <c r="AA8">
        <v>0.052</v>
      </c>
      <c r="AB8">
        <v>0.052</v>
      </c>
      <c r="AC8">
        <v>0.052</v>
      </c>
    </row>
    <row r="9" spans="1:29">
      <c r="A9" t="s">
        <v>129</v>
      </c>
      <c r="B9" t="s">
        <v>108</v>
      </c>
      <c r="C9">
        <v>4.32</v>
      </c>
      <c r="D9">
        <v>0</v>
      </c>
      <c r="E9">
        <v>0</v>
      </c>
      <c r="F9">
        <v>0</v>
      </c>
      <c r="G9">
        <v>0</v>
      </c>
      <c r="H9">
        <v>0</v>
      </c>
      <c r="I9">
        <v>4.32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"/>
  <sheetViews>
    <sheetView workbookViewId="0">
      <selection activeCell="A1" sqref="A1"/>
    </sheetView>
  </sheetViews>
  <sheetFormatPr defaultColWidth="9" defaultRowHeight="14"/>
  <sheetData>
    <row r="1" spans="1:29">
      <c r="A1" s="1" t="s">
        <v>1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  <c r="Q1" s="1" t="s">
        <v>82</v>
      </c>
      <c r="R1" s="1" t="s">
        <v>83</v>
      </c>
      <c r="S1" s="1" t="s">
        <v>84</v>
      </c>
      <c r="T1" s="1" t="s">
        <v>85</v>
      </c>
      <c r="U1" s="1" t="s">
        <v>86</v>
      </c>
      <c r="V1" s="1" t="s">
        <v>87</v>
      </c>
      <c r="W1" s="1" t="s">
        <v>88</v>
      </c>
      <c r="X1" s="1" t="s">
        <v>89</v>
      </c>
      <c r="Y1" s="1" t="s">
        <v>90</v>
      </c>
      <c r="Z1" s="1" t="s">
        <v>91</v>
      </c>
      <c r="AA1" s="1" t="s">
        <v>92</v>
      </c>
      <c r="AB1" s="1" t="s">
        <v>93</v>
      </c>
      <c r="AC1" s="1" t="s">
        <v>94</v>
      </c>
    </row>
    <row r="2" spans="1:29">
      <c r="A2">
        <v>5</v>
      </c>
      <c r="B2" t="s">
        <v>130</v>
      </c>
      <c r="C2" t="s">
        <v>138</v>
      </c>
      <c r="D2" t="s">
        <v>138</v>
      </c>
      <c r="E2" t="s">
        <v>138</v>
      </c>
      <c r="F2" t="s">
        <v>138</v>
      </c>
      <c r="G2" t="s">
        <v>138</v>
      </c>
      <c r="H2" t="s">
        <v>138</v>
      </c>
      <c r="I2" t="s">
        <v>138</v>
      </c>
      <c r="J2" t="s">
        <v>138</v>
      </c>
      <c r="K2" t="s">
        <v>138</v>
      </c>
      <c r="L2" t="s">
        <v>138</v>
      </c>
      <c r="M2" t="s">
        <v>138</v>
      </c>
      <c r="N2" t="s">
        <v>138</v>
      </c>
      <c r="O2" t="s">
        <v>138</v>
      </c>
      <c r="P2" t="s">
        <v>138</v>
      </c>
      <c r="Q2" t="s">
        <v>138</v>
      </c>
      <c r="R2" t="s">
        <v>138</v>
      </c>
      <c r="S2" t="s">
        <v>138</v>
      </c>
      <c r="T2" t="s">
        <v>138</v>
      </c>
      <c r="U2" t="s">
        <v>138</v>
      </c>
      <c r="V2" t="s">
        <v>138</v>
      </c>
      <c r="W2" t="s">
        <v>138</v>
      </c>
      <c r="X2" t="s">
        <v>138</v>
      </c>
      <c r="Y2" t="s">
        <v>138</v>
      </c>
      <c r="Z2" t="s">
        <v>138</v>
      </c>
      <c r="AA2" t="s">
        <v>138</v>
      </c>
      <c r="AB2" t="s">
        <v>138</v>
      </c>
      <c r="AC2" t="s">
        <v>138</v>
      </c>
    </row>
    <row r="3" spans="1:29">
      <c r="A3" t="s">
        <v>131</v>
      </c>
      <c r="B3" t="s">
        <v>96</v>
      </c>
      <c r="C3">
        <v>15000</v>
      </c>
      <c r="D3">
        <v>0</v>
      </c>
      <c r="E3">
        <v>0</v>
      </c>
      <c r="F3">
        <v>0</v>
      </c>
      <c r="G3">
        <v>0</v>
      </c>
      <c r="H3">
        <v>0</v>
      </c>
      <c r="I3">
        <v>5000</v>
      </c>
      <c r="J3">
        <v>4000</v>
      </c>
      <c r="K3">
        <v>3000</v>
      </c>
      <c r="L3">
        <v>2000</v>
      </c>
      <c r="M3">
        <v>1000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>
      <c r="A4" t="s">
        <v>132</v>
      </c>
      <c r="B4" t="s">
        <v>98</v>
      </c>
      <c r="C4">
        <v>5283.5</v>
      </c>
      <c r="D4">
        <v>0</v>
      </c>
      <c r="E4">
        <v>0</v>
      </c>
      <c r="F4">
        <v>0</v>
      </c>
      <c r="G4">
        <v>0</v>
      </c>
      <c r="H4">
        <v>0</v>
      </c>
      <c r="I4">
        <v>1094.5</v>
      </c>
      <c r="J4">
        <v>1075.6</v>
      </c>
      <c r="K4">
        <v>1056.7</v>
      </c>
      <c r="L4">
        <v>1037.8</v>
      </c>
      <c r="M4">
        <v>1018.9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>
      <c r="A5" t="s">
        <v>133</v>
      </c>
      <c r="B5" t="s">
        <v>100</v>
      </c>
      <c r="C5">
        <v>5000</v>
      </c>
      <c r="D5">
        <v>0</v>
      </c>
      <c r="E5">
        <v>0</v>
      </c>
      <c r="F5">
        <v>0</v>
      </c>
      <c r="G5">
        <v>0</v>
      </c>
      <c r="H5">
        <v>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>
      <c r="A6" t="s">
        <v>134</v>
      </c>
      <c r="B6" t="s">
        <v>102</v>
      </c>
      <c r="C6">
        <v>283.5</v>
      </c>
      <c r="D6">
        <v>0</v>
      </c>
      <c r="E6">
        <v>0</v>
      </c>
      <c r="F6">
        <v>0</v>
      </c>
      <c r="G6">
        <v>0</v>
      </c>
      <c r="H6">
        <v>0</v>
      </c>
      <c r="I6">
        <v>94.5</v>
      </c>
      <c r="J6">
        <v>75.6</v>
      </c>
      <c r="K6">
        <v>56.7</v>
      </c>
      <c r="L6">
        <v>37.8</v>
      </c>
      <c r="M6">
        <v>18.9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>
      <c r="A7" t="s">
        <v>135</v>
      </c>
      <c r="B7" t="s">
        <v>104</v>
      </c>
      <c r="C7">
        <v>10000</v>
      </c>
      <c r="D7">
        <v>0</v>
      </c>
      <c r="E7">
        <v>0</v>
      </c>
      <c r="F7">
        <v>0</v>
      </c>
      <c r="G7">
        <v>0</v>
      </c>
      <c r="H7">
        <v>0</v>
      </c>
      <c r="I7">
        <v>4000</v>
      </c>
      <c r="J7">
        <v>3000</v>
      </c>
      <c r="K7">
        <v>2000</v>
      </c>
      <c r="L7">
        <v>1000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>
      <c r="A8" t="s">
        <v>136</v>
      </c>
      <c r="B8" t="s">
        <v>106</v>
      </c>
      <c r="C8">
        <v>1.092</v>
      </c>
      <c r="D8">
        <v>0</v>
      </c>
      <c r="E8">
        <v>0</v>
      </c>
      <c r="F8">
        <v>0</v>
      </c>
      <c r="G8">
        <v>0</v>
      </c>
      <c r="H8">
        <v>0</v>
      </c>
      <c r="I8">
        <v>0.052</v>
      </c>
      <c r="J8">
        <v>0.052</v>
      </c>
      <c r="K8">
        <v>0.052</v>
      </c>
      <c r="L8">
        <v>0.052</v>
      </c>
      <c r="M8">
        <v>0.052</v>
      </c>
      <c r="N8">
        <v>0.052</v>
      </c>
      <c r="O8">
        <v>0.052</v>
      </c>
      <c r="P8">
        <v>0.052</v>
      </c>
      <c r="Q8">
        <v>0.052</v>
      </c>
      <c r="R8">
        <v>0.052</v>
      </c>
      <c r="S8">
        <v>0.052</v>
      </c>
      <c r="T8">
        <v>0.052</v>
      </c>
      <c r="U8">
        <v>0.052</v>
      </c>
      <c r="V8">
        <v>0.052</v>
      </c>
      <c r="W8">
        <v>0.052</v>
      </c>
      <c r="X8">
        <v>0.052</v>
      </c>
      <c r="Y8">
        <v>0.052</v>
      </c>
      <c r="Z8">
        <v>0.052</v>
      </c>
      <c r="AA8">
        <v>0.052</v>
      </c>
      <c r="AB8">
        <v>0.052</v>
      </c>
      <c r="AC8">
        <v>0.052</v>
      </c>
    </row>
    <row r="9" spans="1:29">
      <c r="A9" t="s">
        <v>137</v>
      </c>
      <c r="B9" t="s">
        <v>108</v>
      </c>
      <c r="C9">
        <v>4.32</v>
      </c>
      <c r="D9">
        <v>0</v>
      </c>
      <c r="E9">
        <v>0</v>
      </c>
      <c r="F9">
        <v>0</v>
      </c>
      <c r="G9">
        <v>0</v>
      </c>
      <c r="H9">
        <v>0</v>
      </c>
      <c r="I9">
        <v>4.32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A财务假设</vt:lpstr>
      <vt:lpstr>C.1项目融资信息</vt:lpstr>
      <vt:lpstr>C.2项目每年借款信息</vt:lpstr>
      <vt:lpstr>c借款还本付息计划表</vt:lpstr>
      <vt:lpstr>借款1</vt:lpstr>
      <vt:lpstr>借款2</vt:lpstr>
      <vt:lpstr>借款3</vt:lpstr>
      <vt:lpstr>借款4</vt:lpstr>
      <vt:lpstr>借款5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2025-08-06T02:56:00Z</dcterms:created>
  <dcterms:modified xsi:type="dcterms:W3CDTF">2025-08-12T01:22:31Z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62689F65A86847FE9BD15E0D7B393A55_11</vt:lpwstr>
  </property>
  <property fmtid="{D5CDD505-2E9C-101B-9397-08002B2CF9AE}" pid="3" name="KSOProductBuildVer">
    <vt:lpwstr>2052-12.8.2.18205</vt:lpwstr>
  </property>
</Properties>
</file>