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1nga\OneDrive\Рабочий стол\"/>
    </mc:Choice>
  </mc:AlternateContent>
  <xr:revisionPtr revIDLastSave="0" documentId="13_ncr:1_{1A19C055-9776-44A9-B017-A16BF2A179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23" i="1"/>
  <c r="C24" i="1"/>
  <c r="C25" i="1"/>
  <c r="C26" i="1"/>
  <c r="C27" i="1"/>
  <c r="C28" i="1"/>
  <c r="C29" i="1"/>
  <c r="C30" i="1"/>
  <c r="C31" i="1"/>
  <c r="C32" i="1"/>
  <c r="C33" i="1"/>
  <c r="C34" i="1"/>
  <c r="C23" i="1"/>
  <c r="B24" i="1"/>
  <c r="B25" i="1"/>
  <c r="B26" i="1"/>
  <c r="B27" i="1"/>
  <c r="B28" i="1"/>
  <c r="B29" i="1"/>
  <c r="B30" i="1"/>
  <c r="B31" i="1"/>
  <c r="B32" i="1"/>
  <c r="B33" i="1"/>
  <c r="B34" i="1"/>
  <c r="B23" i="1"/>
  <c r="B13" i="1" l="1"/>
</calcChain>
</file>

<file path=xl/sharedStrings.xml><?xml version="1.0" encoding="utf-8"?>
<sst xmlns="http://schemas.openxmlformats.org/spreadsheetml/2006/main" count="27" uniqueCount="27">
  <si>
    <t>ПВХ</t>
  </si>
  <si>
    <t>Вода</t>
  </si>
  <si>
    <t>Фанера</t>
  </si>
  <si>
    <t>Дерево(доски сосна)</t>
  </si>
  <si>
    <t>Плотность(кг/м^3)</t>
  </si>
  <si>
    <t>Диаметр баллонов</t>
  </si>
  <si>
    <t>Массы</t>
  </si>
  <si>
    <t>Рама металлическая нижняя</t>
  </si>
  <si>
    <t>Фанера-пол</t>
  </si>
  <si>
    <t>Рама металлическая верхняя</t>
  </si>
  <si>
    <t>Конструкция верхняя деревянная</t>
  </si>
  <si>
    <t>Участники</t>
  </si>
  <si>
    <t>Личные вещи</t>
  </si>
  <si>
    <t>Общие вещи</t>
  </si>
  <si>
    <t>Размеры баллонов(м)</t>
  </si>
  <si>
    <t>Длина длинного баллона</t>
  </si>
  <si>
    <t>Длина короткого баллона</t>
  </si>
  <si>
    <t>Длина заднего конуса</t>
  </si>
  <si>
    <t>Длина передней части</t>
  </si>
  <si>
    <t>Длина циллиндрической части длинного баллона</t>
  </si>
  <si>
    <t>Длина циллиндрической части короткого баллона</t>
  </si>
  <si>
    <t>Зависимость объёма от осадки</t>
  </si>
  <si>
    <t>V(h) = R^2*acos((R-h)/R)-(R-h)*sqrt(2Rh-h^2)</t>
  </si>
  <si>
    <t>Осадка</t>
  </si>
  <si>
    <t>Погружённый объём</t>
  </si>
  <si>
    <t>Грузоподъёмность</t>
  </si>
  <si>
    <t>Грузоподъёмность Без конусов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</si>
</sst>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0" xfId="0" applyBorder="1" applyAlignment="1"/>
    <xf numFmtId="2" fontId="0" fillId="0" borderId="11" xfId="0" applyNumberFormat="1" applyBorder="1"/>
    <xf numFmtId="2" fontId="0" fillId="0" borderId="11" xfId="0" applyNumberFormat="1" applyBorder="1" applyAlignment="1"/>
    <xf numFmtId="2" fontId="0" fillId="0" borderId="0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объёма от осадки</a:t>
            </a:r>
          </a:p>
          <a:p>
            <a:pPr>
              <a:defRPr/>
            </a:pPr>
            <a:r>
              <a:rPr lang="ru-RU" baseline="0"/>
              <a:t>(длинный баллон)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Лист1!$A$23:$A$34</c:f>
              <c:numCache>
                <c:formatCode>0.00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0.14333333333333301</c:v>
                </c:pt>
                <c:pt idx="4">
                  <c:v>0.18833333333333299</c:v>
                </c:pt>
                <c:pt idx="5">
                  <c:v>0.233333333333333</c:v>
                </c:pt>
                <c:pt idx="6">
                  <c:v>0.27833333333333299</c:v>
                </c:pt>
                <c:pt idx="7">
                  <c:v>0.32333333333333297</c:v>
                </c:pt>
                <c:pt idx="8">
                  <c:v>0.36833333333333301</c:v>
                </c:pt>
                <c:pt idx="9">
                  <c:v>0.413333333333333</c:v>
                </c:pt>
                <c:pt idx="10">
                  <c:v>0.45833333333333298</c:v>
                </c:pt>
                <c:pt idx="11">
                  <c:v>0.47</c:v>
                </c:pt>
              </c:numCache>
            </c:numRef>
          </c:cat>
          <c:val>
            <c:numRef>
              <c:f>Лист1!$B$23:$B$34</c:f>
              <c:numCache>
                <c:formatCode>General</c:formatCode>
                <c:ptCount val="12"/>
                <c:pt idx="0">
                  <c:v>5.903497125616824E-3</c:v>
                </c:pt>
                <c:pt idx="1">
                  <c:v>6.4266638057407538E-2</c:v>
                </c:pt>
                <c:pt idx="2">
                  <c:v>0.17539788770469114</c:v>
                </c:pt>
                <c:pt idx="3">
                  <c:v>0.29108855315870558</c:v>
                </c:pt>
                <c:pt idx="4">
                  <c:v>0.42223294275383688</c:v>
                </c:pt>
                <c:pt idx="5">
                  <c:v>0.55876535247529602</c:v>
                </c:pt>
                <c:pt idx="6">
                  <c:v>0.69548621286855095</c:v>
                </c:pt>
                <c:pt idx="7">
                  <c:v>0.82721858094030254</c:v>
                </c:pt>
                <c:pt idx="8">
                  <c:v>0.94813580418614629</c:v>
                </c:pt>
                <c:pt idx="9">
                  <c:v>1.0505304882285065</c:v>
                </c:pt>
                <c:pt idx="10">
                  <c:v>1.1202827278921825</c:v>
                </c:pt>
                <c:pt idx="11">
                  <c:v>1.1277139529142259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6-49A2-83B2-85AA5E65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38784"/>
        <c:axId val="1071330720"/>
      </c:lineChart>
      <c:catAx>
        <c:axId val="10617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Осадка(м)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330720"/>
        <c:crosses val="autoZero"/>
        <c:auto val="1"/>
        <c:lblAlgn val="ctr"/>
        <c:lblOffset val="100"/>
        <c:noMultiLvlLbl val="0"/>
      </c:catAx>
      <c:valAx>
        <c:axId val="10713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Погруженный</a:t>
                </a:r>
                <a:r>
                  <a:rPr lang="ru-RU" baseline="0"/>
                  <a:t> объём (м3)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7387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грузоподъёмности от осадки</a:t>
            </a:r>
          </a:p>
          <a:p>
            <a:pPr>
              <a:defRPr/>
            </a:pPr>
            <a:r>
              <a:rPr lang="ru-RU" baseline="0"/>
              <a:t>(1 длинный баллон)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Лист1!$A$23:$A$34</c:f>
              <c:numCache>
                <c:formatCode>0.00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0.14333333333333301</c:v>
                </c:pt>
                <c:pt idx="4">
                  <c:v>0.18833333333333299</c:v>
                </c:pt>
                <c:pt idx="5">
                  <c:v>0.233333333333333</c:v>
                </c:pt>
                <c:pt idx="6">
                  <c:v>0.27833333333333299</c:v>
                </c:pt>
                <c:pt idx="7">
                  <c:v>0.32333333333333297</c:v>
                </c:pt>
                <c:pt idx="8">
                  <c:v>0.36833333333333301</c:v>
                </c:pt>
                <c:pt idx="9">
                  <c:v>0.413333333333333</c:v>
                </c:pt>
                <c:pt idx="10">
                  <c:v>0.45833333333333298</c:v>
                </c:pt>
                <c:pt idx="11">
                  <c:v>0.47</c:v>
                </c:pt>
              </c:numCache>
            </c:numRef>
          </c:cat>
          <c:val>
            <c:numRef>
              <c:f>Лист1!$C$23:$C$34</c:f>
              <c:numCache>
                <c:formatCode>General</c:formatCode>
                <c:ptCount val="12"/>
                <c:pt idx="0">
                  <c:v>5.9034971256168243</c:v>
                </c:pt>
                <c:pt idx="1">
                  <c:v>64.266638057407533</c:v>
                </c:pt>
                <c:pt idx="2">
                  <c:v>175.39788770469113</c:v>
                </c:pt>
                <c:pt idx="3">
                  <c:v>291.08855315870557</c:v>
                </c:pt>
                <c:pt idx="4">
                  <c:v>422.23294275383688</c:v>
                </c:pt>
                <c:pt idx="5">
                  <c:v>558.76535247529603</c:v>
                </c:pt>
                <c:pt idx="6">
                  <c:v>695.48621286855098</c:v>
                </c:pt>
                <c:pt idx="7">
                  <c:v>827.21858094030256</c:v>
                </c:pt>
                <c:pt idx="8">
                  <c:v>948.13580418614629</c:v>
                </c:pt>
                <c:pt idx="9">
                  <c:v>1050.5304882285066</c:v>
                </c:pt>
                <c:pt idx="10">
                  <c:v>1120.2827278921825</c:v>
                </c:pt>
                <c:pt idx="11">
                  <c:v>1127.713952914226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F-43E1-82C1-AA184577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13152"/>
        <c:axId val="1071326144"/>
      </c:lineChart>
      <c:catAx>
        <c:axId val="10662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Осадка(м)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326144"/>
        <c:crosses val="autoZero"/>
        <c:auto val="1"/>
        <c:lblAlgn val="ctr"/>
        <c:lblOffset val="100"/>
        <c:noMultiLvlLbl val="0"/>
      </c:catAx>
      <c:valAx>
        <c:axId val="1071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Грузоподъёмность(кг)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2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грузоподъёмности от осадки</a:t>
            </a:r>
            <a:endParaRPr lang="ru-RU">
              <a:effectLst/>
            </a:endParaRPr>
          </a:p>
          <a:p>
            <a:pPr>
              <a:defRPr/>
            </a:pPr>
            <a:r>
              <a:rPr lang="ru-RU" sz="1800" b="0" i="0" baseline="0">
                <a:effectLst/>
              </a:rPr>
              <a:t>(1 длинный баллон</a:t>
            </a:r>
            <a:r>
              <a:rPr lang="en-GB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)</a:t>
            </a:r>
          </a:p>
          <a:p>
            <a:pPr>
              <a:defRPr/>
            </a:pPr>
            <a:r>
              <a:rPr lang="ru-RU" sz="1800" b="0" i="0" baseline="0">
                <a:effectLst/>
              </a:rPr>
              <a:t>только цилиндрическая часть</a:t>
            </a:r>
            <a:endParaRPr lang="ru-RU">
              <a:effectLst/>
            </a:endParaRP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Лист1!$A$23:$A$34</c:f>
              <c:numCache>
                <c:formatCode>0.00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0.14333333333333301</c:v>
                </c:pt>
                <c:pt idx="4">
                  <c:v>0.18833333333333299</c:v>
                </c:pt>
                <c:pt idx="5">
                  <c:v>0.233333333333333</c:v>
                </c:pt>
                <c:pt idx="6">
                  <c:v>0.27833333333333299</c:v>
                </c:pt>
                <c:pt idx="7">
                  <c:v>0.32333333333333297</c:v>
                </c:pt>
                <c:pt idx="8">
                  <c:v>0.36833333333333301</c:v>
                </c:pt>
                <c:pt idx="9">
                  <c:v>0.413333333333333</c:v>
                </c:pt>
                <c:pt idx="10">
                  <c:v>0.45833333333333298</c:v>
                </c:pt>
                <c:pt idx="11">
                  <c:v>0.47</c:v>
                </c:pt>
              </c:numCache>
            </c:numRef>
          </c:cat>
          <c:val>
            <c:numRef>
              <c:f>Лист1!$D$23:$D$34</c:f>
              <c:numCache>
                <c:formatCode>General</c:formatCode>
                <c:ptCount val="12"/>
                <c:pt idx="0">
                  <c:v>4.8499499462759754</c:v>
                </c:pt>
                <c:pt idx="1">
                  <c:v>52.797514957931725</c:v>
                </c:pt>
                <c:pt idx="2">
                  <c:v>144.0961108220078</c:v>
                </c:pt>
                <c:pt idx="3">
                  <c:v>239.14044213345966</c:v>
                </c:pt>
                <c:pt idx="4">
                  <c:v>346.88060220084441</c:v>
                </c:pt>
                <c:pt idx="5">
                  <c:v>459.04722803355082</c:v>
                </c:pt>
                <c:pt idx="6">
                  <c:v>571.36867334124031</c:v>
                </c:pt>
                <c:pt idx="7">
                  <c:v>679.5918803417253</c:v>
                </c:pt>
                <c:pt idx="8">
                  <c:v>778.93002990061871</c:v>
                </c:pt>
                <c:pt idx="9">
                  <c:v>863.05120109849611</c:v>
                </c:pt>
                <c:pt idx="10">
                  <c:v>920.35534876065446</c:v>
                </c:pt>
                <c:pt idx="11">
                  <c:v>926.46038593261028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1-4FB8-AD4B-19303C51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467472"/>
        <c:axId val="1071342368"/>
      </c:lineChart>
      <c:catAx>
        <c:axId val="17284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342368"/>
        <c:crosses val="autoZero"/>
        <c:auto val="1"/>
        <c:lblAlgn val="ctr"/>
        <c:lblOffset val="100"/>
        <c:noMultiLvlLbl val="0"/>
      </c:catAx>
      <c:valAx>
        <c:axId val="10713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4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2</xdr:row>
      <xdr:rowOff>99060</xdr:rowOff>
    </xdr:from>
    <xdr:to>
      <xdr:col>17</xdr:col>
      <xdr:colOff>11430</xdr:colOff>
      <xdr:row>17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C778E4-4A60-47F9-BE00-C91EC7FD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472440</xdr:colOff>
      <xdr:row>4</xdr:row>
      <xdr:rowOff>68580</xdr:rowOff>
    </xdr:from>
    <xdr:to>
      <xdr:col>28</xdr:col>
      <xdr:colOff>312420</xdr:colOff>
      <xdr:row>28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4B7C7B-DE3E-4446-83E1-1D2C7CAFD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21</xdr:row>
      <xdr:rowOff>95250</xdr:rowOff>
    </xdr:from>
    <xdr:to>
      <xdr:col>25</xdr:col>
      <xdr:colOff>530099</xdr:colOff>
      <xdr:row>68</xdr:row>
      <xdr:rowOff>37562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2CBF9B-1676-4253-955A-10D23F054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40" zoomScaleNormal="40" workbookViewId="0">
      <selection activeCell="D37" sqref="D37"/>
    </sheetView>
  </sheetViews>
  <sheetFormatPr defaultRowHeight="14.4" x14ac:dyDescent="0.3"/>
  <cols>
    <col min="1" max="1" width="45.109375" bestFit="1" customWidth="1"/>
    <col min="2" max="2" width="19.21875" bestFit="1" customWidth="1"/>
    <col min="3" max="3" width="17.44140625" bestFit="1" customWidth="1"/>
    <col min="4" max="4" width="30.77734375" bestFit="1" customWidth="1"/>
  </cols>
  <sheetData>
    <row r="1" spans="1:9" x14ac:dyDescent="0.3">
      <c r="A1" s="9"/>
      <c r="B1" s="10" t="s">
        <v>4</v>
      </c>
      <c r="C1" s="1"/>
      <c r="D1" s="21" t="s">
        <v>6</v>
      </c>
      <c r="E1" s="21"/>
      <c r="F1" s="1"/>
      <c r="G1" s="1"/>
      <c r="H1" s="1"/>
      <c r="I1" s="2"/>
    </row>
    <row r="2" spans="1:9" x14ac:dyDescent="0.3">
      <c r="A2" s="11" t="s">
        <v>0</v>
      </c>
      <c r="B2" s="12"/>
      <c r="C2" s="4"/>
      <c r="D2" s="4" t="s">
        <v>7</v>
      </c>
      <c r="E2" s="4"/>
      <c r="F2" s="4"/>
      <c r="G2" s="4"/>
      <c r="H2" s="4"/>
      <c r="I2" s="5"/>
    </row>
    <row r="3" spans="1:9" x14ac:dyDescent="0.3">
      <c r="A3" s="11" t="s">
        <v>1</v>
      </c>
      <c r="B3" s="12">
        <v>1000</v>
      </c>
      <c r="C3" s="4"/>
      <c r="D3" s="4" t="s">
        <v>8</v>
      </c>
      <c r="E3" s="4"/>
      <c r="F3" s="4"/>
      <c r="G3" s="4"/>
      <c r="H3" s="4"/>
      <c r="I3" s="5"/>
    </row>
    <row r="4" spans="1:9" x14ac:dyDescent="0.3">
      <c r="A4" s="11" t="s">
        <v>2</v>
      </c>
      <c r="B4" s="12"/>
      <c r="C4" s="4"/>
      <c r="D4" s="4" t="s">
        <v>9</v>
      </c>
      <c r="E4" s="4"/>
      <c r="F4" s="4"/>
      <c r="G4" s="4"/>
      <c r="H4" s="4"/>
      <c r="I4" s="5"/>
    </row>
    <row r="5" spans="1:9" x14ac:dyDescent="0.3">
      <c r="A5" s="13" t="s">
        <v>3</v>
      </c>
      <c r="B5" s="14"/>
      <c r="C5" s="4"/>
      <c r="D5" s="15" t="s">
        <v>10</v>
      </c>
      <c r="E5" s="4"/>
      <c r="F5" s="4"/>
      <c r="G5" s="4"/>
      <c r="H5" s="4"/>
      <c r="I5" s="5"/>
    </row>
    <row r="6" spans="1:9" x14ac:dyDescent="0.3">
      <c r="A6" s="3"/>
      <c r="B6" s="4"/>
      <c r="C6" s="4"/>
      <c r="D6" s="15" t="s">
        <v>11</v>
      </c>
      <c r="E6" s="4"/>
      <c r="F6" s="4"/>
      <c r="G6" s="4"/>
      <c r="H6" s="4"/>
      <c r="I6" s="5"/>
    </row>
    <row r="7" spans="1:9" x14ac:dyDescent="0.3">
      <c r="A7" s="22" t="s">
        <v>14</v>
      </c>
      <c r="B7" s="23"/>
      <c r="C7" s="4"/>
      <c r="D7" s="15" t="s">
        <v>12</v>
      </c>
      <c r="E7" s="4"/>
      <c r="F7" s="4"/>
      <c r="G7" s="4"/>
      <c r="H7" s="4"/>
      <c r="I7" s="5"/>
    </row>
    <row r="8" spans="1:9" x14ac:dyDescent="0.3">
      <c r="A8" s="16" t="s">
        <v>5</v>
      </c>
      <c r="B8" s="18">
        <v>0.47</v>
      </c>
      <c r="C8" s="4"/>
      <c r="D8" s="15" t="s">
        <v>13</v>
      </c>
      <c r="E8" s="4"/>
      <c r="F8" s="4"/>
      <c r="G8" s="4"/>
      <c r="H8" s="4"/>
      <c r="I8" s="5"/>
    </row>
    <row r="9" spans="1:9" x14ac:dyDescent="0.3">
      <c r="A9" s="11" t="s">
        <v>15</v>
      </c>
      <c r="B9" s="17">
        <v>6.5</v>
      </c>
      <c r="C9" s="4"/>
      <c r="D9" s="4"/>
      <c r="E9" s="4"/>
      <c r="F9" s="4"/>
      <c r="G9" s="4"/>
      <c r="H9" s="4"/>
      <c r="I9" s="5"/>
    </row>
    <row r="10" spans="1:9" x14ac:dyDescent="0.3">
      <c r="A10" s="11" t="s">
        <v>16</v>
      </c>
      <c r="B10" s="17">
        <v>5.7</v>
      </c>
      <c r="C10" s="4"/>
      <c r="D10" s="4"/>
      <c r="E10" s="4"/>
      <c r="F10" s="4"/>
      <c r="G10" s="4"/>
      <c r="H10" s="4"/>
      <c r="I10" s="5"/>
    </row>
    <row r="11" spans="1:9" x14ac:dyDescent="0.3">
      <c r="A11" s="15" t="s">
        <v>17</v>
      </c>
      <c r="B11" s="19">
        <v>0.38</v>
      </c>
      <c r="C11" s="4"/>
      <c r="D11" s="4"/>
      <c r="E11" s="4"/>
      <c r="F11" s="4"/>
      <c r="G11" s="4"/>
      <c r="H11" s="4"/>
      <c r="I11" s="5"/>
    </row>
    <row r="12" spans="1:9" x14ac:dyDescent="0.3">
      <c r="A12" s="3" t="s">
        <v>18</v>
      </c>
      <c r="B12" s="19">
        <v>0.78</v>
      </c>
      <c r="C12" s="4"/>
      <c r="D12" s="4"/>
      <c r="E12" s="4"/>
      <c r="F12" s="4"/>
      <c r="G12" s="4"/>
      <c r="H12" s="4"/>
      <c r="I12" s="5"/>
    </row>
    <row r="13" spans="1:9" x14ac:dyDescent="0.3">
      <c r="A13" s="3" t="s">
        <v>19</v>
      </c>
      <c r="B13" s="19">
        <f>B9-B11-B12</f>
        <v>5.34</v>
      </c>
      <c r="C13" s="4"/>
      <c r="D13" s="4"/>
      <c r="E13" s="4"/>
      <c r="F13" s="4"/>
      <c r="G13" s="4"/>
      <c r="H13" s="4"/>
      <c r="I13" s="5"/>
    </row>
    <row r="14" spans="1:9" x14ac:dyDescent="0.3">
      <c r="A14" s="3" t="s">
        <v>20</v>
      </c>
      <c r="B14" s="4"/>
      <c r="C14" s="4"/>
      <c r="D14" s="4"/>
      <c r="E14" s="4"/>
      <c r="F14" s="4"/>
      <c r="G14" s="4"/>
      <c r="H14" s="4"/>
      <c r="I14" s="5"/>
    </row>
    <row r="15" spans="1:9" ht="15" thickBot="1" x14ac:dyDescent="0.35">
      <c r="A15" s="6"/>
      <c r="B15" s="7"/>
      <c r="C15" s="7"/>
      <c r="D15" s="7"/>
      <c r="E15" s="7"/>
      <c r="F15" s="7"/>
      <c r="G15" s="7"/>
      <c r="H15" s="7"/>
      <c r="I15" s="8"/>
    </row>
    <row r="19" spans="1:4" x14ac:dyDescent="0.3">
      <c r="A19" t="s">
        <v>21</v>
      </c>
    </row>
    <row r="20" spans="1:4" x14ac:dyDescent="0.3">
      <c r="A20" t="s">
        <v>22</v>
      </c>
    </row>
    <row r="22" spans="1:4" x14ac:dyDescent="0.3">
      <c r="A22" t="s">
        <v>23</v>
      </c>
      <c r="B22" t="s">
        <v>24</v>
      </c>
      <c r="C22" t="s">
        <v>25</v>
      </c>
      <c r="D22" t="s">
        <v>26</v>
      </c>
    </row>
    <row r="23" spans="1:4" x14ac:dyDescent="0.3">
      <c r="A23" s="20">
        <v>0.01</v>
      </c>
      <c r="B23">
        <f>(($B$8/2)^2*ACOS(($B$8/2-A23)/($B$8/2))-($B$8/2-A23)*($B$8*A23-A23^2)^(1/2))*$B$9</f>
        <v>5.903497125616824E-3</v>
      </c>
      <c r="C23">
        <f>B23*1000</f>
        <v>5.9034971256168243</v>
      </c>
      <c r="D23">
        <f>(($B$8/2)^2*ACOS(($B$8/2-$A23)/($B$8/2))-($B$8/2-$A23)*($B$8*$A23-$A23^2)^(1/2))*$B$13*1000</f>
        <v>4.8499499462759754</v>
      </c>
    </row>
    <row r="24" spans="1:4" x14ac:dyDescent="0.3">
      <c r="A24" s="20">
        <v>0.05</v>
      </c>
      <c r="B24">
        <f t="shared" ref="B24:B34" si="0">(($B$8/2)^2*ACOS(($B$8/2-A24)/($B$8/2))-($B$8/2-A24)*($B$8*A24-A24^2)^(1/2))*$B$9</f>
        <v>6.4266638057407538E-2</v>
      </c>
      <c r="C24">
        <f t="shared" ref="C24:C34" si="1">B24*1000</f>
        <v>64.266638057407533</v>
      </c>
      <c r="D24">
        <f t="shared" ref="D24:D34" si="2">(($B$8/2)^2*ACOS(($B$8/2-$A24)/($B$8/2))-($B$8/2-$A24)*($B$8*$A24-$A24^2)^(1/2))*$B$13*1000</f>
        <v>52.797514957931725</v>
      </c>
    </row>
    <row r="25" spans="1:4" x14ac:dyDescent="0.3">
      <c r="A25" s="20">
        <v>0.1</v>
      </c>
      <c r="B25">
        <f t="shared" si="0"/>
        <v>0.17539788770469114</v>
      </c>
      <c r="C25">
        <f t="shared" si="1"/>
        <v>175.39788770469113</v>
      </c>
      <c r="D25">
        <f t="shared" si="2"/>
        <v>144.0961108220078</v>
      </c>
    </row>
    <row r="26" spans="1:4" x14ac:dyDescent="0.3">
      <c r="A26" s="20">
        <v>0.14333333333333301</v>
      </c>
      <c r="B26">
        <f t="shared" si="0"/>
        <v>0.29108855315870558</v>
      </c>
      <c r="C26">
        <f t="shared" si="1"/>
        <v>291.08855315870557</v>
      </c>
      <c r="D26">
        <f t="shared" si="2"/>
        <v>239.14044213345966</v>
      </c>
    </row>
    <row r="27" spans="1:4" x14ac:dyDescent="0.3">
      <c r="A27" s="20">
        <v>0.18833333333333299</v>
      </c>
      <c r="B27">
        <f t="shared" si="0"/>
        <v>0.42223294275383688</v>
      </c>
      <c r="C27">
        <f t="shared" si="1"/>
        <v>422.23294275383688</v>
      </c>
      <c r="D27">
        <f t="shared" si="2"/>
        <v>346.88060220084441</v>
      </c>
    </row>
    <row r="28" spans="1:4" x14ac:dyDescent="0.3">
      <c r="A28" s="20">
        <v>0.233333333333333</v>
      </c>
      <c r="B28">
        <f t="shared" si="0"/>
        <v>0.55876535247529602</v>
      </c>
      <c r="C28">
        <f t="shared" si="1"/>
        <v>558.76535247529603</v>
      </c>
      <c r="D28">
        <f t="shared" si="2"/>
        <v>459.04722803355082</v>
      </c>
    </row>
    <row r="29" spans="1:4" x14ac:dyDescent="0.3">
      <c r="A29" s="20">
        <v>0.27833333333333299</v>
      </c>
      <c r="B29">
        <f t="shared" si="0"/>
        <v>0.69548621286855095</v>
      </c>
      <c r="C29">
        <f t="shared" si="1"/>
        <v>695.48621286855098</v>
      </c>
      <c r="D29">
        <f t="shared" si="2"/>
        <v>571.36867334124031</v>
      </c>
    </row>
    <row r="30" spans="1:4" x14ac:dyDescent="0.3">
      <c r="A30" s="20">
        <v>0.32333333333333297</v>
      </c>
      <c r="B30">
        <f t="shared" si="0"/>
        <v>0.82721858094030254</v>
      </c>
      <c r="C30">
        <f t="shared" si="1"/>
        <v>827.21858094030256</v>
      </c>
      <c r="D30">
        <f t="shared" si="2"/>
        <v>679.5918803417253</v>
      </c>
    </row>
    <row r="31" spans="1:4" x14ac:dyDescent="0.3">
      <c r="A31" s="20">
        <v>0.36833333333333301</v>
      </c>
      <c r="B31">
        <f t="shared" si="0"/>
        <v>0.94813580418614629</v>
      </c>
      <c r="C31">
        <f t="shared" si="1"/>
        <v>948.13580418614629</v>
      </c>
      <c r="D31">
        <f t="shared" si="2"/>
        <v>778.93002990061871</v>
      </c>
    </row>
    <row r="32" spans="1:4" x14ac:dyDescent="0.3">
      <c r="A32" s="20">
        <v>0.413333333333333</v>
      </c>
      <c r="B32">
        <f t="shared" si="0"/>
        <v>1.0505304882285065</v>
      </c>
      <c r="C32">
        <f t="shared" si="1"/>
        <v>1050.5304882285066</v>
      </c>
      <c r="D32">
        <f t="shared" si="2"/>
        <v>863.05120109849611</v>
      </c>
    </row>
    <row r="33" spans="1:4" x14ac:dyDescent="0.3">
      <c r="A33" s="20">
        <v>0.45833333333333298</v>
      </c>
      <c r="B33">
        <f t="shared" si="0"/>
        <v>1.1202827278921825</v>
      </c>
      <c r="C33">
        <f t="shared" si="1"/>
        <v>1120.2827278921825</v>
      </c>
      <c r="D33">
        <f t="shared" si="2"/>
        <v>920.35534876065446</v>
      </c>
    </row>
    <row r="34" spans="1:4" x14ac:dyDescent="0.3">
      <c r="A34" s="20">
        <v>0.47</v>
      </c>
      <c r="B34">
        <f t="shared" si="0"/>
        <v>1.1277139529142259</v>
      </c>
      <c r="C34">
        <f t="shared" si="1"/>
        <v>1127.713952914226</v>
      </c>
      <c r="D34">
        <f t="shared" si="2"/>
        <v>926.46038593261028</v>
      </c>
    </row>
  </sheetData>
  <mergeCells count="2">
    <mergeCell ref="D1:E1"/>
    <mergeCell ref="A7:B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ломакин</dc:creator>
  <cp:lastModifiedBy>Сергей ломакин</cp:lastModifiedBy>
  <dcterms:created xsi:type="dcterms:W3CDTF">2015-06-05T18:19:34Z</dcterms:created>
  <dcterms:modified xsi:type="dcterms:W3CDTF">2025-03-22T19:42:20Z</dcterms:modified>
</cp:coreProperties>
</file>