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23" documentId="8_{5CF0F817-482A-4C0B-8D6F-49CB45C936F4}" xr6:coauthVersionLast="45" xr6:coauthVersionMax="45" xr10:uidLastSave="{5AB884BA-20AF-49F6-A8D9-A4CC241A2C6F}"/>
  <bookViews>
    <workbookView xWindow="-96" yWindow="-96" windowWidth="23232" windowHeight="12552"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1" l="1"/>
  <c r="F19" i="11" l="1"/>
  <c r="F20" i="11" l="1"/>
  <c r="I5" i="11"/>
  <c r="J12" i="11" l="1"/>
  <c r="I7" i="11"/>
  <c r="J21" i="11"/>
  <c r="J17" i="11"/>
  <c r="J13" i="11"/>
  <c r="J20" i="11"/>
  <c r="J16" i="11"/>
  <c r="J19" i="11"/>
  <c r="J18" i="11"/>
  <c r="J14" i="11"/>
  <c r="I17" i="11"/>
  <c r="I14" i="11"/>
  <c r="I4" i="11"/>
  <c r="I19" i="11"/>
  <c r="I11" i="11"/>
  <c r="I13" i="11"/>
  <c r="I21" i="11"/>
  <c r="I18" i="11"/>
  <c r="I16" i="11"/>
  <c r="J5" i="11"/>
  <c r="J7" i="11" s="1"/>
  <c r="I20" i="11"/>
  <c r="I12" i="11"/>
  <c r="I10" i="11"/>
  <c r="K12" i="11" l="1"/>
  <c r="K21" i="11"/>
  <c r="K17" i="11"/>
  <c r="K20" i="11"/>
  <c r="K16" i="11"/>
  <c r="K19" i="11"/>
  <c r="K18" i="11"/>
  <c r="K14" i="11"/>
  <c r="K13" i="11"/>
  <c r="K5" i="11"/>
  <c r="K7" i="11" s="1"/>
  <c r="J11" i="11"/>
  <c r="J10" i="11"/>
  <c r="L12" i="11" l="1"/>
  <c r="L20" i="11"/>
  <c r="L16" i="11"/>
  <c r="L18" i="11"/>
  <c r="L19" i="11"/>
  <c r="L14" i="11"/>
  <c r="L21" i="11"/>
  <c r="L17" i="11"/>
  <c r="L13" i="11"/>
  <c r="K10" i="11"/>
  <c r="L5" i="11"/>
  <c r="L7" i="11" s="1"/>
  <c r="K11" i="11"/>
  <c r="M12" i="11" l="1"/>
  <c r="M20" i="11"/>
  <c r="M16" i="11"/>
  <c r="M19" i="11"/>
  <c r="M14" i="11"/>
  <c r="M18" i="11"/>
  <c r="M21" i="11"/>
  <c r="M17" i="11"/>
  <c r="M13" i="11"/>
  <c r="L10" i="11"/>
  <c r="L11" i="11"/>
  <c r="M5" i="11"/>
  <c r="M7" i="11" s="1"/>
  <c r="N12" i="11" l="1"/>
  <c r="N19" i="11"/>
  <c r="N17" i="11"/>
  <c r="N18" i="11"/>
  <c r="N14" i="11"/>
  <c r="N21" i="11"/>
  <c r="N13" i="11"/>
  <c r="N20" i="11"/>
  <c r="N16" i="11"/>
  <c r="M10" i="11"/>
  <c r="N5" i="11"/>
  <c r="N7" i="11" s="1"/>
  <c r="M11" i="11"/>
  <c r="O12" i="11" l="1"/>
  <c r="O19" i="11"/>
  <c r="O14" i="11"/>
  <c r="O18" i="11"/>
  <c r="O13" i="11"/>
  <c r="O21" i="11"/>
  <c r="O17" i="11"/>
  <c r="O20" i="11"/>
  <c r="O16" i="11"/>
  <c r="N11" i="11"/>
  <c r="N10" i="11"/>
  <c r="O5" i="11"/>
  <c r="O7" i="11" s="1"/>
  <c r="P12" i="11" l="1"/>
  <c r="P18" i="11"/>
  <c r="P14" i="11"/>
  <c r="P20" i="11"/>
  <c r="P21" i="11"/>
  <c r="P17" i="11"/>
  <c r="P13" i="11"/>
  <c r="P16" i="11"/>
  <c r="P19" i="11"/>
  <c r="O11" i="11"/>
  <c r="O10" i="11"/>
  <c r="P5" i="11"/>
  <c r="P7" i="11" s="1"/>
  <c r="Q12" i="11" l="1"/>
  <c r="Q18" i="11"/>
  <c r="Q21" i="11"/>
  <c r="Q17" i="11"/>
  <c r="Q13" i="11"/>
  <c r="Q16" i="11"/>
  <c r="Q20" i="11"/>
  <c r="Q19" i="11"/>
  <c r="Q14" i="11"/>
  <c r="Q5" i="11"/>
  <c r="Q7" i="11" s="1"/>
  <c r="P10" i="11"/>
  <c r="P11" i="11"/>
  <c r="P4" i="11"/>
  <c r="R12" i="11" l="1"/>
  <c r="R19" i="11"/>
  <c r="R21" i="11"/>
  <c r="R17" i="11"/>
  <c r="R13" i="11"/>
  <c r="R20" i="11"/>
  <c r="R16" i="11"/>
  <c r="R18" i="11"/>
  <c r="R14" i="11"/>
  <c r="Q11" i="11"/>
  <c r="Q10" i="11"/>
  <c r="R5" i="11"/>
  <c r="R7" i="11" s="1"/>
  <c r="S12" i="11" l="1"/>
  <c r="S21" i="11"/>
  <c r="S17" i="11"/>
  <c r="S20" i="11"/>
  <c r="S16" i="11"/>
  <c r="S19" i="11"/>
  <c r="S18" i="11"/>
  <c r="S14" i="11"/>
  <c r="S13" i="11"/>
  <c r="R11" i="11"/>
  <c r="R10" i="11"/>
  <c r="S5" i="11"/>
  <c r="S7" i="11" s="1"/>
  <c r="T12" i="11" l="1"/>
  <c r="T14" i="11"/>
  <c r="T20" i="11"/>
  <c r="T16" i="11"/>
  <c r="T19" i="11"/>
  <c r="T18" i="11"/>
  <c r="T21" i="11"/>
  <c r="T17" i="11"/>
  <c r="T13" i="11"/>
  <c r="S10" i="11"/>
  <c r="T5" i="11"/>
  <c r="T7" i="11" s="1"/>
  <c r="S11" i="11"/>
  <c r="U12" i="11" l="1"/>
  <c r="U20" i="11"/>
  <c r="U19" i="11"/>
  <c r="U18" i="11"/>
  <c r="U14" i="11"/>
  <c r="U21" i="11"/>
  <c r="U17" i="11"/>
  <c r="U13" i="11"/>
  <c r="U16" i="11"/>
  <c r="T11" i="11"/>
  <c r="U5" i="11"/>
  <c r="U7" i="11" s="1"/>
  <c r="T10" i="11"/>
  <c r="V12" i="11" l="1"/>
  <c r="V19" i="11"/>
  <c r="V13" i="11"/>
  <c r="V21" i="11"/>
  <c r="V18" i="11"/>
  <c r="V14" i="11"/>
  <c r="V17" i="11"/>
  <c r="V20" i="11"/>
  <c r="V16" i="11"/>
  <c r="U10" i="11"/>
  <c r="U11" i="11"/>
  <c r="V5" i="11"/>
  <c r="V7" i="11" s="1"/>
  <c r="W12" i="11" l="1"/>
  <c r="W19" i="11"/>
  <c r="W13" i="11"/>
  <c r="W18" i="11"/>
  <c r="W14" i="11"/>
  <c r="W21" i="11"/>
  <c r="W17" i="11"/>
  <c r="W20" i="11"/>
  <c r="W16" i="11"/>
  <c r="V11" i="11"/>
  <c r="W5" i="11"/>
  <c r="W7" i="11" s="1"/>
  <c r="V10" i="11"/>
  <c r="X12" i="11" l="1"/>
  <c r="X16" i="11"/>
  <c r="X18" i="11"/>
  <c r="X14" i="11"/>
  <c r="X21" i="11"/>
  <c r="X17" i="11"/>
  <c r="X13" i="11"/>
  <c r="X20" i="11"/>
  <c r="X19" i="11"/>
  <c r="X5" i="11"/>
  <c r="X7" i="11" s="1"/>
  <c r="W10" i="11"/>
  <c r="W4" i="11"/>
  <c r="W11" i="11"/>
  <c r="Y12" i="11" l="1"/>
  <c r="Y18" i="11"/>
  <c r="Y14" i="11"/>
  <c r="Y21" i="11"/>
  <c r="Y17" i="11"/>
  <c r="Y13" i="11"/>
  <c r="Y20" i="11"/>
  <c r="Y16" i="11"/>
  <c r="Y19" i="11"/>
  <c r="X11" i="11"/>
  <c r="Y5" i="11"/>
  <c r="Y7" i="11" s="1"/>
  <c r="X10" i="11"/>
  <c r="Z12" i="11" l="1"/>
  <c r="Z21" i="11"/>
  <c r="Z17" i="11"/>
  <c r="Z13" i="11"/>
  <c r="Z20" i="11"/>
  <c r="Z16" i="11"/>
  <c r="Z18" i="11"/>
  <c r="Z14" i="11"/>
  <c r="Z19" i="11"/>
  <c r="Z5" i="11"/>
  <c r="Z7" i="11" s="1"/>
  <c r="Y10" i="11"/>
  <c r="Y11" i="11"/>
  <c r="Z11" i="11" l="1"/>
  <c r="Z10" i="11"/>
</calcChain>
</file>

<file path=xl/sharedStrings.xml><?xml version="1.0" encoding="utf-8"?>
<sst xmlns="http://schemas.openxmlformats.org/spreadsheetml/2006/main" count="57" uniqueCount="47">
  <si>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</si>
  <si>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</si>
  <si>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</si>
  <si>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</si>
  <si>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</si>
  <si>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</si>
  <si>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</si>
  <si>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</si>
  <si>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</si>
  <si>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</si>
  <si>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</si>
  <si>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</si>
  <si>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</si>
  <si>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</si>
  <si>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</si>
  <si>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</si>
  <si>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</si>
  <si>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</si>
  <si>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</si>
  <si>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</si>
  <si>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</si>
  <si>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</si>
  <si>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</si>
  <si>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</si>
  <si>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</si>
  <si>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</si>
  <si>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</si>
  <si>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</si>
  <si>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</si>
  <si>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</si>
  <si>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</si>
  <si>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Nebiyu Tadesse</t>
  </si>
  <si>
    <t>Environment Set Up</t>
  </si>
  <si>
    <t>Assemble Bot</t>
  </si>
  <si>
    <t>Install OpenCV and necessary Libraries</t>
  </si>
  <si>
    <t>Set Up Rpi VNC and SSH</t>
  </si>
  <si>
    <t>Map out all peripherals pinout</t>
  </si>
  <si>
    <t>Test all peripherals</t>
  </si>
  <si>
    <t>Project</t>
  </si>
  <si>
    <t>Build map with electrical tape</t>
  </si>
  <si>
    <t>Implement Default Right Line following</t>
  </si>
  <si>
    <t>Implement Box Detection in OpenCV</t>
  </si>
  <si>
    <t>Test line following</t>
  </si>
  <si>
    <t xml:space="preserve">Test Box detection </t>
  </si>
  <si>
    <t>Test both codes combined</t>
  </si>
  <si>
    <t>MCEN 4115: Mechatronics</t>
  </si>
  <si>
    <t>TANK 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</si>
</sst>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5" fillId="11" borderId="0" xfId="0" applyFont="1" applyFill="1" applyBorder="1" applyAlignment="1">
      <alignment horizontal="left" wrapText="1" indent="1"/>
    </xf>
    <xf numFmtId="0" fontId="0" fillId="11" borderId="0" xfId="0" applyFont="1" applyFill="1" applyBorder="1" applyAlignment="1">
      <alignment horizontal="center" vertical="center"/>
    </xf>
    <xf numFmtId="9" fontId="0" fillId="11" borderId="0" xfId="2" applyFont="1" applyFill="1" applyBorder="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4" fillId="11" borderId="0"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wrapText="1"/>
    </xf>
    <xf numFmtId="49" fontId="0" fillId="0" borderId="0" xfId="2" applyNumberFormat="1" applyFont="1" applyFill="1" applyBorder="1" applyAlignment="1">
      <alignment horizontal="center" vertical="center"/>
    </xf>
    <xf numFmtId="49" fontId="0" fillId="11" borderId="0"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xf>
    <xf numFmtId="0" fontId="0" fillId="6" borderId="10" xfId="0"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center" textRotation="0" wrapText="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0"/>
      <tableStyleElement type="headerRow" dxfId="49"/>
      <tableStyleElement type="firstRowStripe" dxfId="48"/>
    </tableStyle>
    <tableStyle name="ToDoList"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57150</xdr:rowOff>
        </xdr:from>
        <xdr:to>
          <xdr:col>41</xdr:col>
          <xdr:colOff>7620</xdr:colOff>
          <xdr:row>5</xdr:row>
          <xdr:rowOff>240030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21" totalsRowShown="0">
  <autoFilter ref="B7:G2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38"/>
    <tableColumn id="2" xr3:uid="{B8ACC97F-C189-49BA-91CF-CB5671185BCF}" name="Category" dataDxfId="37"/>
    <tableColumn id="3" xr3:uid="{2C830160-8BD0-4CB5-8EB0-826238A5B2D6}" name="Assigned To" dataDxfId="1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24"/>
  <sheetViews>
    <sheetView showGridLines="0" tabSelected="1" showRuler="0" topLeftCell="A5" zoomScaleNormal="100" zoomScalePageLayoutView="70" workbookViewId="0">
      <selection activeCell="AB14" sqref="AB14"/>
    </sheetView>
  </sheetViews>
  <sheetFormatPr defaultRowHeight="30" customHeight="1" x14ac:dyDescent="0.55000000000000004"/>
  <cols>
    <col min="1" max="1" width="2.68359375" style="14" customWidth="1"/>
    <col min="2" max="2" width="19.83984375" customWidth="1"/>
    <col min="3" max="3" width="10.578125" style="20" customWidth="1"/>
    <col min="4" max="4" width="20.578125" customWidth="1"/>
    <col min="5" max="5" width="10.68359375" customWidth="1"/>
    <col min="6" max="6" width="10.41796875" style="3" customWidth="1"/>
    <col min="7" max="7" width="8.89453125" customWidth="1"/>
    <col min="8" max="8" width="3.7890625" customWidth="1"/>
    <col min="9" max="26" width="3.578125" customWidth="1"/>
    <col min="30" max="31" width="10.26171875"/>
  </cols>
  <sheetData>
    <row r="1" spans="1:26" ht="30" customHeight="1" x14ac:dyDescent="1.05">
      <c r="A1" s="15" t="s">
        <v>26</v>
      </c>
      <c r="B1" s="17" t="s">
        <v>46</v>
      </c>
      <c r="C1" s="17"/>
      <c r="D1" s="1"/>
      <c r="F1"/>
      <c r="G1" s="7"/>
      <c r="I1" s="40" t="s">
        <v>15</v>
      </c>
      <c r="J1" s="8"/>
      <c r="K1" s="20"/>
      <c r="L1" s="20"/>
      <c r="M1" s="20"/>
      <c r="N1" s="20"/>
      <c r="O1" s="20"/>
      <c r="P1" s="20"/>
      <c r="Q1" s="20"/>
      <c r="R1" s="20"/>
      <c r="S1" s="20"/>
      <c r="T1" s="20"/>
      <c r="U1" s="20"/>
      <c r="V1" s="20"/>
      <c r="W1" s="20"/>
      <c r="X1" s="20"/>
      <c r="Y1" s="20"/>
      <c r="Z1" s="20"/>
    </row>
    <row r="2" spans="1:26" ht="30" customHeight="1" x14ac:dyDescent="0.7">
      <c r="A2" s="15" t="s">
        <v>18</v>
      </c>
      <c r="B2" s="18" t="s">
        <v>45</v>
      </c>
      <c r="C2" s="18"/>
      <c r="F2" s="23"/>
      <c r="G2" s="21"/>
      <c r="I2" s="57" t="s">
        <v>13</v>
      </c>
      <c r="J2" s="57"/>
      <c r="K2" s="57"/>
      <c r="L2" s="57"/>
      <c r="N2" s="58" t="s">
        <v>11</v>
      </c>
      <c r="O2" s="58"/>
      <c r="P2" s="58"/>
      <c r="Q2" s="58"/>
      <c r="R2" s="20"/>
      <c r="S2" s="59" t="s">
        <v>10</v>
      </c>
      <c r="T2" s="59"/>
      <c r="U2" s="59"/>
      <c r="V2" s="59"/>
      <c r="W2" s="20"/>
      <c r="X2" s="51" t="s">
        <v>12</v>
      </c>
      <c r="Y2" s="51"/>
      <c r="Z2" s="51"/>
    </row>
    <row r="3" spans="1:26" ht="30" customHeight="1" x14ac:dyDescent="0.55000000000000004">
      <c r="A3" s="15" t="s">
        <v>27</v>
      </c>
      <c r="B3" s="19" t="s">
        <v>31</v>
      </c>
      <c r="C3" s="19"/>
      <c r="D3" s="52" t="s">
        <v>14</v>
      </c>
      <c r="E3" s="53"/>
      <c r="F3" s="55">
        <v>43934</v>
      </c>
      <c r="G3" s="56"/>
      <c r="H3" s="22"/>
    </row>
    <row r="4" spans="1:26" ht="30" customHeight="1" x14ac:dyDescent="0.75">
      <c r="A4" s="15" t="s">
        <v>19</v>
      </c>
      <c r="D4" s="52" t="s">
        <v>9</v>
      </c>
      <c r="E4" s="53"/>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row>
    <row r="5" spans="1:26" ht="15" customHeight="1" x14ac:dyDescent="0.55000000000000004">
      <c r="A5" s="15" t="s">
        <v>20</v>
      </c>
      <c r="B5" s="54">
        <v>4</v>
      </c>
      <c r="C5" s="54"/>
      <c r="D5" s="54"/>
      <c r="E5" s="54"/>
      <c r="F5" s="54"/>
      <c r="G5" s="54"/>
      <c r="H5" s="54"/>
      <c r="I5" s="48">
        <f ca="1">IFERROR(Project_Start+Scrolling_Increment,TODAY())</f>
        <v>43934</v>
      </c>
      <c r="J5" s="49">
        <f ca="1">I5+1</f>
        <v>43935</v>
      </c>
      <c r="K5" s="49">
        <f t="shared" ref="K5:Z5" ca="1" si="0">J5+1</f>
        <v>43936</v>
      </c>
      <c r="L5" s="49">
        <f t="shared" ca="1" si="0"/>
        <v>43937</v>
      </c>
      <c r="M5" s="49">
        <f t="shared" ca="1" si="0"/>
        <v>43938</v>
      </c>
      <c r="N5" s="49">
        <f t="shared" ca="1" si="0"/>
        <v>43939</v>
      </c>
      <c r="O5" s="50">
        <f t="shared" ca="1" si="0"/>
        <v>43940</v>
      </c>
      <c r="P5" s="48">
        <f ca="1">O5+1</f>
        <v>43941</v>
      </c>
      <c r="Q5" s="49">
        <f ca="1">P5+1</f>
        <v>43942</v>
      </c>
      <c r="R5" s="49">
        <f t="shared" ca="1" si="0"/>
        <v>43943</v>
      </c>
      <c r="S5" s="49">
        <f t="shared" ca="1" si="0"/>
        <v>43944</v>
      </c>
      <c r="T5" s="49">
        <f t="shared" ca="1" si="0"/>
        <v>43945</v>
      </c>
      <c r="U5" s="49">
        <f t="shared" ca="1" si="0"/>
        <v>43946</v>
      </c>
      <c r="V5" s="50">
        <f t="shared" ca="1" si="0"/>
        <v>43947</v>
      </c>
      <c r="W5" s="48">
        <f ca="1">V5+1</f>
        <v>43948</v>
      </c>
      <c r="X5" s="49">
        <f ca="1">W5+1</f>
        <v>43949</v>
      </c>
      <c r="Y5" s="49">
        <f t="shared" ca="1" si="0"/>
        <v>43950</v>
      </c>
      <c r="Z5" s="49">
        <f t="shared" ca="1" si="0"/>
        <v>43951</v>
      </c>
    </row>
    <row r="6" spans="1:26" s="20" customFormat="1" ht="25.15" customHeight="1" x14ac:dyDescent="0.55000000000000004">
      <c r="A6" s="15" t="s">
        <v>21</v>
      </c>
      <c r="B6" s="35"/>
      <c r="C6" s="35"/>
      <c r="D6" s="35"/>
      <c r="E6" s="35"/>
      <c r="F6" s="35"/>
      <c r="G6" s="35"/>
      <c r="H6" s="35"/>
      <c r="I6" s="45"/>
      <c r="J6" s="46"/>
      <c r="K6" s="46"/>
      <c r="L6" s="46"/>
      <c r="M6" s="46"/>
      <c r="N6" s="46"/>
      <c r="O6" s="47"/>
      <c r="P6" s="45"/>
      <c r="Q6" s="46"/>
      <c r="R6" s="46"/>
      <c r="S6" s="46"/>
      <c r="T6" s="46"/>
      <c r="U6" s="46"/>
      <c r="V6" s="47"/>
      <c r="W6" s="45"/>
      <c r="X6" s="46"/>
      <c r="Y6" s="46"/>
      <c r="Z6" s="46"/>
    </row>
    <row r="7" spans="1:26" ht="31" customHeight="1" thickBot="1" x14ac:dyDescent="0.6">
      <c r="A7" s="15" t="s">
        <v>22</v>
      </c>
      <c r="B7" s="28" t="s">
        <v>16</v>
      </c>
      <c r="C7" s="29" t="s">
        <v>4</v>
      </c>
      <c r="D7" s="66" t="s">
        <v>6</v>
      </c>
      <c r="E7" s="29" t="s">
        <v>7</v>
      </c>
      <c r="F7" s="29" t="s">
        <v>8</v>
      </c>
      <c r="G7" s="29" t="s">
        <v>3</v>
      </c>
      <c r="H7" s="27"/>
      <c r="I7" s="25" t="str">
        <f ca="1">LEFT(TEXT(I5,"ddd"),1)</f>
        <v>M</v>
      </c>
      <c r="J7" s="25" t="str">
        <f t="shared" ref="J7:Z7" ca="1" si="1">LEFT(TEXT(J5,"ddd"),1)</f>
        <v>T</v>
      </c>
      <c r="K7" s="25" t="str">
        <f t="shared" ca="1" si="1"/>
        <v>W</v>
      </c>
      <c r="L7" s="25" t="str">
        <f t="shared" ca="1" si="1"/>
        <v>T</v>
      </c>
      <c r="M7" s="25" t="str">
        <f t="shared" ca="1" si="1"/>
        <v>F</v>
      </c>
      <c r="N7" s="25" t="str">
        <f t="shared" ca="1" si="1"/>
        <v>S</v>
      </c>
      <c r="O7" s="25" t="str">
        <f t="shared" ca="1" si="1"/>
        <v>S</v>
      </c>
      <c r="P7" s="25" t="str">
        <f t="shared" ca="1" si="1"/>
        <v>M</v>
      </c>
      <c r="Q7" s="25" t="str">
        <f t="shared" ca="1" si="1"/>
        <v>T</v>
      </c>
      <c r="R7" s="25" t="str">
        <f t="shared" ca="1" si="1"/>
        <v>W</v>
      </c>
      <c r="S7" s="25" t="str">
        <f t="shared" ca="1" si="1"/>
        <v>T</v>
      </c>
      <c r="T7" s="25" t="str">
        <f t="shared" ca="1" si="1"/>
        <v>F</v>
      </c>
      <c r="U7" s="25" t="str">
        <f t="shared" ca="1" si="1"/>
        <v>S</v>
      </c>
      <c r="V7" s="25" t="str">
        <f t="shared" ca="1" si="1"/>
        <v>S</v>
      </c>
      <c r="W7" s="25" t="str">
        <f t="shared" ca="1" si="1"/>
        <v>M</v>
      </c>
      <c r="X7" s="25" t="str">
        <f t="shared" ca="1" si="1"/>
        <v>T</v>
      </c>
      <c r="Y7" s="25" t="str">
        <f t="shared" ca="1" si="1"/>
        <v>W</v>
      </c>
      <c r="Z7" s="25" t="str">
        <f t="shared" ca="1" si="1"/>
        <v>T</v>
      </c>
    </row>
    <row r="8" spans="1:26" ht="30" hidden="1" customHeight="1" thickBot="1" x14ac:dyDescent="0.55000000000000004">
      <c r="A8" s="14" t="s">
        <v>28</v>
      </c>
      <c r="B8" s="41"/>
      <c r="C8" s="30"/>
      <c r="D8" s="67"/>
      <c r="E8" s="31"/>
      <c r="F8" s="32"/>
      <c r="G8" s="33"/>
      <c r="I8" s="36"/>
      <c r="J8" s="36"/>
      <c r="K8" s="36"/>
      <c r="L8" s="36"/>
      <c r="M8" s="36"/>
      <c r="N8" s="36"/>
      <c r="O8" s="36"/>
      <c r="P8" s="36"/>
      <c r="Q8" s="36"/>
      <c r="R8" s="36"/>
      <c r="S8" s="36"/>
      <c r="T8" s="36"/>
      <c r="U8" s="36"/>
      <c r="V8" s="36"/>
      <c r="W8" s="36"/>
      <c r="X8" s="36"/>
      <c r="Y8" s="36"/>
      <c r="Z8" s="36"/>
    </row>
    <row r="9" spans="1:26" s="2" customFormat="1" ht="30" customHeight="1" x14ac:dyDescent="0.55000000000000004">
      <c r="A9" s="15" t="s">
        <v>23</v>
      </c>
      <c r="B9" s="60" t="s">
        <v>32</v>
      </c>
      <c r="C9" s="61"/>
      <c r="D9" s="68"/>
      <c r="E9" s="62"/>
      <c r="F9" s="63"/>
      <c r="G9" s="64"/>
      <c r="H9" s="65"/>
      <c r="I9" s="65"/>
      <c r="J9" s="65"/>
      <c r="K9" s="65"/>
      <c r="L9" s="65"/>
      <c r="M9" s="65"/>
      <c r="N9" s="65"/>
      <c r="O9" s="65"/>
      <c r="P9" s="65"/>
      <c r="Q9" s="65"/>
      <c r="R9" s="65"/>
      <c r="S9" s="65"/>
      <c r="T9" s="65"/>
      <c r="U9" s="65"/>
      <c r="V9" s="65"/>
      <c r="W9" s="65"/>
      <c r="X9" s="65"/>
      <c r="Y9" s="65"/>
      <c r="Z9" s="65"/>
    </row>
    <row r="10" spans="1:26" s="2" customFormat="1" ht="30" customHeight="1" x14ac:dyDescent="0.55000000000000004">
      <c r="A10" s="15"/>
      <c r="B10" s="41" t="s">
        <v>33</v>
      </c>
      <c r="C10" s="34" t="s">
        <v>5</v>
      </c>
      <c r="D10" s="69"/>
      <c r="E10" s="31">
        <v>1</v>
      </c>
      <c r="F10" s="32">
        <v>43934</v>
      </c>
      <c r="G10" s="33">
        <v>0</v>
      </c>
      <c r="H10" s="26"/>
      <c r="I10" s="70" t="str">
        <f ca="1">IF(AND($C10="Goal",I$5&gt;=$F10,I$5&lt;=$F10+$G10-1),2,IF(AND($C10="Milestone",I$5&gt;=$F10,I$5&lt;=$F10+$G10-1),1,""))</f>
        <v/>
      </c>
      <c r="J10" s="70" t="str">
        <f ca="1">IF(AND($C10="Goal",J$5&gt;=$F10,J$5&lt;=$F10+$G10-1),2,IF(AND($C10="Milestone",J$5&gt;=$F10,J$5&lt;=$F10+$G10-1),1,""))</f>
        <v/>
      </c>
      <c r="K10" s="70" t="str">
        <f ca="1">IF(AND($C10="Goal",K$5&gt;=$F10,K$5&lt;=$F10+$G10-1),2,IF(AND($C10="Milestone",K$5&gt;=$F10,K$5&lt;=$F10+$G10-1),1,""))</f>
        <v/>
      </c>
      <c r="L10" s="70" t="str">
        <f ca="1">IF(AND($C10="Goal",L$5&gt;=$F10,L$5&lt;=$F10+$G10-1),2,IF(AND($C10="Milestone",L$5&gt;=$F10,L$5&lt;=$F10+$G10-1),1,""))</f>
        <v/>
      </c>
      <c r="M10" s="70" t="str">
        <f ca="1">IF(AND($C10="Goal",M$5&gt;=$F10,M$5&lt;=$F10+$G10-1),2,IF(AND($C10="Milestone",M$5&gt;=$F10,M$5&lt;=$F10+$G10-1),1,""))</f>
        <v/>
      </c>
      <c r="N10" s="70" t="str">
        <f ca="1">IF(AND($C10="Goal",N$5&gt;=$F10,N$5&lt;=$F10+$G10-1),2,IF(AND($C10="Milestone",N$5&gt;=$F10,N$5&lt;=$F10+$G10-1),1,""))</f>
        <v/>
      </c>
      <c r="O10" s="70" t="str">
        <f ca="1">IF(AND($C10="Goal",O$5&gt;=$F10,O$5&lt;=$F10+$G10-1),2,IF(AND($C10="Milestone",O$5&gt;=$F10,O$5&lt;=$F10+$G10-1),1,""))</f>
        <v/>
      </c>
      <c r="P10" s="38" t="str">
        <f ca="1">IF(AND($C10="Goal",P$5&gt;=$F10,P$5&lt;=$F10+$G10-1),2,IF(AND($C10="Milestone",P$5&gt;=$F10,P$5&lt;=$F10+$G10-1),1,""))</f>
        <v/>
      </c>
      <c r="Q10" s="38" t="str">
        <f ca="1">IF(AND($C10="Goal",Q$5&gt;=$F10,Q$5&lt;=$F10+$G10-1),2,IF(AND($C10="Milestone",Q$5&gt;=$F10,Q$5&lt;=$F10+$G10-1),1,""))</f>
        <v/>
      </c>
      <c r="R10" s="38" t="str">
        <f ca="1">IF(AND($C10="Goal",R$5&gt;=$F10,R$5&lt;=$F10+$G10-1),2,IF(AND($C10="Milestone",R$5&gt;=$F10,R$5&lt;=$F10+$G10-1),1,""))</f>
        <v/>
      </c>
      <c r="S10" s="38" t="str">
        <f ca="1">IF(AND($C10="Goal",S$5&gt;=$F10,S$5&lt;=$F10+$G10-1),2,IF(AND($C10="Milestone",S$5&gt;=$F10,S$5&lt;=$F10+$G10-1),1,""))</f>
        <v/>
      </c>
      <c r="T10" s="38" t="str">
        <f ca="1">IF(AND($C10="Goal",T$5&gt;=$F10,T$5&lt;=$F10+$G10-1),2,IF(AND($C10="Milestone",T$5&gt;=$F10,T$5&lt;=$F10+$G10-1),1,""))</f>
        <v/>
      </c>
      <c r="U10" s="38" t="str">
        <f ca="1">IF(AND($C10="Goal",U$5&gt;=$F10,U$5&lt;=$F10+$G10-1),2,IF(AND($C10="Milestone",U$5&gt;=$F10,U$5&lt;=$F10+$G10-1),1,""))</f>
        <v/>
      </c>
      <c r="V10" s="38" t="str">
        <f ca="1">IF(AND($C10="Goal",V$5&gt;=$F10,V$5&lt;=$F10+$G10-1),2,IF(AND($C10="Milestone",V$5&gt;=$F10,V$5&lt;=$F10+$G10-1),1,""))</f>
        <v/>
      </c>
      <c r="W10" s="70" t="str">
        <f ca="1">IF(AND($C10="Goal",W$5&gt;=$F10,W$5&lt;=$F10+$G10-1),2,IF(AND($C10="Milestone",W$5&gt;=$F10,W$5&lt;=$F10+$G10-1),1,""))</f>
        <v/>
      </c>
      <c r="X10" s="70" t="str">
        <f ca="1">IF(AND($C10="Goal",X$5&gt;=$F10,X$5&lt;=$F10+$G10-1),2,IF(AND($C10="Milestone",X$5&gt;=$F10,X$5&lt;=$F10+$G10-1),1,""))</f>
        <v/>
      </c>
      <c r="Y10" s="70" t="str">
        <f ca="1">IF(AND($C10="Goal",Y$5&gt;=$F10,Y$5&lt;=$F10+$G10-1),2,IF(AND($C10="Milestone",Y$5&gt;=$F10,Y$5&lt;=$F10+$G10-1),1,""))</f>
        <v/>
      </c>
      <c r="Z10" s="70" t="str">
        <f ca="1">IF(AND($C10="Goal",Z$5&gt;=$F10,Z$5&lt;=$F10+$G10-1),2,IF(AND($C10="Milestone",Z$5&gt;=$F10,Z$5&lt;=$F10+$G10-1),1,""))</f>
        <v/>
      </c>
    </row>
    <row r="11" spans="1:26" s="2" customFormat="1" ht="30" customHeight="1" x14ac:dyDescent="0.55000000000000004">
      <c r="A11" s="15"/>
      <c r="B11" s="41" t="s">
        <v>35</v>
      </c>
      <c r="C11" s="34" t="s">
        <v>5</v>
      </c>
      <c r="D11" s="69"/>
      <c r="E11" s="31">
        <v>1</v>
      </c>
      <c r="F11" s="32">
        <v>43934</v>
      </c>
      <c r="G11" s="33">
        <v>1</v>
      </c>
      <c r="H11" s="26"/>
      <c r="I11" s="70">
        <f ca="1">IF(AND($C11="Goal",I$5&gt;=$F11,I$5&lt;=$F11+$G11-1),2,IF(AND($C11="Milestone",I$5&gt;=$F11,I$5&lt;=$F11+$G11-1),1,""))</f>
        <v>1</v>
      </c>
      <c r="J11" s="70" t="str">
        <f ca="1">IF(AND($C11="Goal",J$5&gt;=$F11,J$5&lt;=$F11+$G11-1),2,IF(AND($C11="Milestone",J$5&gt;=$F11,J$5&lt;=$F11+$G11-1),1,""))</f>
        <v/>
      </c>
      <c r="K11" s="70" t="str">
        <f ca="1">IF(AND($C11="Goal",K$5&gt;=$F11,K$5&lt;=$F11+$G11-1),2,IF(AND($C11="Milestone",K$5&gt;=$F11,K$5&lt;=$F11+$G11-1),1,""))</f>
        <v/>
      </c>
      <c r="L11" s="70" t="str">
        <f ca="1">IF(AND($C11="Goal",L$5&gt;=$F11,L$5&lt;=$F11+$G11-1),2,IF(AND($C11="Milestone",L$5&gt;=$F11,L$5&lt;=$F11+$G11-1),1,""))</f>
        <v/>
      </c>
      <c r="M11" s="70" t="str">
        <f ca="1">IF(AND($C11="Goal",M$5&gt;=$F11,M$5&lt;=$F11+$G11-1),2,IF(AND($C11="Milestone",M$5&gt;=$F11,M$5&lt;=$F11+$G11-1),1,""))</f>
        <v/>
      </c>
      <c r="N11" s="70" t="str">
        <f ca="1">IF(AND($C11="Goal",N$5&gt;=$F11,N$5&lt;=$F11+$G11-1),2,IF(AND($C11="Milestone",N$5&gt;=$F11,N$5&lt;=$F11+$G11-1),1,""))</f>
        <v/>
      </c>
      <c r="O11" s="70" t="str">
        <f ca="1">IF(AND($C11="Goal",O$5&gt;=$F11,O$5&lt;=$F11+$G11-1),2,IF(AND($C11="Milestone",O$5&gt;=$F11,O$5&lt;=$F11+$G11-1),1,""))</f>
        <v/>
      </c>
      <c r="P11" s="38" t="str">
        <f ca="1">IF(AND($C11="Goal",P$5&gt;=$F11,P$5&lt;=$F11+$G11-1),2,IF(AND($C11="Milestone",P$5&gt;=$F11,P$5&lt;=$F11+$G11-1),1,""))</f>
        <v/>
      </c>
      <c r="Q11" s="38" t="str">
        <f ca="1">IF(AND($C11="Goal",Q$5&gt;=$F11,Q$5&lt;=$F11+$G11-1),2,IF(AND($C11="Milestone",Q$5&gt;=$F11,Q$5&lt;=$F11+$G11-1),1,""))</f>
        <v/>
      </c>
      <c r="R11" s="38" t="str">
        <f ca="1">IF(AND($C11="Goal",R$5&gt;=$F11,R$5&lt;=$F11+$G11-1),2,IF(AND($C11="Milestone",R$5&gt;=$F11,R$5&lt;=$F11+$G11-1),1,""))</f>
        <v/>
      </c>
      <c r="S11" s="38" t="str">
        <f ca="1">IF(AND($C11="Goal",S$5&gt;=$F11,S$5&lt;=$F11+$G11-1),2,IF(AND($C11="Milestone",S$5&gt;=$F11,S$5&lt;=$F11+$G11-1),1,""))</f>
        <v/>
      </c>
      <c r="T11" s="38" t="str">
        <f ca="1">IF(AND($C11="Goal",T$5&gt;=$F11,T$5&lt;=$F11+$G11-1),2,IF(AND($C11="Milestone",T$5&gt;=$F11,T$5&lt;=$F11+$G11-1),1,""))</f>
        <v/>
      </c>
      <c r="U11" s="38" t="str">
        <f ca="1">IF(AND($C11="Goal",U$5&gt;=$F11,U$5&lt;=$F11+$G11-1),2,IF(AND($C11="Milestone",U$5&gt;=$F11,U$5&lt;=$F11+$G11-1),1,""))</f>
        <v/>
      </c>
      <c r="V11" s="38" t="str">
        <f ca="1">IF(AND($C11="Goal",V$5&gt;=$F11,V$5&lt;=$F11+$G11-1),2,IF(AND($C11="Milestone",V$5&gt;=$F11,V$5&lt;=$F11+$G11-1),1,""))</f>
        <v/>
      </c>
      <c r="W11" s="70" t="str">
        <f ca="1">IF(AND($C11="Goal",W$5&gt;=$F11,W$5&lt;=$F11+$G11-1),2,IF(AND($C11="Milestone",W$5&gt;=$F11,W$5&lt;=$F11+$G11-1),1,""))</f>
        <v/>
      </c>
      <c r="X11" s="70" t="str">
        <f ca="1">IF(AND($C11="Goal",X$5&gt;=$F11,X$5&lt;=$F11+$G11-1),2,IF(AND($C11="Milestone",X$5&gt;=$F11,X$5&lt;=$F11+$G11-1),1,""))</f>
        <v/>
      </c>
      <c r="Y11" s="70" t="str">
        <f ca="1">IF(AND($C11="Goal",Y$5&gt;=$F11,Y$5&lt;=$F11+$G11-1),2,IF(AND($C11="Milestone",Y$5&gt;=$F11,Y$5&lt;=$F11+$G11-1),1,""))</f>
        <v/>
      </c>
      <c r="Z11" s="70" t="str">
        <f ca="1">IF(AND($C11="Goal",Z$5&gt;=$F11,Z$5&lt;=$F11+$G11-1),2,IF(AND($C11="Milestone",Z$5&gt;=$F11,Z$5&lt;=$F11+$G11-1),1,""))</f>
        <v/>
      </c>
    </row>
    <row r="12" spans="1:26" s="2" customFormat="1" ht="30" customHeight="1" x14ac:dyDescent="0.55000000000000004">
      <c r="A12" s="14"/>
      <c r="B12" s="41" t="s">
        <v>34</v>
      </c>
      <c r="C12" s="34" t="s">
        <v>13</v>
      </c>
      <c r="D12" s="69"/>
      <c r="E12" s="31">
        <v>1</v>
      </c>
      <c r="F12" s="32">
        <v>43934</v>
      </c>
      <c r="G12" s="33">
        <v>1</v>
      </c>
      <c r="H12" s="26"/>
      <c r="I12" s="70" t="str">
        <f ca="1">IF(AND($C12="Goal",I$5&gt;=$F12,I$5&lt;=$F12+$G12-1),2,IF(AND($C12="Milestone",I$5&gt;=$F12,I$5&lt;=$F12+$G12-1),1,""))</f>
        <v/>
      </c>
      <c r="J12" s="70" t="str">
        <f ca="1">IF(AND($C12="Goal",I$5&gt;=$F12,I$5&lt;=$F12+$G12-1),2,IF(AND($C12="Milestone",I$5&gt;=$F12,I$5&lt;=$F12+$G12-1),1,""))</f>
        <v/>
      </c>
      <c r="K12" s="70" t="str">
        <f ca="1">IF(AND($C12="Goal",J$5&gt;=$F12,J$5&lt;=$F12+$G12-1),2,IF(AND($C12="Milestone",J$5&gt;=$F12,J$5&lt;=$F12+$G12-1),1,""))</f>
        <v/>
      </c>
      <c r="L12" s="70" t="str">
        <f ca="1">IF(AND($C12="Goal",K$5&gt;=$F12,K$5&lt;=$F12+$G12-1),2,IF(AND($C12="Milestone",K$5&gt;=$F12,K$5&lt;=$F12+$G12-1),1,""))</f>
        <v/>
      </c>
      <c r="M12" s="70" t="str">
        <f ca="1">IF(AND($C12="Goal",L$5&gt;=$F12,L$5&lt;=$F12+$G12-1),2,IF(AND($C12="Milestone",L$5&gt;=$F12,L$5&lt;=$F12+$G12-1),1,""))</f>
        <v/>
      </c>
      <c r="N12" s="70" t="str">
        <f ca="1">IF(AND($C12="Goal",M$5&gt;=$F12,M$5&lt;=$F12+$G12-1),2,IF(AND($C12="Milestone",M$5&gt;=$F12,M$5&lt;=$F12+$G12-1),1,""))</f>
        <v/>
      </c>
      <c r="O12" s="70" t="str">
        <f ca="1">IF(AND($C12="Goal",N$5&gt;=$F12,N$5&lt;=$F12+$G12-1),2,IF(AND($C12="Milestone",N$5&gt;=$F12,N$5&lt;=$F12+$G12-1),1,""))</f>
        <v/>
      </c>
      <c r="P12" s="38" t="str">
        <f ca="1">IF(AND($C12="Goal",O$5&gt;=$F12,O$5&lt;=$F12+$G12-1),2,IF(AND($C12="Milestone",O$5&gt;=$F12,O$5&lt;=$F12+$G12-1),1,""))</f>
        <v/>
      </c>
      <c r="Q12" s="38" t="str">
        <f ca="1">IF(AND($C12="Goal",P$5&gt;=$F12,P$5&lt;=$F12+$G12-1),2,IF(AND($C12="Milestone",P$5&gt;=$F12,P$5&lt;=$F12+$G12-1),1,""))</f>
        <v/>
      </c>
      <c r="R12" s="38" t="str">
        <f ca="1">IF(AND($C12="Goal",Q$5&gt;=$F12,Q$5&lt;=$F12+$G12-1),2,IF(AND($C12="Milestone",Q$5&gt;=$F12,Q$5&lt;=$F12+$G12-1),1,""))</f>
        <v/>
      </c>
      <c r="S12" s="38" t="str">
        <f ca="1">IF(AND($C12="Goal",R$5&gt;=$F12,R$5&lt;=$F12+$G12-1),2,IF(AND($C12="Milestone",R$5&gt;=$F12,R$5&lt;=$F12+$G12-1),1,""))</f>
        <v/>
      </c>
      <c r="T12" s="38" t="str">
        <f ca="1">IF(AND($C12="Goal",S$5&gt;=$F12,S$5&lt;=$F12+$G12-1),2,IF(AND($C12="Milestone",S$5&gt;=$F12,S$5&lt;=$F12+$G12-1),1,""))</f>
        <v/>
      </c>
      <c r="U12" s="38" t="str">
        <f ca="1">IF(AND($C12="Goal",T$5&gt;=$F12,T$5&lt;=$F12+$G12-1),2,IF(AND($C12="Milestone",T$5&gt;=$F12,T$5&lt;=$F12+$G12-1),1,""))</f>
        <v/>
      </c>
      <c r="V12" s="38" t="str">
        <f ca="1">IF(AND($C12="Goal",U$5&gt;=$F12,U$5&lt;=$F12+$G12-1),2,IF(AND($C12="Milestone",U$5&gt;=$F12,U$5&lt;=$F12+$G12-1),1,""))</f>
        <v/>
      </c>
      <c r="W12" s="70" t="str">
        <f ca="1">IF(AND($C12="Goal",V$5&gt;=$F12,V$5&lt;=$F12+$G12-1),2,IF(AND($C12="Milestone",V$5&gt;=$F12,V$5&lt;=$F12+$G12-1),1,""))</f>
        <v/>
      </c>
      <c r="X12" s="70" t="str">
        <f ca="1">IF(AND($C12="Goal",W$5&gt;=$F12,W$5&lt;=$F12+$G12-1),2,IF(AND($C12="Milestone",W$5&gt;=$F12,W$5&lt;=$F12+$G12-1),1,""))</f>
        <v/>
      </c>
      <c r="Y12" s="70" t="str">
        <f ca="1">IF(AND($C12="Goal",X$5&gt;=$F12,X$5&lt;=$F12+$G12-1),2,IF(AND($C12="Milestone",X$5&gt;=$F12,X$5&lt;=$F12+$G12-1),1,""))</f>
        <v/>
      </c>
      <c r="Z12" s="70" t="str">
        <f ca="1">IF(AND($C12="Goal",Y$5&gt;=$F12,Y$5&lt;=$F12+$G12-1),2,IF(AND($C12="Milestone",Y$5&gt;=$F12,Y$5&lt;=$F12+$G12-1),1,""))</f>
        <v/>
      </c>
    </row>
    <row r="13" spans="1:26" s="2" customFormat="1" ht="30" customHeight="1" x14ac:dyDescent="0.55000000000000004">
      <c r="A13" s="14"/>
      <c r="B13" s="41" t="s">
        <v>36</v>
      </c>
      <c r="C13" s="34" t="s">
        <v>13</v>
      </c>
      <c r="D13" s="69"/>
      <c r="E13" s="31">
        <v>0.8</v>
      </c>
      <c r="F13" s="32">
        <v>43934</v>
      </c>
      <c r="G13" s="33">
        <v>2</v>
      </c>
      <c r="H13" s="26"/>
      <c r="I13" s="70" t="str">
        <f ca="1">IF(AND($C13="Goal",I$5&gt;=$F13,I$5&lt;=$F13+$G13-1),2,IF(AND($C13="Milestone",I$5&gt;=$F13,I$5&lt;=$F13+$G13-1),1,""))</f>
        <v/>
      </c>
      <c r="J13" s="70" t="str">
        <f ca="1">IF(AND($C13="Goal",I$5&gt;=$F13,I$5&lt;=$F13+$G13-1),2,IF(AND($C13="Milestone",I$5&gt;=$F13,I$5&lt;=$F13+$G13-1),1,""))</f>
        <v/>
      </c>
      <c r="K13" s="70" t="str">
        <f ca="1">IF(AND($C13="Goal",J$5&gt;=$F13,J$5&lt;=$F13+$G13-1),2,IF(AND($C13="Milestone",J$5&gt;=$F13,J$5&lt;=$F13+$G13-1),1,""))</f>
        <v/>
      </c>
      <c r="L13" s="70" t="str">
        <f ca="1">IF(AND($C13="Goal",K$5&gt;=$F13,K$5&lt;=$F13+$G13-1),2,IF(AND($C13="Milestone",K$5&gt;=$F13,K$5&lt;=$F13+$G13-1),1,""))</f>
        <v/>
      </c>
      <c r="M13" s="70" t="str">
        <f ca="1">IF(AND($C13="Goal",L$5&gt;=$F13,L$5&lt;=$F13+$G13-1),2,IF(AND($C13="Milestone",L$5&gt;=$F13,L$5&lt;=$F13+$G13-1),1,""))</f>
        <v/>
      </c>
      <c r="N13" s="70" t="str">
        <f ca="1">IF(AND($C13="Goal",M$5&gt;=$F13,M$5&lt;=$F13+$G13-1),2,IF(AND($C13="Milestone",M$5&gt;=$F13,M$5&lt;=$F13+$G13-1),1,""))</f>
        <v/>
      </c>
      <c r="O13" s="70" t="str">
        <f ca="1">IF(AND($C13="Goal",N$5&gt;=$F13,N$5&lt;=$F13+$G13-1),2,IF(AND($C13="Milestone",N$5&gt;=$F13,N$5&lt;=$F13+$G13-1),1,""))</f>
        <v/>
      </c>
      <c r="P13" s="38" t="str">
        <f ca="1">IF(AND($C13="Goal",O$5&gt;=$F13,O$5&lt;=$F13+$G13-1),2,IF(AND($C13="Milestone",O$5&gt;=$F13,O$5&lt;=$F13+$G13-1),1,""))</f>
        <v/>
      </c>
      <c r="Q13" s="38" t="str">
        <f ca="1">IF(AND($C13="Goal",P$5&gt;=$F13,P$5&lt;=$F13+$G13-1),2,IF(AND($C13="Milestone",P$5&gt;=$F13,P$5&lt;=$F13+$G13-1),1,""))</f>
        <v/>
      </c>
      <c r="R13" s="38" t="str">
        <f ca="1">IF(AND($C13="Goal",Q$5&gt;=$F13,Q$5&lt;=$F13+$G13-1),2,IF(AND($C13="Milestone",Q$5&gt;=$F13,Q$5&lt;=$F13+$G13-1),1,""))</f>
        <v/>
      </c>
      <c r="S13" s="38" t="str">
        <f ca="1">IF(AND($C13="Goal",R$5&gt;=$F13,R$5&lt;=$F13+$G13-1),2,IF(AND($C13="Milestone",R$5&gt;=$F13,R$5&lt;=$F13+$G13-1),1,""))</f>
        <v/>
      </c>
      <c r="T13" s="38" t="str">
        <f ca="1">IF(AND($C13="Goal",S$5&gt;=$F13,S$5&lt;=$F13+$G13-1),2,IF(AND($C13="Milestone",S$5&gt;=$F13,S$5&lt;=$F13+$G13-1),1,""))</f>
        <v/>
      </c>
      <c r="U13" s="38" t="str">
        <f ca="1">IF(AND($C13="Goal",T$5&gt;=$F13,T$5&lt;=$F13+$G13-1),2,IF(AND($C13="Milestone",T$5&gt;=$F13,T$5&lt;=$F13+$G13-1),1,""))</f>
        <v/>
      </c>
      <c r="V13" s="38" t="str">
        <f ca="1">IF(AND($C13="Goal",U$5&gt;=$F13,U$5&lt;=$F13+$G13-1),2,IF(AND($C13="Milestone",U$5&gt;=$F13,U$5&lt;=$F13+$G13-1),1,""))</f>
        <v/>
      </c>
      <c r="W13" s="70" t="str">
        <f ca="1">IF(AND($C13="Goal",V$5&gt;=$F13,V$5&lt;=$F13+$G13-1),2,IF(AND($C13="Milestone",V$5&gt;=$F13,V$5&lt;=$F13+$G13-1),1,""))</f>
        <v/>
      </c>
      <c r="X13" s="70" t="str">
        <f ca="1">IF(AND($C13="Goal",W$5&gt;=$F13,W$5&lt;=$F13+$G13-1),2,IF(AND($C13="Milestone",W$5&gt;=$F13,W$5&lt;=$F13+$G13-1),1,""))</f>
        <v/>
      </c>
      <c r="Y13" s="70" t="str">
        <f ca="1">IF(AND($C13="Goal",X$5&gt;=$F13,X$5&lt;=$F13+$G13-1),2,IF(AND($C13="Milestone",X$5&gt;=$F13,X$5&lt;=$F13+$G13-1),1,""))</f>
        <v/>
      </c>
      <c r="Z13" s="70" t="str">
        <f ca="1">IF(AND($C13="Goal",Y$5&gt;=$F13,Y$5&lt;=$F13+$G13-1),2,IF(AND($C13="Milestone",Y$5&gt;=$F13,Y$5&lt;=$F13+$G13-1),1,""))</f>
        <v/>
      </c>
    </row>
    <row r="14" spans="1:26" s="2" customFormat="1" ht="30" customHeight="1" x14ac:dyDescent="0.55000000000000004">
      <c r="A14" s="14"/>
      <c r="B14" s="41" t="s">
        <v>37</v>
      </c>
      <c r="C14" s="34" t="s">
        <v>13</v>
      </c>
      <c r="D14" s="69"/>
      <c r="E14" s="31">
        <v>0.1</v>
      </c>
      <c r="F14" s="32">
        <v>43935</v>
      </c>
      <c r="G14" s="33">
        <v>6</v>
      </c>
      <c r="H14" s="26"/>
      <c r="I14" s="70" t="str">
        <f ca="1">IF(AND($C14="Goal",I$5&gt;=$F14,I$5&lt;=$F14+$G14-1),2,IF(AND($C14="Milestone",I$5&gt;=$F14,I$5&lt;=$F14+$G14-1),1,""))</f>
        <v/>
      </c>
      <c r="J14" s="70" t="str">
        <f ca="1">IF(AND($C14="Goal",I$5&gt;=$F14,I$5&lt;=$F14+$G14-1),2,IF(AND($C14="Milestone",I$5&gt;=$F14,I$5&lt;=$F14+$G14-1),1,""))</f>
        <v/>
      </c>
      <c r="K14" s="70" t="str">
        <f ca="1">IF(AND($C14="Goal",J$5&gt;=$F14,J$5&lt;=$F14+$G14-1),2,IF(AND($C14="Milestone",J$5&gt;=$F14,J$5&lt;=$F14+$G14-1),1,""))</f>
        <v/>
      </c>
      <c r="L14" s="70" t="str">
        <f ca="1">IF(AND($C14="Goal",K$5&gt;=$F14,K$5&lt;=$F14+$G14-1),2,IF(AND($C14="Milestone",K$5&gt;=$F14,K$5&lt;=$F14+$G14-1),1,""))</f>
        <v/>
      </c>
      <c r="M14" s="70" t="str">
        <f ca="1">IF(AND($C14="Goal",L$5&gt;=$F14,L$5&lt;=$F14+$G14-1),2,IF(AND($C14="Milestone",L$5&gt;=$F14,L$5&lt;=$F14+$G14-1),1,""))</f>
        <v/>
      </c>
      <c r="N14" s="70" t="str">
        <f ca="1">IF(AND($C14="Goal",M$5&gt;=$F14,M$5&lt;=$F14+$G14-1),2,IF(AND($C14="Milestone",M$5&gt;=$F14,M$5&lt;=$F14+$G14-1),1,""))</f>
        <v/>
      </c>
      <c r="O14" s="70" t="str">
        <f ca="1">IF(AND($C14="Goal",N$5&gt;=$F14,N$5&lt;=$F14+$G14-1),2,IF(AND($C14="Milestone",N$5&gt;=$F14,N$5&lt;=$F14+$G14-1),1,""))</f>
        <v/>
      </c>
      <c r="P14" s="38" t="str">
        <f ca="1">IF(AND($C14="Goal",O$5&gt;=$F14,O$5&lt;=$F14+$G14-1),2,IF(AND($C14="Milestone",O$5&gt;=$F14,O$5&lt;=$F14+$G14-1),1,""))</f>
        <v/>
      </c>
      <c r="Q14" s="38" t="str">
        <f ca="1">IF(AND($C14="Goal",P$5&gt;=$F14,P$5&lt;=$F14+$G14-1),2,IF(AND($C14="Milestone",P$5&gt;=$F14,P$5&lt;=$F14+$G14-1),1,""))</f>
        <v/>
      </c>
      <c r="R14" s="38" t="str">
        <f ca="1">IF(AND($C14="Goal",Q$5&gt;=$F14,Q$5&lt;=$F14+$G14-1),2,IF(AND($C14="Milestone",Q$5&gt;=$F14,Q$5&lt;=$F14+$G14-1),1,""))</f>
        <v/>
      </c>
      <c r="S14" s="38" t="str">
        <f ca="1">IF(AND($C14="Goal",R$5&gt;=$F14,R$5&lt;=$F14+$G14-1),2,IF(AND($C14="Milestone",R$5&gt;=$F14,R$5&lt;=$F14+$G14-1),1,""))</f>
        <v/>
      </c>
      <c r="T14" s="38" t="str">
        <f ca="1">IF(AND($C14="Goal",S$5&gt;=$F14,S$5&lt;=$F14+$G14-1),2,IF(AND($C14="Milestone",S$5&gt;=$F14,S$5&lt;=$F14+$G14-1),1,""))</f>
        <v/>
      </c>
      <c r="U14" s="38" t="str">
        <f ca="1">IF(AND($C14="Goal",T$5&gt;=$F14,T$5&lt;=$F14+$G14-1),2,IF(AND($C14="Milestone",T$5&gt;=$F14,T$5&lt;=$F14+$G14-1),1,""))</f>
        <v/>
      </c>
      <c r="V14" s="38" t="str">
        <f ca="1">IF(AND($C14="Goal",U$5&gt;=$F14,U$5&lt;=$F14+$G14-1),2,IF(AND($C14="Milestone",U$5&gt;=$F14,U$5&lt;=$F14+$G14-1),1,""))</f>
        <v/>
      </c>
      <c r="W14" s="70" t="str">
        <f ca="1">IF(AND($C14="Goal",V$5&gt;=$F14,V$5&lt;=$F14+$G14-1),2,IF(AND($C14="Milestone",V$5&gt;=$F14,V$5&lt;=$F14+$G14-1),1,""))</f>
        <v/>
      </c>
      <c r="X14" s="70" t="str">
        <f ca="1">IF(AND($C14="Goal",W$5&gt;=$F14,W$5&lt;=$F14+$G14-1),2,IF(AND($C14="Milestone",W$5&gt;=$F14,W$5&lt;=$F14+$G14-1),1,""))</f>
        <v/>
      </c>
      <c r="Y14" s="70" t="str">
        <f ca="1">IF(AND($C14="Goal",X$5&gt;=$F14,X$5&lt;=$F14+$G14-1),2,IF(AND($C14="Milestone",X$5&gt;=$F14,X$5&lt;=$F14+$G14-1),1,""))</f>
        <v/>
      </c>
      <c r="Z14" s="70" t="str">
        <f ca="1">IF(AND($C14="Goal",Y$5&gt;=$F14,Y$5&lt;=$F14+$G14-1),2,IF(AND($C14="Milestone",Y$5&gt;=$F14,Y$5&lt;=$F14+$G14-1),1,""))</f>
        <v/>
      </c>
    </row>
    <row r="15" spans="1:26" s="2" customFormat="1" ht="30" customHeight="1" x14ac:dyDescent="0.55000000000000004">
      <c r="A15" s="15"/>
      <c r="B15" s="60" t="s">
        <v>38</v>
      </c>
      <c r="C15" s="61"/>
      <c r="D15" s="68"/>
      <c r="E15" s="62"/>
      <c r="F15" s="63"/>
      <c r="G15" s="64"/>
      <c r="H15" s="65"/>
      <c r="I15" s="65"/>
      <c r="J15" s="65"/>
      <c r="K15" s="65"/>
      <c r="L15" s="65"/>
      <c r="M15" s="65"/>
      <c r="N15" s="65"/>
      <c r="O15" s="65"/>
      <c r="P15" s="65"/>
      <c r="Q15" s="65"/>
      <c r="R15" s="65"/>
      <c r="S15" s="65"/>
      <c r="T15" s="65"/>
      <c r="U15" s="65"/>
      <c r="V15" s="65"/>
      <c r="W15" s="65"/>
      <c r="X15" s="65"/>
      <c r="Y15" s="65"/>
      <c r="Z15" s="65"/>
    </row>
    <row r="16" spans="1:26" s="2" customFormat="1" ht="30" customHeight="1" x14ac:dyDescent="0.55000000000000004">
      <c r="A16" s="15"/>
      <c r="B16" s="41" t="s">
        <v>39</v>
      </c>
      <c r="C16" s="34" t="s">
        <v>11</v>
      </c>
      <c r="D16" s="69"/>
      <c r="E16" s="31">
        <v>0</v>
      </c>
      <c r="F16" s="32">
        <v>43940</v>
      </c>
      <c r="G16" s="33">
        <v>3</v>
      </c>
      <c r="H16" s="26"/>
      <c r="I16" s="70" t="str">
        <f ca="1">IF(AND($C16="Goal",I$5&gt;=$F16,I$5&lt;=$F16+$G16-1),2,IF(AND($C16="Milestone",I$5&gt;=$F16,I$5&lt;=$F16+$G16-1),1,""))</f>
        <v/>
      </c>
      <c r="J16" s="70" t="str">
        <f ca="1">IF(AND($C16="Goal",I$5&gt;=$F16,I$5&lt;=$F16+$G16-1),2,IF(AND($C16="Milestone",I$5&gt;=$F16,I$5&lt;=$F16+$G16-1),1,""))</f>
        <v/>
      </c>
      <c r="K16" s="70" t="str">
        <f ca="1">IF(AND($C16="Goal",J$5&gt;=$F16,J$5&lt;=$F16+$G16-1),2,IF(AND($C16="Milestone",J$5&gt;=$F16,J$5&lt;=$F16+$G16-1),1,""))</f>
        <v/>
      </c>
      <c r="L16" s="70" t="str">
        <f ca="1">IF(AND($C16="Goal",K$5&gt;=$F16,K$5&lt;=$F16+$G16-1),2,IF(AND($C16="Milestone",K$5&gt;=$F16,K$5&lt;=$F16+$G16-1),1,""))</f>
        <v/>
      </c>
      <c r="M16" s="70" t="str">
        <f ca="1">IF(AND($C16="Goal",L$5&gt;=$F16,L$5&lt;=$F16+$G16-1),2,IF(AND($C16="Milestone",L$5&gt;=$F16,L$5&lt;=$F16+$G16-1),1,""))</f>
        <v/>
      </c>
      <c r="N16" s="70" t="str">
        <f ca="1">IF(AND($C16="Goal",M$5&gt;=$F16,M$5&lt;=$F16+$G16-1),2,IF(AND($C16="Milestone",M$5&gt;=$F16,M$5&lt;=$F16+$G16-1),1,""))</f>
        <v/>
      </c>
      <c r="O16" s="70" t="str">
        <f ca="1">IF(AND($C16="Goal",N$5&gt;=$F16,N$5&lt;=$F16+$G16-1),2,IF(AND($C16="Milestone",N$5&gt;=$F16,N$5&lt;=$F16+$G16-1),1,""))</f>
        <v/>
      </c>
      <c r="P16" s="38" t="str">
        <f ca="1">IF(AND($C16="Goal",O$5&gt;=$F16,O$5&lt;=$F16+$G16-1),2,IF(AND($C16="Milestone",O$5&gt;=$F16,O$5&lt;=$F16+$G16-1),1,""))</f>
        <v/>
      </c>
      <c r="Q16" s="38" t="str">
        <f ca="1">IF(AND($C16="Goal",P$5&gt;=$F16,P$5&lt;=$F16+$G16-1),2,IF(AND($C16="Milestone",P$5&gt;=$F16,P$5&lt;=$F16+$G16-1),1,""))</f>
        <v/>
      </c>
      <c r="R16" s="38" t="str">
        <f ca="1">IF(AND($C16="Goal",Q$5&gt;=$F16,Q$5&lt;=$F16+$G16-1),2,IF(AND($C16="Milestone",Q$5&gt;=$F16,Q$5&lt;=$F16+$G16-1),1,""))</f>
        <v/>
      </c>
      <c r="S16" s="38" t="str">
        <f ca="1">IF(AND($C16="Goal",R$5&gt;=$F16,R$5&lt;=$F16+$G16-1),2,IF(AND($C16="Milestone",R$5&gt;=$F16,R$5&lt;=$F16+$G16-1),1,""))</f>
        <v/>
      </c>
      <c r="T16" s="38" t="str">
        <f ca="1">IF(AND($C16="Goal",S$5&gt;=$F16,S$5&lt;=$F16+$G16-1),2,IF(AND($C16="Milestone",S$5&gt;=$F16,S$5&lt;=$F16+$G16-1),1,""))</f>
        <v/>
      </c>
      <c r="U16" s="38" t="str">
        <f ca="1">IF(AND($C16="Goal",T$5&gt;=$F16,T$5&lt;=$F16+$G16-1),2,IF(AND($C16="Milestone",T$5&gt;=$F16,T$5&lt;=$F16+$G16-1),1,""))</f>
        <v/>
      </c>
      <c r="V16" s="38" t="str">
        <f ca="1">IF(AND($C16="Goal",U$5&gt;=$F16,U$5&lt;=$F16+$G16-1),2,IF(AND($C16="Milestone",U$5&gt;=$F16,U$5&lt;=$F16+$G16-1),1,""))</f>
        <v/>
      </c>
      <c r="W16" s="70" t="str">
        <f ca="1">IF(AND($C16="Goal",V$5&gt;=$F16,V$5&lt;=$F16+$G16-1),2,IF(AND($C16="Milestone",V$5&gt;=$F16,V$5&lt;=$F16+$G16-1),1,""))</f>
        <v/>
      </c>
      <c r="X16" s="70" t="str">
        <f ca="1">IF(AND($C16="Goal",W$5&gt;=$F16,W$5&lt;=$F16+$G16-1),2,IF(AND($C16="Milestone",W$5&gt;=$F16,W$5&lt;=$F16+$G16-1),1,""))</f>
        <v/>
      </c>
      <c r="Y16" s="70" t="str">
        <f ca="1">IF(AND($C16="Goal",X$5&gt;=$F16,X$5&lt;=$F16+$G16-1),2,IF(AND($C16="Milestone",X$5&gt;=$F16,X$5&lt;=$F16+$G16-1),1,""))</f>
        <v/>
      </c>
      <c r="Z16" s="70" t="str">
        <f ca="1">IF(AND($C16="Goal",Y$5&gt;=$F16,Y$5&lt;=$F16+$G16-1),2,IF(AND($C16="Milestone",Y$5&gt;=$F16,Y$5&lt;=$F16+$G16-1),1,""))</f>
        <v/>
      </c>
    </row>
    <row r="17" spans="1:26" s="2" customFormat="1" ht="30" customHeight="1" x14ac:dyDescent="0.55000000000000004">
      <c r="A17" s="14"/>
      <c r="B17" s="41" t="s">
        <v>40</v>
      </c>
      <c r="C17" s="34" t="s">
        <v>12</v>
      </c>
      <c r="D17" s="69"/>
      <c r="E17" s="31">
        <v>0</v>
      </c>
      <c r="F17" s="32">
        <f>F16+2</f>
        <v>43942</v>
      </c>
      <c r="G17" s="33">
        <v>3</v>
      </c>
      <c r="H17" s="26"/>
      <c r="I17" s="70" t="str">
        <f ca="1">IF(AND($C17="Goal",I$5&gt;=$F17,I$5&lt;=$F17+$G17-1),2,IF(AND($C17="Milestone",I$5&gt;=$F17,I$5&lt;=$F17+$G17-1),1,""))</f>
        <v/>
      </c>
      <c r="J17" s="70" t="str">
        <f ca="1">IF(AND($C17="Goal",I$5&gt;=$F17,I$5&lt;=$F17+$G17-1),2,IF(AND($C17="Milestone",I$5&gt;=$F17,I$5&lt;=$F17+$G17-1),1,""))</f>
        <v/>
      </c>
      <c r="K17" s="70" t="str">
        <f ca="1">IF(AND($C17="Goal",J$5&gt;=$F17,J$5&lt;=$F17+$G17-1),2,IF(AND($C17="Milestone",J$5&gt;=$F17,J$5&lt;=$F17+$G17-1),1,""))</f>
        <v/>
      </c>
      <c r="L17" s="70" t="str">
        <f ca="1">IF(AND($C17="Goal",K$5&gt;=$F17,K$5&lt;=$F17+$G17-1),2,IF(AND($C17="Milestone",K$5&gt;=$F17,K$5&lt;=$F17+$G17-1),1,""))</f>
        <v/>
      </c>
      <c r="M17" s="70" t="str">
        <f ca="1">IF(AND($C17="Goal",L$5&gt;=$F17,L$5&lt;=$F17+$G17-1),2,IF(AND($C17="Milestone",L$5&gt;=$F17,L$5&lt;=$F17+$G17-1),1,""))</f>
        <v/>
      </c>
      <c r="N17" s="70" t="str">
        <f ca="1">IF(AND($C17="Goal",M$5&gt;=$F17,M$5&lt;=$F17+$G17-1),2,IF(AND($C17="Milestone",M$5&gt;=$F17,M$5&lt;=$F17+$G17-1),1,""))</f>
        <v/>
      </c>
      <c r="O17" s="70" t="str">
        <f ca="1">IF(AND($C17="Goal",N$5&gt;=$F17,N$5&lt;=$F17+$G17-1),2,IF(AND($C17="Milestone",N$5&gt;=$F17,N$5&lt;=$F17+$G17-1),1,""))</f>
        <v/>
      </c>
      <c r="P17" s="38" t="str">
        <f ca="1">IF(AND($C17="Goal",O$5&gt;=$F17,O$5&lt;=$F17+$G17-1),2,IF(AND($C17="Milestone",O$5&gt;=$F17,O$5&lt;=$F17+$G17-1),1,""))</f>
        <v/>
      </c>
      <c r="Q17" s="38" t="str">
        <f ca="1">IF(AND($C17="Goal",P$5&gt;=$F17,P$5&lt;=$F17+$G17-1),2,IF(AND($C17="Milestone",P$5&gt;=$F17,P$5&lt;=$F17+$G17-1),1,""))</f>
        <v/>
      </c>
      <c r="R17" s="38" t="str">
        <f ca="1">IF(AND($C17="Goal",Q$5&gt;=$F17,Q$5&lt;=$F17+$G17-1),2,IF(AND($C17="Milestone",Q$5&gt;=$F17,Q$5&lt;=$F17+$G17-1),1,""))</f>
        <v/>
      </c>
      <c r="S17" s="38" t="str">
        <f ca="1">IF(AND($C17="Goal",R$5&gt;=$F17,R$5&lt;=$F17+$G17-1),2,IF(AND($C17="Milestone",R$5&gt;=$F17,R$5&lt;=$F17+$G17-1),1,""))</f>
        <v/>
      </c>
      <c r="T17" s="38" t="str">
        <f ca="1">IF(AND($C17="Goal",S$5&gt;=$F17,S$5&lt;=$F17+$G17-1),2,IF(AND($C17="Milestone",S$5&gt;=$F17,S$5&lt;=$F17+$G17-1),1,""))</f>
        <v/>
      </c>
      <c r="U17" s="38" t="str">
        <f ca="1">IF(AND($C17="Goal",T$5&gt;=$F17,T$5&lt;=$F17+$G17-1),2,IF(AND($C17="Milestone",T$5&gt;=$F17,T$5&lt;=$F17+$G17-1),1,""))</f>
        <v/>
      </c>
      <c r="V17" s="38" t="str">
        <f ca="1">IF(AND($C17="Goal",U$5&gt;=$F17,U$5&lt;=$F17+$G17-1),2,IF(AND($C17="Milestone",U$5&gt;=$F17,U$5&lt;=$F17+$G17-1),1,""))</f>
        <v/>
      </c>
      <c r="W17" s="70" t="str">
        <f ca="1">IF(AND($C17="Goal",V$5&gt;=$F17,V$5&lt;=$F17+$G17-1),2,IF(AND($C17="Milestone",V$5&gt;=$F17,V$5&lt;=$F17+$G17-1),1,""))</f>
        <v/>
      </c>
      <c r="X17" s="70" t="str">
        <f ca="1">IF(AND($C17="Goal",W$5&gt;=$F17,W$5&lt;=$F17+$G17-1),2,IF(AND($C17="Milestone",W$5&gt;=$F17,W$5&lt;=$F17+$G17-1),1,""))</f>
        <v/>
      </c>
      <c r="Y17" s="70" t="str">
        <f ca="1">IF(AND($C17="Goal",X$5&gt;=$F17,X$5&lt;=$F17+$G17-1),2,IF(AND($C17="Milestone",X$5&gt;=$F17,X$5&lt;=$F17+$G17-1),1,""))</f>
        <v/>
      </c>
      <c r="Z17" s="70" t="str">
        <f ca="1">IF(AND($C17="Goal",Y$5&gt;=$F17,Y$5&lt;=$F17+$G17-1),2,IF(AND($C17="Milestone",Y$5&gt;=$F17,Y$5&lt;=$F17+$G17-1),1,""))</f>
        <v/>
      </c>
    </row>
    <row r="18" spans="1:26" s="2" customFormat="1" ht="30" customHeight="1" x14ac:dyDescent="0.55000000000000004">
      <c r="A18" s="14"/>
      <c r="B18" s="41" t="s">
        <v>41</v>
      </c>
      <c r="C18" s="34" t="s">
        <v>10</v>
      </c>
      <c r="D18" s="69"/>
      <c r="E18" s="31">
        <v>0</v>
      </c>
      <c r="F18" s="32">
        <v>43944</v>
      </c>
      <c r="G18" s="33">
        <v>3</v>
      </c>
      <c r="H18" s="26"/>
      <c r="I18" s="70" t="str">
        <f ca="1">IF(AND($C18="Goal",I$5&gt;=$F18,I$5&lt;=$F18+$G18-1),2,IF(AND($C18="Milestone",I$5&gt;=$F18,I$5&lt;=$F18+$G18-1),1,""))</f>
        <v/>
      </c>
      <c r="J18" s="70" t="str">
        <f ca="1">IF(AND($C18="Goal",I$5&gt;=$F18,I$5&lt;=$F18+$G18-1),2,IF(AND($C18="Milestone",I$5&gt;=$F18,I$5&lt;=$F18+$G18-1),1,""))</f>
        <v/>
      </c>
      <c r="K18" s="70" t="str">
        <f ca="1">IF(AND($C18="Goal",J$5&gt;=$F18,J$5&lt;=$F18+$G18-1),2,IF(AND($C18="Milestone",J$5&gt;=$F18,J$5&lt;=$F18+$G18-1),1,""))</f>
        <v/>
      </c>
      <c r="L18" s="70" t="str">
        <f ca="1">IF(AND($C18="Goal",K$5&gt;=$F18,K$5&lt;=$F18+$G18-1),2,IF(AND($C18="Milestone",K$5&gt;=$F18,K$5&lt;=$F18+$G18-1),1,""))</f>
        <v/>
      </c>
      <c r="M18" s="70" t="str">
        <f ca="1">IF(AND($C18="Goal",L$5&gt;=$F18,L$5&lt;=$F18+$G18-1),2,IF(AND($C18="Milestone",L$5&gt;=$F18,L$5&lt;=$F18+$G18-1),1,""))</f>
        <v/>
      </c>
      <c r="N18" s="70" t="str">
        <f ca="1">IF(AND($C18="Goal",M$5&gt;=$F18,M$5&lt;=$F18+$G18-1),2,IF(AND($C18="Milestone",M$5&gt;=$F18,M$5&lt;=$F18+$G18-1),1,""))</f>
        <v/>
      </c>
      <c r="O18" s="70" t="str">
        <f ca="1">IF(AND($C18="Goal",N$5&gt;=$F18,N$5&lt;=$F18+$G18-1),2,IF(AND($C18="Milestone",N$5&gt;=$F18,N$5&lt;=$F18+$G18-1),1,""))</f>
        <v/>
      </c>
      <c r="P18" s="38" t="str">
        <f ca="1">IF(AND($C18="Goal",O$5&gt;=$F18,O$5&lt;=$F18+$G18-1),2,IF(AND($C18="Milestone",O$5&gt;=$F18,O$5&lt;=$F18+$G18-1),1,""))</f>
        <v/>
      </c>
      <c r="Q18" s="38" t="str">
        <f ca="1">IF(AND($C18="Goal",P$5&gt;=$F18,P$5&lt;=$F18+$G18-1),2,IF(AND($C18="Milestone",P$5&gt;=$F18,P$5&lt;=$F18+$G18-1),1,""))</f>
        <v/>
      </c>
      <c r="R18" s="38" t="str">
        <f ca="1">IF(AND($C18="Goal",Q$5&gt;=$F18,Q$5&lt;=$F18+$G18-1),2,IF(AND($C18="Milestone",Q$5&gt;=$F18,Q$5&lt;=$F18+$G18-1),1,""))</f>
        <v/>
      </c>
      <c r="S18" s="38" t="str">
        <f ca="1">IF(AND($C18="Goal",R$5&gt;=$F18,R$5&lt;=$F18+$G18-1),2,IF(AND($C18="Milestone",R$5&gt;=$F18,R$5&lt;=$F18+$G18-1),1,""))</f>
        <v/>
      </c>
      <c r="T18" s="38" t="str">
        <f ca="1">IF(AND($C18="Goal",S$5&gt;=$F18,S$5&lt;=$F18+$G18-1),2,IF(AND($C18="Milestone",S$5&gt;=$F18,S$5&lt;=$F18+$G18-1),1,""))</f>
        <v/>
      </c>
      <c r="U18" s="38" t="str">
        <f ca="1">IF(AND($C18="Goal",T$5&gt;=$F18,T$5&lt;=$F18+$G18-1),2,IF(AND($C18="Milestone",T$5&gt;=$F18,T$5&lt;=$F18+$G18-1),1,""))</f>
        <v/>
      </c>
      <c r="V18" s="38" t="str">
        <f ca="1">IF(AND($C18="Goal",U$5&gt;=$F18,U$5&lt;=$F18+$G18-1),2,IF(AND($C18="Milestone",U$5&gt;=$F18,U$5&lt;=$F18+$G18-1),1,""))</f>
        <v/>
      </c>
      <c r="W18" s="70" t="str">
        <f ca="1">IF(AND($C18="Goal",V$5&gt;=$F18,V$5&lt;=$F18+$G18-1),2,IF(AND($C18="Milestone",V$5&gt;=$F18,V$5&lt;=$F18+$G18-1),1,""))</f>
        <v/>
      </c>
      <c r="X18" s="70" t="str">
        <f ca="1">IF(AND($C18="Goal",W$5&gt;=$F18,W$5&lt;=$F18+$G18-1),2,IF(AND($C18="Milestone",W$5&gt;=$F18,W$5&lt;=$F18+$G18-1),1,""))</f>
        <v/>
      </c>
      <c r="Y18" s="70" t="str">
        <f ca="1">IF(AND($C18="Goal",X$5&gt;=$F18,X$5&lt;=$F18+$G18-1),2,IF(AND($C18="Milestone",X$5&gt;=$F18,X$5&lt;=$F18+$G18-1),1,""))</f>
        <v/>
      </c>
      <c r="Z18" s="70" t="str">
        <f ca="1">IF(AND($C18="Goal",Y$5&gt;=$F18,Y$5&lt;=$F18+$G18-1),2,IF(AND($C18="Milestone",Y$5&gt;=$F18,Y$5&lt;=$F18+$G18-1),1,""))</f>
        <v/>
      </c>
    </row>
    <row r="19" spans="1:26" s="2" customFormat="1" ht="30" customHeight="1" x14ac:dyDescent="0.55000000000000004">
      <c r="A19" s="14"/>
      <c r="B19" s="41" t="s">
        <v>42</v>
      </c>
      <c r="C19" s="34" t="s">
        <v>10</v>
      </c>
      <c r="D19" s="69"/>
      <c r="E19" s="31">
        <v>0</v>
      </c>
      <c r="F19" s="32">
        <f>F18+2</f>
        <v>43946</v>
      </c>
      <c r="G19" s="33">
        <v>2</v>
      </c>
      <c r="H19" s="26"/>
      <c r="I19" s="70" t="str">
        <f ca="1">IF(AND($C19="Goal",I$5&gt;=$F19,I$5&lt;=$F19+$G19-1),2,IF(AND($C19="Milestone",I$5&gt;=$F19,I$5&lt;=$F19+$G19-1),1,""))</f>
        <v/>
      </c>
      <c r="J19" s="70" t="str">
        <f ca="1">IF(AND($C19="Goal",I$5&gt;=$F19,I$5&lt;=$F19+$G19-1),2,IF(AND($C19="Milestone",I$5&gt;=$F19,I$5&lt;=$F19+$G19-1),1,""))</f>
        <v/>
      </c>
      <c r="K19" s="70" t="str">
        <f ca="1">IF(AND($C19="Goal",J$5&gt;=$F19,J$5&lt;=$F19+$G19-1),2,IF(AND($C19="Milestone",J$5&gt;=$F19,J$5&lt;=$F19+$G19-1),1,""))</f>
        <v/>
      </c>
      <c r="L19" s="70" t="str">
        <f ca="1">IF(AND($C19="Goal",K$5&gt;=$F19,K$5&lt;=$F19+$G19-1),2,IF(AND($C19="Milestone",K$5&gt;=$F19,K$5&lt;=$F19+$G19-1),1,""))</f>
        <v/>
      </c>
      <c r="M19" s="70" t="str">
        <f ca="1">IF(AND($C19="Goal",L$5&gt;=$F19,L$5&lt;=$F19+$G19-1),2,IF(AND($C19="Milestone",L$5&gt;=$F19,L$5&lt;=$F19+$G19-1),1,""))</f>
        <v/>
      </c>
      <c r="N19" s="70" t="str">
        <f ca="1">IF(AND($C19="Goal",M$5&gt;=$F19,M$5&lt;=$F19+$G19-1),2,IF(AND($C19="Milestone",M$5&gt;=$F19,M$5&lt;=$F19+$G19-1),1,""))</f>
        <v/>
      </c>
      <c r="O19" s="70" t="str">
        <f ca="1">IF(AND($C19="Goal",N$5&gt;=$F19,N$5&lt;=$F19+$G19-1),2,IF(AND($C19="Milestone",N$5&gt;=$F19,N$5&lt;=$F19+$G19-1),1,""))</f>
        <v/>
      </c>
      <c r="P19" s="38" t="str">
        <f ca="1">IF(AND($C19="Goal",O$5&gt;=$F19,O$5&lt;=$F19+$G19-1),2,IF(AND($C19="Milestone",O$5&gt;=$F19,O$5&lt;=$F19+$G19-1),1,""))</f>
        <v/>
      </c>
      <c r="Q19" s="38" t="str">
        <f ca="1">IF(AND($C19="Goal",P$5&gt;=$F19,P$5&lt;=$F19+$G19-1),2,IF(AND($C19="Milestone",P$5&gt;=$F19,P$5&lt;=$F19+$G19-1),1,""))</f>
        <v/>
      </c>
      <c r="R19" s="38" t="str">
        <f ca="1">IF(AND($C19="Goal",Q$5&gt;=$F19,Q$5&lt;=$F19+$G19-1),2,IF(AND($C19="Milestone",Q$5&gt;=$F19,Q$5&lt;=$F19+$G19-1),1,""))</f>
        <v/>
      </c>
      <c r="S19" s="38" t="str">
        <f ca="1">IF(AND($C19="Goal",R$5&gt;=$F19,R$5&lt;=$F19+$G19-1),2,IF(AND($C19="Milestone",R$5&gt;=$F19,R$5&lt;=$F19+$G19-1),1,""))</f>
        <v/>
      </c>
      <c r="T19" s="38" t="str">
        <f ca="1">IF(AND($C19="Goal",S$5&gt;=$F19,S$5&lt;=$F19+$G19-1),2,IF(AND($C19="Milestone",S$5&gt;=$F19,S$5&lt;=$F19+$G19-1),1,""))</f>
        <v/>
      </c>
      <c r="U19" s="38" t="str">
        <f ca="1">IF(AND($C19="Goal",T$5&gt;=$F19,T$5&lt;=$F19+$G19-1),2,IF(AND($C19="Milestone",T$5&gt;=$F19,T$5&lt;=$F19+$G19-1),1,""))</f>
        <v/>
      </c>
      <c r="V19" s="38" t="str">
        <f ca="1">IF(AND($C19="Goal",U$5&gt;=$F19,U$5&lt;=$F19+$G19-1),2,IF(AND($C19="Milestone",U$5&gt;=$F19,U$5&lt;=$F19+$G19-1),1,""))</f>
        <v/>
      </c>
      <c r="W19" s="70" t="str">
        <f ca="1">IF(AND($C19="Goal",V$5&gt;=$F19,V$5&lt;=$F19+$G19-1),2,IF(AND($C19="Milestone",V$5&gt;=$F19,V$5&lt;=$F19+$G19-1),1,""))</f>
        <v/>
      </c>
      <c r="X19" s="70" t="str">
        <f ca="1">IF(AND($C19="Goal",W$5&gt;=$F19,W$5&lt;=$F19+$G19-1),2,IF(AND($C19="Milestone",W$5&gt;=$F19,W$5&lt;=$F19+$G19-1),1,""))</f>
        <v/>
      </c>
      <c r="Y19" s="70" t="str">
        <f ca="1">IF(AND($C19="Goal",X$5&gt;=$F19,X$5&lt;=$F19+$G19-1),2,IF(AND($C19="Milestone",X$5&gt;=$F19,X$5&lt;=$F19+$G19-1),1,""))</f>
        <v/>
      </c>
      <c r="Z19" s="70" t="str">
        <f ca="1">IF(AND($C19="Goal",Y$5&gt;=$F19,Y$5&lt;=$F19+$G19-1),2,IF(AND($C19="Milestone",Y$5&gt;=$F19,Y$5&lt;=$F19+$G19-1),1,""))</f>
        <v/>
      </c>
    </row>
    <row r="20" spans="1:26" s="2" customFormat="1" ht="30" customHeight="1" x14ac:dyDescent="0.55000000000000004">
      <c r="A20" s="14"/>
      <c r="B20" s="41" t="s">
        <v>43</v>
      </c>
      <c r="C20" s="34" t="s">
        <v>10</v>
      </c>
      <c r="D20" s="69"/>
      <c r="E20" s="31">
        <v>0</v>
      </c>
      <c r="F20" s="32">
        <f>F19+1</f>
        <v>43947</v>
      </c>
      <c r="G20" s="33">
        <v>2</v>
      </c>
      <c r="H20" s="26"/>
      <c r="I20" s="70" t="str">
        <f ca="1">IF(AND($C20="Goal",I$5&gt;=$F20,I$5&lt;=$F20+$G20-1),2,IF(AND($C20="Milestone",I$5&gt;=$F20,I$5&lt;=$F20+$G20-1),1,""))</f>
        <v/>
      </c>
      <c r="J20" s="70" t="str">
        <f ca="1">IF(AND($C20="Goal",I$5&gt;=$F20,I$5&lt;=$F20+$G20-1),2,IF(AND($C20="Milestone",I$5&gt;=$F20,I$5&lt;=$F20+$G20-1),1,""))</f>
        <v/>
      </c>
      <c r="K20" s="70" t="str">
        <f ca="1">IF(AND($C20="Goal",J$5&gt;=$F20,J$5&lt;=$F20+$G20-1),2,IF(AND($C20="Milestone",J$5&gt;=$F20,J$5&lt;=$F20+$G20-1),1,""))</f>
        <v/>
      </c>
      <c r="L20" s="70" t="str">
        <f ca="1">IF(AND($C20="Goal",K$5&gt;=$F20,K$5&lt;=$F20+$G20-1),2,IF(AND($C20="Milestone",K$5&gt;=$F20,K$5&lt;=$F20+$G20-1),1,""))</f>
        <v/>
      </c>
      <c r="M20" s="70" t="str">
        <f ca="1">IF(AND($C20="Goal",L$5&gt;=$F20,L$5&lt;=$F20+$G20-1),2,IF(AND($C20="Milestone",L$5&gt;=$F20,L$5&lt;=$F20+$G20-1),1,""))</f>
        <v/>
      </c>
      <c r="N20" s="70" t="str">
        <f ca="1">IF(AND($C20="Goal",M$5&gt;=$F20,M$5&lt;=$F20+$G20-1),2,IF(AND($C20="Milestone",M$5&gt;=$F20,M$5&lt;=$F20+$G20-1),1,""))</f>
        <v/>
      </c>
      <c r="O20" s="70" t="str">
        <f ca="1">IF(AND($C20="Goal",N$5&gt;=$F20,N$5&lt;=$F20+$G20-1),2,IF(AND($C20="Milestone",N$5&gt;=$F20,N$5&lt;=$F20+$G20-1),1,""))</f>
        <v/>
      </c>
      <c r="P20" s="38" t="str">
        <f ca="1">IF(AND($C20="Goal",O$5&gt;=$F20,O$5&lt;=$F20+$G20-1),2,IF(AND($C20="Milestone",O$5&gt;=$F20,O$5&lt;=$F20+$G20-1),1,""))</f>
        <v/>
      </c>
      <c r="Q20" s="38" t="str">
        <f ca="1">IF(AND($C20="Goal",P$5&gt;=$F20,P$5&lt;=$F20+$G20-1),2,IF(AND($C20="Milestone",P$5&gt;=$F20,P$5&lt;=$F20+$G20-1),1,""))</f>
        <v/>
      </c>
      <c r="R20" s="38" t="str">
        <f ca="1">IF(AND($C20="Goal",Q$5&gt;=$F20,Q$5&lt;=$F20+$G20-1),2,IF(AND($C20="Milestone",Q$5&gt;=$F20,Q$5&lt;=$F20+$G20-1),1,""))</f>
        <v/>
      </c>
      <c r="S20" s="38" t="str">
        <f ca="1">IF(AND($C20="Goal",R$5&gt;=$F20,R$5&lt;=$F20+$G20-1),2,IF(AND($C20="Milestone",R$5&gt;=$F20,R$5&lt;=$F20+$G20-1),1,""))</f>
        <v/>
      </c>
      <c r="T20" s="38" t="str">
        <f ca="1">IF(AND($C20="Goal",S$5&gt;=$F20,S$5&lt;=$F20+$G20-1),2,IF(AND($C20="Milestone",S$5&gt;=$F20,S$5&lt;=$F20+$G20-1),1,""))</f>
        <v/>
      </c>
      <c r="U20" s="38" t="str">
        <f ca="1">IF(AND($C20="Goal",T$5&gt;=$F20,T$5&lt;=$F20+$G20-1),2,IF(AND($C20="Milestone",T$5&gt;=$F20,T$5&lt;=$F20+$G20-1),1,""))</f>
        <v/>
      </c>
      <c r="V20" s="38" t="str">
        <f ca="1">IF(AND($C20="Goal",U$5&gt;=$F20,U$5&lt;=$F20+$G20-1),2,IF(AND($C20="Milestone",U$5&gt;=$F20,U$5&lt;=$F20+$G20-1),1,""))</f>
        <v/>
      </c>
      <c r="W20" s="70" t="str">
        <f ca="1">IF(AND($C20="Goal",V$5&gt;=$F20,V$5&lt;=$F20+$G20-1),2,IF(AND($C20="Milestone",V$5&gt;=$F20,V$5&lt;=$F20+$G20-1),1,""))</f>
        <v/>
      </c>
      <c r="X20" s="70" t="str">
        <f ca="1">IF(AND($C20="Goal",W$5&gt;=$F20,W$5&lt;=$F20+$G20-1),2,IF(AND($C20="Milestone",W$5&gt;=$F20,W$5&lt;=$F20+$G20-1),1,""))</f>
        <v/>
      </c>
      <c r="Y20" s="70" t="str">
        <f ca="1">IF(AND($C20="Goal",X$5&gt;=$F20,X$5&lt;=$F20+$G20-1),2,IF(AND($C20="Milestone",X$5&gt;=$F20,X$5&lt;=$F20+$G20-1),1,""))</f>
        <v/>
      </c>
      <c r="Z20" s="70" t="str">
        <f ca="1">IF(AND($C20="Goal",Y$5&gt;=$F20,Y$5&lt;=$F20+$G20-1),2,IF(AND($C20="Milestone",Y$5&gt;=$F20,Y$5&lt;=$F20+$G20-1),1,""))</f>
        <v/>
      </c>
    </row>
    <row r="21" spans="1:26" s="2" customFormat="1" ht="30" customHeight="1" x14ac:dyDescent="0.55000000000000004">
      <c r="A21" s="14" t="s">
        <v>2</v>
      </c>
      <c r="B21" s="41" t="s">
        <v>44</v>
      </c>
      <c r="C21" s="34" t="s">
        <v>12</v>
      </c>
      <c r="D21" s="69"/>
      <c r="E21" s="31">
        <v>0</v>
      </c>
      <c r="F21" s="32">
        <v>43949</v>
      </c>
      <c r="G21" s="33">
        <v>2</v>
      </c>
      <c r="H21" s="26"/>
      <c r="I21" s="70" t="str">
        <f ca="1">IF(AND($C21="Goal",I$5&gt;=$F21,I$5&lt;=$F21+$G21-1),2,IF(AND($C21="Milestone",I$5&gt;=$F21,I$5&lt;=$F21+$G21-1),1,""))</f>
        <v/>
      </c>
      <c r="J21" s="70" t="str">
        <f ca="1">IF(AND($C21="Goal",I$5&gt;=$F21,I$5&lt;=$F21+$G21-1),2,IF(AND($C21="Milestone",I$5&gt;=$F21,I$5&lt;=$F21+$G21-1),1,""))</f>
        <v/>
      </c>
      <c r="K21" s="70" t="str">
        <f ca="1">IF(AND($C21="Goal",J$5&gt;=$F21,J$5&lt;=$F21+$G21-1),2,IF(AND($C21="Milestone",J$5&gt;=$F21,J$5&lt;=$F21+$G21-1),1,""))</f>
        <v/>
      </c>
      <c r="L21" s="70" t="str">
        <f ca="1">IF(AND($C21="Goal",K$5&gt;=$F21,K$5&lt;=$F21+$G21-1),2,IF(AND($C21="Milestone",K$5&gt;=$F21,K$5&lt;=$F21+$G21-1),1,""))</f>
        <v/>
      </c>
      <c r="M21" s="70" t="str">
        <f ca="1">IF(AND($C21="Goal",L$5&gt;=$F21,L$5&lt;=$F21+$G21-1),2,IF(AND($C21="Milestone",L$5&gt;=$F21,L$5&lt;=$F21+$G21-1),1,""))</f>
        <v/>
      </c>
      <c r="N21" s="70" t="str">
        <f ca="1">IF(AND($C21="Goal",M$5&gt;=$F21,M$5&lt;=$F21+$G21-1),2,IF(AND($C21="Milestone",M$5&gt;=$F21,M$5&lt;=$F21+$G21-1),1,""))</f>
        <v/>
      </c>
      <c r="O21" s="70" t="str">
        <f ca="1">IF(AND($C21="Goal",N$5&gt;=$F21,N$5&lt;=$F21+$G21-1),2,IF(AND($C21="Milestone",N$5&gt;=$F21,N$5&lt;=$F21+$G21-1),1,""))</f>
        <v/>
      </c>
      <c r="P21" s="38" t="str">
        <f ca="1">IF(AND($C21="Goal",O$5&gt;=$F21,O$5&lt;=$F21+$G21-1),2,IF(AND($C21="Milestone",O$5&gt;=$F21,O$5&lt;=$F21+$G21-1),1,""))</f>
        <v/>
      </c>
      <c r="Q21" s="38" t="str">
        <f ca="1">IF(AND($C21="Goal",P$5&gt;=$F21,P$5&lt;=$F21+$G21-1),2,IF(AND($C21="Milestone",P$5&gt;=$F21,P$5&lt;=$F21+$G21-1),1,""))</f>
        <v/>
      </c>
      <c r="R21" s="38" t="str">
        <f ca="1">IF(AND($C21="Goal",Q$5&gt;=$F21,Q$5&lt;=$F21+$G21-1),2,IF(AND($C21="Milestone",Q$5&gt;=$F21,Q$5&lt;=$F21+$G21-1),1,""))</f>
        <v/>
      </c>
      <c r="S21" s="38" t="str">
        <f ca="1">IF(AND($C21="Goal",R$5&gt;=$F21,R$5&lt;=$F21+$G21-1),2,IF(AND($C21="Milestone",R$5&gt;=$F21,R$5&lt;=$F21+$G21-1),1,""))</f>
        <v/>
      </c>
      <c r="T21" s="38" t="str">
        <f ca="1">IF(AND($C21="Goal",S$5&gt;=$F21,S$5&lt;=$F21+$G21-1),2,IF(AND($C21="Milestone",S$5&gt;=$F21,S$5&lt;=$F21+$G21-1),1,""))</f>
        <v/>
      </c>
      <c r="U21" s="38" t="str">
        <f ca="1">IF(AND($C21="Goal",T$5&gt;=$F21,T$5&lt;=$F21+$G21-1),2,IF(AND($C21="Milestone",T$5&gt;=$F21,T$5&lt;=$F21+$G21-1),1,""))</f>
        <v/>
      </c>
      <c r="V21" s="38" t="str">
        <f ca="1">IF(AND($C21="Goal",U$5&gt;=$F21,U$5&lt;=$F21+$G21-1),2,IF(AND($C21="Milestone",U$5&gt;=$F21,U$5&lt;=$F21+$G21-1),1,""))</f>
        <v/>
      </c>
      <c r="W21" s="70" t="str">
        <f ca="1">IF(AND($C21="Goal",V$5&gt;=$F21,V$5&lt;=$F21+$G21-1),2,IF(AND($C21="Milestone",V$5&gt;=$F21,V$5&lt;=$F21+$G21-1),1,""))</f>
        <v/>
      </c>
      <c r="X21" s="70" t="str">
        <f ca="1">IF(AND($C21="Goal",W$5&gt;=$F21,W$5&lt;=$F21+$G21-1),2,IF(AND($C21="Milestone",W$5&gt;=$F21,W$5&lt;=$F21+$G21-1),1,""))</f>
        <v/>
      </c>
      <c r="Y21" s="70" t="str">
        <f ca="1">IF(AND($C21="Goal",X$5&gt;=$F21,X$5&lt;=$F21+$G21-1),2,IF(AND($C21="Milestone",X$5&gt;=$F21,X$5&lt;=$F21+$G21-1),1,""))</f>
        <v/>
      </c>
      <c r="Z21" s="70" t="str">
        <f ca="1">IF(AND($C21="Goal",Y$5&gt;=$F21,Y$5&lt;=$F21+$G21-1),2,IF(AND($C21="Milestone",Y$5&gt;=$F21,Y$5&lt;=$F21+$G21-1),1,""))</f>
        <v/>
      </c>
    </row>
    <row r="22" spans="1:26" s="2" customFormat="1" ht="30" customHeight="1" thickBot="1" x14ac:dyDescent="0.6">
      <c r="A22" s="15" t="s">
        <v>29</v>
      </c>
      <c r="B22" s="24" t="s">
        <v>17</v>
      </c>
      <c r="C22" s="24"/>
      <c r="D22" s="24"/>
      <c r="E22" s="24"/>
      <c r="F22" s="42"/>
      <c r="G22" s="24"/>
      <c r="H22" s="39"/>
      <c r="I22" s="37"/>
      <c r="J22" s="37"/>
      <c r="K22" s="37"/>
      <c r="L22" s="37"/>
      <c r="M22" s="37"/>
      <c r="N22" s="37"/>
      <c r="O22" s="37"/>
      <c r="P22" s="37"/>
      <c r="Q22" s="37"/>
      <c r="R22" s="37"/>
      <c r="S22" s="37"/>
      <c r="T22" s="37"/>
      <c r="U22" s="37"/>
      <c r="V22" s="37"/>
      <c r="W22" s="37"/>
      <c r="X22" s="37"/>
      <c r="Y22" s="37"/>
      <c r="Z22" s="37"/>
    </row>
    <row r="23" spans="1:26" ht="30" customHeight="1" x14ac:dyDescent="0.55000000000000004">
      <c r="D23" s="5"/>
      <c r="G23" s="16"/>
      <c r="H23" s="4"/>
    </row>
    <row r="24" spans="1:26" ht="30" customHeight="1" x14ac:dyDescent="0.55000000000000004">
      <c r="D24" s="6"/>
    </row>
  </sheetData>
  <mergeCells count="8">
    <mergeCell ref="X2:Z2"/>
    <mergeCell ref="D3:E3"/>
    <mergeCell ref="D4:E4"/>
    <mergeCell ref="B5:H5"/>
    <mergeCell ref="F3:G3"/>
    <mergeCell ref="I2:L2"/>
    <mergeCell ref="N2:Q2"/>
    <mergeCell ref="S2:V2"/>
  </mergeCells>
  <conditionalFormatting sqref="E7:E2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Y6 I8:Y8 I7:Z7 I16:Y22 I10:Y14">
    <cfRule type="expression" dxfId="15" priority="1">
      <formula>AND(TODAY()&gt;=I$5,TODAY()&lt;J$5)</formula>
    </cfRule>
  </conditionalFormatting>
  <conditionalFormatting sqref="I4:Z4">
    <cfRule type="expression" dxfId="14" priority="7">
      <formula>I$5&lt;=EOMONTH($I$5,0)</formula>
    </cfRule>
  </conditionalFormatting>
  <conditionalFormatting sqref="J4:Z4">
    <cfRule type="expression" dxfId="13" priority="3">
      <formula>AND(J$5&lt;=EOMONTH($I$5,2),J$5&gt;EOMONTH($I$5,0),J$5&gt;EOMONTH($I$5,1))</formula>
    </cfRule>
  </conditionalFormatting>
  <conditionalFormatting sqref="I4:Z4">
    <cfRule type="expression" dxfId="12" priority="2">
      <formula>AND(I$5&lt;=EOMONTH($I$5,1),I$5&gt;EOMONTH($I$5,0))</formula>
    </cfRule>
  </conditionalFormatting>
  <conditionalFormatting sqref="I22:Z22">
    <cfRule type="expression" dxfId="11" priority="71" stopIfTrue="1">
      <formula>AND(#REF!="Low Risk",I$5&gt;=#REF!,I$5&lt;=#REF!+#REF!-1)</formula>
    </cfRule>
    <cfRule type="expression" dxfId="10" priority="72" stopIfTrue="1">
      <formula>AND(#REF!="High Risk",I$5&gt;=#REF!,I$5&lt;=#REF!+#REF!-1)</formula>
    </cfRule>
    <cfRule type="expression" dxfId="9" priority="73" stopIfTrue="1">
      <formula>AND(#REF!="On Track",I$5&gt;=#REF!,I$5&lt;=#REF!+#REF!-1)</formula>
    </cfRule>
    <cfRule type="expression" dxfId="8" priority="74" stopIfTrue="1">
      <formula>AND(#REF!="Med Risk",I$5&gt;=#REF!,I$5&lt;=#REF!+#REF!-1)</formula>
    </cfRule>
    <cfRule type="expression" dxfId="7" priority="75" stopIfTrue="1">
      <formula>AND(LEN(#REF!)=0,I$5&gt;=#REF!,I$5&lt;=#REF!+#REF!-1)</formula>
    </cfRule>
  </conditionalFormatting>
  <conditionalFormatting sqref="Z12:Z14 Z5:Z6 Z16:Z22">
    <cfRule type="expression" dxfId="6" priority="87">
      <formula>AND(TODAY()&gt;=Z$5,TODAY()&lt;#REF!)</formula>
    </cfRule>
  </conditionalFormatting>
  <conditionalFormatting sqref="Z8 Z16:Z21 Z10:Z14">
    <cfRule type="expression" dxfId="5" priority="101">
      <formula>AND(TODAY()&gt;=Z$5,TODAY()&lt;#REF!)</formula>
    </cfRule>
  </conditionalFormatting>
  <conditionalFormatting sqref="I8:Z8 I16:Z21 I10:Z14">
    <cfRule type="expression" dxfId="4" priority="115" stopIfTrue="1">
      <formula>AND($C8="Low Risk",I$5&gt;=$F8,I$5&lt;=$F8+$G8-1)</formula>
    </cfRule>
    <cfRule type="expression" dxfId="3" priority="116" stopIfTrue="1">
      <formula>AND($C8="High Risk",I$5&gt;=$F8,I$5&lt;=$F8+$G8-1)</formula>
    </cfRule>
    <cfRule type="expression" dxfId="2" priority="117" stopIfTrue="1">
      <formula>AND($C8="On Track",I$5&gt;=$F8,I$5&lt;=$F8+$G8-1)</formula>
    </cfRule>
    <cfRule type="expression" dxfId="1" priority="118" stopIfTrue="1">
      <formula>AND($C8="Med Risk",I$5&gt;=$F8,I$5&lt;=$F8+$G8-1)</formula>
    </cfRule>
    <cfRule type="expression" dxfId="0" priority="119"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D8 C10:D21" xr:uid="{5196C805-6432-41E6-873E-6E411B98A976}">
      <formula1>"Goal,Milestone,On Track, Low Risk, Med Risk, High Risk"</formula1>
    </dataValidation>
    <dataValidation type="list" allowBlank="1" showInputMessage="1" sqref="C9:D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57150</xdr:rowOff>
                  </from>
                  <to>
                    <xdr:col>41</xdr:col>
                    <xdr:colOff>7620</xdr:colOff>
                    <xdr:row>5</xdr:row>
                    <xdr:rowOff>240030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E7:E21</xm:sqref>
        </x14:conditionalFormatting>
        <x14:conditionalFormatting xmlns:xm="http://schemas.microsoft.com/office/excel/2006/main">
          <x14:cfRule type="iconSet" priority="9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I22:Z22</xm:sqref>
        </x14:conditionalFormatting>
        <x14:conditionalFormatting xmlns:xm="http://schemas.microsoft.com/office/excel/2006/main">
          <x14:cfRule type="iconSet" priority="13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I8:Z8 I16:Z21 I10:Z14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5625" defaultRowHeight="12.9" x14ac:dyDescent="0.5"/>
  <cols>
    <col min="1" max="1" width="87.15625" style="10" customWidth="1"/>
    <col min="2" max="16384" width="9.15625" style="8"/>
  </cols>
  <sheetData>
    <row r="1" spans="1:1" s="9" customFormat="1" ht="25.8" x14ac:dyDescent="0.95">
      <c r="A1" s="11" t="s">
        <v>0</v>
      </c>
    </row>
    <row r="2" spans="1:1" ht="84.4" customHeight="1" x14ac:dyDescent="0.5">
      <c r="A2" s="12" t="s">
        <v>24</v>
      </c>
    </row>
    <row r="3" spans="1:1" ht="26.25" customHeight="1" x14ac:dyDescent="0.5">
      <c r="A3" s="11" t="s">
        <v>1</v>
      </c>
    </row>
    <row r="4" spans="1:1" s="10" customFormat="1" ht="205" customHeight="1" x14ac:dyDescent="0.55000000000000004">
      <c r="A4" s="13" t="s">
        <v>30</v>
      </c>
    </row>
    <row r="5" spans="1:1" x14ac:dyDescent="0.5">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2020-04-14T06:18:19Z</dcterms:modified>
</cp:coreProperties>
</file>