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Nassi\Desktop\"/>
    </mc:Choice>
  </mc:AlternateContent>
  <xr:revisionPtr revIDLastSave="0" documentId="13_ncr:1_{A0D7D511-DC7D-463A-ADEE-E1B14AA97CA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le" sheetId="1" r:id="rId1"/>
    <sheet name="Rates" sheetId="2" r:id="rId2"/>
    <sheet name="Catalogue" sheetId="3" r:id="rId3"/>
  </sheets>
  <definedNames>
    <definedName name="DollarRate">Rates!$B$8</definedName>
    <definedName name="moneyLBP">Rates!$A$3</definedName>
    <definedName name="moneyUSD">Rates!$A$2</definedName>
    <definedName name="NewLBPRate">Rates!$A$4</definedName>
    <definedName name="Transport">Rates!$B$3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7" roundtripDataSignature="AMtx7mjMtFEZ+oeqqwyVupVXbwJsQ4016g=="/>
    </ext>
  </extLst>
</workbook>
</file>

<file path=xl/calcChain.xml><?xml version="1.0" encoding="utf-8"?>
<calcChain xmlns="http://schemas.openxmlformats.org/spreadsheetml/2006/main">
  <c r="A4" i="2" l="1"/>
  <c r="A3" i="2"/>
  <c r="M37" i="1"/>
  <c r="L37" i="1"/>
  <c r="K37" i="1"/>
  <c r="J37" i="1"/>
  <c r="I37" i="1"/>
  <c r="H37" i="1"/>
  <c r="G37" i="1"/>
  <c r="F37" i="1"/>
  <c r="E37" i="1"/>
  <c r="D37" i="1"/>
  <c r="C37" i="1"/>
  <c r="B37" i="1"/>
  <c r="M33" i="1"/>
  <c r="M34" i="1" s="1"/>
  <c r="L33" i="1"/>
  <c r="L34" i="1" s="1"/>
  <c r="K33" i="1"/>
  <c r="K34" i="1" s="1"/>
  <c r="J33" i="1"/>
  <c r="J35" i="1" s="1"/>
  <c r="J36" i="1" s="1"/>
  <c r="I33" i="1"/>
  <c r="I34" i="1" s="1"/>
  <c r="H33" i="1"/>
  <c r="H34" i="1" s="1"/>
  <c r="G33" i="1"/>
  <c r="G34" i="1" s="1"/>
  <c r="F33" i="1"/>
  <c r="F35" i="1" s="1"/>
  <c r="F36" i="1" s="1"/>
  <c r="E33" i="1"/>
  <c r="E34" i="1" s="1"/>
  <c r="D33" i="1"/>
  <c r="D34" i="1" s="1"/>
  <c r="C33" i="1"/>
  <c r="C34" i="1" s="1"/>
  <c r="B33" i="1"/>
  <c r="B35" i="1" s="1"/>
  <c r="N37" i="1" l="1"/>
  <c r="B36" i="1"/>
  <c r="N21" i="1"/>
  <c r="D35" i="1"/>
  <c r="D36" i="1" s="1"/>
  <c r="H35" i="1"/>
  <c r="H36" i="1" s="1"/>
  <c r="L35" i="1"/>
  <c r="L36" i="1" s="1"/>
  <c r="N31" i="1"/>
  <c r="C35" i="1"/>
  <c r="C36" i="1" s="1"/>
  <c r="G35" i="1"/>
  <c r="G36" i="1" s="1"/>
  <c r="K35" i="1"/>
  <c r="K36" i="1" s="1"/>
  <c r="B34" i="1"/>
  <c r="F34" i="1"/>
  <c r="J34" i="1"/>
  <c r="E35" i="1"/>
  <c r="E36" i="1" s="1"/>
  <c r="I35" i="1"/>
  <c r="I36" i="1" s="1"/>
  <c r="M35" i="1"/>
  <c r="M36" i="1" s="1"/>
  <c r="N33" i="1"/>
  <c r="N34" i="1" l="1"/>
  <c r="N36" i="1"/>
  <c r="N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Nassir Chahine</author>
  </authors>
  <commentList>
    <comment ref="N21" authorId="0" shapeId="0" xr:uid="{3B75C188-7285-4166-9BA2-3E4078007490}">
      <text>
        <r>
          <rPr>
            <b/>
            <sz val="9"/>
            <color indexed="81"/>
            <rFont val="Tahoma"/>
            <charset val="1"/>
          </rPr>
          <t>Nacir Chahine:
here usually workers get paid at december and then another time at the end of the month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100-000003000000}">
      <text>
        <r>
          <rPr>
            <sz val="10"/>
            <color theme="1"/>
            <rFont val="Arial"/>
          </rPr>
          <t>======
ID#AAAAHfsvxv0
Nacir Ch    (2020-12-25 05:02:58)
rate in USD $</t>
        </r>
      </text>
    </comment>
    <comment ref="A3" authorId="0" shapeId="0" xr:uid="{00000000-0006-0000-0100-000002000000}">
      <text>
        <r>
          <rPr>
            <sz val="10"/>
            <color theme="1"/>
            <rFont val="Arial"/>
          </rPr>
          <t>======
ID#AAAAHfsvxv4
Nacir Ch    (2020-12-25 05:03:37)
Old Rate in LBP (1usd=1507lbp)</t>
        </r>
      </text>
    </comment>
    <comment ref="A4" authorId="0" shapeId="0" xr:uid="{00000000-0006-0000-0100-000001000000}">
      <text>
        <r>
          <rPr>
            <sz val="10"/>
            <color theme="1"/>
            <rFont val="Arial"/>
          </rPr>
          <t>======
ID#AAAAHfsvxv8
Nacir Ch    (2020-12-25 05:04:58)
New Rate + 30%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hb/po63TL8rhSYEsRpsvi23chVw=="/>
    </ext>
  </extLst>
</comments>
</file>

<file path=xl/sharedStrings.xml><?xml version="1.0" encoding="utf-8"?>
<sst xmlns="http://schemas.openxmlformats.org/spreadsheetml/2006/main" count="33" uniqueCount="32">
  <si>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</si>
  <si>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</si>
  <si>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</si>
  <si>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</si>
  <si>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</si>
  <si>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</si>
  <si>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</si>
  <si>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</si>
  <si>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</si>
  <si>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</si>
  <si>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</si>
  <si>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</si>
  <si>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1/2 December $</t>
  </si>
  <si>
    <t>Total Year</t>
  </si>
  <si>
    <t>Total Hours</t>
  </si>
  <si>
    <t>Total $</t>
  </si>
  <si>
    <t>Total LL</t>
  </si>
  <si>
    <t>Net Total</t>
  </si>
  <si>
    <t xml:space="preserve">Days of work </t>
  </si>
  <si>
    <t>Hour Rate</t>
  </si>
  <si>
    <t>Daily Spend</t>
  </si>
  <si>
    <t>DollarRate:</t>
  </si>
  <si>
    <t>= Real Total after "daily spend"</t>
  </si>
  <si>
    <t>Daily spend</t>
  </si>
  <si>
    <t>= Average amount spending daily especialy on Transporting and other stuff</t>
  </si>
  <si>
    <t>DollarRate</t>
  </si>
  <si>
    <t>= How Much is The Dollar Rate Is In The Black Markets</t>
  </si>
  <si>
    <t>months</t>
  </si>
  <si>
    <t>worker name:</t>
  </si>
  <si>
    <t>worker ID:</t>
  </si>
  <si>
    <t>Nacir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</si>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</sst>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\ &quot;h&quot;"/>
    <numFmt numFmtId="165" formatCode="#,##0\ &quot;LL&quot;"/>
    <numFmt numFmtId="166" formatCode="0\ &quot;h&quot;"/>
    <numFmt numFmtId="167" formatCode="0.00\ &quot;$&quot;"/>
    <numFmt numFmtId="168" formatCode="0\ &quot;day(s)&quot;"/>
    <numFmt numFmtId="169" formatCode="0.00\ &quot;$/h&quot;"/>
    <numFmt numFmtId="170" formatCode="##0.00\ &quot;LL&quot;"/>
  </numFmts>
  <fonts count="16" x14ac:knownFonts="1">
    <font>
      <sz val="10"/>
      <color theme="1"/>
      <name val="Arial"/>
    </font>
    <font>
      <sz val="11"/>
      <color rgb="FFFA7D00"/>
      <name val="Calibri"/>
    </font>
    <font>
      <sz val="10"/>
      <color theme="1"/>
      <name val="Calibri"/>
    </font>
    <font>
      <sz val="10"/>
      <color theme="1"/>
      <name val="Calibri"/>
    </font>
    <font>
      <sz val="10"/>
      <color rgb="FF000000"/>
      <name val="Arial"/>
    </font>
    <font>
      <sz val="10"/>
      <color rgb="FF000000"/>
      <name val="Calibri"/>
    </font>
    <font>
      <sz val="10"/>
      <color rgb="FFFF0000"/>
      <name val="Calibri"/>
    </font>
    <font>
      <sz val="10"/>
      <color rgb="FFFFFF00"/>
      <name val="Calibri"/>
    </font>
    <font>
      <sz val="10"/>
      <color rgb="FFFF0000"/>
      <name val="Calibri"/>
    </font>
    <font>
      <sz val="10"/>
      <color rgb="FFFFFF00"/>
      <name val="Calibri"/>
    </font>
    <font>
      <sz val="10"/>
      <color rgb="FFFF0000"/>
      <name val="Arial"/>
    </font>
    <font>
      <sz val="10"/>
      <color rgb="FFDBE5F1"/>
      <name val="Arial"/>
    </font>
    <font>
      <sz val="10"/>
      <color theme="0"/>
      <name val="Calibri"/>
      <family val="2"/>
    </font>
    <font>
      <sz val="10"/>
      <color theme="0"/>
      <name val="Arial"/>
      <family val="2"/>
    </font>
    <font>
      <sz val="10"/>
      <color rgb="FFFFC000"/>
      <name val="Arial"/>
      <family val="2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A2C4C9"/>
        <bgColor rgb="FFA2C4C9"/>
      </patternFill>
    </fill>
    <fill>
      <patternFill patternType="solid">
        <fgColor rgb="FF548DD4"/>
        <bgColor rgb="FF548DD4"/>
      </patternFill>
    </fill>
    <fill>
      <patternFill patternType="solid">
        <fgColor theme="1"/>
        <bgColor theme="1"/>
      </patternFill>
    </fill>
    <fill>
      <patternFill patternType="solid">
        <fgColor rgb="FF002060"/>
        <bgColor rgb="FF00B0F0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</fills>
  <borders count="30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double">
        <color rgb="FFFF8001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 style="dotted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dotted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indexed="64"/>
      </bottom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164" fontId="2" fillId="0" borderId="5" xfId="0" applyNumberFormat="1" applyFont="1" applyBorder="1"/>
    <xf numFmtId="164" fontId="2" fillId="0" borderId="6" xfId="0" applyNumberFormat="1" applyFont="1" applyBorder="1"/>
    <xf numFmtId="0" fontId="3" fillId="0" borderId="7" xfId="0" applyFont="1" applyBorder="1"/>
    <xf numFmtId="164" fontId="2" fillId="0" borderId="5" xfId="0" applyNumberFormat="1" applyFont="1" applyBorder="1" applyAlignment="1"/>
    <xf numFmtId="164" fontId="2" fillId="0" borderId="6" xfId="0" applyNumberFormat="1" applyFont="1" applyBorder="1" applyAlignment="1"/>
    <xf numFmtId="164" fontId="4" fillId="0" borderId="5" xfId="0" applyNumberFormat="1" applyFont="1" applyBorder="1"/>
    <xf numFmtId="164" fontId="0" fillId="0" borderId="5" xfId="0" applyNumberFormat="1" applyFont="1" applyBorder="1"/>
    <xf numFmtId="164" fontId="0" fillId="0" borderId="5" xfId="0" applyNumberFormat="1" applyFont="1" applyBorder="1" applyAlignment="1"/>
    <xf numFmtId="164" fontId="5" fillId="0" borderId="5" xfId="0" applyNumberFormat="1" applyFont="1" applyBorder="1"/>
    <xf numFmtId="0" fontId="3" fillId="0" borderId="8" xfId="0" applyFont="1" applyBorder="1"/>
    <xf numFmtId="164" fontId="2" fillId="0" borderId="9" xfId="0" applyNumberFormat="1" applyFont="1" applyBorder="1" applyAlignment="1"/>
    <xf numFmtId="165" fontId="2" fillId="5" borderId="10" xfId="0" applyNumberFormat="1" applyFont="1" applyFill="1" applyBorder="1" applyAlignment="1">
      <alignment horizontal="center"/>
    </xf>
    <xf numFmtId="0" fontId="3" fillId="0" borderId="11" xfId="0" applyFont="1" applyBorder="1"/>
    <xf numFmtId="164" fontId="4" fillId="0" borderId="5" xfId="0" applyNumberFormat="1" applyFont="1" applyBorder="1" applyAlignment="1"/>
    <xf numFmtId="164" fontId="2" fillId="0" borderId="9" xfId="0" applyNumberFormat="1" applyFont="1" applyBorder="1"/>
    <xf numFmtId="0" fontId="2" fillId="4" borderId="12" xfId="0" applyFont="1" applyFill="1" applyBorder="1" applyAlignment="1">
      <alignment horizontal="center" vertical="center"/>
    </xf>
    <xf numFmtId="164" fontId="2" fillId="0" borderId="13" xfId="0" applyNumberFormat="1" applyFont="1" applyBorder="1"/>
    <xf numFmtId="164" fontId="2" fillId="0" borderId="14" xfId="0" applyNumberFormat="1" applyFont="1" applyBorder="1"/>
    <xf numFmtId="0" fontId="0" fillId="6" borderId="15" xfId="0" applyFont="1" applyFill="1" applyBorder="1"/>
    <xf numFmtId="0" fontId="4" fillId="7" borderId="16" xfId="0" applyFont="1" applyFill="1" applyBorder="1"/>
    <xf numFmtId="166" fontId="2" fillId="8" borderId="17" xfId="0" applyNumberFormat="1" applyFont="1" applyFill="1" applyBorder="1"/>
    <xf numFmtId="166" fontId="2" fillId="8" borderId="18" xfId="0" applyNumberFormat="1" applyFont="1" applyFill="1" applyBorder="1"/>
    <xf numFmtId="166" fontId="2" fillId="9" borderId="19" xfId="0" applyNumberFormat="1" applyFont="1" applyFill="1" applyBorder="1"/>
    <xf numFmtId="0" fontId="4" fillId="7" borderId="12" xfId="0" applyFont="1" applyFill="1" applyBorder="1"/>
    <xf numFmtId="167" fontId="2" fillId="5" borderId="20" xfId="0" applyNumberFormat="1" applyFont="1" applyFill="1" applyBorder="1"/>
    <xf numFmtId="167" fontId="2" fillId="5" borderId="21" xfId="0" applyNumberFormat="1" applyFont="1" applyFill="1" applyBorder="1"/>
    <xf numFmtId="167" fontId="2" fillId="9" borderId="19" xfId="0" applyNumberFormat="1" applyFont="1" applyFill="1" applyBorder="1"/>
    <xf numFmtId="0" fontId="4" fillId="7" borderId="4" xfId="0" applyFont="1" applyFill="1" applyBorder="1"/>
    <xf numFmtId="165" fontId="2" fillId="5" borderId="5" xfId="0" applyNumberFormat="1" applyFont="1" applyFill="1" applyBorder="1"/>
    <xf numFmtId="165" fontId="2" fillId="9" borderId="19" xfId="0" applyNumberFormat="1" applyFont="1" applyFill="1" applyBorder="1"/>
    <xf numFmtId="0" fontId="2" fillId="7" borderId="22" xfId="0" applyFont="1" applyFill="1" applyBorder="1"/>
    <xf numFmtId="168" fontId="2" fillId="10" borderId="23" xfId="0" applyNumberFormat="1" applyFont="1" applyFill="1" applyBorder="1"/>
    <xf numFmtId="168" fontId="2" fillId="10" borderId="24" xfId="0" applyNumberFormat="1" applyFont="1" applyFill="1" applyBorder="1"/>
    <xf numFmtId="168" fontId="2" fillId="9" borderId="25" xfId="0" applyNumberFormat="1" applyFont="1" applyFill="1" applyBorder="1"/>
    <xf numFmtId="0" fontId="0" fillId="0" borderId="0" xfId="0" applyFont="1"/>
    <xf numFmtId="0" fontId="6" fillId="5" borderId="5" xfId="0" applyFont="1" applyFill="1" applyBorder="1"/>
    <xf numFmtId="169" fontId="7" fillId="7" borderId="5" xfId="0" applyNumberFormat="1" applyFont="1" applyFill="1" applyBorder="1" applyAlignment="1">
      <alignment horizontal="left"/>
    </xf>
    <xf numFmtId="170" fontId="7" fillId="7" borderId="5" xfId="0" applyNumberFormat="1" applyFont="1" applyFill="1" applyBorder="1" applyAlignment="1">
      <alignment horizontal="left"/>
    </xf>
    <xf numFmtId="0" fontId="8" fillId="5" borderId="0" xfId="0" applyFont="1" applyFill="1" applyAlignment="1"/>
    <xf numFmtId="170" fontId="9" fillId="7" borderId="5" xfId="0" applyNumberFormat="1" applyFont="1" applyFill="1" applyBorder="1" applyAlignment="1"/>
    <xf numFmtId="0" fontId="10" fillId="11" borderId="26" xfId="0" applyFont="1" applyFill="1" applyBorder="1"/>
    <xf numFmtId="0" fontId="11" fillId="11" borderId="26" xfId="0" quotePrefix="1" applyFont="1" applyFill="1" applyBorder="1"/>
    <xf numFmtId="0" fontId="11" fillId="11" borderId="26" xfId="0" quotePrefix="1" applyFont="1" applyFill="1" applyBorder="1" applyAlignment="1"/>
    <xf numFmtId="0" fontId="12" fillId="12" borderId="26" xfId="0" applyFont="1" applyFill="1" applyBorder="1" applyAlignment="1">
      <alignment horizontal="center" vertical="center"/>
    </xf>
    <xf numFmtId="0" fontId="13" fillId="13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3" fillId="0" borderId="28" xfId="0" applyFont="1" applyBorder="1"/>
    <xf numFmtId="0" fontId="3" fillId="0" borderId="27" xfId="0" applyFont="1" applyBorder="1"/>
    <xf numFmtId="164" fontId="2" fillId="0" borderId="29" xfId="0" applyNumberFormat="1" applyFont="1" applyBorder="1"/>
    <xf numFmtId="164" fontId="2" fillId="0" borderId="29" xfId="0" applyNumberFormat="1" applyFont="1" applyBorder="1" applyAlignment="1"/>
    <xf numFmtId="164" fontId="0" fillId="0" borderId="29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4.7622150397139219E-2"/>
          <c:y val="7.0371971640102601E-2"/>
          <c:w val="0.93904629279418683"/>
          <c:h val="0.83279981183006457"/>
        </c:manualLayout>
      </c:layout>
      <c:barChart>
        <c:barDir val="col"/>
        <c:grouping val="clustered"/>
        <c:varyColors val="1"/>
        <c:ser>
          <c:idx val="0"/>
          <c:order val="0"/>
          <c:tx>
            <c:v>Total Hours</c:v>
          </c:tx>
          <c:spPr>
            <a:solidFill>
              <a:srgbClr val="4F81B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percentage"/>
            <c:noEndCap val="0"/>
            <c:val val="5"/>
          </c:errBars>
          <c:cat>
            <c:strRef>
              <c:f>Table!$B$1:$M$1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Table!$B$33:$M$33</c:f>
              <c:numCache>
                <c:formatCode>0\ "h"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E72-4736-BA42-9261201A71C7}"/>
            </c:ext>
          </c:extLst>
        </c:ser>
        <c:ser>
          <c:idx val="1"/>
          <c:order val="1"/>
          <c:tx>
            <c:v>Total $</c:v>
          </c:tx>
          <c:spPr>
            <a:solidFill>
              <a:srgbClr val="FFFF00"/>
            </a:solidFill>
          </c:spPr>
          <c:invertIfNegative val="1"/>
          <c:dLbls>
            <c:dLbl>
              <c:idx val="0"/>
              <c:layout>
                <c:manualLayout>
                  <c:x val="0"/>
                  <c:y val="-1.8966334755808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42-40EE-94B3-71940ADE494C}"/>
                </c:ext>
              </c:extLst>
            </c:dLbl>
            <c:dLbl>
              <c:idx val="1"/>
              <c:layout>
                <c:manualLayout>
                  <c:x val="0"/>
                  <c:y val="-2.08629682313894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542-40EE-94B3-71940ADE494C}"/>
                </c:ext>
              </c:extLst>
            </c:dLbl>
            <c:dLbl>
              <c:idx val="2"/>
              <c:layout>
                <c:manualLayout>
                  <c:x val="-5.3371532889516127E-17"/>
                  <c:y val="-2.08629682313892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542-40EE-94B3-71940ADE494C}"/>
                </c:ext>
              </c:extLst>
            </c:dLbl>
            <c:dLbl>
              <c:idx val="3"/>
              <c:layout>
                <c:manualLayout>
                  <c:x val="0"/>
                  <c:y val="-1.7069701280227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42-40EE-94B3-71940ADE494C}"/>
                </c:ext>
              </c:extLst>
            </c:dLbl>
            <c:dLbl>
              <c:idx val="4"/>
              <c:layout>
                <c:manualLayout>
                  <c:x val="-5.3371532889516127E-17"/>
                  <c:y val="-2.27596017069701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542-40EE-94B3-71940ADE494C}"/>
                </c:ext>
              </c:extLst>
            </c:dLbl>
            <c:dLbl>
              <c:idx val="5"/>
              <c:layout>
                <c:manualLayout>
                  <c:x val="-5.3371532889516127E-17"/>
                  <c:y val="-2.27596017069701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542-40EE-94B3-71940ADE494C}"/>
                </c:ext>
              </c:extLst>
            </c:dLbl>
            <c:dLbl>
              <c:idx val="6"/>
              <c:layout>
                <c:manualLayout>
                  <c:x val="0"/>
                  <c:y val="-2.27596017069701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542-40EE-94B3-71940ADE494C}"/>
                </c:ext>
              </c:extLst>
            </c:dLbl>
            <c:dLbl>
              <c:idx val="7"/>
              <c:layout>
                <c:manualLayout>
                  <c:x val="0"/>
                  <c:y val="-1.70697012802277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542-40EE-94B3-71940ADE494C}"/>
                </c:ext>
              </c:extLst>
            </c:dLbl>
            <c:dLbl>
              <c:idx val="8"/>
              <c:layout>
                <c:manualLayout>
                  <c:x val="-1.0674306577903225E-16"/>
                  <c:y val="-1.70697012802277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542-40EE-94B3-71940ADE494C}"/>
                </c:ext>
              </c:extLst>
            </c:dLbl>
            <c:dLbl>
              <c:idx val="9"/>
              <c:layout>
                <c:manualLayout>
                  <c:x val="-7.27802037845706E-4"/>
                  <c:y val="-1.70697012802277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542-40EE-94B3-71940ADE494C}"/>
                </c:ext>
              </c:extLst>
            </c:dLbl>
            <c:dLbl>
              <c:idx val="10"/>
              <c:layout>
                <c:manualLayout>
                  <c:x val="0"/>
                  <c:y val="-2.08629682313892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542-40EE-94B3-71940ADE494C}"/>
                </c:ext>
              </c:extLst>
            </c:dLbl>
            <c:dLbl>
              <c:idx val="11"/>
              <c:layout>
                <c:manualLayout>
                  <c:x val="7.27802037845706E-4"/>
                  <c:y val="-2.27596017069701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542-40EE-94B3-71940ADE49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percentage"/>
            <c:noEndCap val="0"/>
            <c:val val="5"/>
          </c:errBars>
          <c:cat>
            <c:strRef>
              <c:f>Table!$B$1:$M$1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Table!$B$34:$M$34</c:f>
              <c:numCache>
                <c:formatCode>0.00\ "$"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4E72-4736-BA42-9261201A71C7}"/>
            </c:ext>
          </c:extLst>
        </c:ser>
        <c:ser>
          <c:idx val="2"/>
          <c:order val="2"/>
          <c:tx>
            <c:v>Total LL</c:v>
          </c:tx>
          <c:spPr>
            <a:solidFill>
              <a:srgbClr val="E06666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percentage"/>
            <c:noEndCap val="0"/>
            <c:val val="5"/>
          </c:errBars>
          <c:cat>
            <c:strRef>
              <c:f>Table!$B$1:$M$1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Table!$B$35:$M$35</c:f>
              <c:numCache>
                <c:formatCode>#,##0\ "LL"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4E72-4736-BA42-9261201A71C7}"/>
            </c:ext>
          </c:extLst>
        </c:ser>
        <c:ser>
          <c:idx val="3"/>
          <c:order val="3"/>
          <c:tx>
            <c:v>Net Total</c:v>
          </c:tx>
          <c:spPr>
            <a:solidFill>
              <a:srgbClr val="8064A2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percentage"/>
            <c:noEndCap val="0"/>
            <c:val val="5"/>
          </c:errBars>
          <c:cat>
            <c:strRef>
              <c:f>Table!$B$1:$M$1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Table!$B$36:$M$36</c:f>
              <c:numCache>
                <c:formatCode>#,##0\ "LL"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4E72-4736-BA42-9261201A71C7}"/>
            </c:ext>
          </c:extLst>
        </c:ser>
        <c:ser>
          <c:idx val="4"/>
          <c:order val="4"/>
          <c:tx>
            <c:v>Days of work </c:v>
          </c:tx>
          <c:spPr>
            <a:solidFill>
              <a:srgbClr val="1155CC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percentage"/>
            <c:noEndCap val="0"/>
            <c:val val="5"/>
          </c:errBars>
          <c:cat>
            <c:strRef>
              <c:f>Table!$B$1:$M$1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Table!$B$37:$M$37</c:f>
              <c:numCache>
                <c:formatCode>0\ "day(s)"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4E72-4736-BA42-9261201A7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9160420"/>
        <c:axId val="1795723047"/>
      </c:barChart>
      <c:catAx>
        <c:axId val="1199160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5723047"/>
        <c:crosses val="autoZero"/>
        <c:auto val="1"/>
        <c:lblAlgn val="ctr"/>
        <c:lblOffset val="100"/>
        <c:noMultiLvlLbl val="1"/>
      </c:catAx>
      <c:valAx>
        <c:axId val="1795723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\ &quot;h&quot;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99160420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 lvl="0">
              <a:defRPr b="0"/>
            </a:pPr>
            <a:endParaRPr lang="en-US"/>
          </a:p>
        </c:txPr>
      </c:legendEntry>
      <c:layout>
        <c:manualLayout>
          <c:xMode val="edge"/>
          <c:yMode val="edge"/>
          <c:x val="0.40232770717230831"/>
          <c:y val="2.8409254693065079E-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999999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</xdr:colOff>
      <xdr:row>38</xdr:row>
      <xdr:rowOff>38100</xdr:rowOff>
    </xdr:from>
    <xdr:ext cx="17449800" cy="6696075"/>
    <xdr:graphicFrame macro="">
      <xdr:nvGraphicFramePr>
        <xdr:cNvPr id="1261224024" name="Chart 1" title="Chart">
          <a:extLst>
            <a:ext uri="{FF2B5EF4-FFF2-40B4-BE49-F238E27FC236}">
              <a16:creationId xmlns:a16="http://schemas.microsoft.com/office/drawing/2014/main" id="{00000000-0008-0000-0000-000058C02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abSelected="1" topLeftCell="B1" workbookViewId="0">
      <selection activeCell="E21" sqref="E21"/>
    </sheetView>
  </sheetViews>
  <sheetFormatPr defaultColWidth="14.42578125" defaultRowHeight="15" customHeight="1" x14ac:dyDescent="0.2"/>
  <cols>
    <col min="1" max="1" width="13.42578125" customWidth="1"/>
    <col min="2" max="3" width="9.28515625" bestFit="1" customWidth="1"/>
    <col min="4" max="13" width="8.7109375" customWidth="1"/>
    <col min="14" max="14" width="13.5703125" customWidth="1"/>
    <col min="15" max="15" width="8.7109375" customWidth="1"/>
    <col min="16" max="16" width="13.85546875" customWidth="1"/>
    <col min="17" max="26" width="8.7109375" customWidth="1"/>
  </cols>
  <sheetData>
    <row r="1" spans="1:17" ht="17.25" customHeight="1" x14ac:dyDescent="0.2">
      <c r="A1" s="1" t="s">
        <v>27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P1" s="48" t="s">
        <v>28</v>
      </c>
      <c r="Q1" s="50" t="s">
        <v>30</v>
      </c>
    </row>
    <row r="2" spans="1:17" ht="13.5" customHeight="1" x14ac:dyDescent="0.2">
      <c r="A2" s="4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7"/>
      <c r="P2" s="49" t="s">
        <v>29</v>
      </c>
      <c r="Q2" s="50">
        <v>100110</v>
      </c>
    </row>
    <row r="3" spans="1:17" ht="12.75" customHeight="1" x14ac:dyDescent="0.2">
      <c r="A3" s="4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  <c r="N3" s="7"/>
    </row>
    <row r="4" spans="1:17" ht="12.75" customHeight="1" x14ac:dyDescent="0.2">
      <c r="A4" s="4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7"/>
    </row>
    <row r="5" spans="1:17" ht="12.75" customHeight="1" x14ac:dyDescent="0.2">
      <c r="A5" s="4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6"/>
      <c r="N5" s="7"/>
    </row>
    <row r="6" spans="1:17" ht="12.75" customHeight="1" x14ac:dyDescent="0.2">
      <c r="A6" s="4">
        <v>5</v>
      </c>
      <c r="B6" s="8"/>
      <c r="C6" s="5"/>
      <c r="D6" s="5"/>
      <c r="E6" s="5"/>
      <c r="F6" s="5"/>
      <c r="G6" s="5"/>
      <c r="H6" s="5"/>
      <c r="I6" s="5"/>
      <c r="J6" s="5"/>
      <c r="K6" s="5"/>
      <c r="L6" s="5"/>
      <c r="M6" s="9"/>
      <c r="N6" s="7"/>
    </row>
    <row r="7" spans="1:17" ht="12.75" customHeight="1" x14ac:dyDescent="0.2">
      <c r="A7" s="4">
        <v>6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6"/>
      <c r="N7" s="7"/>
    </row>
    <row r="8" spans="1:17" ht="12.75" customHeight="1" x14ac:dyDescent="0.2">
      <c r="A8" s="4">
        <v>7</v>
      </c>
      <c r="B8" s="5"/>
      <c r="C8" s="5"/>
      <c r="D8" s="5"/>
      <c r="E8" s="8"/>
      <c r="F8" s="8"/>
      <c r="G8" s="5"/>
      <c r="H8" s="8"/>
      <c r="I8" s="8"/>
      <c r="J8" s="5"/>
      <c r="K8" s="8"/>
      <c r="L8" s="8"/>
      <c r="M8" s="9"/>
      <c r="N8" s="7"/>
    </row>
    <row r="9" spans="1:17" ht="12.75" customHeight="1" x14ac:dyDescent="0.2">
      <c r="A9" s="4">
        <v>8</v>
      </c>
      <c r="B9" s="5"/>
      <c r="C9" s="5"/>
      <c r="D9" s="5"/>
      <c r="E9" s="5"/>
      <c r="F9" s="5"/>
      <c r="G9" s="5"/>
      <c r="H9" s="5"/>
      <c r="I9" s="5"/>
      <c r="J9" s="8"/>
      <c r="K9" s="5"/>
      <c r="L9" s="5"/>
      <c r="M9" s="6"/>
      <c r="N9" s="7"/>
    </row>
    <row r="10" spans="1:17" ht="12.75" customHeight="1" x14ac:dyDescent="0.2">
      <c r="A10" s="4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7"/>
    </row>
    <row r="11" spans="1:17" ht="12.75" customHeight="1" x14ac:dyDescent="0.2">
      <c r="A11" s="4">
        <v>10</v>
      </c>
      <c r="B11" s="5"/>
      <c r="C11" s="8"/>
      <c r="D11" s="5"/>
      <c r="E11" s="5"/>
      <c r="F11" s="5"/>
      <c r="G11" s="5"/>
      <c r="H11" s="5"/>
      <c r="I11" s="5"/>
      <c r="J11" s="5"/>
      <c r="K11" s="5"/>
      <c r="L11" s="5"/>
      <c r="M11" s="6"/>
      <c r="N11" s="7"/>
    </row>
    <row r="12" spans="1:17" ht="12.75" customHeight="1" x14ac:dyDescent="0.2">
      <c r="A12" s="4">
        <v>11</v>
      </c>
      <c r="B12" s="8"/>
      <c r="C12" s="5"/>
      <c r="D12" s="5"/>
      <c r="E12" s="5"/>
      <c r="F12" s="5"/>
      <c r="G12" s="5"/>
      <c r="H12" s="5"/>
      <c r="I12" s="5"/>
      <c r="J12" s="5"/>
      <c r="K12" s="5"/>
      <c r="L12" s="5"/>
      <c r="M12" s="53"/>
      <c r="N12" s="7"/>
    </row>
    <row r="13" spans="1:17" ht="12.75" customHeight="1" x14ac:dyDescent="0.2">
      <c r="A13" s="4">
        <v>12</v>
      </c>
      <c r="B13" s="8"/>
      <c r="C13" s="5"/>
      <c r="D13" s="8"/>
      <c r="E13" s="5"/>
      <c r="F13" s="5"/>
      <c r="G13" s="5"/>
      <c r="H13" s="5"/>
      <c r="I13" s="5"/>
      <c r="J13" s="5"/>
      <c r="K13" s="5"/>
      <c r="L13" s="5"/>
      <c r="M13" s="53"/>
      <c r="N13" s="7"/>
    </row>
    <row r="14" spans="1:17" ht="12.75" customHeight="1" x14ac:dyDescent="0.2">
      <c r="A14" s="4">
        <v>13</v>
      </c>
      <c r="B14" s="8"/>
      <c r="C14" s="5"/>
      <c r="D14" s="5"/>
      <c r="E14" s="5"/>
      <c r="F14" s="5"/>
      <c r="G14" s="5"/>
      <c r="H14" s="5"/>
      <c r="I14" s="5"/>
      <c r="J14" s="5"/>
      <c r="K14" s="8"/>
      <c r="L14" s="8"/>
      <c r="M14" s="54"/>
      <c r="N14" s="7"/>
    </row>
    <row r="15" spans="1:17" ht="12.75" customHeight="1" x14ac:dyDescent="0.2">
      <c r="A15" s="4">
        <v>14</v>
      </c>
      <c r="B15" s="8"/>
      <c r="C15" s="5"/>
      <c r="D15" s="5"/>
      <c r="E15" s="5"/>
      <c r="F15" s="5"/>
      <c r="G15" s="5"/>
      <c r="H15" s="5"/>
      <c r="I15" s="5"/>
      <c r="J15" s="5"/>
      <c r="K15" s="5"/>
      <c r="L15" s="5"/>
      <c r="M15" s="53"/>
      <c r="N15" s="7"/>
    </row>
    <row r="16" spans="1:17" ht="12.75" customHeight="1" x14ac:dyDescent="0.2">
      <c r="A16" s="4">
        <v>15</v>
      </c>
      <c r="B16" s="8"/>
      <c r="C16" s="5"/>
      <c r="D16" s="5"/>
      <c r="E16" s="5"/>
      <c r="F16" s="5"/>
      <c r="G16" s="5"/>
      <c r="H16" s="5"/>
      <c r="I16" s="10"/>
      <c r="J16" s="8"/>
      <c r="K16" s="8"/>
      <c r="L16" s="5"/>
      <c r="M16" s="53"/>
      <c r="N16" s="7"/>
    </row>
    <row r="17" spans="1:17" ht="12.75" customHeight="1" x14ac:dyDescent="0.2">
      <c r="A17" s="4">
        <v>16</v>
      </c>
      <c r="B17" s="8"/>
      <c r="C17" s="5"/>
      <c r="D17" s="5"/>
      <c r="E17" s="5"/>
      <c r="F17" s="5"/>
      <c r="G17" s="5"/>
      <c r="H17" s="5"/>
      <c r="I17" s="5"/>
      <c r="J17" s="5"/>
      <c r="K17" s="5"/>
      <c r="L17" s="5"/>
      <c r="M17" s="53"/>
      <c r="N17" s="7"/>
    </row>
    <row r="18" spans="1:17" ht="12.75" customHeight="1" x14ac:dyDescent="0.2">
      <c r="A18" s="4">
        <v>17</v>
      </c>
      <c r="B18" s="8"/>
      <c r="C18" s="5"/>
      <c r="D18" s="5"/>
      <c r="E18" s="5"/>
      <c r="F18" s="5"/>
      <c r="G18" s="5"/>
      <c r="H18" s="5"/>
      <c r="I18" s="5"/>
      <c r="J18" s="5"/>
      <c r="K18" s="5"/>
      <c r="L18" s="5"/>
      <c r="M18" s="53"/>
      <c r="N18" s="7"/>
    </row>
    <row r="19" spans="1:17" ht="12.75" customHeight="1" x14ac:dyDescent="0.2">
      <c r="A19" s="4">
        <v>18</v>
      </c>
      <c r="B19" s="8"/>
      <c r="C19" s="5"/>
      <c r="D19" s="5"/>
      <c r="E19" s="5"/>
      <c r="F19" s="5"/>
      <c r="G19" s="5"/>
      <c r="H19" s="5"/>
      <c r="I19" s="5"/>
      <c r="J19" s="12"/>
      <c r="K19" s="8"/>
      <c r="L19" s="5"/>
      <c r="M19" s="55"/>
      <c r="N19" s="52"/>
    </row>
    <row r="20" spans="1:17" ht="12.75" customHeight="1" x14ac:dyDescent="0.2">
      <c r="A20" s="4">
        <v>19</v>
      </c>
      <c r="B20" s="8"/>
      <c r="C20" s="5"/>
      <c r="D20" s="8"/>
      <c r="E20" s="5"/>
      <c r="F20" s="8"/>
      <c r="G20" s="5"/>
      <c r="H20" s="13"/>
      <c r="I20" s="11"/>
      <c r="J20" s="5"/>
      <c r="K20" s="5"/>
      <c r="L20" s="5"/>
      <c r="M20" s="6"/>
      <c r="N20" s="51"/>
    </row>
    <row r="21" spans="1:17" ht="12.75" customHeight="1" x14ac:dyDescent="0.2">
      <c r="A21" s="4">
        <v>20</v>
      </c>
      <c r="B21" s="8"/>
      <c r="C21" s="5"/>
      <c r="D21" s="5"/>
      <c r="E21" s="8"/>
      <c r="F21" s="5"/>
      <c r="G21" s="5"/>
      <c r="H21" s="5"/>
      <c r="I21" s="11"/>
      <c r="J21" s="5"/>
      <c r="K21" s="5"/>
      <c r="L21" s="5"/>
      <c r="M21" s="15"/>
      <c r="N21" s="16">
        <f>SUM(M2:M15)*Rates!A4</f>
        <v>0</v>
      </c>
    </row>
    <row r="22" spans="1:17" ht="12.75" customHeight="1" x14ac:dyDescent="0.2">
      <c r="A22" s="4">
        <v>21</v>
      </c>
      <c r="B22" s="8"/>
      <c r="C22" s="5"/>
      <c r="D22" s="5"/>
      <c r="E22" s="5"/>
      <c r="F22" s="5"/>
      <c r="G22" s="5"/>
      <c r="H22" s="5"/>
      <c r="I22" s="11"/>
      <c r="J22" s="5"/>
      <c r="K22" s="5"/>
      <c r="L22" s="5"/>
      <c r="M22" s="6"/>
      <c r="N22" s="17"/>
    </row>
    <row r="23" spans="1:17" ht="12.75" customHeight="1" x14ac:dyDescent="0.2">
      <c r="A23" s="4">
        <v>22</v>
      </c>
      <c r="B23" s="8"/>
      <c r="C23" s="5"/>
      <c r="D23" s="5"/>
      <c r="E23" s="5"/>
      <c r="F23" s="5"/>
      <c r="G23" s="5"/>
      <c r="H23" s="5"/>
      <c r="I23" s="11"/>
      <c r="J23" s="5"/>
      <c r="K23" s="5"/>
      <c r="L23" s="5"/>
      <c r="M23" s="6"/>
      <c r="N23" s="7"/>
    </row>
    <row r="24" spans="1:17" ht="12.75" customHeight="1" x14ac:dyDescent="0.2">
      <c r="A24" s="4">
        <v>23</v>
      </c>
      <c r="B24" s="8"/>
      <c r="C24" s="5"/>
      <c r="D24" s="5"/>
      <c r="E24" s="8"/>
      <c r="F24" s="5"/>
      <c r="G24" s="5"/>
      <c r="H24" s="5"/>
      <c r="I24" s="11"/>
      <c r="J24" s="5"/>
      <c r="K24" s="5"/>
      <c r="L24" s="18"/>
      <c r="M24" s="9"/>
      <c r="N24" s="7"/>
    </row>
    <row r="25" spans="1:17" ht="12.75" customHeight="1" x14ac:dyDescent="0.2">
      <c r="A25" s="4">
        <v>24</v>
      </c>
      <c r="B25" s="8"/>
      <c r="C25" s="5"/>
      <c r="D25" s="5"/>
      <c r="E25" s="5"/>
      <c r="F25" s="5"/>
      <c r="G25" s="8"/>
      <c r="H25" s="5"/>
      <c r="I25" s="11"/>
      <c r="J25" s="5"/>
      <c r="K25" s="5"/>
      <c r="L25" s="5"/>
      <c r="M25" s="9"/>
      <c r="N25" s="7"/>
    </row>
    <row r="26" spans="1:17" ht="12.75" customHeight="1" x14ac:dyDescent="0.2">
      <c r="A26" s="4">
        <v>25</v>
      </c>
      <c r="B26" s="8"/>
      <c r="C26" s="5"/>
      <c r="D26" s="5"/>
      <c r="E26" s="5"/>
      <c r="F26" s="5"/>
      <c r="G26" s="5"/>
      <c r="H26" s="5"/>
      <c r="I26" s="12"/>
      <c r="J26" s="5"/>
      <c r="K26" s="5"/>
      <c r="L26" s="5"/>
      <c r="M26" s="6"/>
      <c r="N26" s="7"/>
      <c r="Q26" t="s">
        <v>31</v>
      </c>
    </row>
    <row r="27" spans="1:17" ht="12.75" customHeight="1" x14ac:dyDescent="0.2">
      <c r="A27" s="4">
        <v>26</v>
      </c>
      <c r="B27" s="8"/>
      <c r="C27" s="5"/>
      <c r="D27" s="5"/>
      <c r="E27" s="5"/>
      <c r="F27" s="5"/>
      <c r="G27" s="5"/>
      <c r="H27" s="5"/>
      <c r="I27" s="5"/>
      <c r="J27" s="5"/>
      <c r="K27" s="5"/>
      <c r="L27" s="11"/>
      <c r="M27" s="9"/>
      <c r="N27" s="7"/>
    </row>
    <row r="28" spans="1:17" ht="12.75" customHeight="1" x14ac:dyDescent="0.2">
      <c r="A28" s="4">
        <v>27</v>
      </c>
      <c r="B28" s="8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7"/>
    </row>
    <row r="29" spans="1:17" ht="12.75" customHeight="1" x14ac:dyDescent="0.2">
      <c r="A29" s="4">
        <v>28</v>
      </c>
      <c r="B29" s="8"/>
      <c r="C29" s="5"/>
      <c r="D29" s="5"/>
      <c r="E29" s="5"/>
      <c r="F29" s="5"/>
      <c r="G29" s="5"/>
      <c r="H29" s="5"/>
      <c r="I29" s="5"/>
      <c r="J29" s="5"/>
      <c r="K29" s="5"/>
      <c r="L29" s="5"/>
      <c r="M29" s="6"/>
      <c r="N29" s="7"/>
    </row>
    <row r="30" spans="1:17" ht="12.75" customHeight="1" x14ac:dyDescent="0.2">
      <c r="A30" s="4">
        <v>29</v>
      </c>
      <c r="B30" s="8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14"/>
    </row>
    <row r="31" spans="1:17" ht="12.75" customHeight="1" x14ac:dyDescent="0.2">
      <c r="A31" s="4">
        <v>30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19"/>
      <c r="N31" s="16">
        <f>SUM(M16:M32)*Rates!A4</f>
        <v>0</v>
      </c>
    </row>
    <row r="32" spans="1:17" ht="12.75" customHeight="1" x14ac:dyDescent="0.2">
      <c r="A32" s="20">
        <v>31</v>
      </c>
      <c r="B32" s="21"/>
      <c r="C32" s="21"/>
      <c r="D32" s="5"/>
      <c r="E32" s="5"/>
      <c r="F32" s="5"/>
      <c r="G32" s="5"/>
      <c r="H32" s="21"/>
      <c r="I32" s="21"/>
      <c r="J32" s="21"/>
      <c r="K32" s="21"/>
      <c r="L32" s="21"/>
      <c r="M32" s="22"/>
      <c r="N32" s="23" t="s">
        <v>13</v>
      </c>
    </row>
    <row r="33" spans="1:14" ht="12.75" customHeight="1" x14ac:dyDescent="0.2">
      <c r="A33" s="24" t="s">
        <v>14</v>
      </c>
      <c r="B33" s="25">
        <f t="shared" ref="B33:M33" si="0">SUM(B2:B32)</f>
        <v>0</v>
      </c>
      <c r="C33" s="25">
        <f t="shared" si="0"/>
        <v>0</v>
      </c>
      <c r="D33" s="25">
        <f t="shared" si="0"/>
        <v>0</v>
      </c>
      <c r="E33" s="25">
        <f t="shared" si="0"/>
        <v>0</v>
      </c>
      <c r="F33" s="25">
        <f t="shared" si="0"/>
        <v>0</v>
      </c>
      <c r="G33" s="25">
        <f t="shared" si="0"/>
        <v>0</v>
      </c>
      <c r="H33" s="25">
        <f t="shared" si="0"/>
        <v>0</v>
      </c>
      <c r="I33" s="25">
        <f t="shared" si="0"/>
        <v>0</v>
      </c>
      <c r="J33" s="25">
        <f t="shared" si="0"/>
        <v>0</v>
      </c>
      <c r="K33" s="25">
        <f t="shared" si="0"/>
        <v>0</v>
      </c>
      <c r="L33" s="25">
        <f t="shared" si="0"/>
        <v>0</v>
      </c>
      <c r="M33" s="26">
        <f t="shared" si="0"/>
        <v>0</v>
      </c>
      <c r="N33" s="27">
        <f t="shared" ref="N33:N37" si="1">SUM(B33:M33)</f>
        <v>0</v>
      </c>
    </row>
    <row r="34" spans="1:14" ht="12.75" customHeight="1" x14ac:dyDescent="0.2">
      <c r="A34" s="28" t="s">
        <v>15</v>
      </c>
      <c r="B34" s="29">
        <f t="shared" ref="B34:M34" si="2">B33*moneyUSD</f>
        <v>0</v>
      </c>
      <c r="C34" s="29">
        <f t="shared" si="2"/>
        <v>0</v>
      </c>
      <c r="D34" s="29">
        <f t="shared" si="2"/>
        <v>0</v>
      </c>
      <c r="E34" s="29">
        <f t="shared" si="2"/>
        <v>0</v>
      </c>
      <c r="F34" s="29">
        <f t="shared" si="2"/>
        <v>0</v>
      </c>
      <c r="G34" s="29">
        <f t="shared" si="2"/>
        <v>0</v>
      </c>
      <c r="H34" s="29">
        <f t="shared" si="2"/>
        <v>0</v>
      </c>
      <c r="I34" s="29">
        <f t="shared" si="2"/>
        <v>0</v>
      </c>
      <c r="J34" s="29">
        <f t="shared" si="2"/>
        <v>0</v>
      </c>
      <c r="K34" s="29">
        <f t="shared" si="2"/>
        <v>0</v>
      </c>
      <c r="L34" s="29">
        <f t="shared" si="2"/>
        <v>0</v>
      </c>
      <c r="M34" s="30">
        <f t="shared" si="2"/>
        <v>0</v>
      </c>
      <c r="N34" s="31">
        <f t="shared" si="1"/>
        <v>0</v>
      </c>
    </row>
    <row r="35" spans="1:14" ht="12.75" customHeight="1" x14ac:dyDescent="0.2">
      <c r="A35" s="32" t="s">
        <v>16</v>
      </c>
      <c r="B35" s="33">
        <f t="shared" ref="B35:M35" si="3">B33*NewLBPRate</f>
        <v>0</v>
      </c>
      <c r="C35" s="33">
        <f t="shared" si="3"/>
        <v>0</v>
      </c>
      <c r="D35" s="33">
        <f t="shared" si="3"/>
        <v>0</v>
      </c>
      <c r="E35" s="33">
        <f t="shared" si="3"/>
        <v>0</v>
      </c>
      <c r="F35" s="33">
        <f t="shared" si="3"/>
        <v>0</v>
      </c>
      <c r="G35" s="33">
        <f t="shared" si="3"/>
        <v>0</v>
      </c>
      <c r="H35" s="33">
        <f t="shared" si="3"/>
        <v>0</v>
      </c>
      <c r="I35" s="33">
        <f t="shared" si="3"/>
        <v>0</v>
      </c>
      <c r="J35" s="33">
        <f t="shared" si="3"/>
        <v>0</v>
      </c>
      <c r="K35" s="33">
        <f t="shared" si="3"/>
        <v>0</v>
      </c>
      <c r="L35" s="33">
        <f t="shared" si="3"/>
        <v>0</v>
      </c>
      <c r="M35" s="33">
        <f t="shared" si="3"/>
        <v>0</v>
      </c>
      <c r="N35" s="34">
        <f t="shared" si="1"/>
        <v>0</v>
      </c>
    </row>
    <row r="36" spans="1:14" ht="12.75" customHeight="1" x14ac:dyDescent="0.2">
      <c r="A36" s="32" t="s">
        <v>17</v>
      </c>
      <c r="B36" s="33">
        <f t="shared" ref="B36:M36" si="4">B35-(B37*Transport)</f>
        <v>0</v>
      </c>
      <c r="C36" s="33">
        <f t="shared" si="4"/>
        <v>0</v>
      </c>
      <c r="D36" s="33">
        <f t="shared" si="4"/>
        <v>0</v>
      </c>
      <c r="E36" s="33">
        <f t="shared" si="4"/>
        <v>0</v>
      </c>
      <c r="F36" s="33">
        <f t="shared" si="4"/>
        <v>0</v>
      </c>
      <c r="G36" s="33">
        <f t="shared" si="4"/>
        <v>0</v>
      </c>
      <c r="H36" s="33">
        <f t="shared" si="4"/>
        <v>0</v>
      </c>
      <c r="I36" s="33">
        <f t="shared" si="4"/>
        <v>0</v>
      </c>
      <c r="J36" s="33">
        <f t="shared" si="4"/>
        <v>0</v>
      </c>
      <c r="K36" s="33">
        <f t="shared" si="4"/>
        <v>0</v>
      </c>
      <c r="L36" s="33">
        <f t="shared" si="4"/>
        <v>0</v>
      </c>
      <c r="M36" s="33">
        <f t="shared" si="4"/>
        <v>0</v>
      </c>
      <c r="N36" s="34">
        <f t="shared" si="1"/>
        <v>0</v>
      </c>
    </row>
    <row r="37" spans="1:14" ht="12.75" customHeight="1" x14ac:dyDescent="0.2">
      <c r="A37" s="35" t="s">
        <v>18</v>
      </c>
      <c r="B37" s="36">
        <f t="shared" ref="B37:M37" si="5">COUNT(B2:B32)</f>
        <v>0</v>
      </c>
      <c r="C37" s="36">
        <f t="shared" si="5"/>
        <v>0</v>
      </c>
      <c r="D37" s="36">
        <f t="shared" si="5"/>
        <v>0</v>
      </c>
      <c r="E37" s="36">
        <f t="shared" si="5"/>
        <v>0</v>
      </c>
      <c r="F37" s="36">
        <f t="shared" si="5"/>
        <v>0</v>
      </c>
      <c r="G37" s="36">
        <f t="shared" si="5"/>
        <v>0</v>
      </c>
      <c r="H37" s="36">
        <f t="shared" si="5"/>
        <v>0</v>
      </c>
      <c r="I37" s="36">
        <f t="shared" si="5"/>
        <v>0</v>
      </c>
      <c r="J37" s="36">
        <f t="shared" si="5"/>
        <v>0</v>
      </c>
      <c r="K37" s="36">
        <f t="shared" si="5"/>
        <v>0</v>
      </c>
      <c r="L37" s="36">
        <f t="shared" si="5"/>
        <v>0</v>
      </c>
      <c r="M37" s="37">
        <f t="shared" si="5"/>
        <v>0</v>
      </c>
      <c r="N37" s="38">
        <f t="shared" si="1"/>
        <v>0</v>
      </c>
    </row>
    <row r="38" spans="1:14" ht="12.75" customHeight="1" x14ac:dyDescent="0.2"/>
    <row r="39" spans="1:14" ht="12.75" customHeight="1" x14ac:dyDescent="0.2">
      <c r="H39" s="39"/>
    </row>
    <row r="40" spans="1:14" ht="12.75" customHeight="1" x14ac:dyDescent="0.2"/>
    <row r="41" spans="1:14" ht="12.75" customHeight="1" x14ac:dyDescent="0.2"/>
    <row r="42" spans="1:14" ht="12.75" customHeight="1" x14ac:dyDescent="0.2"/>
    <row r="43" spans="1:14" ht="12.75" customHeight="1" x14ac:dyDescent="0.2"/>
    <row r="44" spans="1:14" ht="12.75" customHeight="1" x14ac:dyDescent="0.2"/>
    <row r="45" spans="1:14" ht="12.75" customHeight="1" x14ac:dyDescent="0.2"/>
    <row r="46" spans="1:14" ht="12.75" customHeight="1" x14ac:dyDescent="0.2"/>
    <row r="47" spans="1:14" ht="12.75" customHeight="1" x14ac:dyDescent="0.2"/>
    <row r="48" spans="1:14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</sheetData>
  <pageMargins left="0.7" right="0.7" top="0.75" bottom="0.75" header="0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A5" sqref="A5"/>
    </sheetView>
  </sheetViews>
  <sheetFormatPr defaultColWidth="14.42578125" defaultRowHeight="15" customHeight="1" x14ac:dyDescent="0.2"/>
  <cols>
    <col min="1" max="1" width="10.7109375" customWidth="1"/>
    <col min="2" max="2" width="11" customWidth="1"/>
    <col min="3" max="26" width="8.7109375" customWidth="1"/>
  </cols>
  <sheetData>
    <row r="1" spans="1:2" ht="12.75" customHeight="1" x14ac:dyDescent="0.2">
      <c r="A1" s="40" t="s">
        <v>19</v>
      </c>
      <c r="B1" s="40" t="s">
        <v>20</v>
      </c>
    </row>
    <row r="2" spans="1:2" ht="12.75" customHeight="1" x14ac:dyDescent="0.2">
      <c r="A2" s="41">
        <v>2.71</v>
      </c>
      <c r="B2" s="41"/>
    </row>
    <row r="3" spans="1:2" ht="12.75" customHeight="1" x14ac:dyDescent="0.2">
      <c r="A3" s="42">
        <f>A2*1507</f>
        <v>4083.97</v>
      </c>
      <c r="B3" s="42">
        <v>10000</v>
      </c>
    </row>
    <row r="4" spans="1:2" ht="12.75" customHeight="1" x14ac:dyDescent="0.2">
      <c r="A4" s="42">
        <f>A3+(A3*0.3)</f>
        <v>5309.1610000000001</v>
      </c>
    </row>
    <row r="5" spans="1:2" ht="12.75" customHeight="1" x14ac:dyDescent="0.2"/>
    <row r="6" spans="1:2" ht="12.75" customHeight="1" x14ac:dyDescent="0.2"/>
    <row r="7" spans="1:2" ht="12.75" customHeight="1" x14ac:dyDescent="0.2"/>
    <row r="8" spans="1:2" ht="12.75" customHeight="1" x14ac:dyDescent="0.2">
      <c r="A8" s="43" t="s">
        <v>21</v>
      </c>
      <c r="B8" s="44">
        <v>8800</v>
      </c>
    </row>
    <row r="9" spans="1:2" ht="12.75" customHeight="1" x14ac:dyDescent="0.2"/>
    <row r="10" spans="1:2" ht="12.75" customHeight="1" x14ac:dyDescent="0.2"/>
    <row r="11" spans="1:2" ht="12.75" customHeight="1" x14ac:dyDescent="0.2"/>
    <row r="12" spans="1:2" ht="12.75" customHeight="1" x14ac:dyDescent="0.2"/>
    <row r="13" spans="1:2" ht="12.75" customHeight="1" x14ac:dyDescent="0.2"/>
    <row r="14" spans="1:2" ht="12.75" customHeight="1" x14ac:dyDescent="0.2"/>
    <row r="15" spans="1:2" ht="12.75" customHeight="1" x14ac:dyDescent="0.2"/>
    <row r="16" spans="1:2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defaultColWidth="14.42578125" defaultRowHeight="15" customHeight="1" x14ac:dyDescent="0.2"/>
  <cols>
    <col min="1" max="1" width="11.140625" customWidth="1"/>
    <col min="2" max="2" width="64.42578125" customWidth="1"/>
    <col min="3" max="26" width="8.7109375" customWidth="1"/>
  </cols>
  <sheetData>
    <row r="1" spans="1:2" ht="12.75" customHeight="1" x14ac:dyDescent="0.2">
      <c r="A1" s="45" t="s">
        <v>17</v>
      </c>
      <c r="B1" s="46" t="s">
        <v>22</v>
      </c>
    </row>
    <row r="2" spans="1:2" ht="12.75" customHeight="1" x14ac:dyDescent="0.2"/>
    <row r="3" spans="1:2" ht="12.75" customHeight="1" x14ac:dyDescent="0.2">
      <c r="A3" s="45" t="s">
        <v>23</v>
      </c>
      <c r="B3" s="47" t="s">
        <v>24</v>
      </c>
    </row>
    <row r="4" spans="1:2" ht="12.75" customHeight="1" x14ac:dyDescent="0.2"/>
    <row r="5" spans="1:2" ht="12.75" customHeight="1" x14ac:dyDescent="0.2">
      <c r="A5" s="45" t="s">
        <v>25</v>
      </c>
      <c r="B5" s="47" t="s">
        <v>26</v>
      </c>
    </row>
    <row r="6" spans="1:2" ht="12.75" customHeight="1" x14ac:dyDescent="0.2"/>
    <row r="7" spans="1:2" ht="12.75" customHeight="1" x14ac:dyDescent="0.2"/>
    <row r="8" spans="1:2" ht="12.75" customHeight="1" x14ac:dyDescent="0.2"/>
    <row r="9" spans="1:2" ht="12.75" customHeight="1" x14ac:dyDescent="0.2"/>
    <row r="10" spans="1:2" ht="12.75" customHeight="1" x14ac:dyDescent="0.2"/>
    <row r="11" spans="1:2" ht="12.75" customHeight="1" x14ac:dyDescent="0.2"/>
    <row r="12" spans="1:2" ht="12.75" customHeight="1" x14ac:dyDescent="0.2"/>
    <row r="13" spans="1:2" ht="12.75" customHeight="1" x14ac:dyDescent="0.2"/>
    <row r="14" spans="1:2" ht="12.75" customHeight="1" x14ac:dyDescent="0.2"/>
    <row r="15" spans="1:2" ht="12.75" customHeight="1" x14ac:dyDescent="0.2"/>
    <row r="16" spans="1:2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Table</vt:lpstr>
      <vt:lpstr>Rates</vt:lpstr>
      <vt:lpstr>Catalogue</vt:lpstr>
      <vt:lpstr>DollarRate</vt:lpstr>
      <vt:lpstr>moneyLBP</vt:lpstr>
      <vt:lpstr>moneyUSD</vt:lpstr>
      <vt:lpstr>NewLBPRate</vt:lpstr>
      <vt:lpstr>Transport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Nassir's PC</dc:creator>
  <cp:lastModifiedBy>Nassir Chahine</cp:lastModifiedBy>
  <dcterms:created xsi:type="dcterms:W3CDTF">2002-11-14T18:47:55Z</dcterms:created>
  <dcterms:modified xsi:type="dcterms:W3CDTF">2023-01-20T10:20:00Z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