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e_s\Downloads\"/>
    </mc:Choice>
  </mc:AlternateContent>
  <xr:revisionPtr revIDLastSave="0" documentId="13_ncr:1_{BB2FD185-96A7-4BB9-9E22-AB872EC137A9}" xr6:coauthVersionLast="45" xr6:coauthVersionMax="45" xr10:uidLastSave="{00000000-0000-0000-0000-000000000000}"/>
  <bookViews>
    <workbookView xWindow="-120" yWindow="-120" windowWidth="20730" windowHeight="11160" xr2:uid="{6E959859-F63A-4A7E-AAFF-CF1137A5197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1" l="1"/>
  <c r="C7" i="1" s="1"/>
  <c r="D7" i="1" s="1"/>
  <c r="E7" i="1" s="1"/>
  <c r="F7" i="1" s="1"/>
  <c r="G7" i="1" s="1"/>
  <c r="H7" i="1" s="1"/>
  <c r="I7" i="1" s="1"/>
  <c r="J7" i="1" s="1"/>
  <c r="K7" i="1" s="1"/>
  <c r="L7" i="1" s="1"/>
  <c r="M7" i="1" s="1"/>
  <c r="N7" i="1" s="1"/>
  <c r="O7" i="1" s="1"/>
  <c r="P7" i="1" s="1"/>
  <c r="B6" i="1"/>
  <c r="C6" i="1" s="1" a="1"/>
  <c r="C6" i="1" s="1"/>
  <c r="D6" i="1" s="1" a="1"/>
  <c r="D6" i="1" s="1"/>
  <c r="E6" i="1" s="1" a="1"/>
  <c r="E6" i="1" s="1"/>
  <c r="F6" i="1" s="1" a="1"/>
  <c r="F6" i="1" s="1"/>
  <c r="G6" i="1" s="1" a="1"/>
  <c r="G6" i="1" s="1"/>
  <c r="H6" i="1" s="1" a="1"/>
  <c r="H6" i="1" s="1"/>
  <c r="I6" i="1" s="1" a="1"/>
  <c r="I6" i="1" s="1"/>
  <c r="J6" i="1" s="1" a="1"/>
  <c r="J6" i="1" s="1"/>
  <c r="K6" i="1" s="1" a="1"/>
  <c r="K6" i="1" s="1"/>
  <c r="L6" i="1" s="1" a="1"/>
  <c r="L6" i="1" s="1"/>
  <c r="M6" i="1" s="1" a="1"/>
  <c r="M6" i="1" s="1"/>
  <c r="N6" i="1" s="1" a="1"/>
  <c r="N6" i="1" s="1"/>
  <c r="O6" i="1" s="1" a="1"/>
  <c r="O6" i="1" s="1"/>
  <c r="P6" i="1" s="1" a="1"/>
  <c r="P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<sst xmlns="http://schemas.openxmlformats.org/spreadsheetml/2006/main" count="7" uniqueCount="7">
  <si>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Restante</t>
  </si>
  <si>
    <t>Estimado</t>
  </si>
  <si>
    <t>Total de Horas</t>
  </si>
  <si>
    <t>calcular o valor do score</t>
  </si>
  <si>
    <t>inicio do spring boot</t>
  </si>
  <si>
    <t>dev deshboard</t>
  </si>
  <si>
    <t>inic.dev.BD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</si>
</sst>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D3748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16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Real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Planilha1!$B$6:$O$6</c:f>
              <c:numCache>
                <c:formatCode>General</c:formatCode>
                <c:ptCount val="14"/>
                <c:pt idx="0">
                  <c:v>49</c:v>
                </c:pt>
                <c:pt idx="1">
                  <c:v>42</c:v>
                </c:pt>
                <c:pt idx="2">
                  <c:v>39</c:v>
                </c:pt>
                <c:pt idx="3">
                  <c:v>37</c:v>
                </c:pt>
                <c:pt idx="4">
                  <c:v>33</c:v>
                </c:pt>
                <c:pt idx="5">
                  <c:v>31</c:v>
                </c:pt>
                <c:pt idx="6">
                  <c:v>27</c:v>
                </c:pt>
                <c:pt idx="7">
                  <c:v>24</c:v>
                </c:pt>
                <c:pt idx="8">
                  <c:v>21</c:v>
                </c:pt>
                <c:pt idx="9">
                  <c:v>18</c:v>
                </c:pt>
                <c:pt idx="10">
                  <c:v>14</c:v>
                </c:pt>
                <c:pt idx="11">
                  <c:v>8</c:v>
                </c:pt>
                <c:pt idx="12">
                  <c:v>5</c:v>
                </c:pt>
                <c:pt idx="1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03-4F58-818E-340980172EE2}"/>
            </c:ext>
          </c:extLst>
        </c:ser>
        <c:ser>
          <c:idx val="1"/>
          <c:order val="1"/>
          <c:tx>
            <c:v>Planejado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Planilha1!$B$7:$O$7</c:f>
              <c:numCache>
                <c:formatCode>General</c:formatCode>
                <c:ptCount val="14"/>
                <c:pt idx="0">
                  <c:v>49</c:v>
                </c:pt>
                <c:pt idx="1">
                  <c:v>45.5</c:v>
                </c:pt>
                <c:pt idx="2">
                  <c:v>42</c:v>
                </c:pt>
                <c:pt idx="3">
                  <c:v>38.5</c:v>
                </c:pt>
                <c:pt idx="4">
                  <c:v>35</c:v>
                </c:pt>
                <c:pt idx="5">
                  <c:v>31.5</c:v>
                </c:pt>
                <c:pt idx="6">
                  <c:v>28</c:v>
                </c:pt>
                <c:pt idx="7">
                  <c:v>24.5</c:v>
                </c:pt>
                <c:pt idx="8">
                  <c:v>21</c:v>
                </c:pt>
                <c:pt idx="9">
                  <c:v>17.5</c:v>
                </c:pt>
                <c:pt idx="10">
                  <c:v>14</c:v>
                </c:pt>
                <c:pt idx="11">
                  <c:v>10.5</c:v>
                </c:pt>
                <c:pt idx="12">
                  <c:v>7</c:v>
                </c:pt>
                <c:pt idx="13">
                  <c:v>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03-4F58-818E-340980172E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3612088"/>
        <c:axId val="323612416"/>
      </c:lineChart>
      <c:catAx>
        <c:axId val="323612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23612416"/>
        <c:crosses val="autoZero"/>
        <c:auto val="1"/>
        <c:lblAlgn val="ctr"/>
        <c:lblOffset val="100"/>
        <c:noMultiLvlLbl val="0"/>
      </c:catAx>
      <c:valAx>
        <c:axId val="32361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tarefas (estimativa em horas)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2361208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371476</xdr:colOff>
      <xdr:row>8</xdr:row>
      <xdr:rowOff>85726</xdr:rowOff>
    </xdr:from>
    <xdr:to>
      <xdr:col>14</xdr:col>
      <xdr:colOff>76201</xdr:colOff>
      <xdr:row>26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15AC146-7FA7-4786-ADA0-9890888D2E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C5C66-8ED2-4DFC-9B30-3AF1046A2BCF}">
  <dimension ref="A1:P7"/>
  <sheetViews>
    <sheetView tabSelected="1" topLeftCell="B6" workbookViewId="0">
      <selection activeCell="G28" sqref="G28"/>
    </sheetView>
  </sheetViews>
  <sheetFormatPr defaultRowHeight="15" x14ac:dyDescent="0.25"/>
  <cols>
    <col min="1" max="1" width="22.28515625" customWidth="1"/>
    <col min="2" max="2" width="13.7109375" bestFit="1" customWidth="1"/>
    <col min="3" max="3" width="10.140625" bestFit="1" customWidth="1"/>
    <col min="12" max="12" width="7" bestFit="1" customWidth="1"/>
  </cols>
  <sheetData>
    <row r="1" spans="1:16" x14ac:dyDescent="0.25">
      <c r="A1" s="3"/>
      <c r="B1" s="1" t="s">
        <v>2</v>
      </c>
      <c r="C1" s="4">
        <v>44109</v>
      </c>
      <c r="D1" s="4">
        <v>44110</v>
      </c>
      <c r="E1" s="4">
        <v>44111</v>
      </c>
      <c r="F1" s="4">
        <v>44112</v>
      </c>
      <c r="G1" s="4">
        <v>44113</v>
      </c>
      <c r="H1" s="4">
        <v>44114</v>
      </c>
      <c r="I1" s="4">
        <v>44115</v>
      </c>
      <c r="J1" s="4">
        <v>44116</v>
      </c>
      <c r="K1" s="4">
        <v>44117</v>
      </c>
      <c r="L1" s="4">
        <v>44118</v>
      </c>
      <c r="M1" s="4">
        <v>44119</v>
      </c>
      <c r="N1" s="4">
        <v>44120</v>
      </c>
      <c r="O1" s="4">
        <v>44121</v>
      </c>
      <c r="P1" s="4">
        <v>44122</v>
      </c>
    </row>
    <row r="2" spans="1:16" x14ac:dyDescent="0.25">
      <c r="A2" s="1" t="s">
        <v>3</v>
      </c>
      <c r="B2" s="3">
        <v>11</v>
      </c>
      <c r="C2" s="3">
        <v>2</v>
      </c>
      <c r="D2" s="3"/>
      <c r="E2" s="3"/>
      <c r="F2" s="3"/>
      <c r="G2" s="3"/>
      <c r="H2" s="3"/>
      <c r="I2" s="3"/>
      <c r="J2" s="3"/>
      <c r="K2" s="3"/>
      <c r="L2" s="3"/>
      <c r="M2" s="3">
        <v>1</v>
      </c>
      <c r="N2" s="3"/>
      <c r="O2" s="3"/>
      <c r="P2" s="3"/>
    </row>
    <row r="3" spans="1:16" x14ac:dyDescent="0.25">
      <c r="A3" s="1" t="s">
        <v>4</v>
      </c>
      <c r="B3" s="3">
        <v>20</v>
      </c>
      <c r="C3" s="3">
        <v>3</v>
      </c>
      <c r="D3" s="3">
        <v>2</v>
      </c>
      <c r="E3" s="3">
        <v>1</v>
      </c>
      <c r="F3" s="3">
        <v>2</v>
      </c>
      <c r="G3" s="3">
        <v>1</v>
      </c>
      <c r="H3" s="3">
        <v>2</v>
      </c>
      <c r="I3" s="3">
        <v>1</v>
      </c>
      <c r="J3" s="3">
        <v>2</v>
      </c>
      <c r="K3" s="3">
        <v>3</v>
      </c>
      <c r="L3" s="3">
        <v>4</v>
      </c>
      <c r="M3" s="3">
        <v>5</v>
      </c>
      <c r="N3" s="3">
        <v>1</v>
      </c>
      <c r="O3" s="3">
        <v>1</v>
      </c>
      <c r="P3" s="3">
        <v>1</v>
      </c>
    </row>
    <row r="4" spans="1:16" x14ac:dyDescent="0.25">
      <c r="A4" s="1" t="s">
        <v>5</v>
      </c>
      <c r="B4" s="3">
        <v>15</v>
      </c>
      <c r="C4" s="3">
        <v>2</v>
      </c>
      <c r="D4" s="3">
        <v>1</v>
      </c>
      <c r="E4" s="3">
        <v>1</v>
      </c>
      <c r="F4" s="3">
        <v>2</v>
      </c>
      <c r="G4" s="3">
        <v>1</v>
      </c>
      <c r="H4" s="3">
        <v>2</v>
      </c>
      <c r="I4" s="3"/>
      <c r="J4" s="3"/>
      <c r="K4" s="3"/>
      <c r="L4" s="3"/>
      <c r="M4" s="3"/>
      <c r="N4" s="3">
        <v>2</v>
      </c>
      <c r="O4" s="3"/>
      <c r="P4" s="3"/>
    </row>
    <row r="5" spans="1:16" x14ac:dyDescent="0.25">
      <c r="A5" s="1" t="s">
        <v>6</v>
      </c>
      <c r="B5" s="3">
        <v>3</v>
      </c>
      <c r="C5" s="3"/>
      <c r="D5" s="3"/>
      <c r="E5" s="3"/>
      <c r="F5" s="3"/>
      <c r="G5" s="3"/>
      <c r="H5" s="3"/>
      <c r="I5" s="3">
        <v>2</v>
      </c>
      <c r="J5" s="3">
        <v>1</v>
      </c>
      <c r="K5" s="3"/>
      <c r="L5" s="3"/>
      <c r="M5" s="3"/>
      <c r="N5" s="3"/>
      <c r="O5" s="3">
        <v>3</v>
      </c>
      <c r="P5" s="3"/>
    </row>
    <row r="6" spans="1:16" ht="17.25" x14ac:dyDescent="0.3">
      <c r="A6" s="1" t="s">
        <v>0</v>
      </c>
      <c r="B6" s="2">
        <f>SUM($B$2:$B$5)</f>
        <v>49</v>
      </c>
      <c r="C6" s="2" cm="1">
        <f t="array" ref="C6">IF(SUM(C2:C5)&gt;0,B6-SUM(C2:C5),””)</f>
        <v>42</v>
      </c>
      <c r="D6" s="2" cm="1">
        <f t="array" ref="D6">IF(SUM(D2:D5)&gt;0,C6-SUM(D2:D5),”NAda”)</f>
        <v>39</v>
      </c>
      <c r="E6" s="2" cm="1">
        <f t="array" ref="E6">IF(SUM(E2:E5)&gt;0,D6-SUM(E2:E5),”NAda”)</f>
        <v>37</v>
      </c>
      <c r="F6" s="2" cm="1">
        <f t="array" ref="F6">IF(SUM(F2:F5)&gt;0,E6-SUM(F2:F5),”NAda”)</f>
        <v>33</v>
      </c>
      <c r="G6" s="2" cm="1">
        <f t="array" ref="G6">IF(SUM(G2:G5)&gt;0,F6-SUM(G2:G5),”NAda”)</f>
        <v>31</v>
      </c>
      <c r="H6" s="2" cm="1">
        <f t="array" ref="H6">IF(SUM(H2:H5)&gt;0,G6-SUM(H2:H5),”NAda”)</f>
        <v>27</v>
      </c>
      <c r="I6" s="2" cm="1">
        <f t="array" ref="I6">IF(SUM(I2:I5)&gt;0,H6-SUM(I2:I5),”NAda”)</f>
        <v>24</v>
      </c>
      <c r="J6" s="2" cm="1">
        <f t="array" ref="J6">IF(SUM(J2:J5)&gt;0,I6-SUM(J2:J5),”NAda”)</f>
        <v>21</v>
      </c>
      <c r="K6" s="2" cm="1">
        <f t="array" ref="K6">IF(SUM(K2:K5)&gt;0,J6-SUM(K2:K5),”NAda”)</f>
        <v>18</v>
      </c>
      <c r="L6" s="2" cm="1">
        <f t="array" ref="L6">IF(SUM(L2:L5)&gt;0,K6-SUM(L2:L5),”NAda”)</f>
        <v>14</v>
      </c>
      <c r="M6" s="2" cm="1">
        <f t="array" ref="M6">IF(SUM(M2:M5)&gt;0,L6-SUM(M2:M5),”NAda”)</f>
        <v>8</v>
      </c>
      <c r="N6" s="2" cm="1">
        <f t="array" ref="N6">IF(SUM(N2:N5)&gt;0,M6-SUM(N2:N5),”NAda”)</f>
        <v>5</v>
      </c>
      <c r="O6" s="2" cm="1">
        <f t="array" ref="O6">IF(SUM(O2:O5)&gt;0,N6-SUM(O2:O5),”NAda”)</f>
        <v>1</v>
      </c>
      <c r="P6" s="2" cm="1">
        <f t="array" ref="P6">IF(SUM(P2:P5)&gt;0,O6-SUM(P2:P5),”NAda”)</f>
        <v>0</v>
      </c>
    </row>
    <row r="7" spans="1:16" ht="17.25" x14ac:dyDescent="0.3">
      <c r="A7" s="1" t="s">
        <v>1</v>
      </c>
      <c r="B7" s="3">
        <f>SUM($B$2:$B$5)</f>
        <v>49</v>
      </c>
      <c r="C7" s="2">
        <f>IF(B7&gt;=0,B7-($B$7/COUNTA($C$1:$P$1)),0)</f>
        <v>45.5</v>
      </c>
      <c r="D7" s="2">
        <f t="shared" ref="D7:P7" si="0">IF(C7&gt;=0,C7-($B$7/COUNTA($C$1:$P$1)),0)</f>
        <v>42</v>
      </c>
      <c r="E7" s="2">
        <f t="shared" si="0"/>
        <v>38.5</v>
      </c>
      <c r="F7" s="2">
        <f t="shared" si="0"/>
        <v>35</v>
      </c>
      <c r="G7" s="2">
        <f t="shared" si="0"/>
        <v>31.5</v>
      </c>
      <c r="H7" s="2">
        <f t="shared" si="0"/>
        <v>28</v>
      </c>
      <c r="I7" s="2">
        <f t="shared" si="0"/>
        <v>24.5</v>
      </c>
      <c r="J7" s="2">
        <f t="shared" si="0"/>
        <v>21</v>
      </c>
      <c r="K7" s="2">
        <f t="shared" si="0"/>
        <v>17.5</v>
      </c>
      <c r="L7" s="2">
        <f t="shared" si="0"/>
        <v>14</v>
      </c>
      <c r="M7" s="2">
        <f t="shared" si="0"/>
        <v>10.5</v>
      </c>
      <c r="N7" s="2">
        <f t="shared" si="0"/>
        <v>7</v>
      </c>
      <c r="O7" s="2">
        <f t="shared" si="0"/>
        <v>3.5</v>
      </c>
      <c r="P7" s="2">
        <f t="shared" si="0"/>
        <v>0</v>
      </c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</dc:creator>
  <cp:lastModifiedBy>Fernanda Ramos</cp:lastModifiedBy>
  <dcterms:created xsi:type="dcterms:W3CDTF">2020-10-16T23:12:40Z</dcterms:created>
  <dcterms:modified xsi:type="dcterms:W3CDTF">2020-10-18T15:44:24Z</dcterms:modified>
</cp:coreProperties>
</file>