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  <sheet name="me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G2" i="2"/>
  <c r="G1" i="2"/>
  <c r="B72" i="2"/>
  <c r="C72" i="2" s="1"/>
  <c r="D72" i="2" s="1"/>
  <c r="C71" i="2"/>
  <c r="D71" i="2" s="1"/>
  <c r="B71" i="2"/>
  <c r="C69" i="2"/>
  <c r="D69" i="2" s="1"/>
  <c r="C65" i="2"/>
  <c r="D65" i="2" s="1"/>
  <c r="C61" i="2"/>
  <c r="D61" i="2" s="1"/>
  <c r="C57" i="2"/>
  <c r="D57" i="2" s="1"/>
  <c r="C53" i="2"/>
  <c r="D53" i="2" s="1"/>
  <c r="C49" i="2"/>
  <c r="D49" i="2" s="1"/>
  <c r="C45" i="2"/>
  <c r="D45" i="2" s="1"/>
  <c r="C41" i="2"/>
  <c r="D41" i="2" s="1"/>
  <c r="C37" i="2"/>
  <c r="D37" i="2" s="1"/>
  <c r="C33" i="2"/>
  <c r="D33" i="2" s="1"/>
  <c r="C29" i="2"/>
  <c r="D29" i="2" s="1"/>
  <c r="C25" i="2"/>
  <c r="D25" i="2" s="1"/>
  <c r="C21" i="2"/>
  <c r="D21" i="2" s="1"/>
  <c r="C17" i="2"/>
  <c r="D17" i="2" s="1"/>
  <c r="C13" i="2"/>
  <c r="D13" i="2" s="1"/>
  <c r="C9" i="2"/>
  <c r="D9" i="2" s="1"/>
  <c r="C5" i="2"/>
  <c r="D5" i="2" s="1"/>
  <c r="B70" i="2"/>
  <c r="C70" i="2" s="1"/>
  <c r="D70" i="2" s="1"/>
  <c r="B69" i="2"/>
  <c r="B68" i="2"/>
  <c r="C68" i="2" s="1"/>
  <c r="D68" i="2" s="1"/>
  <c r="B67" i="2"/>
  <c r="C67" i="2" s="1"/>
  <c r="D67" i="2" s="1"/>
  <c r="B66" i="2"/>
  <c r="C66" i="2" s="1"/>
  <c r="D66" i="2" s="1"/>
  <c r="B65" i="2"/>
  <c r="B64" i="2"/>
  <c r="C64" i="2" s="1"/>
  <c r="D64" i="2" s="1"/>
  <c r="B63" i="2"/>
  <c r="C63" i="2" s="1"/>
  <c r="D63" i="2" s="1"/>
  <c r="B62" i="2"/>
  <c r="C62" i="2" s="1"/>
  <c r="D62" i="2" s="1"/>
  <c r="B61" i="2"/>
  <c r="B60" i="2"/>
  <c r="C60" i="2" s="1"/>
  <c r="D60" i="2" s="1"/>
  <c r="B59" i="2"/>
  <c r="C59" i="2" s="1"/>
  <c r="D59" i="2" s="1"/>
  <c r="B58" i="2"/>
  <c r="C58" i="2" s="1"/>
  <c r="D58" i="2" s="1"/>
  <c r="B57" i="2"/>
  <c r="B56" i="2"/>
  <c r="C56" i="2" s="1"/>
  <c r="D56" i="2" s="1"/>
  <c r="B55" i="2"/>
  <c r="C55" i="2" s="1"/>
  <c r="D55" i="2" s="1"/>
  <c r="B54" i="2"/>
  <c r="C54" i="2" s="1"/>
  <c r="D54" i="2" s="1"/>
  <c r="B53" i="2"/>
  <c r="B52" i="2"/>
  <c r="C52" i="2" s="1"/>
  <c r="D52" i="2" s="1"/>
  <c r="B51" i="2"/>
  <c r="C51" i="2" s="1"/>
  <c r="D51" i="2" s="1"/>
  <c r="B50" i="2"/>
  <c r="C50" i="2" s="1"/>
  <c r="D50" i="2" s="1"/>
  <c r="B49" i="2"/>
  <c r="B48" i="2"/>
  <c r="C48" i="2" s="1"/>
  <c r="D48" i="2" s="1"/>
  <c r="B47" i="2"/>
  <c r="C47" i="2" s="1"/>
  <c r="D47" i="2" s="1"/>
  <c r="B46" i="2"/>
  <c r="C46" i="2" s="1"/>
  <c r="D46" i="2" s="1"/>
  <c r="B45" i="2"/>
  <c r="B44" i="2"/>
  <c r="C44" i="2" s="1"/>
  <c r="D44" i="2" s="1"/>
  <c r="B43" i="2"/>
  <c r="C43" i="2" s="1"/>
  <c r="D43" i="2" s="1"/>
  <c r="B42" i="2"/>
  <c r="C42" i="2" s="1"/>
  <c r="D42" i="2" s="1"/>
  <c r="B41" i="2"/>
  <c r="B40" i="2"/>
  <c r="C40" i="2" s="1"/>
  <c r="D40" i="2" s="1"/>
  <c r="B39" i="2"/>
  <c r="C39" i="2" s="1"/>
  <c r="D39" i="2" s="1"/>
  <c r="B38" i="2"/>
  <c r="C38" i="2" s="1"/>
  <c r="D38" i="2" s="1"/>
  <c r="B37" i="2"/>
  <c r="B36" i="2"/>
  <c r="C36" i="2" s="1"/>
  <c r="D36" i="2" s="1"/>
  <c r="B35" i="2"/>
  <c r="C35" i="2" s="1"/>
  <c r="D35" i="2" s="1"/>
  <c r="B34" i="2"/>
  <c r="C34" i="2" s="1"/>
  <c r="D34" i="2" s="1"/>
  <c r="B33" i="2"/>
  <c r="B32" i="2"/>
  <c r="C32" i="2" s="1"/>
  <c r="D32" i="2" s="1"/>
  <c r="B31" i="2"/>
  <c r="C31" i="2" s="1"/>
  <c r="D31" i="2" s="1"/>
  <c r="B30" i="2"/>
  <c r="C30" i="2" s="1"/>
  <c r="D30" i="2" s="1"/>
  <c r="B29" i="2"/>
  <c r="B28" i="2"/>
  <c r="C28" i="2" s="1"/>
  <c r="D28" i="2" s="1"/>
  <c r="B27" i="2"/>
  <c r="C27" i="2" s="1"/>
  <c r="D27" i="2" s="1"/>
  <c r="B26" i="2"/>
  <c r="C26" i="2" s="1"/>
  <c r="D26" i="2" s="1"/>
  <c r="B25" i="2"/>
  <c r="B24" i="2"/>
  <c r="C24" i="2" s="1"/>
  <c r="D24" i="2" s="1"/>
  <c r="B23" i="2"/>
  <c r="C23" i="2" s="1"/>
  <c r="D23" i="2" s="1"/>
  <c r="B22" i="2"/>
  <c r="C22" i="2" s="1"/>
  <c r="D22" i="2" s="1"/>
  <c r="B21" i="2"/>
  <c r="B20" i="2"/>
  <c r="C20" i="2" s="1"/>
  <c r="D20" i="2" s="1"/>
  <c r="B19" i="2"/>
  <c r="C19" i="2" s="1"/>
  <c r="D19" i="2" s="1"/>
  <c r="B18" i="2"/>
  <c r="C18" i="2" s="1"/>
  <c r="D18" i="2" s="1"/>
  <c r="B17" i="2"/>
  <c r="B16" i="2"/>
  <c r="C16" i="2" s="1"/>
  <c r="D16" i="2" s="1"/>
  <c r="B15" i="2"/>
  <c r="C15" i="2" s="1"/>
  <c r="D15" i="2" s="1"/>
  <c r="B14" i="2"/>
  <c r="C14" i="2" s="1"/>
  <c r="D14" i="2" s="1"/>
  <c r="B13" i="2"/>
  <c r="B12" i="2"/>
  <c r="C12" i="2" s="1"/>
  <c r="D12" i="2" s="1"/>
  <c r="B11" i="2"/>
  <c r="C11" i="2" s="1"/>
  <c r="D11" i="2" s="1"/>
  <c r="B10" i="2"/>
  <c r="C10" i="2" s="1"/>
  <c r="D10" i="2" s="1"/>
  <c r="B9" i="2"/>
  <c r="B8" i="2"/>
  <c r="C8" i="2" s="1"/>
  <c r="D8" i="2" s="1"/>
  <c r="B7" i="2"/>
  <c r="C7" i="2" s="1"/>
  <c r="D7" i="2" s="1"/>
  <c r="B6" i="2"/>
  <c r="C6" i="2" s="1"/>
  <c r="D6" i="2" s="1"/>
  <c r="B5" i="2"/>
  <c r="B4" i="2"/>
  <c r="C4" i="2" s="1"/>
  <c r="D4" i="2" s="1"/>
  <c r="B3" i="2"/>
  <c r="C3" i="2" s="1"/>
  <c r="D3" i="2" s="1"/>
  <c r="B2" i="2"/>
  <c r="C2" i="2" s="1"/>
  <c r="D2" i="2" s="1"/>
  <c r="A16" i="1"/>
  <c r="B18" i="1" l="1"/>
  <c r="B19" i="1" s="1"/>
  <c r="B20" i="1" s="1"/>
  <c r="B17" i="1"/>
  <c r="B13" i="1"/>
  <c r="B12" i="1"/>
  <c r="B10" i="1"/>
  <c r="B23" i="1"/>
  <c r="B24" i="1" s="1"/>
  <c r="B25" i="1" s="1"/>
  <c r="A24" i="1"/>
  <c r="B26" i="1" l="1"/>
  <c r="B29" i="1"/>
  <c r="B30" i="1" s="1"/>
</calcChain>
</file>

<file path=xl/sharedStrings.xml><?xml version="1.0" encoding="utf-8"?>
<sst xmlns="http://schemas.openxmlformats.org/spreadsheetml/2006/main" count="124" uniqueCount="104">
  <si>
    <t>intervall at which platform can accept data from gateway in real time</t>
  </si>
  <si>
    <t>s</t>
  </si>
  <si>
    <t>intervall that is simulated by rvk between dispatches of data to platform</t>
  </si>
  <si>
    <t>name in config.json</t>
  </si>
  <si>
    <t>calculation</t>
  </si>
  <si>
    <t>send_intervall_in_s</t>
  </si>
  <si>
    <t>internal time step of rvk</t>
  </si>
  <si>
    <t>time_step_in_s</t>
  </si>
  <si>
    <t>number of internal step per one data dispatch</t>
  </si>
  <si>
    <t>platform_mode</t>
  </si>
  <si>
    <t>sleep_time_in_s</t>
  </si>
  <si>
    <t>how big should be the pause between the calculated steps</t>
  </si>
  <si>
    <t>practical pause between the calciulated steps that resuls in the sending intervall of around 1 s</t>
  </si>
  <si>
    <t>min</t>
  </si>
  <si>
    <t>time needed for presentation of one day's time</t>
  </si>
  <si>
    <t>duration of one day in seconds</t>
  </si>
  <si>
    <t>h</t>
  </si>
  <si>
    <t>Time intervall over which the platform should run in this mode</t>
  </si>
  <si>
    <t>d</t>
  </si>
  <si>
    <t>user inputs are marked with the yellow colour</t>
  </si>
  <si>
    <t>end_sim_in_hours</t>
  </si>
  <si>
    <t>end_sim_in_hours - start_sim_in_hours</t>
  </si>
  <si>
    <t>simulation_mode</t>
  </si>
  <si>
    <t>start_sim_in_hours</t>
  </si>
  <si>
    <t>Start time of the simulation</t>
  </si>
  <si>
    <t>End time of the simulation</t>
  </si>
  <si>
    <t>Results are marked with red font</t>
  </si>
  <si>
    <t>assumptions are marked with the orange colour</t>
  </si>
  <si>
    <t>Results of testing that could not be derived from calculations are marked with blue colour</t>
  </si>
  <si>
    <t>has been evaluated using 'calculation'-&gt;'simulation_mode'-&gt;'dbg_level' == 3. Results are in worksheet meas</t>
  </si>
  <si>
    <t xml:space="preserve">raw data </t>
  </si>
  <si>
    <t>intervalls in s</t>
  </si>
  <si>
    <t>Mittelwert =</t>
  </si>
  <si>
    <t>SENDING 2 plat in 0:00:01.220817</t>
  </si>
  <si>
    <t>SENDING 2 plat in 0:00:01.253308</t>
  </si>
  <si>
    <t>SENDING 2 plat in 0:00:01.200115</t>
  </si>
  <si>
    <t>SENDING 2 plat in 0:00:01.227943</t>
  </si>
  <si>
    <t>SENDING 2 plat in 0:00:01.216345</t>
  </si>
  <si>
    <t>SENDING 2 plat in 0:00:01.279304</t>
  </si>
  <si>
    <t>SENDING 2 plat in 0:00:01.240276</t>
  </si>
  <si>
    <t>SENDING 2 plat in 0:00:01.212026</t>
  </si>
  <si>
    <t>SENDING 2 plat in 0:00:01.212755</t>
  </si>
  <si>
    <t>SENDING 2 plat in 0:00:01.311559</t>
  </si>
  <si>
    <t>SENDING 2 plat in 0:00:01.213792</t>
  </si>
  <si>
    <t>SENDING 2 plat in 0:00:01.390839</t>
  </si>
  <si>
    <t>SENDING 2 plat in 0:00:01.419455</t>
  </si>
  <si>
    <t>SENDING 2 plat in 0:00:01.237229</t>
  </si>
  <si>
    <t>SENDING 2 plat in 0:00:01.244346</t>
  </si>
  <si>
    <t>SENDING 2 plat in 0:00:01.238323</t>
  </si>
  <si>
    <t>SENDING 2 plat in 0:00:01.522072</t>
  </si>
  <si>
    <t>SENDING 2 plat in 0:00:01.574427</t>
  </si>
  <si>
    <t>SENDING 2 plat in 0:00:01.865164</t>
  </si>
  <si>
    <t>SENDING 2 plat in 0:00:01.330303</t>
  </si>
  <si>
    <t>SENDING 2 plat in 0:00:01.834276</t>
  </si>
  <si>
    <t>SENDING 2 plat in 0:00:02.138644</t>
  </si>
  <si>
    <t>SENDING 2 plat in 0:00:01.886484</t>
  </si>
  <si>
    <t>SENDING 2 plat in 0:00:01.823334</t>
  </si>
  <si>
    <t>SENDING 2 plat in 0:00:01.922395</t>
  </si>
  <si>
    <t>SENDING 2 plat in 0:00:01.981873</t>
  </si>
  <si>
    <t>SENDING 2 plat in 0:00:02.021525</t>
  </si>
  <si>
    <t>SENDING 2 plat in 0:00:02.004830</t>
  </si>
  <si>
    <t>SENDING 2 plat in 0:00:02.088627</t>
  </si>
  <si>
    <t>SENDING 2 plat in 0:00:02.439556</t>
  </si>
  <si>
    <t>SENDING 2 plat in 0:00:02.238544</t>
  </si>
  <si>
    <t>SENDING 2 plat in 0:00:02.273863</t>
  </si>
  <si>
    <t>SENDING 2 plat in 0:00:02.614657</t>
  </si>
  <si>
    <t>SENDING 2 plat in 0:00:02.350366</t>
  </si>
  <si>
    <t>SENDING 2 plat in 0:00:02.391378</t>
  </si>
  <si>
    <t>SENDING 2 plat in 0:00:03.008851</t>
  </si>
  <si>
    <t>SENDING 2 plat in 0:00:02.316673</t>
  </si>
  <si>
    <t>SENDING 2 plat in 0:00:02.415834</t>
  </si>
  <si>
    <t>SENDING 2 plat in 0:00:02.276509</t>
  </si>
  <si>
    <t>SENDING 2 plat in 0:00:02.419691</t>
  </si>
  <si>
    <t>SENDING 2 plat in 0:00:02.269332</t>
  </si>
  <si>
    <t>SENDING 2 plat in 0:00:02.177891</t>
  </si>
  <si>
    <t>SENDING 2 plat in 0:00:02.360787</t>
  </si>
  <si>
    <t>SENDING 2 plat in 0:00:02.096853</t>
  </si>
  <si>
    <t>SENDING 2 plat in 0:00:02.276038</t>
  </si>
  <si>
    <t>SENDING 2 plat in 0:00:02.355766</t>
  </si>
  <si>
    <t>SENDING 2 plat in 0:00:02.130181</t>
  </si>
  <si>
    <t>SENDING 2 plat in 0:00:02.110940</t>
  </si>
  <si>
    <t>SENDING 2 plat in 0:00:02.438970</t>
  </si>
  <si>
    <t>SENDING 2 plat in 0:00:02.144380</t>
  </si>
  <si>
    <t>SENDING 2 plat in 0:00:02.266355</t>
  </si>
  <si>
    <t>SENDING 2 plat in 0:00:02.433413</t>
  </si>
  <si>
    <t>SENDING 2 plat in 0:00:02.504920</t>
  </si>
  <si>
    <t>SENDING 2 plat in 0:00:02.979331</t>
  </si>
  <si>
    <t>SENDING 2 plat in 0:00:02.411153</t>
  </si>
  <si>
    <t>SENDING 2 plat in 0:00:02.458698</t>
  </si>
  <si>
    <t>SENDING 2 plat in 0:00:02.883654</t>
  </si>
  <si>
    <t>SENDING 2 plat in 0:00:02.521745</t>
  </si>
  <si>
    <t>SENDING 2 plat in 0:00:02.396190</t>
  </si>
  <si>
    <t>SENDING 2 plat in 0:00:02.312376</t>
  </si>
  <si>
    <t>SENDING 2 plat in 0:00:02.353880</t>
  </si>
  <si>
    <t>SENDING 2 plat in 0:00:02.617273</t>
  </si>
  <si>
    <t>SENDING 2 plat in 0:00:02.120491</t>
  </si>
  <si>
    <t>SENDING 2 plat in 0:00:02.166974</t>
  </si>
  <si>
    <t>SENDING 2 plat in 0:00:02.131558</t>
  </si>
  <si>
    <t>SENDING 2 plat in 0:00:02.099768</t>
  </si>
  <si>
    <t>SENDING 2 plat in 0:00:02.127796</t>
  </si>
  <si>
    <t>SENDING 2 plat in 0:00:02.120146</t>
  </si>
  <si>
    <t>SENDING 2 plat in 0:00:02.459364</t>
  </si>
  <si>
    <t>SENDING 2 plat in 0:00:02.187118</t>
  </si>
  <si>
    <t>SENDING 2 plat in 0:00:02.469163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</si>
</sst>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A5" sqref="A5"/>
    </sheetView>
  </sheetViews>
  <sheetFormatPr baseColWidth="10" defaultColWidth="9.140625" defaultRowHeight="15" x14ac:dyDescent="0.25"/>
  <cols>
    <col min="1" max="1" width="87.7109375" customWidth="1"/>
    <col min="4" max="4" width="36.28515625" customWidth="1"/>
    <col min="5" max="5" width="23.5703125" customWidth="1"/>
    <col min="6" max="6" width="21.140625" customWidth="1"/>
  </cols>
  <sheetData>
    <row r="1" spans="1:6" x14ac:dyDescent="0.25">
      <c r="A1" s="1" t="s">
        <v>19</v>
      </c>
    </row>
    <row r="2" spans="1:6" x14ac:dyDescent="0.25">
      <c r="A2" s="2" t="s">
        <v>27</v>
      </c>
    </row>
    <row r="3" spans="1:6" x14ac:dyDescent="0.25">
      <c r="A3" s="4" t="s">
        <v>28</v>
      </c>
    </row>
    <row r="4" spans="1:6" x14ac:dyDescent="0.25">
      <c r="A4" s="3" t="s">
        <v>26</v>
      </c>
    </row>
    <row r="7" spans="1:6" x14ac:dyDescent="0.25">
      <c r="D7" t="s">
        <v>3</v>
      </c>
    </row>
    <row r="8" spans="1:6" x14ac:dyDescent="0.25">
      <c r="A8" t="s">
        <v>0</v>
      </c>
      <c r="B8">
        <v>1</v>
      </c>
      <c r="C8" t="s">
        <v>1</v>
      </c>
    </row>
    <row r="9" spans="1:6" x14ac:dyDescent="0.25">
      <c r="A9" s="1" t="s">
        <v>2</v>
      </c>
      <c r="B9" s="1">
        <v>1000</v>
      </c>
      <c r="C9" s="1" t="s">
        <v>1</v>
      </c>
      <c r="D9" s="1" t="s">
        <v>5</v>
      </c>
      <c r="E9" s="1" t="s">
        <v>4</v>
      </c>
    </row>
    <row r="10" spans="1:6" x14ac:dyDescent="0.25">
      <c r="B10">
        <f>B9/60</f>
        <v>16.666666666666668</v>
      </c>
      <c r="C10" t="s">
        <v>13</v>
      </c>
    </row>
    <row r="11" spans="1:6" x14ac:dyDescent="0.25">
      <c r="A11" s="1" t="s">
        <v>6</v>
      </c>
      <c r="B11" s="1">
        <v>50</v>
      </c>
      <c r="C11" s="1" t="s">
        <v>1</v>
      </c>
      <c r="D11" t="s">
        <v>7</v>
      </c>
      <c r="E11" t="s">
        <v>4</v>
      </c>
    </row>
    <row r="12" spans="1:6" x14ac:dyDescent="0.25">
      <c r="A12" t="s">
        <v>8</v>
      </c>
      <c r="B12">
        <f>B9/B11</f>
        <v>20</v>
      </c>
    </row>
    <row r="13" spans="1:6" x14ac:dyDescent="0.25">
      <c r="A13" t="s">
        <v>11</v>
      </c>
      <c r="B13">
        <f>B8/B12</f>
        <v>0.05</v>
      </c>
      <c r="D13" t="s">
        <v>10</v>
      </c>
      <c r="E13" t="s">
        <v>9</v>
      </c>
      <c r="F13" t="s">
        <v>4</v>
      </c>
    </row>
    <row r="14" spans="1:6" x14ac:dyDescent="0.25">
      <c r="A14" s="4" t="s">
        <v>12</v>
      </c>
      <c r="B14" s="4">
        <v>1E-3</v>
      </c>
      <c r="C14" s="4"/>
      <c r="D14" s="4" t="s">
        <v>10</v>
      </c>
      <c r="E14" s="4" t="s">
        <v>9</v>
      </c>
      <c r="F14" s="4" t="s">
        <v>4</v>
      </c>
    </row>
    <row r="16" spans="1:6" x14ac:dyDescent="0.25">
      <c r="A16" s="2" t="str">
        <f>"assumed/measured intervall of real time in which the data dispatch of "&amp;B12&amp;" time steps takes place"</f>
        <v>assumed/measured intervall of real time in which the data dispatch of 20 time steps takes place</v>
      </c>
      <c r="B16" s="2">
        <f>meas!G2</f>
        <v>2.1</v>
      </c>
      <c r="C16" s="2" t="s">
        <v>1</v>
      </c>
      <c r="D16" t="s">
        <v>29</v>
      </c>
    </row>
    <row r="17" spans="1:6" x14ac:dyDescent="0.25">
      <c r="A17" t="s">
        <v>15</v>
      </c>
      <c r="B17">
        <f>24*3600</f>
        <v>86400</v>
      </c>
      <c r="C17" t="s">
        <v>1</v>
      </c>
    </row>
    <row r="18" spans="1:6" x14ac:dyDescent="0.25">
      <c r="A18" s="3" t="s">
        <v>14</v>
      </c>
      <c r="B18" s="3">
        <f>B17/B9*B16</f>
        <v>181.44000000000003</v>
      </c>
      <c r="C18" s="3" t="s">
        <v>1</v>
      </c>
    </row>
    <row r="19" spans="1:6" x14ac:dyDescent="0.25">
      <c r="B19">
        <f>B18/60</f>
        <v>3.0240000000000005</v>
      </c>
      <c r="C19" t="s">
        <v>13</v>
      </c>
    </row>
    <row r="20" spans="1:6" x14ac:dyDescent="0.25">
      <c r="B20" s="3" t="str">
        <f>ROUNDDOWN(B19,0)&amp;":"&amp;TEXT(ROUNDUP(B18-ROUNDDOWN(B19,0)*60,0),"00")</f>
        <v>3:02</v>
      </c>
    </row>
    <row r="21" spans="1:6" x14ac:dyDescent="0.25">
      <c r="B21" s="3"/>
    </row>
    <row r="22" spans="1:6" x14ac:dyDescent="0.25">
      <c r="A22" s="1" t="s">
        <v>17</v>
      </c>
      <c r="B22" s="1">
        <v>8</v>
      </c>
      <c r="C22" s="1" t="s">
        <v>16</v>
      </c>
    </row>
    <row r="23" spans="1:6" x14ac:dyDescent="0.25">
      <c r="B23">
        <f>B22*3600</f>
        <v>28800</v>
      </c>
      <c r="C23" t="s">
        <v>1</v>
      </c>
    </row>
    <row r="24" spans="1:6" x14ac:dyDescent="0.25">
      <c r="A24" t="str">
        <f>"Simulation time needed for platform to run over "&amp;B22&amp;" "&amp;C22</f>
        <v>Simulation time needed for platform to run over 8 h</v>
      </c>
      <c r="B24">
        <f>B23*B9/B16</f>
        <v>13714285.714285715</v>
      </c>
      <c r="C24" t="s">
        <v>1</v>
      </c>
    </row>
    <row r="25" spans="1:6" x14ac:dyDescent="0.25">
      <c r="B25">
        <f>B24/3600</f>
        <v>3809.5238095238096</v>
      </c>
      <c r="C25" t="s">
        <v>16</v>
      </c>
      <c r="D25" t="s">
        <v>21</v>
      </c>
      <c r="E25" t="s">
        <v>22</v>
      </c>
      <c r="F25" t="s">
        <v>4</v>
      </c>
    </row>
    <row r="26" spans="1:6" x14ac:dyDescent="0.25">
      <c r="B26">
        <f>B25/24</f>
        <v>158.73015873015873</v>
      </c>
      <c r="C26" t="s">
        <v>18</v>
      </c>
    </row>
    <row r="28" spans="1:6" x14ac:dyDescent="0.25">
      <c r="A28" s="1" t="s">
        <v>24</v>
      </c>
      <c r="B28" s="1">
        <v>650</v>
      </c>
      <c r="C28" s="1" t="s">
        <v>16</v>
      </c>
      <c r="D28" s="1" t="s">
        <v>23</v>
      </c>
      <c r="E28" s="1" t="s">
        <v>22</v>
      </c>
      <c r="F28" s="1" t="s">
        <v>4</v>
      </c>
    </row>
    <row r="29" spans="1:6" x14ac:dyDescent="0.25">
      <c r="A29" s="3" t="s">
        <v>25</v>
      </c>
      <c r="B29" s="3">
        <f>B28+ROUNDUP(B25,0)</f>
        <v>4460</v>
      </c>
      <c r="C29" s="3"/>
      <c r="D29" s="3" t="s">
        <v>20</v>
      </c>
      <c r="E29" s="3" t="s">
        <v>22</v>
      </c>
      <c r="F29" s="3" t="s">
        <v>4</v>
      </c>
    </row>
    <row r="30" spans="1:6" x14ac:dyDescent="0.25">
      <c r="B30">
        <f>ROUNDUP(B29,-2)</f>
        <v>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G3" sqref="G3"/>
    </sheetView>
  </sheetViews>
  <sheetFormatPr baseColWidth="10" defaultRowHeight="15" x14ac:dyDescent="0.25"/>
  <cols>
    <col min="1" max="1" width="31.7109375" customWidth="1"/>
  </cols>
  <sheetData>
    <row r="1" spans="1:7" x14ac:dyDescent="0.25">
      <c r="A1" t="s">
        <v>30</v>
      </c>
      <c r="D1" t="s">
        <v>31</v>
      </c>
      <c r="F1" s="3" t="s">
        <v>32</v>
      </c>
      <c r="G1" s="3">
        <f>AVERAGE(D2:D72)</f>
        <v>2.0174762253521128</v>
      </c>
    </row>
    <row r="2" spans="1:7" x14ac:dyDescent="0.25">
      <c r="A2" s="1" t="s">
        <v>33</v>
      </c>
      <c r="B2" t="str">
        <f>RIGHT(A2,9)</f>
        <v>01.220817</v>
      </c>
      <c r="C2" t="str">
        <f>REPLACE(B2,3,1,",")</f>
        <v>01,220817</v>
      </c>
      <c r="D2">
        <f>_xlfn.NUMBERVALUE(C2,",")</f>
        <v>1.220817</v>
      </c>
      <c r="G2">
        <f>ROUNDUP(G1,1)</f>
        <v>2.1</v>
      </c>
    </row>
    <row r="3" spans="1:7" x14ac:dyDescent="0.25">
      <c r="A3" s="1" t="s">
        <v>34</v>
      </c>
      <c r="B3" t="str">
        <f t="shared" ref="B3:B66" si="0">RIGHT(A3,9)</f>
        <v>01.253308</v>
      </c>
      <c r="C3" t="str">
        <f t="shared" ref="C3:C66" si="1">REPLACE(B3,3,1,",")</f>
        <v>01,253308</v>
      </c>
      <c r="D3">
        <f t="shared" ref="D3:D66" si="2">_xlfn.NUMBERVALUE(C3,",")</f>
        <v>1.2533080000000001</v>
      </c>
    </row>
    <row r="4" spans="1:7" x14ac:dyDescent="0.25">
      <c r="A4" s="1" t="s">
        <v>35</v>
      </c>
      <c r="B4" t="str">
        <f t="shared" si="0"/>
        <v>01.200115</v>
      </c>
      <c r="C4" t="str">
        <f t="shared" si="1"/>
        <v>01,200115</v>
      </c>
      <c r="D4">
        <f t="shared" si="2"/>
        <v>1.200115</v>
      </c>
    </row>
    <row r="5" spans="1:7" x14ac:dyDescent="0.25">
      <c r="A5" s="1" t="s">
        <v>36</v>
      </c>
      <c r="B5" t="str">
        <f t="shared" si="0"/>
        <v>01.227943</v>
      </c>
      <c r="C5" t="str">
        <f t="shared" si="1"/>
        <v>01,227943</v>
      </c>
      <c r="D5">
        <f t="shared" si="2"/>
        <v>1.227943</v>
      </c>
    </row>
    <row r="6" spans="1:7" x14ac:dyDescent="0.25">
      <c r="A6" s="1" t="s">
        <v>37</v>
      </c>
      <c r="B6" t="str">
        <f t="shared" si="0"/>
        <v>01.216345</v>
      </c>
      <c r="C6" t="str">
        <f t="shared" si="1"/>
        <v>01,216345</v>
      </c>
      <c r="D6">
        <f t="shared" si="2"/>
        <v>1.216345</v>
      </c>
    </row>
    <row r="7" spans="1:7" x14ac:dyDescent="0.25">
      <c r="A7" s="1" t="s">
        <v>38</v>
      </c>
      <c r="B7" t="str">
        <f t="shared" si="0"/>
        <v>01.279304</v>
      </c>
      <c r="C7" t="str">
        <f t="shared" si="1"/>
        <v>01,279304</v>
      </c>
      <c r="D7">
        <f t="shared" si="2"/>
        <v>1.279304</v>
      </c>
    </row>
    <row r="8" spans="1:7" x14ac:dyDescent="0.25">
      <c r="A8" s="1" t="s">
        <v>39</v>
      </c>
      <c r="B8" t="str">
        <f t="shared" si="0"/>
        <v>01.240276</v>
      </c>
      <c r="C8" t="str">
        <f t="shared" si="1"/>
        <v>01,240276</v>
      </c>
      <c r="D8">
        <f t="shared" si="2"/>
        <v>1.2402759999999999</v>
      </c>
    </row>
    <row r="9" spans="1:7" x14ac:dyDescent="0.25">
      <c r="A9" s="1" t="s">
        <v>40</v>
      </c>
      <c r="B9" t="str">
        <f t="shared" si="0"/>
        <v>01.212026</v>
      </c>
      <c r="C9" t="str">
        <f t="shared" si="1"/>
        <v>01,212026</v>
      </c>
      <c r="D9">
        <f t="shared" si="2"/>
        <v>1.212026</v>
      </c>
    </row>
    <row r="10" spans="1:7" x14ac:dyDescent="0.25">
      <c r="A10" s="1" t="s">
        <v>41</v>
      </c>
      <c r="B10" t="str">
        <f t="shared" si="0"/>
        <v>01.212755</v>
      </c>
      <c r="C10" t="str">
        <f t="shared" si="1"/>
        <v>01,212755</v>
      </c>
      <c r="D10">
        <f t="shared" si="2"/>
        <v>1.212755</v>
      </c>
    </row>
    <row r="11" spans="1:7" x14ac:dyDescent="0.25">
      <c r="A11" s="1" t="s">
        <v>42</v>
      </c>
      <c r="B11" t="str">
        <f t="shared" si="0"/>
        <v>01.311559</v>
      </c>
      <c r="C11" t="str">
        <f t="shared" si="1"/>
        <v>01,311559</v>
      </c>
      <c r="D11">
        <f t="shared" si="2"/>
        <v>1.3115589999999999</v>
      </c>
    </row>
    <row r="12" spans="1:7" x14ac:dyDescent="0.25">
      <c r="A12" s="1" t="s">
        <v>43</v>
      </c>
      <c r="B12" t="str">
        <f t="shared" si="0"/>
        <v>01.213792</v>
      </c>
      <c r="C12" t="str">
        <f t="shared" si="1"/>
        <v>01,213792</v>
      </c>
      <c r="D12">
        <f t="shared" si="2"/>
        <v>1.213792</v>
      </c>
    </row>
    <row r="13" spans="1:7" x14ac:dyDescent="0.25">
      <c r="A13" s="1" t="s">
        <v>44</v>
      </c>
      <c r="B13" t="str">
        <f t="shared" si="0"/>
        <v>01.390839</v>
      </c>
      <c r="C13" t="str">
        <f t="shared" si="1"/>
        <v>01,390839</v>
      </c>
      <c r="D13">
        <f t="shared" si="2"/>
        <v>1.3908389999999999</v>
      </c>
    </row>
    <row r="14" spans="1:7" x14ac:dyDescent="0.25">
      <c r="A14" s="1" t="s">
        <v>45</v>
      </c>
      <c r="B14" t="str">
        <f t="shared" si="0"/>
        <v>01.419455</v>
      </c>
      <c r="C14" t="str">
        <f t="shared" si="1"/>
        <v>01,419455</v>
      </c>
      <c r="D14">
        <f t="shared" si="2"/>
        <v>1.4194549999999999</v>
      </c>
    </row>
    <row r="15" spans="1:7" x14ac:dyDescent="0.25">
      <c r="A15" s="1" t="s">
        <v>46</v>
      </c>
      <c r="B15" t="str">
        <f t="shared" si="0"/>
        <v>01.237229</v>
      </c>
      <c r="C15" t="str">
        <f t="shared" si="1"/>
        <v>01,237229</v>
      </c>
      <c r="D15">
        <f t="shared" si="2"/>
        <v>1.2372289999999999</v>
      </c>
    </row>
    <row r="16" spans="1:7" x14ac:dyDescent="0.25">
      <c r="A16" s="1" t="s">
        <v>47</v>
      </c>
      <c r="B16" t="str">
        <f t="shared" si="0"/>
        <v>01.244346</v>
      </c>
      <c r="C16" t="str">
        <f t="shared" si="1"/>
        <v>01,244346</v>
      </c>
      <c r="D16">
        <f t="shared" si="2"/>
        <v>1.244346</v>
      </c>
    </row>
    <row r="17" spans="1:4" x14ac:dyDescent="0.25">
      <c r="A17" s="1" t="s">
        <v>48</v>
      </c>
      <c r="B17" t="str">
        <f t="shared" si="0"/>
        <v>01.238323</v>
      </c>
      <c r="C17" t="str">
        <f t="shared" si="1"/>
        <v>01,238323</v>
      </c>
      <c r="D17">
        <f t="shared" si="2"/>
        <v>1.2383230000000001</v>
      </c>
    </row>
    <row r="18" spans="1:4" x14ac:dyDescent="0.25">
      <c r="A18" s="1" t="s">
        <v>49</v>
      </c>
      <c r="B18" t="str">
        <f t="shared" si="0"/>
        <v>01.522072</v>
      </c>
      <c r="C18" t="str">
        <f t="shared" si="1"/>
        <v>01,522072</v>
      </c>
      <c r="D18">
        <f t="shared" si="2"/>
        <v>1.5220720000000001</v>
      </c>
    </row>
    <row r="19" spans="1:4" x14ac:dyDescent="0.25">
      <c r="A19" s="1" t="s">
        <v>50</v>
      </c>
      <c r="B19" t="str">
        <f t="shared" si="0"/>
        <v>01.574427</v>
      </c>
      <c r="C19" t="str">
        <f t="shared" si="1"/>
        <v>01,574427</v>
      </c>
      <c r="D19">
        <f t="shared" si="2"/>
        <v>1.574427</v>
      </c>
    </row>
    <row r="20" spans="1:4" x14ac:dyDescent="0.25">
      <c r="A20" s="1" t="s">
        <v>51</v>
      </c>
      <c r="B20" t="str">
        <f t="shared" si="0"/>
        <v>01.865164</v>
      </c>
      <c r="C20" t="str">
        <f t="shared" si="1"/>
        <v>01,865164</v>
      </c>
      <c r="D20">
        <f t="shared" si="2"/>
        <v>1.865164</v>
      </c>
    </row>
    <row r="21" spans="1:4" x14ac:dyDescent="0.25">
      <c r="A21" s="1" t="s">
        <v>52</v>
      </c>
      <c r="B21" t="str">
        <f t="shared" si="0"/>
        <v>01.330303</v>
      </c>
      <c r="C21" t="str">
        <f t="shared" si="1"/>
        <v>01,330303</v>
      </c>
      <c r="D21">
        <f t="shared" si="2"/>
        <v>1.330303</v>
      </c>
    </row>
    <row r="22" spans="1:4" x14ac:dyDescent="0.25">
      <c r="A22" s="1" t="s">
        <v>53</v>
      </c>
      <c r="B22" t="str">
        <f t="shared" si="0"/>
        <v>01.834276</v>
      </c>
      <c r="C22" t="str">
        <f t="shared" si="1"/>
        <v>01,834276</v>
      </c>
      <c r="D22">
        <f t="shared" si="2"/>
        <v>1.834276</v>
      </c>
    </row>
    <row r="23" spans="1:4" x14ac:dyDescent="0.25">
      <c r="A23" s="1" t="s">
        <v>54</v>
      </c>
      <c r="B23" t="str">
        <f t="shared" si="0"/>
        <v>02.138644</v>
      </c>
      <c r="C23" t="str">
        <f t="shared" si="1"/>
        <v>02,138644</v>
      </c>
      <c r="D23">
        <f t="shared" si="2"/>
        <v>2.1386440000000002</v>
      </c>
    </row>
    <row r="24" spans="1:4" x14ac:dyDescent="0.25">
      <c r="A24" s="1" t="s">
        <v>55</v>
      </c>
      <c r="B24" t="str">
        <f t="shared" si="0"/>
        <v>01.886484</v>
      </c>
      <c r="C24" t="str">
        <f t="shared" si="1"/>
        <v>01,886484</v>
      </c>
      <c r="D24">
        <f t="shared" si="2"/>
        <v>1.886484</v>
      </c>
    </row>
    <row r="25" spans="1:4" x14ac:dyDescent="0.25">
      <c r="A25" s="1" t="s">
        <v>56</v>
      </c>
      <c r="B25" t="str">
        <f t="shared" si="0"/>
        <v>01.823334</v>
      </c>
      <c r="C25" t="str">
        <f t="shared" si="1"/>
        <v>01,823334</v>
      </c>
      <c r="D25">
        <f t="shared" si="2"/>
        <v>1.823334</v>
      </c>
    </row>
    <row r="26" spans="1:4" x14ac:dyDescent="0.25">
      <c r="A26" s="1" t="s">
        <v>57</v>
      </c>
      <c r="B26" t="str">
        <f t="shared" si="0"/>
        <v>01.922395</v>
      </c>
      <c r="C26" t="str">
        <f t="shared" si="1"/>
        <v>01,922395</v>
      </c>
      <c r="D26">
        <f t="shared" si="2"/>
        <v>1.9223950000000001</v>
      </c>
    </row>
    <row r="27" spans="1:4" x14ac:dyDescent="0.25">
      <c r="A27" s="1" t="s">
        <v>58</v>
      </c>
      <c r="B27" t="str">
        <f t="shared" si="0"/>
        <v>01.981873</v>
      </c>
      <c r="C27" t="str">
        <f t="shared" si="1"/>
        <v>01,981873</v>
      </c>
      <c r="D27">
        <f t="shared" si="2"/>
        <v>1.981873</v>
      </c>
    </row>
    <row r="28" spans="1:4" x14ac:dyDescent="0.25">
      <c r="A28" s="1" t="s">
        <v>59</v>
      </c>
      <c r="B28" t="str">
        <f t="shared" si="0"/>
        <v>02.021525</v>
      </c>
      <c r="C28" t="str">
        <f t="shared" si="1"/>
        <v>02,021525</v>
      </c>
      <c r="D28">
        <f t="shared" si="2"/>
        <v>2.021525</v>
      </c>
    </row>
    <row r="29" spans="1:4" x14ac:dyDescent="0.25">
      <c r="A29" s="1" t="s">
        <v>60</v>
      </c>
      <c r="B29" t="str">
        <f t="shared" si="0"/>
        <v>02.004830</v>
      </c>
      <c r="C29" t="str">
        <f t="shared" si="1"/>
        <v>02,004830</v>
      </c>
      <c r="D29">
        <f t="shared" si="2"/>
        <v>2.0048300000000001</v>
      </c>
    </row>
    <row r="30" spans="1:4" x14ac:dyDescent="0.25">
      <c r="A30" s="1" t="s">
        <v>61</v>
      </c>
      <c r="B30" t="str">
        <f t="shared" si="0"/>
        <v>02.088627</v>
      </c>
      <c r="C30" t="str">
        <f t="shared" si="1"/>
        <v>02,088627</v>
      </c>
      <c r="D30">
        <f t="shared" si="2"/>
        <v>2.0886269999999998</v>
      </c>
    </row>
    <row r="31" spans="1:4" x14ac:dyDescent="0.25">
      <c r="A31" s="1" t="s">
        <v>62</v>
      </c>
      <c r="B31" t="str">
        <f t="shared" si="0"/>
        <v>02.439556</v>
      </c>
      <c r="C31" t="str">
        <f t="shared" si="1"/>
        <v>02,439556</v>
      </c>
      <c r="D31">
        <f t="shared" si="2"/>
        <v>2.4395560000000001</v>
      </c>
    </row>
    <row r="32" spans="1:4" x14ac:dyDescent="0.25">
      <c r="A32" s="1" t="s">
        <v>63</v>
      </c>
      <c r="B32" t="str">
        <f t="shared" si="0"/>
        <v>02.238544</v>
      </c>
      <c r="C32" t="str">
        <f t="shared" si="1"/>
        <v>02,238544</v>
      </c>
      <c r="D32">
        <f t="shared" si="2"/>
        <v>2.2385440000000001</v>
      </c>
    </row>
    <row r="33" spans="1:4" x14ac:dyDescent="0.25">
      <c r="A33" s="1" t="s">
        <v>64</v>
      </c>
      <c r="B33" t="str">
        <f t="shared" si="0"/>
        <v>02.273863</v>
      </c>
      <c r="C33" t="str">
        <f t="shared" si="1"/>
        <v>02,273863</v>
      </c>
      <c r="D33">
        <f t="shared" si="2"/>
        <v>2.273863</v>
      </c>
    </row>
    <row r="34" spans="1:4" x14ac:dyDescent="0.25">
      <c r="A34" s="1" t="s">
        <v>65</v>
      </c>
      <c r="B34" t="str">
        <f t="shared" si="0"/>
        <v>02.614657</v>
      </c>
      <c r="C34" t="str">
        <f t="shared" si="1"/>
        <v>02,614657</v>
      </c>
      <c r="D34">
        <f t="shared" si="2"/>
        <v>2.6146569999999998</v>
      </c>
    </row>
    <row r="35" spans="1:4" x14ac:dyDescent="0.25">
      <c r="A35" s="1" t="s">
        <v>66</v>
      </c>
      <c r="B35" t="str">
        <f t="shared" si="0"/>
        <v>02.350366</v>
      </c>
      <c r="C35" t="str">
        <f t="shared" si="1"/>
        <v>02,350366</v>
      </c>
      <c r="D35">
        <f t="shared" si="2"/>
        <v>2.3503660000000002</v>
      </c>
    </row>
    <row r="36" spans="1:4" x14ac:dyDescent="0.25">
      <c r="A36" s="1" t="s">
        <v>67</v>
      </c>
      <c r="B36" t="str">
        <f t="shared" si="0"/>
        <v>02.391378</v>
      </c>
      <c r="C36" t="str">
        <f t="shared" si="1"/>
        <v>02,391378</v>
      </c>
      <c r="D36">
        <f t="shared" si="2"/>
        <v>2.391378</v>
      </c>
    </row>
    <row r="37" spans="1:4" x14ac:dyDescent="0.25">
      <c r="A37" s="1" t="s">
        <v>68</v>
      </c>
      <c r="B37" t="str">
        <f t="shared" si="0"/>
        <v>03.008851</v>
      </c>
      <c r="C37" t="str">
        <f t="shared" si="1"/>
        <v>03,008851</v>
      </c>
      <c r="D37">
        <f t="shared" si="2"/>
        <v>3.0088509999999999</v>
      </c>
    </row>
    <row r="38" spans="1:4" x14ac:dyDescent="0.25">
      <c r="A38" s="1" t="s">
        <v>69</v>
      </c>
      <c r="B38" t="str">
        <f t="shared" si="0"/>
        <v>02.316673</v>
      </c>
      <c r="C38" t="str">
        <f t="shared" si="1"/>
        <v>02,316673</v>
      </c>
      <c r="D38">
        <f t="shared" si="2"/>
        <v>2.3166730000000002</v>
      </c>
    </row>
    <row r="39" spans="1:4" x14ac:dyDescent="0.25">
      <c r="A39" s="1" t="s">
        <v>70</v>
      </c>
      <c r="B39" t="str">
        <f t="shared" si="0"/>
        <v>02.415834</v>
      </c>
      <c r="C39" t="str">
        <f t="shared" si="1"/>
        <v>02,415834</v>
      </c>
      <c r="D39">
        <f t="shared" si="2"/>
        <v>2.4158339999999998</v>
      </c>
    </row>
    <row r="40" spans="1:4" x14ac:dyDescent="0.25">
      <c r="A40" s="1" t="s">
        <v>71</v>
      </c>
      <c r="B40" t="str">
        <f t="shared" si="0"/>
        <v>02.276509</v>
      </c>
      <c r="C40" t="str">
        <f t="shared" si="1"/>
        <v>02,276509</v>
      </c>
      <c r="D40">
        <f t="shared" si="2"/>
        <v>2.2765089999999999</v>
      </c>
    </row>
    <row r="41" spans="1:4" x14ac:dyDescent="0.25">
      <c r="A41" s="1" t="s">
        <v>72</v>
      </c>
      <c r="B41" t="str">
        <f t="shared" si="0"/>
        <v>02.419691</v>
      </c>
      <c r="C41" t="str">
        <f t="shared" si="1"/>
        <v>02,419691</v>
      </c>
      <c r="D41">
        <f t="shared" si="2"/>
        <v>2.4196909999999998</v>
      </c>
    </row>
    <row r="42" spans="1:4" x14ac:dyDescent="0.25">
      <c r="A42" s="1" t="s">
        <v>73</v>
      </c>
      <c r="B42" t="str">
        <f t="shared" si="0"/>
        <v>02.269332</v>
      </c>
      <c r="C42" t="str">
        <f t="shared" si="1"/>
        <v>02,269332</v>
      </c>
      <c r="D42">
        <f t="shared" si="2"/>
        <v>2.2693319999999999</v>
      </c>
    </row>
    <row r="43" spans="1:4" x14ac:dyDescent="0.25">
      <c r="A43" s="1" t="s">
        <v>74</v>
      </c>
      <c r="B43" t="str">
        <f t="shared" si="0"/>
        <v>02.177891</v>
      </c>
      <c r="C43" t="str">
        <f t="shared" si="1"/>
        <v>02,177891</v>
      </c>
      <c r="D43">
        <f t="shared" si="2"/>
        <v>2.1778909999999998</v>
      </c>
    </row>
    <row r="44" spans="1:4" x14ac:dyDescent="0.25">
      <c r="A44" s="1" t="s">
        <v>75</v>
      </c>
      <c r="B44" t="str">
        <f t="shared" si="0"/>
        <v>02.360787</v>
      </c>
      <c r="C44" t="str">
        <f t="shared" si="1"/>
        <v>02,360787</v>
      </c>
      <c r="D44">
        <f t="shared" si="2"/>
        <v>2.3607870000000002</v>
      </c>
    </row>
    <row r="45" spans="1:4" x14ac:dyDescent="0.25">
      <c r="A45" s="1" t="s">
        <v>76</v>
      </c>
      <c r="B45" t="str">
        <f t="shared" si="0"/>
        <v>02.096853</v>
      </c>
      <c r="C45" t="str">
        <f t="shared" si="1"/>
        <v>02,096853</v>
      </c>
      <c r="D45">
        <f t="shared" si="2"/>
        <v>2.0968529999999999</v>
      </c>
    </row>
    <row r="46" spans="1:4" x14ac:dyDescent="0.25">
      <c r="A46" s="1" t="s">
        <v>77</v>
      </c>
      <c r="B46" t="str">
        <f t="shared" si="0"/>
        <v>02.276038</v>
      </c>
      <c r="C46" t="str">
        <f t="shared" si="1"/>
        <v>02,276038</v>
      </c>
      <c r="D46">
        <f t="shared" si="2"/>
        <v>2.2760379999999998</v>
      </c>
    </row>
    <row r="47" spans="1:4" x14ac:dyDescent="0.25">
      <c r="A47" s="1" t="s">
        <v>78</v>
      </c>
      <c r="B47" t="str">
        <f t="shared" si="0"/>
        <v>02.355766</v>
      </c>
      <c r="C47" t="str">
        <f t="shared" si="1"/>
        <v>02,355766</v>
      </c>
      <c r="D47">
        <f t="shared" si="2"/>
        <v>2.355766</v>
      </c>
    </row>
    <row r="48" spans="1:4" x14ac:dyDescent="0.25">
      <c r="A48" s="1" t="s">
        <v>79</v>
      </c>
      <c r="B48" t="str">
        <f t="shared" si="0"/>
        <v>02.130181</v>
      </c>
      <c r="C48" t="str">
        <f t="shared" si="1"/>
        <v>02,130181</v>
      </c>
      <c r="D48">
        <f t="shared" si="2"/>
        <v>2.1301809999999999</v>
      </c>
    </row>
    <row r="49" spans="1:4" x14ac:dyDescent="0.25">
      <c r="A49" s="1" t="s">
        <v>80</v>
      </c>
      <c r="B49" t="str">
        <f t="shared" si="0"/>
        <v>02.110940</v>
      </c>
      <c r="C49" t="str">
        <f t="shared" si="1"/>
        <v>02,110940</v>
      </c>
      <c r="D49">
        <f t="shared" si="2"/>
        <v>2.1109399999999998</v>
      </c>
    </row>
    <row r="50" spans="1:4" x14ac:dyDescent="0.25">
      <c r="A50" s="1" t="s">
        <v>81</v>
      </c>
      <c r="B50" t="str">
        <f t="shared" si="0"/>
        <v>02.438970</v>
      </c>
      <c r="C50" t="str">
        <f t="shared" si="1"/>
        <v>02,438970</v>
      </c>
      <c r="D50">
        <f t="shared" si="2"/>
        <v>2.4389699999999999</v>
      </c>
    </row>
    <row r="51" spans="1:4" x14ac:dyDescent="0.25">
      <c r="A51" s="1" t="s">
        <v>82</v>
      </c>
      <c r="B51" t="str">
        <f t="shared" si="0"/>
        <v>02.144380</v>
      </c>
      <c r="C51" t="str">
        <f t="shared" si="1"/>
        <v>02,144380</v>
      </c>
      <c r="D51">
        <f t="shared" si="2"/>
        <v>2.14438</v>
      </c>
    </row>
    <row r="52" spans="1:4" x14ac:dyDescent="0.25">
      <c r="A52" s="1" t="s">
        <v>83</v>
      </c>
      <c r="B52" t="str">
        <f t="shared" si="0"/>
        <v>02.266355</v>
      </c>
      <c r="C52" t="str">
        <f t="shared" si="1"/>
        <v>02,266355</v>
      </c>
      <c r="D52">
        <f t="shared" si="2"/>
        <v>2.2663549999999999</v>
      </c>
    </row>
    <row r="53" spans="1:4" x14ac:dyDescent="0.25">
      <c r="A53" s="1" t="s">
        <v>84</v>
      </c>
      <c r="B53" t="str">
        <f t="shared" si="0"/>
        <v>02.433413</v>
      </c>
      <c r="C53" t="str">
        <f t="shared" si="1"/>
        <v>02,433413</v>
      </c>
      <c r="D53">
        <f t="shared" si="2"/>
        <v>2.4334129999999998</v>
      </c>
    </row>
    <row r="54" spans="1:4" x14ac:dyDescent="0.25">
      <c r="A54" s="1" t="s">
        <v>85</v>
      </c>
      <c r="B54" t="str">
        <f t="shared" si="0"/>
        <v>02.504920</v>
      </c>
      <c r="C54" t="str">
        <f t="shared" si="1"/>
        <v>02,504920</v>
      </c>
      <c r="D54">
        <f t="shared" si="2"/>
        <v>2.5049199999999998</v>
      </c>
    </row>
    <row r="55" spans="1:4" x14ac:dyDescent="0.25">
      <c r="A55" s="1" t="s">
        <v>86</v>
      </c>
      <c r="B55" t="str">
        <f t="shared" si="0"/>
        <v>02.979331</v>
      </c>
      <c r="C55" t="str">
        <f t="shared" si="1"/>
        <v>02,979331</v>
      </c>
      <c r="D55">
        <f t="shared" si="2"/>
        <v>2.9793310000000002</v>
      </c>
    </row>
    <row r="56" spans="1:4" x14ac:dyDescent="0.25">
      <c r="A56" s="1" t="s">
        <v>87</v>
      </c>
      <c r="B56" t="str">
        <f t="shared" si="0"/>
        <v>02.411153</v>
      </c>
      <c r="C56" t="str">
        <f t="shared" si="1"/>
        <v>02,411153</v>
      </c>
      <c r="D56">
        <f t="shared" si="2"/>
        <v>2.4111530000000001</v>
      </c>
    </row>
    <row r="57" spans="1:4" x14ac:dyDescent="0.25">
      <c r="A57" s="1" t="s">
        <v>88</v>
      </c>
      <c r="B57" t="str">
        <f t="shared" si="0"/>
        <v>02.458698</v>
      </c>
      <c r="C57" t="str">
        <f t="shared" si="1"/>
        <v>02,458698</v>
      </c>
      <c r="D57">
        <f t="shared" si="2"/>
        <v>2.4586980000000001</v>
      </c>
    </row>
    <row r="58" spans="1:4" x14ac:dyDescent="0.25">
      <c r="A58" s="1" t="s">
        <v>89</v>
      </c>
      <c r="B58" t="str">
        <f t="shared" si="0"/>
        <v>02.883654</v>
      </c>
      <c r="C58" t="str">
        <f t="shared" si="1"/>
        <v>02,883654</v>
      </c>
      <c r="D58">
        <f t="shared" si="2"/>
        <v>2.8836539999999999</v>
      </c>
    </row>
    <row r="59" spans="1:4" x14ac:dyDescent="0.25">
      <c r="A59" s="1" t="s">
        <v>90</v>
      </c>
      <c r="B59" t="str">
        <f t="shared" si="0"/>
        <v>02.521745</v>
      </c>
      <c r="C59" t="str">
        <f t="shared" si="1"/>
        <v>02,521745</v>
      </c>
      <c r="D59">
        <f t="shared" si="2"/>
        <v>2.5217450000000001</v>
      </c>
    </row>
    <row r="60" spans="1:4" x14ac:dyDescent="0.25">
      <c r="A60" s="1" t="s">
        <v>91</v>
      </c>
      <c r="B60" t="str">
        <f t="shared" si="0"/>
        <v>02.396190</v>
      </c>
      <c r="C60" t="str">
        <f t="shared" si="1"/>
        <v>02,396190</v>
      </c>
      <c r="D60">
        <f t="shared" si="2"/>
        <v>2.3961899999999998</v>
      </c>
    </row>
    <row r="61" spans="1:4" x14ac:dyDescent="0.25">
      <c r="A61" s="1" t="s">
        <v>92</v>
      </c>
      <c r="B61" t="str">
        <f t="shared" si="0"/>
        <v>02.312376</v>
      </c>
      <c r="C61" t="str">
        <f t="shared" si="1"/>
        <v>02,312376</v>
      </c>
      <c r="D61">
        <f t="shared" si="2"/>
        <v>2.312376</v>
      </c>
    </row>
    <row r="62" spans="1:4" x14ac:dyDescent="0.25">
      <c r="A62" s="1" t="s">
        <v>93</v>
      </c>
      <c r="B62" t="str">
        <f t="shared" si="0"/>
        <v>02.353880</v>
      </c>
      <c r="C62" t="str">
        <f t="shared" si="1"/>
        <v>02,353880</v>
      </c>
      <c r="D62">
        <f t="shared" si="2"/>
        <v>2.3538800000000002</v>
      </c>
    </row>
    <row r="63" spans="1:4" x14ac:dyDescent="0.25">
      <c r="A63" s="1" t="s">
        <v>94</v>
      </c>
      <c r="B63" t="str">
        <f t="shared" si="0"/>
        <v>02.617273</v>
      </c>
      <c r="C63" t="str">
        <f t="shared" si="1"/>
        <v>02,617273</v>
      </c>
      <c r="D63">
        <f t="shared" si="2"/>
        <v>2.617273</v>
      </c>
    </row>
    <row r="64" spans="1:4" x14ac:dyDescent="0.25">
      <c r="A64" s="1" t="s">
        <v>95</v>
      </c>
      <c r="B64" t="str">
        <f t="shared" si="0"/>
        <v>02.120491</v>
      </c>
      <c r="C64" t="str">
        <f t="shared" si="1"/>
        <v>02,120491</v>
      </c>
      <c r="D64">
        <f t="shared" si="2"/>
        <v>2.1204909999999999</v>
      </c>
    </row>
    <row r="65" spans="1:4" x14ac:dyDescent="0.25">
      <c r="A65" s="1" t="s">
        <v>96</v>
      </c>
      <c r="B65" t="str">
        <f t="shared" si="0"/>
        <v>02.166974</v>
      </c>
      <c r="C65" t="str">
        <f t="shared" si="1"/>
        <v>02,166974</v>
      </c>
      <c r="D65">
        <f t="shared" si="2"/>
        <v>2.1669740000000002</v>
      </c>
    </row>
    <row r="66" spans="1:4" x14ac:dyDescent="0.25">
      <c r="A66" s="1" t="s">
        <v>97</v>
      </c>
      <c r="B66" t="str">
        <f t="shared" si="0"/>
        <v>02.131558</v>
      </c>
      <c r="C66" t="str">
        <f t="shared" si="1"/>
        <v>02,131558</v>
      </c>
      <c r="D66">
        <f t="shared" si="2"/>
        <v>2.1315580000000001</v>
      </c>
    </row>
    <row r="67" spans="1:4" x14ac:dyDescent="0.25">
      <c r="A67" s="1" t="s">
        <v>98</v>
      </c>
      <c r="B67" t="str">
        <f t="shared" ref="B67:B72" si="3">RIGHT(A67,9)</f>
        <v>02.099768</v>
      </c>
      <c r="C67" t="str">
        <f t="shared" ref="C67:C72" si="4">REPLACE(B67,3,1,",")</f>
        <v>02,099768</v>
      </c>
      <c r="D67">
        <f t="shared" ref="D67:D72" si="5">_xlfn.NUMBERVALUE(C67,",")</f>
        <v>2.0997680000000001</v>
      </c>
    </row>
    <row r="68" spans="1:4" x14ac:dyDescent="0.25">
      <c r="A68" s="1" t="s">
        <v>99</v>
      </c>
      <c r="B68" t="str">
        <f t="shared" si="3"/>
        <v>02.127796</v>
      </c>
      <c r="C68" t="str">
        <f t="shared" si="4"/>
        <v>02,127796</v>
      </c>
      <c r="D68">
        <f t="shared" si="5"/>
        <v>2.127796</v>
      </c>
    </row>
    <row r="69" spans="1:4" x14ac:dyDescent="0.25">
      <c r="A69" s="1" t="s">
        <v>100</v>
      </c>
      <c r="B69" t="str">
        <f t="shared" si="3"/>
        <v>02.120146</v>
      </c>
      <c r="C69" t="str">
        <f t="shared" si="4"/>
        <v>02,120146</v>
      </c>
      <c r="D69">
        <f t="shared" si="5"/>
        <v>2.1201460000000001</v>
      </c>
    </row>
    <row r="70" spans="1:4" x14ac:dyDescent="0.25">
      <c r="A70" s="1" t="s">
        <v>101</v>
      </c>
      <c r="B70" t="str">
        <f t="shared" si="3"/>
        <v>02.459364</v>
      </c>
      <c r="C70" t="str">
        <f t="shared" si="4"/>
        <v>02,459364</v>
      </c>
      <c r="D70">
        <f t="shared" si="5"/>
        <v>2.4593639999999999</v>
      </c>
    </row>
    <row r="71" spans="1:4" x14ac:dyDescent="0.25">
      <c r="A71" t="s">
        <v>102</v>
      </c>
      <c r="B71" t="str">
        <f t="shared" si="3"/>
        <v>02.187118</v>
      </c>
      <c r="C71" t="str">
        <f t="shared" si="4"/>
        <v>02,187118</v>
      </c>
      <c r="D71">
        <f t="shared" si="5"/>
        <v>2.1871179999999999</v>
      </c>
    </row>
    <row r="72" spans="1:4" x14ac:dyDescent="0.25">
      <c r="A72" t="s">
        <v>103</v>
      </c>
      <c r="B72" t="str">
        <f t="shared" si="3"/>
        <v>02.469163</v>
      </c>
      <c r="C72" t="str">
        <f t="shared" si="4"/>
        <v>02,469163</v>
      </c>
      <c r="D72">
        <f t="shared" si="5"/>
        <v>2.469163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meas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2020-04-29T11:57:43Z</dcterms:modified>
</cp:coreProperties>
</file>