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https://eeio365-my.sharepoint.com/personal/jrpesguerra_eei_com_ph/Documents/Documents/"/>
    </mc:Choice>
  </mc:AlternateContent>
  <xr:revisionPtr revIDLastSave="386" documentId="8_{A54D150A-13AD-4741-B075-D794659C9195}" xr6:coauthVersionLast="47" xr6:coauthVersionMax="47" xr10:uidLastSave="{5458B45F-B801-4A96-99B2-583D08E5B34D}"/>
  <bookViews>
    <workbookView xWindow="-110" yWindow="-110" windowWidth="19420" windowHeight="11500" activeTab="1" xr2:uid="{198ADCCE-7611-477D-AA6A-359445798321}"/>
  </bookViews>
  <sheets>
    <sheet name="Basic Functions" sheetId="1" r:id="rId1"/>
    <sheet name="Pivot Tables" sheetId="2" r:id="rId2"/>
  </sheets>
  <definedNames>
    <definedName name="Slicer_Location">#N/A</definedName>
    <definedName name="Slicer_Name">#N/A</definedName>
  </definedNames>
  <calcPr calcId="191029"/>
  <pivotCaches>
    <pivotCache cacheId="1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D18" i="1"/>
  <c r="D17" i="1"/>
  <c r="D16" i="1"/>
  <c r="D15" i="1"/>
  <c r="D14" i="1"/>
  <c r="D12" i="1"/>
  <c r="D13" i="1"/>
  <c r="D11" i="1"/>
  <c r="D10" i="1"/>
  <c r="D9" i="1"/>
  <c r="D8" i="1"/>
  <c r="D7" i="1"/>
  <c r="D6" i="1"/>
  <c r="D5" i="1"/>
  <c r="D4" i="1"/>
  <c r="D3" i="1"/>
  <c r="D2" i="1"/>
</calcChain>
</file>

<file path=xl/sharedStrings.xml><?xml version="1.0" encoding="utf-8"?>
<sst xmlns="http://schemas.openxmlformats.org/spreadsheetml/2006/main" count="233" uniqueCount="41">
  <si>
    <t>Data</t>
  </si>
  <si>
    <t>Sum</t>
  </si>
  <si>
    <t>Min</t>
  </si>
  <si>
    <t>Max</t>
  </si>
  <si>
    <t>Average</t>
  </si>
  <si>
    <t>Count</t>
  </si>
  <si>
    <t>Concat</t>
  </si>
  <si>
    <t>Trim</t>
  </si>
  <si>
    <t>Upper</t>
  </si>
  <si>
    <t>Lower</t>
  </si>
  <si>
    <t>Proper</t>
  </si>
  <si>
    <t>Replace</t>
  </si>
  <si>
    <t>Substitute</t>
  </si>
  <si>
    <t>Vlookup</t>
  </si>
  <si>
    <t>Hlookup</t>
  </si>
  <si>
    <t>IF</t>
  </si>
  <si>
    <t>DATEDIF</t>
  </si>
  <si>
    <t>days</t>
  </si>
  <si>
    <t>months</t>
  </si>
  <si>
    <t>years</t>
  </si>
  <si>
    <t>Name</t>
  </si>
  <si>
    <t>Anna</t>
  </si>
  <si>
    <t>Charlie</t>
  </si>
  <si>
    <t>Denise</t>
  </si>
  <si>
    <t>Luzon</t>
  </si>
  <si>
    <t>Visayas</t>
  </si>
  <si>
    <t>Mindanao</t>
  </si>
  <si>
    <t>Row Labels</t>
  </si>
  <si>
    <t>Grand Total</t>
  </si>
  <si>
    <t>Month</t>
  </si>
  <si>
    <t>Location</t>
  </si>
  <si>
    <t>Income</t>
  </si>
  <si>
    <t>Beth</t>
  </si>
  <si>
    <t>Ely</t>
  </si>
  <si>
    <t>Flor</t>
  </si>
  <si>
    <t>Greg</t>
  </si>
  <si>
    <t>January</t>
  </si>
  <si>
    <t>February</t>
  </si>
  <si>
    <t>March</t>
  </si>
  <si>
    <t>Sum of Income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</si>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</sst>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Font="1"/>
    <xf numFmtId="14" fontId="0" fillId="0" borderId="0" xfId="0" applyNumberFormat="1"/>
    <xf numFmtId="0" fontId="0" fillId="0" borderId="0" xfId="0" pivotButton="1"/>
    <xf numFmtId="0" fontId="0" fillId="0" borderId="0" xfId="0" applyAlignment="1">
      <alignment horizontal="left"/>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Functions.xlsx]Pivot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07915446259492"/>
          <c:y val="0.35843019370355739"/>
          <c:w val="0.68502552207216949"/>
          <c:h val="0.59013104916285908"/>
        </c:manualLayout>
      </c:layout>
      <c:barChart>
        <c:barDir val="bar"/>
        <c:grouping val="clustered"/>
        <c:varyColors val="0"/>
        <c:ser>
          <c:idx val="0"/>
          <c:order val="0"/>
          <c:tx>
            <c:strRef>
              <c:f>'Pivot Tables'!$G$3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Ely</c:v>
                </c:pt>
                <c:pt idx="1">
                  <c:v>Greg</c:v>
                </c:pt>
                <c:pt idx="2">
                  <c:v>Beth</c:v>
                </c:pt>
                <c:pt idx="3">
                  <c:v>Flor</c:v>
                </c:pt>
                <c:pt idx="4">
                  <c:v>Denise</c:v>
                </c:pt>
                <c:pt idx="5">
                  <c:v>Anna</c:v>
                </c:pt>
                <c:pt idx="6">
                  <c:v>Charlie</c:v>
                </c:pt>
              </c:strCache>
            </c:strRef>
          </c:cat>
          <c:val>
            <c:numRef>
              <c:f>'Pivot Tables'!$G$4:$G$11</c:f>
              <c:numCache>
                <c:formatCode>#,##0.00</c:formatCode>
                <c:ptCount val="7"/>
                <c:pt idx="0">
                  <c:v>33630</c:v>
                </c:pt>
                <c:pt idx="1">
                  <c:v>39178</c:v>
                </c:pt>
                <c:pt idx="2">
                  <c:v>47827</c:v>
                </c:pt>
                <c:pt idx="3">
                  <c:v>48497</c:v>
                </c:pt>
                <c:pt idx="4">
                  <c:v>50786</c:v>
                </c:pt>
                <c:pt idx="5">
                  <c:v>51359</c:v>
                </c:pt>
                <c:pt idx="6">
                  <c:v>53935</c:v>
                </c:pt>
              </c:numCache>
            </c:numRef>
          </c:val>
          <c:extLst>
            <c:ext xmlns:c16="http://schemas.microsoft.com/office/drawing/2014/chart" uri="{C3380CC4-5D6E-409C-BE32-E72D297353CC}">
              <c16:uniqueId val="{00000000-0240-40B2-95E7-B2163C1C0B8E}"/>
            </c:ext>
          </c:extLst>
        </c:ser>
        <c:dLbls>
          <c:dLblPos val="outEnd"/>
          <c:showLegendKey val="0"/>
          <c:showVal val="1"/>
          <c:showCatName val="0"/>
          <c:showSerName val="0"/>
          <c:showPercent val="0"/>
          <c:showBubbleSize val="0"/>
        </c:dLbls>
        <c:gapWidth val="219"/>
        <c:axId val="1780898111"/>
        <c:axId val="1780879391"/>
      </c:barChart>
      <c:catAx>
        <c:axId val="178089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79391"/>
        <c:crosses val="autoZero"/>
        <c:auto val="1"/>
        <c:lblAlgn val="ctr"/>
        <c:lblOffset val="100"/>
        <c:noMultiLvlLbl val="0"/>
      </c:catAx>
      <c:valAx>
        <c:axId val="1780879391"/>
        <c:scaling>
          <c:orientation val="minMax"/>
        </c:scaling>
        <c:delete val="1"/>
        <c:axPos val="b"/>
        <c:numFmt formatCode="#,##0.00" sourceLinked="1"/>
        <c:majorTickMark val="none"/>
        <c:minorTickMark val="none"/>
        <c:tickLblPos val="nextTo"/>
        <c:crossAx val="17808981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Functions.xlsx]Pivot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15711055814786E-2"/>
          <c:y val="0.34647126855027721"/>
          <c:w val="0.93890679459650939"/>
          <c:h val="0.45247764374019317"/>
        </c:manualLayout>
      </c:layout>
      <c:lineChart>
        <c:grouping val="stacked"/>
        <c:varyColors val="0"/>
        <c:ser>
          <c:idx val="0"/>
          <c:order val="0"/>
          <c:tx>
            <c:strRef>
              <c:f>'Pivot Tables'!$G$17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Tables'!$F$18:$F$21</c:f>
              <c:strCache>
                <c:ptCount val="3"/>
                <c:pt idx="0">
                  <c:v>January</c:v>
                </c:pt>
                <c:pt idx="1">
                  <c:v>February</c:v>
                </c:pt>
                <c:pt idx="2">
                  <c:v>March</c:v>
                </c:pt>
              </c:strCache>
            </c:strRef>
          </c:cat>
          <c:val>
            <c:numRef>
              <c:f>'Pivot Tables'!$G$18:$G$21</c:f>
              <c:numCache>
                <c:formatCode>#,##0.00</c:formatCode>
                <c:ptCount val="3"/>
                <c:pt idx="0">
                  <c:v>106498</c:v>
                </c:pt>
                <c:pt idx="1">
                  <c:v>111798</c:v>
                </c:pt>
                <c:pt idx="2">
                  <c:v>106916</c:v>
                </c:pt>
              </c:numCache>
            </c:numRef>
          </c:val>
          <c:smooth val="0"/>
          <c:extLst>
            <c:ext xmlns:c16="http://schemas.microsoft.com/office/drawing/2014/chart" uri="{C3380CC4-5D6E-409C-BE32-E72D297353CC}">
              <c16:uniqueId val="{00000000-8548-476C-97D3-2C39FB2DFAF9}"/>
            </c:ext>
          </c:extLst>
        </c:ser>
        <c:dLbls>
          <c:showLegendKey val="0"/>
          <c:showVal val="0"/>
          <c:showCatName val="0"/>
          <c:showSerName val="0"/>
          <c:showPercent val="0"/>
          <c:showBubbleSize val="0"/>
        </c:dLbls>
        <c:marker val="1"/>
        <c:smooth val="0"/>
        <c:axId val="1780896671"/>
        <c:axId val="1780883711"/>
      </c:lineChart>
      <c:catAx>
        <c:axId val="17808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83711"/>
        <c:crosses val="autoZero"/>
        <c:auto val="1"/>
        <c:lblAlgn val="ctr"/>
        <c:lblOffset val="100"/>
        <c:noMultiLvlLbl val="0"/>
      </c:catAx>
      <c:valAx>
        <c:axId val="1780883711"/>
        <c:scaling>
          <c:orientation val="minMax"/>
        </c:scaling>
        <c:delete val="1"/>
        <c:axPos val="l"/>
        <c:numFmt formatCode="#,##0.00" sourceLinked="1"/>
        <c:majorTickMark val="none"/>
        <c:minorTickMark val="none"/>
        <c:tickLblPos val="nextTo"/>
        <c:crossAx val="1780896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518449</xdr:colOff>
      <xdr:row>1</xdr:row>
      <xdr:rowOff>118279</xdr:rowOff>
    </xdr:from>
    <xdr:to>
      <xdr:col>14</xdr:col>
      <xdr:colOff>551245</xdr:colOff>
      <xdr:row>16</xdr:row>
      <xdr:rowOff>99229</xdr:rowOff>
    </xdr:to>
    <xdr:graphicFrame macro="">
      <xdr:nvGraphicFramePr>
        <xdr:cNvPr id="2" name="Chart 1">
          <a:extLst>
            <a:ext uri="{FF2B5EF4-FFF2-40B4-BE49-F238E27FC236}">
              <a16:creationId xmlns:a16="http://schemas.microsoft.com/office/drawing/2014/main" id="{8C68331D-CB9A-9201-1D5C-471C21920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546668</xdr:colOff>
      <xdr:row>17</xdr:row>
      <xdr:rowOff>7918</xdr:rowOff>
    </xdr:from>
    <xdr:to>
      <xdr:col>14</xdr:col>
      <xdr:colOff>569175</xdr:colOff>
      <xdr:row>31</xdr:row>
      <xdr:rowOff>159445</xdr:rowOff>
    </xdr:to>
    <xdr:graphicFrame macro="">
      <xdr:nvGraphicFramePr>
        <xdr:cNvPr id="3" name="Chart 2">
          <a:extLst>
            <a:ext uri="{FF2B5EF4-FFF2-40B4-BE49-F238E27FC236}">
              <a16:creationId xmlns:a16="http://schemas.microsoft.com/office/drawing/2014/main" id="{BC68E5AD-2C8F-245A-E75F-819E9A4D9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123418</xdr:colOff>
      <xdr:row>16</xdr:row>
      <xdr:rowOff>64314</xdr:rowOff>
    </xdr:from>
    <xdr:to>
      <xdr:col>18</xdr:col>
      <xdr:colOff>120487</xdr:colOff>
      <xdr:row>30</xdr:row>
      <xdr:rowOff>62275</xdr:rowOff>
    </xdr:to>
    <mc:AlternateContent xmlns:mc="http://schemas.openxmlformats.org/markup-compatibility/2006">
      <mc:Choice xmlns:a14="http://schemas.microsoft.com/office/drawing/2010/main" Requires="a14">
        <xdr:graphicFrame macro="">
          <xdr:nvGraphicFramePr>
            <xdr:cNvPr id="4" name="Name">
              <a:extLst>
                <a:ext uri="{FF2B5EF4-FFF2-40B4-BE49-F238E27FC236}">
                  <a16:creationId xmlns:a16="http://schemas.microsoft.com/office/drawing/2014/main" id="{50B79F68-9186-C3B9-340F-E376B112AE0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210149" y="3060211"/>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143770</xdr:colOff>
      <xdr:row>1</xdr:row>
      <xdr:rowOff>109089</xdr:rowOff>
    </xdr:from>
    <xdr:to>
      <xdr:col>18</xdr:col>
      <xdr:colOff>140839</xdr:colOff>
      <xdr:row>15</xdr:row>
      <xdr:rowOff>107051</xdr:rowOff>
    </xdr:to>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6510173F-0A53-94CC-E15A-BE33D2E070F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230501" y="29633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RPEsguerra" refreshedDate="45449.601423726854" createdVersion="8" refreshedVersion="8" minRefreshableVersion="3" recordCount="63" xr:uid="{687A0E5A-1F9E-41F4-A0F3-008B8C6D48AA}">
  <cacheSource type="worksheet">
    <worksheetSource ref="A1:D64" sheet="Pivot Tables"/>
  </cacheSource>
  <cacheFields count="4">
    <cacheField name="Name" numFmtId="0">
      <sharedItems count="7">
        <s v="Anna"/>
        <s v="Beth"/>
        <s v="Charlie"/>
        <s v="Denise"/>
        <s v="Ely"/>
        <s v="Flor"/>
        <s v="Greg"/>
      </sharedItems>
    </cacheField>
    <cacheField name="Month" numFmtId="0">
      <sharedItems count="3">
        <s v="January"/>
        <s v="February"/>
        <s v="March"/>
      </sharedItems>
    </cacheField>
    <cacheField name="Location" numFmtId="0">
      <sharedItems count="3">
        <s v="Luzon"/>
        <s v="Visayas"/>
        <s v="Mindanao"/>
      </sharedItems>
    </cacheField>
    <cacheField name="Income" numFmtId="0">
      <sharedItems containsSemiMixedTypes="0" containsString="0" containsNumber="1" containsInteger="1" minValue="1072" maxValue="9813"/>
    </cacheField>
  </cacheFields>
  <extLst>
    <ext xmlns:x14="http://schemas.microsoft.com/office/spreadsheetml/2009/9/main" uri="{725AE2AE-9491-48be-B2B4-4EB974FC3084}">
      <x14:pivotCacheDefinition pivotCacheId="803881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n v="4790"/>
  </r>
  <r>
    <x v="1"/>
    <x v="0"/>
    <x v="0"/>
    <n v="4453"/>
  </r>
  <r>
    <x v="2"/>
    <x v="0"/>
    <x v="0"/>
    <n v="3302"/>
  </r>
  <r>
    <x v="3"/>
    <x v="0"/>
    <x v="0"/>
    <n v="3049"/>
  </r>
  <r>
    <x v="4"/>
    <x v="0"/>
    <x v="0"/>
    <n v="2225"/>
  </r>
  <r>
    <x v="5"/>
    <x v="0"/>
    <x v="0"/>
    <n v="5864"/>
  </r>
  <r>
    <x v="6"/>
    <x v="0"/>
    <x v="0"/>
    <n v="1797"/>
  </r>
  <r>
    <x v="0"/>
    <x v="1"/>
    <x v="0"/>
    <n v="8302"/>
  </r>
  <r>
    <x v="1"/>
    <x v="1"/>
    <x v="0"/>
    <n v="3827"/>
  </r>
  <r>
    <x v="2"/>
    <x v="1"/>
    <x v="0"/>
    <n v="7281"/>
  </r>
  <r>
    <x v="3"/>
    <x v="1"/>
    <x v="0"/>
    <n v="2558"/>
  </r>
  <r>
    <x v="4"/>
    <x v="1"/>
    <x v="0"/>
    <n v="2908"/>
  </r>
  <r>
    <x v="5"/>
    <x v="1"/>
    <x v="0"/>
    <n v="2673"/>
  </r>
  <r>
    <x v="6"/>
    <x v="1"/>
    <x v="0"/>
    <n v="1629"/>
  </r>
  <r>
    <x v="0"/>
    <x v="2"/>
    <x v="0"/>
    <n v="5842"/>
  </r>
  <r>
    <x v="1"/>
    <x v="2"/>
    <x v="0"/>
    <n v="8121"/>
  </r>
  <r>
    <x v="2"/>
    <x v="2"/>
    <x v="0"/>
    <n v="2491"/>
  </r>
  <r>
    <x v="3"/>
    <x v="2"/>
    <x v="0"/>
    <n v="8011"/>
  </r>
  <r>
    <x v="4"/>
    <x v="2"/>
    <x v="0"/>
    <n v="3206"/>
  </r>
  <r>
    <x v="5"/>
    <x v="2"/>
    <x v="0"/>
    <n v="5428"/>
  </r>
  <r>
    <x v="6"/>
    <x v="2"/>
    <x v="0"/>
    <n v="1800"/>
  </r>
  <r>
    <x v="0"/>
    <x v="0"/>
    <x v="1"/>
    <n v="7655"/>
  </r>
  <r>
    <x v="1"/>
    <x v="0"/>
    <x v="1"/>
    <n v="3944"/>
  </r>
  <r>
    <x v="2"/>
    <x v="0"/>
    <x v="1"/>
    <n v="8648"/>
  </r>
  <r>
    <x v="3"/>
    <x v="0"/>
    <x v="1"/>
    <n v="7387"/>
  </r>
  <r>
    <x v="4"/>
    <x v="0"/>
    <x v="1"/>
    <n v="5388"/>
  </r>
  <r>
    <x v="5"/>
    <x v="0"/>
    <x v="1"/>
    <n v="1072"/>
  </r>
  <r>
    <x v="6"/>
    <x v="0"/>
    <x v="1"/>
    <n v="3402"/>
  </r>
  <r>
    <x v="0"/>
    <x v="1"/>
    <x v="1"/>
    <n v="9205"/>
  </r>
  <r>
    <x v="1"/>
    <x v="1"/>
    <x v="1"/>
    <n v="6995"/>
  </r>
  <r>
    <x v="2"/>
    <x v="1"/>
    <x v="1"/>
    <n v="4229"/>
  </r>
  <r>
    <x v="3"/>
    <x v="1"/>
    <x v="1"/>
    <n v="7999"/>
  </r>
  <r>
    <x v="4"/>
    <x v="1"/>
    <x v="1"/>
    <n v="8162"/>
  </r>
  <r>
    <x v="5"/>
    <x v="1"/>
    <x v="1"/>
    <n v="7472"/>
  </r>
  <r>
    <x v="6"/>
    <x v="1"/>
    <x v="1"/>
    <n v="7997"/>
  </r>
  <r>
    <x v="0"/>
    <x v="2"/>
    <x v="1"/>
    <n v="5986"/>
  </r>
  <r>
    <x v="1"/>
    <x v="2"/>
    <x v="1"/>
    <n v="4185"/>
  </r>
  <r>
    <x v="2"/>
    <x v="2"/>
    <x v="1"/>
    <n v="8926"/>
  </r>
  <r>
    <x v="3"/>
    <x v="2"/>
    <x v="1"/>
    <n v="5500"/>
  </r>
  <r>
    <x v="4"/>
    <x v="2"/>
    <x v="1"/>
    <n v="3692"/>
  </r>
  <r>
    <x v="5"/>
    <x v="2"/>
    <x v="1"/>
    <n v="6917"/>
  </r>
  <r>
    <x v="6"/>
    <x v="2"/>
    <x v="1"/>
    <n v="9664"/>
  </r>
  <r>
    <x v="0"/>
    <x v="0"/>
    <x v="2"/>
    <n v="5388"/>
  </r>
  <r>
    <x v="1"/>
    <x v="0"/>
    <x v="2"/>
    <n v="4697"/>
  </r>
  <r>
    <x v="2"/>
    <x v="0"/>
    <x v="2"/>
    <n v="6490"/>
  </r>
  <r>
    <x v="3"/>
    <x v="0"/>
    <x v="2"/>
    <n v="9813"/>
  </r>
  <r>
    <x v="4"/>
    <x v="0"/>
    <x v="2"/>
    <n v="3449"/>
  </r>
  <r>
    <x v="5"/>
    <x v="0"/>
    <x v="2"/>
    <n v="6400"/>
  </r>
  <r>
    <x v="6"/>
    <x v="0"/>
    <x v="2"/>
    <n v="7285"/>
  </r>
  <r>
    <x v="0"/>
    <x v="1"/>
    <x v="2"/>
    <n v="2941"/>
  </r>
  <r>
    <x v="1"/>
    <x v="1"/>
    <x v="2"/>
    <n v="4834"/>
  </r>
  <r>
    <x v="2"/>
    <x v="1"/>
    <x v="2"/>
    <n v="6265"/>
  </r>
  <r>
    <x v="3"/>
    <x v="1"/>
    <x v="2"/>
    <n v="4384"/>
  </r>
  <r>
    <x v="4"/>
    <x v="1"/>
    <x v="2"/>
    <n v="1387"/>
  </r>
  <r>
    <x v="5"/>
    <x v="1"/>
    <x v="2"/>
    <n v="6429"/>
  </r>
  <r>
    <x v="6"/>
    <x v="1"/>
    <x v="2"/>
    <n v="4321"/>
  </r>
  <r>
    <x v="0"/>
    <x v="2"/>
    <x v="2"/>
    <n v="1250"/>
  </r>
  <r>
    <x v="1"/>
    <x v="2"/>
    <x v="2"/>
    <n v="6771"/>
  </r>
  <r>
    <x v="2"/>
    <x v="2"/>
    <x v="2"/>
    <n v="6303"/>
  </r>
  <r>
    <x v="3"/>
    <x v="2"/>
    <x v="2"/>
    <n v="2085"/>
  </r>
  <r>
    <x v="4"/>
    <x v="2"/>
    <x v="2"/>
    <n v="3213"/>
  </r>
  <r>
    <x v="5"/>
    <x v="2"/>
    <x v="2"/>
    <n v="6242"/>
  </r>
  <r>
    <x v="6"/>
    <x v="2"/>
    <x v="2"/>
    <n v="12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7CA189-ABD4-41F1-BFDB-A836A81CC4FA}"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17:G21" firstHeaderRow="1" firstDataRow="1" firstDataCol="1" rowPageCount="1" colPageCount="1"/>
  <pivotFields count="4">
    <pivotField showAll="0">
      <items count="8">
        <item x="0"/>
        <item x="1"/>
        <item x="2"/>
        <item x="3"/>
        <item x="4"/>
        <item x="5"/>
        <item x="6"/>
        <item t="default"/>
      </items>
    </pivotField>
    <pivotField axis="axisRow" showAll="0">
      <items count="4">
        <item x="0"/>
        <item x="1"/>
        <item x="2"/>
        <item t="default"/>
      </items>
    </pivotField>
    <pivotField axis="axisPage" showAll="0">
      <items count="4">
        <item x="0"/>
        <item x="2"/>
        <item x="1"/>
        <item t="default"/>
      </items>
    </pivotField>
    <pivotField dataField="1" showAll="0"/>
  </pivotFields>
  <rowFields count="1">
    <field x="1"/>
  </rowFields>
  <rowItems count="4">
    <i>
      <x/>
    </i>
    <i>
      <x v="1"/>
    </i>
    <i>
      <x v="2"/>
    </i>
    <i t="grand">
      <x/>
    </i>
  </rowItems>
  <colItems count="1">
    <i/>
  </colItems>
  <pageFields count="1">
    <pageField fld="2" hier="-1"/>
  </pageFields>
  <dataFields count="1">
    <dataField name="Sum of Income" fld="3"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B1351-6438-4CBF-8392-969EC9C6E09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11" firstHeaderRow="1" firstDataRow="1" firstDataCol="1" rowPageCount="1" colPageCount="1"/>
  <pivotFields count="4">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axis="axisPage" showAll="0">
      <items count="4">
        <item x="0"/>
        <item x="2"/>
        <item x="1"/>
        <item t="default"/>
      </items>
    </pivotField>
    <pivotField dataField="1" showAll="0"/>
  </pivotFields>
  <rowFields count="1">
    <field x="0"/>
  </rowFields>
  <rowItems count="8">
    <i>
      <x v="4"/>
    </i>
    <i>
      <x v="6"/>
    </i>
    <i>
      <x v="1"/>
    </i>
    <i>
      <x v="5"/>
    </i>
    <i>
      <x v="3"/>
    </i>
    <i>
      <x/>
    </i>
    <i>
      <x v="2"/>
    </i>
    <i t="grand">
      <x/>
    </i>
  </rowItems>
  <colItems count="1">
    <i/>
  </colItems>
  <pageFields count="1">
    <pageField fld="2" hier="-1"/>
  </pageFields>
  <dataFields count="1">
    <dataField name="Sum of Income" fld="3" baseField="0" baseItem="0" numFmtId="4"/>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32EFE9D-0EBC-4CD3-94E1-2D843DBA2A51}" sourceName="Name">
  <pivotTables>
    <pivotTable tabId="2" name="PivotTable5"/>
    <pivotTable tabId="2" name="PivotTable3"/>
  </pivotTables>
  <data>
    <tabular pivotCacheId="803881380">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E49DA10-9290-4DF5-A0B4-343E4CE00BC6}" sourceName="Location">
  <pivotTables>
    <pivotTable tabId="2" name="PivotTable5"/>
    <pivotTable tabId="2" name="PivotTable3"/>
  </pivotTables>
  <data>
    <tabular pivotCacheId="8038813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09D030C-5DAE-4E63-BD8A-4CFDB01B3A53}" cache="Slicer_Name" caption="Name" rowHeight="251883"/>
  <slicer name="Location" xr10:uid="{6C8F7C7B-BD4D-4C43-83A2-F62DB9DEA216}" cache="Slicer_Location" caption="Loca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EC6A4-9B4F-4706-A76B-43D39FB892EE}">
  <dimension ref="A1:F19"/>
  <sheetViews>
    <sheetView topLeftCell="A4" workbookViewId="0">
      <selection activeCell="F13" sqref="F13"/>
    </sheetView>
  </sheetViews>
  <sheetFormatPr defaultRowHeight="14.5" x14ac:dyDescent="0.35"/>
  <cols>
    <col min="3" max="3" width="9.54296875" bestFit="1" customWidth="1"/>
    <col min="4" max="4" width="17.453125" bestFit="1" customWidth="1"/>
  </cols>
  <sheetData>
    <row r="1" spans="1:6" x14ac:dyDescent="0.35">
      <c r="A1" t="s">
        <v>0</v>
      </c>
    </row>
    <row r="2" spans="1:6" x14ac:dyDescent="0.35">
      <c r="A2">
        <v>1</v>
      </c>
      <c r="C2" t="s">
        <v>1</v>
      </c>
      <c r="D2">
        <f>SUM(A2:A1000)</f>
        <v>66</v>
      </c>
    </row>
    <row r="3" spans="1:6" x14ac:dyDescent="0.35">
      <c r="A3">
        <v>2</v>
      </c>
      <c r="C3" t="s">
        <v>2</v>
      </c>
      <c r="D3">
        <f>MIN(A2:A1000)</f>
        <v>1</v>
      </c>
    </row>
    <row r="4" spans="1:6" x14ac:dyDescent="0.35">
      <c r="A4">
        <v>3</v>
      </c>
      <c r="C4" t="s">
        <v>3</v>
      </c>
      <c r="D4">
        <f>MAX(A2:A1000)</f>
        <v>11</v>
      </c>
    </row>
    <row r="5" spans="1:6" x14ac:dyDescent="0.35">
      <c r="A5">
        <v>4</v>
      </c>
      <c r="C5" t="s">
        <v>4</v>
      </c>
      <c r="D5">
        <f>AVERAGE(A2:A1000)</f>
        <v>6</v>
      </c>
    </row>
    <row r="6" spans="1:6" x14ac:dyDescent="0.35">
      <c r="A6">
        <v>5</v>
      </c>
      <c r="C6" t="s">
        <v>5</v>
      </c>
      <c r="D6">
        <f>COUNT(A2:A1000)</f>
        <v>11</v>
      </c>
    </row>
    <row r="7" spans="1:6" x14ac:dyDescent="0.35">
      <c r="A7">
        <v>6</v>
      </c>
      <c r="C7" s="1" t="s">
        <v>6</v>
      </c>
      <c r="D7" t="str">
        <f>_xlfn.CONCAT(A2:A1000)</f>
        <v>1234567891011</v>
      </c>
    </row>
    <row r="8" spans="1:6" x14ac:dyDescent="0.35">
      <c r="A8">
        <v>7</v>
      </c>
      <c r="C8" s="1" t="s">
        <v>7</v>
      </c>
      <c r="D8" t="str">
        <f>TRIM("Data   is   life")</f>
        <v>Data is life</v>
      </c>
    </row>
    <row r="9" spans="1:6" x14ac:dyDescent="0.35">
      <c r="A9">
        <v>8</v>
      </c>
      <c r="C9" s="1" t="s">
        <v>8</v>
      </c>
      <c r="D9" t="str">
        <f>UPPER(D8)</f>
        <v>DATA IS LIFE</v>
      </c>
    </row>
    <row r="10" spans="1:6" x14ac:dyDescent="0.35">
      <c r="A10">
        <v>9</v>
      </c>
      <c r="C10" s="1" t="s">
        <v>9</v>
      </c>
      <c r="D10" t="str">
        <f>LOWER(D8)</f>
        <v>data is life</v>
      </c>
    </row>
    <row r="11" spans="1:6" x14ac:dyDescent="0.35">
      <c r="A11">
        <v>10</v>
      </c>
      <c r="C11" s="1" t="s">
        <v>10</v>
      </c>
      <c r="D11" t="str">
        <f>PROPER(D8)</f>
        <v>Data Is Life</v>
      </c>
    </row>
    <row r="12" spans="1:6" x14ac:dyDescent="0.35">
      <c r="A12">
        <v>11</v>
      </c>
      <c r="C12" s="1" t="s">
        <v>11</v>
      </c>
      <c r="D12" t="str">
        <f>REPLACE(D8,6,3,"LOVE")</f>
        <v>Data LOVElife</v>
      </c>
    </row>
    <row r="13" spans="1:6" x14ac:dyDescent="0.35">
      <c r="C13" s="1" t="s">
        <v>12</v>
      </c>
      <c r="D13" t="str">
        <f>SUBSTITUTE(D8," ","LOVE",2)</f>
        <v>Data isLOVElife</v>
      </c>
    </row>
    <row r="14" spans="1:6" x14ac:dyDescent="0.35">
      <c r="C14" s="2" t="s">
        <v>13</v>
      </c>
      <c r="D14" t="str">
        <f>VLOOKUP(6,A1:C15,3,FALSE)</f>
        <v>Concat</v>
      </c>
    </row>
    <row r="15" spans="1:6" x14ac:dyDescent="0.35">
      <c r="C15" s="1" t="s">
        <v>14</v>
      </c>
      <c r="D15" t="str">
        <f>HLOOKUP("Max",A4:D14,3,FALSE)</f>
        <v>Count</v>
      </c>
    </row>
    <row r="16" spans="1:6" x14ac:dyDescent="0.35">
      <c r="C16" s="2" t="s">
        <v>15</v>
      </c>
      <c r="D16" t="str">
        <f>IF(A2=D2,"NICE","FLOP")</f>
        <v>FLOP</v>
      </c>
      <c r="F16" s="3">
        <v>45449</v>
      </c>
    </row>
    <row r="17" spans="3:6" x14ac:dyDescent="0.35">
      <c r="C17" s="1" t="s">
        <v>16</v>
      </c>
      <c r="D17">
        <f>DATEDIF($F$16,$F$17,"d")</f>
        <v>1858</v>
      </c>
      <c r="E17" t="s">
        <v>17</v>
      </c>
      <c r="F17" s="3">
        <v>47307</v>
      </c>
    </row>
    <row r="18" spans="3:6" x14ac:dyDescent="0.35">
      <c r="D18">
        <f>DATEDIF($F$16,$F$17,"m")</f>
        <v>61</v>
      </c>
      <c r="E18" t="s">
        <v>18</v>
      </c>
    </row>
    <row r="19" spans="3:6" x14ac:dyDescent="0.35">
      <c r="D19">
        <f>DATEDIF($F$16,$F$17,"y")</f>
        <v>5</v>
      </c>
      <c r="E1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83B9-8B04-46F1-A8F8-663336225B4F}">
  <dimension ref="A1:G64"/>
  <sheetViews>
    <sheetView tabSelected="1" zoomScale="78" workbookViewId="0">
      <selection activeCell="F4" sqref="F4"/>
    </sheetView>
  </sheetViews>
  <sheetFormatPr defaultRowHeight="14.5" x14ac:dyDescent="0.35"/>
  <cols>
    <col min="4" max="4" width="8.7265625" style="6"/>
    <col min="6" max="7" width="13.36328125" bestFit="1" customWidth="1"/>
    <col min="8" max="9" width="9.90625" bestFit="1" customWidth="1"/>
    <col min="10" max="10" width="10.36328125" bestFit="1" customWidth="1"/>
  </cols>
  <sheetData>
    <row r="1" spans="1:7" x14ac:dyDescent="0.35">
      <c r="A1" t="s">
        <v>20</v>
      </c>
      <c r="B1" t="s">
        <v>29</v>
      </c>
      <c r="C1" t="s">
        <v>30</v>
      </c>
      <c r="D1" s="6" t="s">
        <v>31</v>
      </c>
      <c r="F1" s="4" t="s">
        <v>30</v>
      </c>
      <c r="G1" t="s">
        <v>40</v>
      </c>
    </row>
    <row r="2" spans="1:7" x14ac:dyDescent="0.35">
      <c r="A2" t="s">
        <v>21</v>
      </c>
      <c r="B2" t="s">
        <v>36</v>
      </c>
      <c r="C2" t="s">
        <v>24</v>
      </c>
      <c r="D2" s="6">
        <v>4790</v>
      </c>
    </row>
    <row r="3" spans="1:7" x14ac:dyDescent="0.35">
      <c r="A3" t="s">
        <v>32</v>
      </c>
      <c r="B3" t="s">
        <v>36</v>
      </c>
      <c r="C3" t="s">
        <v>24</v>
      </c>
      <c r="D3" s="6">
        <v>4453</v>
      </c>
      <c r="F3" s="4" t="s">
        <v>27</v>
      </c>
      <c r="G3" t="s">
        <v>39</v>
      </c>
    </row>
    <row r="4" spans="1:7" x14ac:dyDescent="0.35">
      <c r="A4" t="s">
        <v>22</v>
      </c>
      <c r="B4" t="s">
        <v>36</v>
      </c>
      <c r="C4" t="s">
        <v>24</v>
      </c>
      <c r="D4" s="6">
        <v>3302</v>
      </c>
      <c r="F4" s="5" t="s">
        <v>33</v>
      </c>
      <c r="G4" s="6">
        <v>33630</v>
      </c>
    </row>
    <row r="5" spans="1:7" x14ac:dyDescent="0.35">
      <c r="A5" t="s">
        <v>23</v>
      </c>
      <c r="B5" t="s">
        <v>36</v>
      </c>
      <c r="C5" t="s">
        <v>24</v>
      </c>
      <c r="D5" s="6">
        <v>3049</v>
      </c>
      <c r="F5" s="5" t="s">
        <v>35</v>
      </c>
      <c r="G5" s="6">
        <v>39178</v>
      </c>
    </row>
    <row r="6" spans="1:7" x14ac:dyDescent="0.35">
      <c r="A6" t="s">
        <v>33</v>
      </c>
      <c r="B6" t="s">
        <v>36</v>
      </c>
      <c r="C6" t="s">
        <v>24</v>
      </c>
      <c r="D6" s="6">
        <v>2225</v>
      </c>
      <c r="F6" s="5" t="s">
        <v>32</v>
      </c>
      <c r="G6" s="6">
        <v>47827</v>
      </c>
    </row>
    <row r="7" spans="1:7" x14ac:dyDescent="0.35">
      <c r="A7" t="s">
        <v>34</v>
      </c>
      <c r="B7" t="s">
        <v>36</v>
      </c>
      <c r="C7" t="s">
        <v>24</v>
      </c>
      <c r="D7" s="6">
        <v>5864</v>
      </c>
      <c r="F7" s="5" t="s">
        <v>34</v>
      </c>
      <c r="G7" s="6">
        <v>48497</v>
      </c>
    </row>
    <row r="8" spans="1:7" x14ac:dyDescent="0.35">
      <c r="A8" t="s">
        <v>35</v>
      </c>
      <c r="B8" t="s">
        <v>36</v>
      </c>
      <c r="C8" t="s">
        <v>24</v>
      </c>
      <c r="D8" s="6">
        <v>1797</v>
      </c>
      <c r="F8" s="5" t="s">
        <v>23</v>
      </c>
      <c r="G8" s="6">
        <v>50786</v>
      </c>
    </row>
    <row r="9" spans="1:7" x14ac:dyDescent="0.35">
      <c r="A9" t="s">
        <v>21</v>
      </c>
      <c r="B9" t="s">
        <v>37</v>
      </c>
      <c r="C9" t="s">
        <v>24</v>
      </c>
      <c r="D9" s="6">
        <v>8302</v>
      </c>
      <c r="F9" s="5" t="s">
        <v>21</v>
      </c>
      <c r="G9" s="6">
        <v>51359</v>
      </c>
    </row>
    <row r="10" spans="1:7" x14ac:dyDescent="0.35">
      <c r="A10" t="s">
        <v>32</v>
      </c>
      <c r="B10" t="s">
        <v>37</v>
      </c>
      <c r="C10" t="s">
        <v>24</v>
      </c>
      <c r="D10" s="6">
        <v>3827</v>
      </c>
      <c r="F10" s="5" t="s">
        <v>22</v>
      </c>
      <c r="G10" s="6">
        <v>53935</v>
      </c>
    </row>
    <row r="11" spans="1:7" x14ac:dyDescent="0.35">
      <c r="A11" t="s">
        <v>22</v>
      </c>
      <c r="B11" t="s">
        <v>37</v>
      </c>
      <c r="C11" t="s">
        <v>24</v>
      </c>
      <c r="D11" s="6">
        <v>7281</v>
      </c>
      <c r="F11" s="5" t="s">
        <v>28</v>
      </c>
      <c r="G11" s="6">
        <v>325212</v>
      </c>
    </row>
    <row r="12" spans="1:7" x14ac:dyDescent="0.35">
      <c r="A12" t="s">
        <v>23</v>
      </c>
      <c r="B12" t="s">
        <v>37</v>
      </c>
      <c r="C12" t="s">
        <v>24</v>
      </c>
      <c r="D12" s="6">
        <v>2558</v>
      </c>
    </row>
    <row r="13" spans="1:7" x14ac:dyDescent="0.35">
      <c r="A13" t="s">
        <v>33</v>
      </c>
      <c r="B13" t="s">
        <v>37</v>
      </c>
      <c r="C13" t="s">
        <v>24</v>
      </c>
      <c r="D13" s="6">
        <v>2908</v>
      </c>
    </row>
    <row r="14" spans="1:7" x14ac:dyDescent="0.35">
      <c r="A14" t="s">
        <v>34</v>
      </c>
      <c r="B14" t="s">
        <v>37</v>
      </c>
      <c r="C14" t="s">
        <v>24</v>
      </c>
      <c r="D14" s="6">
        <v>2673</v>
      </c>
    </row>
    <row r="15" spans="1:7" x14ac:dyDescent="0.35">
      <c r="A15" t="s">
        <v>35</v>
      </c>
      <c r="B15" t="s">
        <v>37</v>
      </c>
      <c r="C15" t="s">
        <v>24</v>
      </c>
      <c r="D15" s="6">
        <v>1629</v>
      </c>
      <c r="F15" s="4" t="s">
        <v>30</v>
      </c>
      <c r="G15" t="s">
        <v>40</v>
      </c>
    </row>
    <row r="16" spans="1:7" x14ac:dyDescent="0.35">
      <c r="A16" t="s">
        <v>21</v>
      </c>
      <c r="B16" t="s">
        <v>38</v>
      </c>
      <c r="C16" t="s">
        <v>24</v>
      </c>
      <c r="D16" s="6">
        <v>5842</v>
      </c>
    </row>
    <row r="17" spans="1:7" x14ac:dyDescent="0.35">
      <c r="A17" t="s">
        <v>32</v>
      </c>
      <c r="B17" t="s">
        <v>38</v>
      </c>
      <c r="C17" t="s">
        <v>24</v>
      </c>
      <c r="D17" s="6">
        <v>8121</v>
      </c>
      <c r="F17" s="4" t="s">
        <v>27</v>
      </c>
      <c r="G17" t="s">
        <v>39</v>
      </c>
    </row>
    <row r="18" spans="1:7" x14ac:dyDescent="0.35">
      <c r="A18" t="s">
        <v>22</v>
      </c>
      <c r="B18" t="s">
        <v>38</v>
      </c>
      <c r="C18" t="s">
        <v>24</v>
      </c>
      <c r="D18" s="6">
        <v>2491</v>
      </c>
      <c r="F18" s="5" t="s">
        <v>36</v>
      </c>
      <c r="G18" s="6">
        <v>106498</v>
      </c>
    </row>
    <row r="19" spans="1:7" x14ac:dyDescent="0.35">
      <c r="A19" t="s">
        <v>23</v>
      </c>
      <c r="B19" t="s">
        <v>38</v>
      </c>
      <c r="C19" t="s">
        <v>24</v>
      </c>
      <c r="D19" s="6">
        <v>8011</v>
      </c>
      <c r="F19" s="5" t="s">
        <v>37</v>
      </c>
      <c r="G19" s="6">
        <v>111798</v>
      </c>
    </row>
    <row r="20" spans="1:7" x14ac:dyDescent="0.35">
      <c r="A20" t="s">
        <v>33</v>
      </c>
      <c r="B20" t="s">
        <v>38</v>
      </c>
      <c r="C20" t="s">
        <v>24</v>
      </c>
      <c r="D20" s="6">
        <v>3206</v>
      </c>
      <c r="F20" s="5" t="s">
        <v>38</v>
      </c>
      <c r="G20" s="6">
        <v>106916</v>
      </c>
    </row>
    <row r="21" spans="1:7" x14ac:dyDescent="0.35">
      <c r="A21" t="s">
        <v>34</v>
      </c>
      <c r="B21" t="s">
        <v>38</v>
      </c>
      <c r="C21" t="s">
        <v>24</v>
      </c>
      <c r="D21" s="6">
        <v>5428</v>
      </c>
      <c r="F21" s="5" t="s">
        <v>28</v>
      </c>
      <c r="G21" s="6">
        <v>325212</v>
      </c>
    </row>
    <row r="22" spans="1:7" x14ac:dyDescent="0.35">
      <c r="A22" t="s">
        <v>35</v>
      </c>
      <c r="B22" t="s">
        <v>38</v>
      </c>
      <c r="C22" t="s">
        <v>24</v>
      </c>
      <c r="D22" s="6">
        <v>1800</v>
      </c>
    </row>
    <row r="23" spans="1:7" x14ac:dyDescent="0.35">
      <c r="A23" t="s">
        <v>21</v>
      </c>
      <c r="B23" t="s">
        <v>36</v>
      </c>
      <c r="C23" t="s">
        <v>25</v>
      </c>
      <c r="D23" s="6">
        <v>7655</v>
      </c>
    </row>
    <row r="24" spans="1:7" x14ac:dyDescent="0.35">
      <c r="A24" t="s">
        <v>32</v>
      </c>
      <c r="B24" t="s">
        <v>36</v>
      </c>
      <c r="C24" t="s">
        <v>25</v>
      </c>
      <c r="D24" s="6">
        <v>3944</v>
      </c>
    </row>
    <row r="25" spans="1:7" x14ac:dyDescent="0.35">
      <c r="A25" t="s">
        <v>22</v>
      </c>
      <c r="B25" t="s">
        <v>36</v>
      </c>
      <c r="C25" t="s">
        <v>25</v>
      </c>
      <c r="D25" s="6">
        <v>8648</v>
      </c>
    </row>
    <row r="26" spans="1:7" x14ac:dyDescent="0.35">
      <c r="A26" t="s">
        <v>23</v>
      </c>
      <c r="B26" t="s">
        <v>36</v>
      </c>
      <c r="C26" t="s">
        <v>25</v>
      </c>
      <c r="D26" s="6">
        <v>7387</v>
      </c>
    </row>
    <row r="27" spans="1:7" x14ac:dyDescent="0.35">
      <c r="A27" t="s">
        <v>33</v>
      </c>
      <c r="B27" t="s">
        <v>36</v>
      </c>
      <c r="C27" t="s">
        <v>25</v>
      </c>
      <c r="D27" s="6">
        <v>5388</v>
      </c>
    </row>
    <row r="28" spans="1:7" x14ac:dyDescent="0.35">
      <c r="A28" t="s">
        <v>34</v>
      </c>
      <c r="B28" t="s">
        <v>36</v>
      </c>
      <c r="C28" t="s">
        <v>25</v>
      </c>
      <c r="D28" s="6">
        <v>1072</v>
      </c>
    </row>
    <row r="29" spans="1:7" x14ac:dyDescent="0.35">
      <c r="A29" t="s">
        <v>35</v>
      </c>
      <c r="B29" t="s">
        <v>36</v>
      </c>
      <c r="C29" t="s">
        <v>25</v>
      </c>
      <c r="D29" s="6">
        <v>3402</v>
      </c>
    </row>
    <row r="30" spans="1:7" x14ac:dyDescent="0.35">
      <c r="A30" t="s">
        <v>21</v>
      </c>
      <c r="B30" t="s">
        <v>37</v>
      </c>
      <c r="C30" t="s">
        <v>25</v>
      </c>
      <c r="D30" s="6">
        <v>9205</v>
      </c>
    </row>
    <row r="31" spans="1:7" x14ac:dyDescent="0.35">
      <c r="A31" t="s">
        <v>32</v>
      </c>
      <c r="B31" t="s">
        <v>37</v>
      </c>
      <c r="C31" t="s">
        <v>25</v>
      </c>
      <c r="D31" s="6">
        <v>6995</v>
      </c>
    </row>
    <row r="32" spans="1:7" x14ac:dyDescent="0.35">
      <c r="A32" t="s">
        <v>22</v>
      </c>
      <c r="B32" t="s">
        <v>37</v>
      </c>
      <c r="C32" t="s">
        <v>25</v>
      </c>
      <c r="D32" s="6">
        <v>4229</v>
      </c>
    </row>
    <row r="33" spans="1:4" x14ac:dyDescent="0.35">
      <c r="A33" t="s">
        <v>23</v>
      </c>
      <c r="B33" t="s">
        <v>37</v>
      </c>
      <c r="C33" t="s">
        <v>25</v>
      </c>
      <c r="D33" s="6">
        <v>7999</v>
      </c>
    </row>
    <row r="34" spans="1:4" x14ac:dyDescent="0.35">
      <c r="A34" t="s">
        <v>33</v>
      </c>
      <c r="B34" t="s">
        <v>37</v>
      </c>
      <c r="C34" t="s">
        <v>25</v>
      </c>
      <c r="D34" s="6">
        <v>8162</v>
      </c>
    </row>
    <row r="35" spans="1:4" x14ac:dyDescent="0.35">
      <c r="A35" t="s">
        <v>34</v>
      </c>
      <c r="B35" t="s">
        <v>37</v>
      </c>
      <c r="C35" t="s">
        <v>25</v>
      </c>
      <c r="D35" s="6">
        <v>7472</v>
      </c>
    </row>
    <row r="36" spans="1:4" x14ac:dyDescent="0.35">
      <c r="A36" t="s">
        <v>35</v>
      </c>
      <c r="B36" t="s">
        <v>37</v>
      </c>
      <c r="C36" t="s">
        <v>25</v>
      </c>
      <c r="D36" s="6">
        <v>7997</v>
      </c>
    </row>
    <row r="37" spans="1:4" x14ac:dyDescent="0.35">
      <c r="A37" t="s">
        <v>21</v>
      </c>
      <c r="B37" t="s">
        <v>38</v>
      </c>
      <c r="C37" t="s">
        <v>25</v>
      </c>
      <c r="D37" s="6">
        <v>5986</v>
      </c>
    </row>
    <row r="38" spans="1:4" x14ac:dyDescent="0.35">
      <c r="A38" t="s">
        <v>32</v>
      </c>
      <c r="B38" t="s">
        <v>38</v>
      </c>
      <c r="C38" t="s">
        <v>25</v>
      </c>
      <c r="D38" s="6">
        <v>4185</v>
      </c>
    </row>
    <row r="39" spans="1:4" x14ac:dyDescent="0.35">
      <c r="A39" t="s">
        <v>22</v>
      </c>
      <c r="B39" t="s">
        <v>38</v>
      </c>
      <c r="C39" t="s">
        <v>25</v>
      </c>
      <c r="D39" s="6">
        <v>8926</v>
      </c>
    </row>
    <row r="40" spans="1:4" x14ac:dyDescent="0.35">
      <c r="A40" t="s">
        <v>23</v>
      </c>
      <c r="B40" t="s">
        <v>38</v>
      </c>
      <c r="C40" t="s">
        <v>25</v>
      </c>
      <c r="D40" s="6">
        <v>5500</v>
      </c>
    </row>
    <row r="41" spans="1:4" x14ac:dyDescent="0.35">
      <c r="A41" t="s">
        <v>33</v>
      </c>
      <c r="B41" t="s">
        <v>38</v>
      </c>
      <c r="C41" t="s">
        <v>25</v>
      </c>
      <c r="D41" s="6">
        <v>3692</v>
      </c>
    </row>
    <row r="42" spans="1:4" x14ac:dyDescent="0.35">
      <c r="A42" t="s">
        <v>34</v>
      </c>
      <c r="B42" t="s">
        <v>38</v>
      </c>
      <c r="C42" t="s">
        <v>25</v>
      </c>
      <c r="D42" s="6">
        <v>6917</v>
      </c>
    </row>
    <row r="43" spans="1:4" x14ac:dyDescent="0.35">
      <c r="A43" t="s">
        <v>35</v>
      </c>
      <c r="B43" t="s">
        <v>38</v>
      </c>
      <c r="C43" t="s">
        <v>25</v>
      </c>
      <c r="D43" s="6">
        <v>9664</v>
      </c>
    </row>
    <row r="44" spans="1:4" x14ac:dyDescent="0.35">
      <c r="A44" t="s">
        <v>21</v>
      </c>
      <c r="B44" t="s">
        <v>36</v>
      </c>
      <c r="C44" t="s">
        <v>26</v>
      </c>
      <c r="D44" s="6">
        <v>5388</v>
      </c>
    </row>
    <row r="45" spans="1:4" x14ac:dyDescent="0.35">
      <c r="A45" t="s">
        <v>32</v>
      </c>
      <c r="B45" t="s">
        <v>36</v>
      </c>
      <c r="C45" t="s">
        <v>26</v>
      </c>
      <c r="D45" s="6">
        <v>4697</v>
      </c>
    </row>
    <row r="46" spans="1:4" x14ac:dyDescent="0.35">
      <c r="A46" t="s">
        <v>22</v>
      </c>
      <c r="B46" t="s">
        <v>36</v>
      </c>
      <c r="C46" t="s">
        <v>26</v>
      </c>
      <c r="D46" s="6">
        <v>6490</v>
      </c>
    </row>
    <row r="47" spans="1:4" x14ac:dyDescent="0.35">
      <c r="A47" t="s">
        <v>23</v>
      </c>
      <c r="B47" t="s">
        <v>36</v>
      </c>
      <c r="C47" t="s">
        <v>26</v>
      </c>
      <c r="D47" s="6">
        <v>9813</v>
      </c>
    </row>
    <row r="48" spans="1:4" x14ac:dyDescent="0.35">
      <c r="A48" t="s">
        <v>33</v>
      </c>
      <c r="B48" t="s">
        <v>36</v>
      </c>
      <c r="C48" t="s">
        <v>26</v>
      </c>
      <c r="D48" s="6">
        <v>3449</v>
      </c>
    </row>
    <row r="49" spans="1:4" x14ac:dyDescent="0.35">
      <c r="A49" t="s">
        <v>34</v>
      </c>
      <c r="B49" t="s">
        <v>36</v>
      </c>
      <c r="C49" t="s">
        <v>26</v>
      </c>
      <c r="D49" s="6">
        <v>6400</v>
      </c>
    </row>
    <row r="50" spans="1:4" x14ac:dyDescent="0.35">
      <c r="A50" t="s">
        <v>35</v>
      </c>
      <c r="B50" t="s">
        <v>36</v>
      </c>
      <c r="C50" t="s">
        <v>26</v>
      </c>
      <c r="D50" s="6">
        <v>7285</v>
      </c>
    </row>
    <row r="51" spans="1:4" x14ac:dyDescent="0.35">
      <c r="A51" t="s">
        <v>21</v>
      </c>
      <c r="B51" t="s">
        <v>37</v>
      </c>
      <c r="C51" t="s">
        <v>26</v>
      </c>
      <c r="D51" s="6">
        <v>2941</v>
      </c>
    </row>
    <row r="52" spans="1:4" x14ac:dyDescent="0.35">
      <c r="A52" t="s">
        <v>32</v>
      </c>
      <c r="B52" t="s">
        <v>37</v>
      </c>
      <c r="C52" t="s">
        <v>26</v>
      </c>
      <c r="D52" s="6">
        <v>4834</v>
      </c>
    </row>
    <row r="53" spans="1:4" x14ac:dyDescent="0.35">
      <c r="A53" t="s">
        <v>22</v>
      </c>
      <c r="B53" t="s">
        <v>37</v>
      </c>
      <c r="C53" t="s">
        <v>26</v>
      </c>
      <c r="D53" s="6">
        <v>6265</v>
      </c>
    </row>
    <row r="54" spans="1:4" x14ac:dyDescent="0.35">
      <c r="A54" t="s">
        <v>23</v>
      </c>
      <c r="B54" t="s">
        <v>37</v>
      </c>
      <c r="C54" t="s">
        <v>26</v>
      </c>
      <c r="D54" s="6">
        <v>4384</v>
      </c>
    </row>
    <row r="55" spans="1:4" x14ac:dyDescent="0.35">
      <c r="A55" t="s">
        <v>33</v>
      </c>
      <c r="B55" t="s">
        <v>37</v>
      </c>
      <c r="C55" t="s">
        <v>26</v>
      </c>
      <c r="D55" s="6">
        <v>1387</v>
      </c>
    </row>
    <row r="56" spans="1:4" x14ac:dyDescent="0.35">
      <c r="A56" t="s">
        <v>34</v>
      </c>
      <c r="B56" t="s">
        <v>37</v>
      </c>
      <c r="C56" t="s">
        <v>26</v>
      </c>
      <c r="D56" s="6">
        <v>6429</v>
      </c>
    </row>
    <row r="57" spans="1:4" x14ac:dyDescent="0.35">
      <c r="A57" t="s">
        <v>35</v>
      </c>
      <c r="B57" t="s">
        <v>37</v>
      </c>
      <c r="C57" t="s">
        <v>26</v>
      </c>
      <c r="D57" s="6">
        <v>4321</v>
      </c>
    </row>
    <row r="58" spans="1:4" x14ac:dyDescent="0.35">
      <c r="A58" t="s">
        <v>21</v>
      </c>
      <c r="B58" t="s">
        <v>38</v>
      </c>
      <c r="C58" t="s">
        <v>26</v>
      </c>
      <c r="D58" s="6">
        <v>1250</v>
      </c>
    </row>
    <row r="59" spans="1:4" x14ac:dyDescent="0.35">
      <c r="A59" t="s">
        <v>32</v>
      </c>
      <c r="B59" t="s">
        <v>38</v>
      </c>
      <c r="C59" t="s">
        <v>26</v>
      </c>
      <c r="D59" s="6">
        <v>6771</v>
      </c>
    </row>
    <row r="60" spans="1:4" x14ac:dyDescent="0.35">
      <c r="A60" t="s">
        <v>22</v>
      </c>
      <c r="B60" t="s">
        <v>38</v>
      </c>
      <c r="C60" t="s">
        <v>26</v>
      </c>
      <c r="D60" s="6">
        <v>6303</v>
      </c>
    </row>
    <row r="61" spans="1:4" x14ac:dyDescent="0.35">
      <c r="A61" t="s">
        <v>23</v>
      </c>
      <c r="B61" t="s">
        <v>38</v>
      </c>
      <c r="C61" t="s">
        <v>26</v>
      </c>
      <c r="D61" s="6">
        <v>2085</v>
      </c>
    </row>
    <row r="62" spans="1:4" x14ac:dyDescent="0.35">
      <c r="A62" t="s">
        <v>33</v>
      </c>
      <c r="B62" t="s">
        <v>38</v>
      </c>
      <c r="C62" t="s">
        <v>26</v>
      </c>
      <c r="D62" s="6">
        <v>3213</v>
      </c>
    </row>
    <row r="63" spans="1:4" x14ac:dyDescent="0.35">
      <c r="A63" t="s">
        <v>34</v>
      </c>
      <c r="B63" t="s">
        <v>38</v>
      </c>
      <c r="C63" t="s">
        <v>26</v>
      </c>
      <c r="D63" s="6">
        <v>6242</v>
      </c>
    </row>
    <row r="64" spans="1:4" x14ac:dyDescent="0.35">
      <c r="A64" t="s">
        <v>35</v>
      </c>
      <c r="B64" t="s">
        <v>38</v>
      </c>
      <c r="C64" t="s">
        <v>26</v>
      </c>
      <c r="D64" s="6">
        <v>1283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Functions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Rhein P. Esguerra</dc:creator>
  <cp:lastModifiedBy>Jonas Rhein P. Esguerra</cp:lastModifiedBy>
  <dcterms:created xsi:type="dcterms:W3CDTF">2024-06-06T03:17:23Z</dcterms:created>
  <dcterms:modified xsi:type="dcterms:W3CDTF">2024-06-07T08:30:28Z</dcterms:modified>
</cp:coreProperties>
</file>