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WORKSPACES\_ECLIPSE_WORKSPACE\workspace\GPPRL\_ETC\time-estimates\"/>
    </mc:Choice>
  </mc:AlternateContent>
  <xr:revisionPtr revIDLastSave="0" documentId="13_ncr:1_{205AEC93-620B-47A3-A86E-9603B34AE9F6}" xr6:coauthVersionLast="47" xr6:coauthVersionMax="47" xr10:uidLastSave="{00000000-0000-0000-0000-000000000000}"/>
  <bookViews>
    <workbookView xWindow="-108" yWindow="-108" windowWidth="23256" windowHeight="13404" xr2:uid="{00000000-000D-0000-FFFF-FFFF00000000}"/>
  </bookViews>
  <sheets>
    <sheet name="patient-cou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9" i="1"/>
  <c r="D8" i="1"/>
  <c r="D7" i="1"/>
  <c r="D6" i="1"/>
  <c r="D5" i="1"/>
  <c r="D10" i="1"/>
  <c r="E9" i="1" l="1"/>
  <c r="E8" i="1" l="1"/>
  <c r="E7" i="1" l="1"/>
  <c r="E6" i="1" l="1"/>
  <c r="E5" i="1" l="1"/>
  <c r="G5" i="1" l="1"/>
  <c r="G10" i="1"/>
  <c r="G9" i="1"/>
  <c r="G8" i="1"/>
  <c r="G7" i="1"/>
  <c r="G6" i="1"/>
  <c r="E4" i="1"/>
  <c r="H6" i="1"/>
  <c r="I6" i="1" s="1"/>
  <c r="G4" i="1" l="1"/>
  <c r="E3" i="1"/>
  <c r="G3" i="1" s="1"/>
  <c r="H4" i="1"/>
  <c r="I4" i="1" s="1"/>
  <c r="H10" i="1"/>
  <c r="I10" i="1" s="1"/>
  <c r="H5" i="1"/>
  <c r="I5" i="1" s="1"/>
  <c r="H9" i="1"/>
  <c r="I9" i="1" s="1"/>
  <c r="H8" i="1"/>
  <c r="I8" i="1" s="1"/>
  <c r="H7" i="1"/>
  <c r="I7" i="1" s="1"/>
  <c r="H3" i="1" l="1"/>
  <c r="I3" i="1" s="1"/>
</calcChain>
</file>

<file path=xl/sharedStrings.xml><?xml version="1.0" encoding="utf-8"?>
<sst xmlns="http://schemas.openxmlformats.org/spreadsheetml/2006/main" count="16" uniqueCount="16">
  <si>
    <t>chpr.zip</t>
  </si>
  <si>
    <t>dpr.zip</t>
  </si>
  <si>
    <t>duke.zip</t>
  </si>
  <si>
    <t>durham.zip</t>
  </si>
  <si>
    <t>ncceh.zip</t>
  </si>
  <si>
    <t>unc.zip</t>
  </si>
  <si>
    <t>wic.zip</t>
  </si>
  <si>
    <t>ymca.zip</t>
  </si>
  <si>
    <t>Location</t>
  </si>
  <si>
    <t># of patients</t>
  </si>
  <si>
    <t># of calculations</t>
  </si>
  <si>
    <t># sum of calculations</t>
  </si>
  <si>
    <t>% observed</t>
  </si>
  <si>
    <t>observed (hours)</t>
  </si>
  <si>
    <t>hours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</si>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</sst>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33" borderId="10" xfId="0" applyFont="1" applyFill="1" applyBorder="1"/>
    <xf numFmtId="11" fontId="16" fillId="33" borderId="10" xfId="0" applyNumberFormat="1" applyFont="1" applyFill="1" applyBorder="1"/>
    <xf numFmtId="3" fontId="16" fillId="33" borderId="10" xfId="0" applyNumberFormat="1" applyFont="1" applyFill="1" applyBorder="1"/>
    <xf numFmtId="2" fontId="16" fillId="33" borderId="10" xfId="0" applyNumberFormat="1" applyFont="1" applyFill="1" applyBorder="1"/>
    <xf numFmtId="0" fontId="0" fillId="0" borderId="10" xfId="0" applyBorder="1"/>
    <xf numFmtId="11" fontId="0" fillId="0" borderId="10" xfId="0" applyNumberFormat="1" applyBorder="1"/>
    <xf numFmtId="3" fontId="0" fillId="0" borderId="10" xfId="0" applyNumberFormat="1" applyBorder="1"/>
    <xf numFmtId="2" fontId="0" fillId="0" borderId="10" xfId="0" applyNumberFormat="1" applyBorder="1"/>
    <xf numFmtId="0" fontId="0" fillId="0" borderId="0" xfId="0" applyBorder="1"/>
    <xf numFmtId="11" fontId="0" fillId="0" borderId="0" xfId="0" applyNumberFormat="1" applyBorder="1"/>
    <xf numFmtId="3" fontId="0" fillId="0" borderId="0" xfId="0" applyNumberFormat="1" applyBorder="1"/>
    <xf numFmtId="2" fontId="0" fillId="0" borderId="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0"/>
  <sheetViews>
    <sheetView tabSelected="1" workbookViewId="0"/>
  </sheetViews>
  <sheetFormatPr defaultRowHeight="14.4" x14ac:dyDescent="0.3"/>
  <cols>
    <col min="1" max="1" width="8.88671875" style="9"/>
    <col min="2" max="2" width="13.77734375" style="9" customWidth="1"/>
    <col min="3" max="3" width="13.44140625" style="9" customWidth="1"/>
    <col min="4" max="4" width="15.44140625" style="10" customWidth="1"/>
    <col min="5" max="5" width="17.6640625" style="10" customWidth="1"/>
    <col min="6" max="6" width="15.77734375" style="9" customWidth="1"/>
    <col min="7" max="7" width="10.33203125" style="11" bestFit="1" customWidth="1"/>
    <col min="8" max="9" width="8.88671875" style="12"/>
    <col min="10" max="16384" width="8.88671875" style="9"/>
  </cols>
  <sheetData>
    <row r="2" spans="2:9" x14ac:dyDescent="0.3">
      <c r="B2" s="1" t="s">
        <v>8</v>
      </c>
      <c r="C2" s="1" t="s">
        <v>9</v>
      </c>
      <c r="D2" s="2" t="s">
        <v>10</v>
      </c>
      <c r="E2" s="2" t="s">
        <v>11</v>
      </c>
      <c r="F2" s="1" t="s">
        <v>13</v>
      </c>
      <c r="G2" s="3" t="s">
        <v>12</v>
      </c>
      <c r="H2" s="4" t="s">
        <v>14</v>
      </c>
      <c r="I2" s="4" t="s">
        <v>15</v>
      </c>
    </row>
    <row r="3" spans="2:9" x14ac:dyDescent="0.3">
      <c r="B3" s="5" t="s">
        <v>2</v>
      </c>
      <c r="C3" s="5">
        <v>3000000</v>
      </c>
      <c r="D3" s="6">
        <f>SUM(C4:C10)*C3</f>
        <v>12093000000000</v>
      </c>
      <c r="E3" s="6">
        <f>SUM(D3,E4)</f>
        <v>15596550000000</v>
      </c>
      <c r="F3" s="5"/>
      <c r="G3" s="7">
        <f t="shared" ref="G3:G4" si="0">E3/$E$5*100</f>
        <v>3798.9404457435148</v>
      </c>
      <c r="H3" s="8">
        <f t="shared" ref="H3:H10" si="1">$F$5*G3/100</f>
        <v>189.94702228717574</v>
      </c>
      <c r="I3" s="8">
        <f>H3/24</f>
        <v>7.9144592619656562</v>
      </c>
    </row>
    <row r="4" spans="2:9" x14ac:dyDescent="0.3">
      <c r="B4" s="5" t="s">
        <v>5</v>
      </c>
      <c r="C4" s="5">
        <v>3000000</v>
      </c>
      <c r="D4" s="6">
        <f>SUM(C5:C11)*C4</f>
        <v>3093000000000</v>
      </c>
      <c r="E4" s="6">
        <f t="shared" ref="E4:E6" si="2">SUM(D4,E5)</f>
        <v>3503550000000</v>
      </c>
      <c r="F4" s="5"/>
      <c r="G4" s="7">
        <f t="shared" si="0"/>
        <v>853.3796127146511</v>
      </c>
      <c r="H4" s="8">
        <f t="shared" si="1"/>
        <v>42.668980635732552</v>
      </c>
      <c r="I4" s="8">
        <f t="shared" ref="I4:I10" si="3">H4/24</f>
        <v>1.7778741931555231</v>
      </c>
    </row>
    <row r="5" spans="2:9" x14ac:dyDescent="0.3">
      <c r="B5" s="5" t="s">
        <v>3</v>
      </c>
      <c r="C5" s="5">
        <v>325000</v>
      </c>
      <c r="D5" s="6">
        <f t="shared" ref="D5:D9" si="4">SUM(C6:C12)*C5</f>
        <v>229450000000</v>
      </c>
      <c r="E5" s="6">
        <f t="shared" si="2"/>
        <v>410550000000</v>
      </c>
      <c r="F5" s="5">
        <v>5</v>
      </c>
      <c r="G5" s="7">
        <f>E5/$E$5*100</f>
        <v>100</v>
      </c>
      <c r="H5" s="8">
        <f t="shared" si="1"/>
        <v>5</v>
      </c>
      <c r="I5" s="8">
        <f t="shared" si="3"/>
        <v>0.20833333333333334</v>
      </c>
    </row>
    <row r="6" spans="2:9" x14ac:dyDescent="0.3">
      <c r="B6" s="5" t="s">
        <v>6</v>
      </c>
      <c r="C6" s="5">
        <v>250000</v>
      </c>
      <c r="D6" s="6">
        <f t="shared" si="4"/>
        <v>114000000000</v>
      </c>
      <c r="E6" s="6">
        <f t="shared" si="2"/>
        <v>181100000000</v>
      </c>
      <c r="F6" s="5"/>
      <c r="G6" s="7">
        <f t="shared" ref="G6:G10" si="5">E6/$E$5*100</f>
        <v>44.111557666544876</v>
      </c>
      <c r="H6" s="8">
        <f t="shared" si="1"/>
        <v>2.2055778833272437</v>
      </c>
      <c r="I6" s="8">
        <f t="shared" si="3"/>
        <v>9.1899078471968487E-2</v>
      </c>
    </row>
    <row r="7" spans="2:9" x14ac:dyDescent="0.3">
      <c r="B7" s="5" t="s">
        <v>1</v>
      </c>
      <c r="C7" s="5">
        <v>200000</v>
      </c>
      <c r="D7" s="6">
        <f t="shared" si="4"/>
        <v>51200000000</v>
      </c>
      <c r="E7" s="6">
        <f>SUM(D7,E8)</f>
        <v>67100000000</v>
      </c>
      <c r="F7" s="5"/>
      <c r="G7" s="7">
        <f t="shared" si="5"/>
        <v>16.343928875898186</v>
      </c>
      <c r="H7" s="8">
        <f t="shared" si="1"/>
        <v>0.8171964437949093</v>
      </c>
      <c r="I7" s="8">
        <f t="shared" si="3"/>
        <v>3.404985182478789E-2</v>
      </c>
    </row>
    <row r="8" spans="2:9" x14ac:dyDescent="0.3">
      <c r="B8" s="5" t="s">
        <v>0</v>
      </c>
      <c r="C8" s="5">
        <v>160000</v>
      </c>
      <c r="D8" s="6">
        <f t="shared" si="4"/>
        <v>15360000000</v>
      </c>
      <c r="E8" s="6">
        <f>SUM(D8,E9)</f>
        <v>15900000000</v>
      </c>
      <c r="F8" s="5"/>
      <c r="G8" s="7">
        <f t="shared" si="5"/>
        <v>3.8728534892217761</v>
      </c>
      <c r="H8" s="8">
        <f t="shared" si="1"/>
        <v>0.19364267446108879</v>
      </c>
      <c r="I8" s="8">
        <f t="shared" si="3"/>
        <v>8.0684447692120336E-3</v>
      </c>
    </row>
    <row r="9" spans="2:9" x14ac:dyDescent="0.3">
      <c r="B9" s="5" t="s">
        <v>7</v>
      </c>
      <c r="C9" s="5">
        <v>90000</v>
      </c>
      <c r="D9" s="6">
        <f t="shared" si="4"/>
        <v>540000000</v>
      </c>
      <c r="E9" s="6">
        <f>SUM(D9:D10)</f>
        <v>540000000</v>
      </c>
      <c r="F9" s="5"/>
      <c r="G9" s="7">
        <f t="shared" si="5"/>
        <v>0.13153087321885276</v>
      </c>
      <c r="H9" s="8">
        <f t="shared" si="1"/>
        <v>6.5765436609426372E-3</v>
      </c>
      <c r="I9" s="8">
        <f t="shared" si="3"/>
        <v>2.7402265253927653E-4</v>
      </c>
    </row>
    <row r="10" spans="2:9" x14ac:dyDescent="0.3">
      <c r="B10" s="5" t="s">
        <v>4</v>
      </c>
      <c r="C10" s="5">
        <v>6000</v>
      </c>
      <c r="D10" s="6">
        <f>SUM(C11:C17)*C10</f>
        <v>0</v>
      </c>
      <c r="E10" s="6">
        <v>0</v>
      </c>
      <c r="F10" s="5"/>
      <c r="G10" s="7">
        <f t="shared" si="5"/>
        <v>0</v>
      </c>
      <c r="H10" s="8">
        <f t="shared" si="1"/>
        <v>0</v>
      </c>
      <c r="I10" s="8">
        <f t="shared" si="3"/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patient-counts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Gresh</cp:lastModifiedBy>
  <dcterms:created xsi:type="dcterms:W3CDTF">2022-05-16T23:59:27Z</dcterms:created>
  <dcterms:modified xsi:type="dcterms:W3CDTF">2022-05-17T00:24:41Z</dcterms:modified>
</cp:coreProperties>
</file>