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tables/table1.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160" activeTab="10"/>
  </bookViews>
  <sheets>
    <sheet name="Gender" sheetId="2" r:id="rId1"/>
    <sheet name="Mstatus" sheetId="3" r:id="rId2"/>
    <sheet name="map" sheetId="4" r:id="rId3"/>
    <sheet name="Sheet7" sheetId="7" r:id="rId4"/>
    <sheet name="Dashboard 1" sheetId="6" r:id="rId5"/>
    <sheet name="chart" sheetId="5" r:id="rId6"/>
    <sheet name="Sheet9" sheetId="9" r:id="rId7"/>
    <sheet name="Sheet8" sheetId="8" r:id="rId8"/>
    <sheet name="Sheet11" sheetId="11" r:id="rId9"/>
    <sheet name="Sheet10" sheetId="10" r:id="rId10"/>
    <sheet name="Sheet1" sheetId="1" r:id="rId11"/>
  </sheets>
  <definedNames>
    <definedName name="Slicer_DEPTNO">#N/A</definedName>
    <definedName name="Slicer_GENDER">#N/A</definedName>
    <definedName name="Slicer_QUALIFICATION">#N/A</definedName>
  </definedNames>
  <calcPr calcId="144525"/>
  <pivotCaches>
    <pivotCache cacheId="15"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1" i="1" l="1"/>
  <c r="N31" i="1"/>
  <c r="M31" i="1"/>
  <c r="H31" i="1"/>
  <c r="P30" i="1"/>
  <c r="O30" i="1"/>
  <c r="Q30" i="1" s="1"/>
  <c r="N30" i="1"/>
  <c r="M30" i="1"/>
  <c r="H30" i="1"/>
  <c r="P29" i="1"/>
  <c r="N29" i="1"/>
  <c r="M29" i="1"/>
  <c r="O29" i="1" s="1"/>
  <c r="H29" i="1"/>
  <c r="P28" i="1"/>
  <c r="N28" i="1"/>
  <c r="M28" i="1"/>
  <c r="O28" i="1" s="1"/>
  <c r="Q28" i="1" s="1"/>
  <c r="H28" i="1"/>
  <c r="P27" i="1"/>
  <c r="N27" i="1"/>
  <c r="M27" i="1"/>
  <c r="O27" i="1" s="1"/>
  <c r="Q27" i="1" s="1"/>
  <c r="H27" i="1"/>
  <c r="P26" i="1"/>
  <c r="N26" i="1"/>
  <c r="M26" i="1"/>
  <c r="O26" i="1" s="1"/>
  <c r="Q26" i="1" s="1"/>
  <c r="H26" i="1"/>
  <c r="P25" i="1"/>
  <c r="N25" i="1"/>
  <c r="M25" i="1"/>
  <c r="O25" i="1" s="1"/>
  <c r="Q25" i="1" s="1"/>
  <c r="H25" i="1"/>
  <c r="P24" i="1"/>
  <c r="N24" i="1"/>
  <c r="O24" i="1" s="1"/>
  <c r="Q24" i="1" s="1"/>
  <c r="M24" i="1"/>
  <c r="H24" i="1"/>
  <c r="P23" i="1"/>
  <c r="N23" i="1"/>
  <c r="M23" i="1"/>
  <c r="H23" i="1"/>
  <c r="P22" i="1"/>
  <c r="O22" i="1"/>
  <c r="Q22" i="1" s="1"/>
  <c r="N22" i="1"/>
  <c r="M22" i="1"/>
  <c r="H22" i="1"/>
  <c r="P21" i="1"/>
  <c r="N21" i="1"/>
  <c r="M21" i="1"/>
  <c r="O21" i="1" s="1"/>
  <c r="H21" i="1"/>
  <c r="P20" i="1"/>
  <c r="N20" i="1"/>
  <c r="M20" i="1"/>
  <c r="O20" i="1" s="1"/>
  <c r="Q20" i="1" s="1"/>
  <c r="H20" i="1"/>
  <c r="P19" i="1"/>
  <c r="N19" i="1"/>
  <c r="M19" i="1"/>
  <c r="O19" i="1" s="1"/>
  <c r="Q19" i="1" s="1"/>
  <c r="H19" i="1"/>
  <c r="P18" i="1"/>
  <c r="N18" i="1"/>
  <c r="M18" i="1"/>
  <c r="O18" i="1" s="1"/>
  <c r="Q18" i="1" s="1"/>
  <c r="H18" i="1"/>
  <c r="P17" i="1"/>
  <c r="N17" i="1"/>
  <c r="M17" i="1"/>
  <c r="O17" i="1" s="1"/>
  <c r="Q17" i="1" s="1"/>
  <c r="H17" i="1"/>
  <c r="P16" i="1"/>
  <c r="N16" i="1"/>
  <c r="O16" i="1" s="1"/>
  <c r="Q16" i="1" s="1"/>
  <c r="M16" i="1"/>
  <c r="H16" i="1"/>
  <c r="P15" i="1"/>
  <c r="N15" i="1"/>
  <c r="M15" i="1"/>
  <c r="H15" i="1"/>
  <c r="P14" i="1"/>
  <c r="O14" i="1"/>
  <c r="Q14" i="1" s="1"/>
  <c r="N14" i="1"/>
  <c r="M14" i="1"/>
  <c r="H14" i="1"/>
  <c r="P13" i="1"/>
  <c r="N13" i="1"/>
  <c r="M13" i="1"/>
  <c r="O13" i="1" s="1"/>
  <c r="H13" i="1"/>
  <c r="P12" i="1"/>
  <c r="N12" i="1"/>
  <c r="M12" i="1"/>
  <c r="O12" i="1" s="1"/>
  <c r="Q12" i="1" s="1"/>
  <c r="H12" i="1"/>
  <c r="P11" i="1"/>
  <c r="N11" i="1"/>
  <c r="M11" i="1"/>
  <c r="O11" i="1" s="1"/>
  <c r="Q11" i="1" s="1"/>
  <c r="H11" i="1"/>
  <c r="P10" i="1"/>
  <c r="N10" i="1"/>
  <c r="M10" i="1"/>
  <c r="O10" i="1" s="1"/>
  <c r="Q10" i="1" s="1"/>
  <c r="H10" i="1"/>
  <c r="P9" i="1"/>
  <c r="N9" i="1"/>
  <c r="M9" i="1"/>
  <c r="O9" i="1" s="1"/>
  <c r="Q9" i="1" s="1"/>
  <c r="H9" i="1"/>
  <c r="P8" i="1"/>
  <c r="N8" i="1"/>
  <c r="O8" i="1" s="1"/>
  <c r="Q8" i="1" s="1"/>
  <c r="M8" i="1"/>
  <c r="H8" i="1"/>
  <c r="P7" i="1"/>
  <c r="N7" i="1"/>
  <c r="M7" i="1"/>
  <c r="H7" i="1"/>
  <c r="P6" i="1"/>
  <c r="O6" i="1"/>
  <c r="Q6" i="1" s="1"/>
  <c r="N6" i="1"/>
  <c r="M6" i="1"/>
  <c r="H6" i="1"/>
  <c r="P5" i="1"/>
  <c r="N5" i="1"/>
  <c r="M5" i="1"/>
  <c r="O5" i="1" s="1"/>
  <c r="H5" i="1"/>
  <c r="P4" i="1"/>
  <c r="N4" i="1"/>
  <c r="M4" i="1"/>
  <c r="O4" i="1" s="1"/>
  <c r="Q4" i="1" s="1"/>
  <c r="H4" i="1"/>
  <c r="P3" i="1"/>
  <c r="N3" i="1"/>
  <c r="M3" i="1"/>
  <c r="O3" i="1" s="1"/>
  <c r="Q3" i="1" s="1"/>
  <c r="H3" i="1"/>
  <c r="P2" i="1"/>
  <c r="N2" i="1"/>
  <c r="M2" i="1"/>
  <c r="O2" i="1" s="1"/>
  <c r="Q2" i="1" s="1"/>
  <c r="H2" i="1"/>
  <c r="Q5" i="1" l="1"/>
  <c r="Q13" i="1"/>
  <c r="Q21" i="1"/>
  <c r="Q29" i="1"/>
  <c r="O7" i="1"/>
  <c r="Q7" i="1" s="1"/>
  <c r="O15" i="1"/>
  <c r="Q15" i="1" s="1"/>
  <c r="O23" i="1"/>
  <c r="Q23" i="1" s="1"/>
  <c r="O31" i="1"/>
  <c r="Q31" i="1" s="1"/>
</calcChain>
</file>

<file path=xl/sharedStrings.xml><?xml version="1.0" encoding="utf-8"?>
<sst xmlns="http://schemas.openxmlformats.org/spreadsheetml/2006/main" count="361" uniqueCount="87">
  <si>
    <t>EMPNO</t>
  </si>
  <si>
    <t>NAME</t>
  </si>
  <si>
    <t>GENDER</t>
  </si>
  <si>
    <t>MSTATUS</t>
  </si>
  <si>
    <t>DOB</t>
  </si>
  <si>
    <t>AGE</t>
  </si>
  <si>
    <t>DOJ</t>
  </si>
  <si>
    <t>DEPTNO</t>
  </si>
  <si>
    <t>DESIGCD</t>
  </si>
  <si>
    <t>BASIC</t>
  </si>
  <si>
    <t>DA</t>
  </si>
  <si>
    <t>HRA</t>
  </si>
  <si>
    <t>GROSS</t>
  </si>
  <si>
    <t>PF</t>
  </si>
  <si>
    <t>NET</t>
  </si>
  <si>
    <t>JAYA</t>
  </si>
  <si>
    <t>FEMALE</t>
  </si>
  <si>
    <t>SINGLE</t>
  </si>
  <si>
    <t>MKTG</t>
  </si>
  <si>
    <t>AGM</t>
  </si>
  <si>
    <t>RHEA</t>
  </si>
  <si>
    <t>MARRIED</t>
  </si>
  <si>
    <t>HR</t>
  </si>
  <si>
    <t>NIRALI</t>
  </si>
  <si>
    <t>PAYAL</t>
  </si>
  <si>
    <t>OPER</t>
  </si>
  <si>
    <t>POOJA</t>
  </si>
  <si>
    <t>SAMEER</t>
  </si>
  <si>
    <t>MALE</t>
  </si>
  <si>
    <t>RITU</t>
  </si>
  <si>
    <t>GM</t>
  </si>
  <si>
    <t>ADITI</t>
  </si>
  <si>
    <t>FIN</t>
  </si>
  <si>
    <t>ASHUTOSH</t>
  </si>
  <si>
    <t>DOYEL</t>
  </si>
  <si>
    <t>GAURAV</t>
  </si>
  <si>
    <t>MGR</t>
  </si>
  <si>
    <t>ABHINAV</t>
  </si>
  <si>
    <t>SHIKHA</t>
  </si>
  <si>
    <t>MANDAR</t>
  </si>
  <si>
    <t>SARABJEET</t>
  </si>
  <si>
    <t>GHRITACHI</t>
  </si>
  <si>
    <t>ASEEMA</t>
  </si>
  <si>
    <t>TARAN</t>
  </si>
  <si>
    <t>PARUL</t>
  </si>
  <si>
    <t>TEJINDER</t>
  </si>
  <si>
    <t>ANKITA</t>
  </si>
  <si>
    <t>ARCHIT</t>
  </si>
  <si>
    <t>PRACHI</t>
  </si>
  <si>
    <t>NANDITA</t>
  </si>
  <si>
    <t>SANA</t>
  </si>
  <si>
    <t>VINAY</t>
  </si>
  <si>
    <t>SONAM</t>
  </si>
  <si>
    <t>ROHIT</t>
  </si>
  <si>
    <t>VANDANA</t>
  </si>
  <si>
    <t>VINITA</t>
  </si>
  <si>
    <t>STATE</t>
  </si>
  <si>
    <t>GOA</t>
  </si>
  <si>
    <t>MAHARASHTRA</t>
  </si>
  <si>
    <t>UTTAR PRADESH</t>
  </si>
  <si>
    <t>HARYANA</t>
  </si>
  <si>
    <t>MADHYA PRADESH</t>
  </si>
  <si>
    <t>CHHATTISGARH</t>
  </si>
  <si>
    <t>JHARKHAND</t>
  </si>
  <si>
    <t>BIHAR</t>
  </si>
  <si>
    <t>RAJASTHAN</t>
  </si>
  <si>
    <t>JAMMU AND KASHMIR</t>
  </si>
  <si>
    <t>DELHI</t>
  </si>
  <si>
    <t>QUALIFICATION</t>
  </si>
  <si>
    <t>BE</t>
  </si>
  <si>
    <t>BBA</t>
  </si>
  <si>
    <t>BTECH</t>
  </si>
  <si>
    <t>BCOM</t>
  </si>
  <si>
    <t>BSC</t>
  </si>
  <si>
    <t>BBM</t>
  </si>
  <si>
    <t>Row Labels</t>
  </si>
  <si>
    <t>Grand Total</t>
  </si>
  <si>
    <t>Count of GENDER</t>
  </si>
  <si>
    <t>%Count of GENDER2</t>
  </si>
  <si>
    <t>Count of MSTATUS</t>
  </si>
  <si>
    <t>Count of MSTATUS2</t>
  </si>
  <si>
    <t>Count of STATE</t>
  </si>
  <si>
    <t>Count of QUALIFICATION</t>
  </si>
  <si>
    <t>%Count of QUALIFICATION2</t>
  </si>
  <si>
    <t>Count of DEPTNO</t>
  </si>
  <si>
    <t>%Count of DEPTNO2</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</si>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</sst>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yy;@"/>
    <numFmt numFmtId="165" formatCode="&quot;₹&quot;\ #,##0.00"/>
  </numFmts>
  <fonts count="2" x14ac:knownFonts="1">
    <fon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Protection="1">
      <protection locked="0"/>
    </xf>
    <xf numFmtId="0" fontId="1" fillId="0" borderId="0" xfId="0" applyFont="1"/>
    <xf numFmtId="164" fontId="0" fillId="0" borderId="0" xfId="0" applyNumberFormat="1"/>
    <xf numFmtId="2"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Alignment="1">
      <alignment horizontal="left" indent="1"/>
    </xf>
    <xf numFmtId="14" fontId="0" fillId="0" borderId="0" xfId="0" applyNumberFormat="1"/>
  </cellXfs>
  <cellStyles count="1">
    <cellStyle name="Normal" xfId="0" builtinId="0"/>
  </cellStyles>
  <dxfs count="17">
    <dxf>
      <numFmt numFmtId="19" formatCode="dd/mm/yyyy"/>
    </dxf>
    <dxf>
      <numFmt numFmtId="19" formatCode="dd/mm/yyyy"/>
    </dxf>
    <dxf>
      <font>
        <b/>
        <i val="0"/>
        <color rgb="FF002060"/>
      </font>
      <fill>
        <patternFill>
          <bgColor theme="6" tint="0.59996337778862885"/>
        </patternFill>
      </fill>
    </dxf>
    <dxf>
      <font>
        <b/>
        <i val="0"/>
        <color rgb="FF7030A0"/>
      </font>
      <fill>
        <patternFill>
          <bgColor theme="5" tint="0.79998168889431442"/>
        </patternFill>
      </fill>
    </dxf>
    <dxf>
      <font>
        <b/>
        <i val="0"/>
        <color rgb="FF002060"/>
      </font>
      <fill>
        <patternFill>
          <bgColor theme="6" tint="0.39994506668294322"/>
        </patternFill>
      </fill>
    </dxf>
    <dxf>
      <font>
        <b/>
        <i val="0"/>
        <color rgb="FF7030A0"/>
      </font>
      <fill>
        <patternFill>
          <bgColor theme="6" tint="0.59996337778862885"/>
        </patternFill>
      </fill>
    </dxf>
    <dxf>
      <font>
        <b/>
        <i val="0"/>
        <color theme="6" tint="-0.499984740745262"/>
      </font>
      <fill>
        <patternFill>
          <bgColor theme="5" tint="0.79998168889431442"/>
        </patternFill>
      </fill>
    </dxf>
    <dxf>
      <font>
        <b/>
        <i val="0"/>
        <color rgb="FF002060"/>
      </font>
      <fill>
        <patternFill>
          <bgColor theme="6" tint="0.39994506668294322"/>
        </patternFill>
      </fill>
    </dxf>
    <dxf>
      <font>
        <b/>
        <i val="0"/>
        <color rgb="FF7030A0"/>
      </font>
      <fill>
        <patternFill>
          <bgColor theme="6" tint="0.59996337778862885"/>
        </patternFill>
      </fill>
    </dxf>
    <dxf>
      <font>
        <b/>
        <i val="0"/>
        <color theme="6" tint="-0.499984740745262"/>
      </font>
      <fill>
        <patternFill>
          <bgColor theme="9" tint="0.59996337778862885"/>
        </patternFill>
      </fill>
    </dxf>
    <dxf>
      <font>
        <b/>
        <i val="0"/>
        <color rgb="FFC00000"/>
      </font>
      <fill>
        <patternFill>
          <bgColor theme="2" tint="-9.9948118533890809E-2"/>
        </patternFill>
      </fill>
    </dxf>
    <dxf>
      <font>
        <b/>
        <i val="0"/>
        <color rgb="FF002060"/>
      </font>
      <fill>
        <patternFill>
          <bgColor theme="6" tint="0.59996337778862885"/>
        </patternFill>
      </fill>
    </dxf>
    <dxf>
      <font>
        <b/>
        <i val="0"/>
        <color rgb="FF7030A0"/>
      </font>
      <fill>
        <patternFill>
          <bgColor theme="2" tint="-9.9948118533890809E-2"/>
        </patternFill>
      </fill>
    </dxf>
    <dxf>
      <font>
        <b/>
        <i val="0"/>
        <color rgb="FF0070C0"/>
      </font>
      <fill>
        <patternFill>
          <bgColor theme="6" tint="0.59996337778862885"/>
        </patternFill>
      </fill>
    </dxf>
    <dxf>
      <font>
        <b/>
        <i val="0"/>
        <color rgb="FFFF0000"/>
      </font>
      <fill>
        <patternFill>
          <bgColor theme="8" tint="0.59996337778862885"/>
        </patternFill>
      </fill>
    </dxf>
    <dxf>
      <font>
        <b/>
        <i val="0"/>
        <color rgb="FF002060"/>
      </font>
      <fill>
        <patternFill>
          <bgColor theme="6" tint="0.59996337778862885"/>
        </patternFill>
      </fill>
    </dxf>
    <dxf>
      <font>
        <b/>
        <i val="0"/>
        <color rgb="FF7030A0"/>
      </font>
      <fill>
        <patternFill>
          <bgColor theme="9" tint="0.59996337778862885"/>
        </patternFill>
      </fill>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DATA.xlsx]Gender!PivotTable1</c:name>
    <c:fmtId val="0"/>
  </c:pivotSource>
  <c:chart>
    <c:title>
      <c:layout/>
      <c:overlay val="0"/>
    </c:title>
    <c:autoTitleDeleted val="0"/>
    <c:pivotFmts>
      <c:pivotFmt>
        <c:idx val="0"/>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
        <c:marker>
          <c:symbol val="none"/>
        </c:marker>
      </c:pivotFmt>
    </c:pivotFmts>
    <c:plotArea>
      <c:layout/>
      <c:pieChart>
        <c:varyColors val="1"/>
        <c:ser>
          <c:idx val="0"/>
          <c:order val="0"/>
          <c:tx>
            <c:strRef>
              <c:f>Gender!$B$3</c:f>
              <c:strCache>
                <c:ptCount val="1"/>
                <c:pt idx="0">
                  <c:v>Count of GENDER</c:v>
                </c:pt>
              </c:strCache>
            </c:strRef>
          </c:tx>
          <c:dLbls>
            <c:spPr/>
            <c:txPr>
              <a:bodyPr/>
              <a:lstStyle/>
              <a:p>
                <a:pPr>
                  <a:defRPr/>
                </a:pPr>
                <a:endParaRPr lang="en-US"/>
              </a:p>
            </c:txPr>
            <c:dLblPos val="outEnd"/>
            <c:showLegendKey val="0"/>
            <c:showVal val="1"/>
            <c:showCatName val="0"/>
            <c:showSerName val="0"/>
            <c:showPercent val="0"/>
            <c:showBubbleSize val="0"/>
            <c:showLeaderLines val="1"/>
          </c:dLbls>
          <c:cat>
            <c:strRef>
              <c:f>Gender!$A$4:$A$6</c:f>
              <c:strCache>
                <c:ptCount val="2"/>
                <c:pt idx="0">
                  <c:v>FEMALE</c:v>
                </c:pt>
                <c:pt idx="1">
                  <c:v>MALE</c:v>
                </c:pt>
              </c:strCache>
            </c:strRef>
          </c:cat>
          <c:val>
            <c:numRef>
              <c:f>Gender!$B$4:$B$6</c:f>
              <c:numCache>
                <c:formatCode>General</c:formatCode>
                <c:ptCount val="2"/>
                <c:pt idx="0">
                  <c:v>21</c:v>
                </c:pt>
                <c:pt idx="1">
                  <c:v>9</c:v>
                </c:pt>
              </c:numCache>
            </c:numRef>
          </c:val>
        </c:ser>
        <c:ser>
          <c:idx val="1"/>
          <c:order val="1"/>
          <c:tx>
            <c:strRef>
              <c:f>Gender!$C$3</c:f>
              <c:strCache>
                <c:ptCount val="1"/>
                <c:pt idx="0">
                  <c:v>%Count of GENDER2</c:v>
                </c:pt>
              </c:strCache>
            </c:strRef>
          </c:tx>
          <c:cat>
            <c:strRef>
              <c:f>Gender!$A$4:$A$6</c:f>
              <c:strCache>
                <c:ptCount val="2"/>
                <c:pt idx="0">
                  <c:v>FEMALE</c:v>
                </c:pt>
                <c:pt idx="1">
                  <c:v>MALE</c:v>
                </c:pt>
              </c:strCache>
            </c:strRef>
          </c:cat>
          <c:val>
            <c:numRef>
              <c:f>Gender!$C$4:$C$6</c:f>
              <c:numCache>
                <c:formatCode>0.00%</c:formatCode>
                <c:ptCount val="2"/>
                <c:pt idx="0">
                  <c:v>0.7</c:v>
                </c:pt>
                <c:pt idx="1">
                  <c:v>0.3</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DATA.xlsx]Mstatus!PivotTable2</c:name>
    <c:fmtId val="0"/>
  </c:pivotSource>
  <c:chart>
    <c:title>
      <c:layout/>
      <c:overlay val="0"/>
    </c:title>
    <c:autoTitleDeleted val="0"/>
    <c:pivotFmts>
      <c:pivotFmt>
        <c:idx val="0"/>
        <c:marker>
          <c:symbol val="none"/>
        </c:marker>
        <c:dLbl>
          <c:idx val="0"/>
          <c:layout/>
          <c:spPr/>
          <c:txPr>
            <a:bodyPr/>
            <a:lstStyle/>
            <a:p>
              <a:pPr>
                <a:defRPr/>
              </a:pPr>
              <a:endParaRPr lang="en-US"/>
            </a:p>
          </c:txPr>
          <c:dLblPos val="outEnd"/>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0"/>
          <c:showCatName val="1"/>
          <c:showSerName val="0"/>
          <c:showPercent val="1"/>
          <c:showBubbleSize val="0"/>
        </c:dLbl>
      </c:pivotFmt>
    </c:pivotFmts>
    <c:plotArea>
      <c:layout/>
      <c:pieChart>
        <c:varyColors val="1"/>
        <c:ser>
          <c:idx val="0"/>
          <c:order val="0"/>
          <c:tx>
            <c:strRef>
              <c:f>Mstatus!$B$3</c:f>
              <c:strCache>
                <c:ptCount val="1"/>
                <c:pt idx="0">
                  <c:v>Count of MSTATUS</c:v>
                </c:pt>
              </c:strCache>
            </c:strRef>
          </c:tx>
          <c:dLbls>
            <c:spPr/>
            <c:txPr>
              <a:bodyPr/>
              <a:lstStyle/>
              <a:p>
                <a:pPr>
                  <a:defRPr/>
                </a:pPr>
                <a:endParaRPr lang="en-US"/>
              </a:p>
            </c:txPr>
            <c:dLblPos val="outEnd"/>
            <c:showLegendKey val="0"/>
            <c:showVal val="0"/>
            <c:showCatName val="1"/>
            <c:showSerName val="0"/>
            <c:showPercent val="1"/>
            <c:showBubbleSize val="0"/>
            <c:showLeaderLines val="1"/>
          </c:dLbls>
          <c:cat>
            <c:strRef>
              <c:f>Mstatus!$A$4:$A$6</c:f>
              <c:strCache>
                <c:ptCount val="2"/>
                <c:pt idx="0">
                  <c:v>MARRIED</c:v>
                </c:pt>
                <c:pt idx="1">
                  <c:v>SINGLE</c:v>
                </c:pt>
              </c:strCache>
            </c:strRef>
          </c:cat>
          <c:val>
            <c:numRef>
              <c:f>Mstatus!$B$4:$B$6</c:f>
              <c:numCache>
                <c:formatCode>General</c:formatCode>
                <c:ptCount val="2"/>
                <c:pt idx="0">
                  <c:v>6</c:v>
                </c:pt>
                <c:pt idx="1">
                  <c:v>24</c:v>
                </c:pt>
              </c:numCache>
            </c:numRef>
          </c:val>
        </c:ser>
        <c:ser>
          <c:idx val="1"/>
          <c:order val="1"/>
          <c:tx>
            <c:strRef>
              <c:f>Mstatus!$C$3</c:f>
              <c:strCache>
                <c:ptCount val="1"/>
                <c:pt idx="0">
                  <c:v>Count of MSTATUS2</c:v>
                </c:pt>
              </c:strCache>
            </c:strRef>
          </c:tx>
          <c:dLbls>
            <c:spPr/>
            <c:txPr>
              <a:bodyPr/>
              <a:lstStyle/>
              <a:p>
                <a:pPr>
                  <a:defRPr/>
                </a:pPr>
                <a:endParaRPr lang="en-US"/>
              </a:p>
            </c:txPr>
            <c:showLegendKey val="0"/>
            <c:showVal val="0"/>
            <c:showCatName val="1"/>
            <c:showSerName val="0"/>
            <c:showPercent val="1"/>
            <c:showBubbleSize val="0"/>
            <c:showLeaderLines val="1"/>
          </c:dLbls>
          <c:cat>
            <c:strRef>
              <c:f>Mstatus!$A$4:$A$6</c:f>
              <c:strCache>
                <c:ptCount val="2"/>
                <c:pt idx="0">
                  <c:v>MARRIED</c:v>
                </c:pt>
                <c:pt idx="1">
                  <c:v>SINGLE</c:v>
                </c:pt>
              </c:strCache>
            </c:strRef>
          </c:cat>
          <c:val>
            <c:numRef>
              <c:f>Mstatus!$C$4:$C$6</c:f>
              <c:numCache>
                <c:formatCode>0.00%</c:formatCode>
                <c:ptCount val="2"/>
                <c:pt idx="0">
                  <c:v>0.2</c:v>
                </c:pt>
                <c:pt idx="1">
                  <c:v>0.8</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DATA.xlsx]chart!PivotTable4</c:name>
    <c:fmtId val="5"/>
  </c:pivotSource>
  <c:chart>
    <c:title>
      <c:layout/>
      <c:overlay val="0"/>
    </c:title>
    <c:autoTitleDeleted val="0"/>
    <c:pivotFmts>
      <c:pivotFmt>
        <c:idx val="0"/>
        <c:marker>
          <c:symbol val="none"/>
        </c:marker>
      </c:pivotFmt>
      <c:pivotFmt>
        <c:idx val="1"/>
      </c:pivotFmt>
      <c:pivotFmt>
        <c:idx val="2"/>
        <c:marker>
          <c:symbol val="none"/>
        </c:marker>
      </c:pivotFmt>
      <c:pivotFmt>
        <c:idx val="3"/>
      </c:pivotFmt>
      <c:pivotFmt>
        <c:idx val="4"/>
        <c:marker>
          <c:symbol val="none"/>
        </c:marker>
      </c:pivotFmt>
      <c:pivotFmt>
        <c:idx val="5"/>
      </c:pivotFmt>
    </c:pivotFmts>
    <c:plotArea>
      <c:layout/>
      <c:barChart>
        <c:barDir val="col"/>
        <c:grouping val="clustered"/>
        <c:varyColors val="0"/>
        <c:ser>
          <c:idx val="0"/>
          <c:order val="0"/>
          <c:tx>
            <c:strRef>
              <c:f>chart!$B$3</c:f>
              <c:strCache>
                <c:ptCount val="1"/>
                <c:pt idx="0">
                  <c:v>Count of QUALIFICATION</c:v>
                </c:pt>
              </c:strCache>
            </c:strRef>
          </c:tx>
          <c:invertIfNegative val="0"/>
          <c:cat>
            <c:strRef>
              <c:f>chart!$A$4:$A$5</c:f>
              <c:strCache>
                <c:ptCount val="1"/>
                <c:pt idx="0">
                  <c:v>BBM</c:v>
                </c:pt>
              </c:strCache>
            </c:strRef>
          </c:cat>
          <c:val>
            <c:numRef>
              <c:f>chart!$B$4:$B$5</c:f>
              <c:numCache>
                <c:formatCode>General</c:formatCode>
                <c:ptCount val="1"/>
                <c:pt idx="0">
                  <c:v>1</c:v>
                </c:pt>
              </c:numCache>
            </c:numRef>
          </c:val>
        </c:ser>
        <c:dLbls>
          <c:showLegendKey val="0"/>
          <c:showVal val="0"/>
          <c:showCatName val="0"/>
          <c:showSerName val="0"/>
          <c:showPercent val="0"/>
          <c:showBubbleSize val="0"/>
        </c:dLbls>
        <c:gapWidth val="150"/>
        <c:axId val="224003200"/>
        <c:axId val="224005120"/>
      </c:barChart>
      <c:lineChart>
        <c:grouping val="stacked"/>
        <c:varyColors val="0"/>
        <c:ser>
          <c:idx val="1"/>
          <c:order val="1"/>
          <c:tx>
            <c:strRef>
              <c:f>chart!$C$3</c:f>
              <c:strCache>
                <c:ptCount val="1"/>
                <c:pt idx="0">
                  <c:v>%Count of QUALIFICATION2</c:v>
                </c:pt>
              </c:strCache>
            </c:strRef>
          </c:tx>
          <c:cat>
            <c:strRef>
              <c:f>chart!$A$4:$A$5</c:f>
              <c:strCache>
                <c:ptCount val="1"/>
                <c:pt idx="0">
                  <c:v>BBM</c:v>
                </c:pt>
              </c:strCache>
            </c:strRef>
          </c:cat>
          <c:val>
            <c:numRef>
              <c:f>chart!$C$4:$C$5</c:f>
              <c:numCache>
                <c:formatCode>0.00%</c:formatCode>
                <c:ptCount val="1"/>
                <c:pt idx="0">
                  <c:v>1</c:v>
                </c:pt>
              </c:numCache>
            </c:numRef>
          </c:val>
          <c:smooth val="0"/>
        </c:ser>
        <c:dLbls>
          <c:showLegendKey val="0"/>
          <c:showVal val="0"/>
          <c:showCatName val="0"/>
          <c:showSerName val="0"/>
          <c:showPercent val="0"/>
          <c:showBubbleSize val="0"/>
        </c:dLbls>
        <c:marker val="1"/>
        <c:smooth val="0"/>
        <c:axId val="224003200"/>
        <c:axId val="224005120"/>
      </c:lineChart>
      <c:catAx>
        <c:axId val="224003200"/>
        <c:scaling>
          <c:orientation val="minMax"/>
        </c:scaling>
        <c:delete val="0"/>
        <c:axPos val="b"/>
        <c:majorTickMark val="none"/>
        <c:minorTickMark val="none"/>
        <c:tickLblPos val="nextTo"/>
        <c:crossAx val="224005120"/>
        <c:crosses val="autoZero"/>
        <c:auto val="1"/>
        <c:lblAlgn val="ctr"/>
        <c:lblOffset val="100"/>
        <c:noMultiLvlLbl val="0"/>
      </c:catAx>
      <c:valAx>
        <c:axId val="224005120"/>
        <c:scaling>
          <c:orientation val="minMax"/>
        </c:scaling>
        <c:delete val="0"/>
        <c:axPos val="l"/>
        <c:majorGridlines/>
        <c:title>
          <c:layout/>
          <c:overlay val="0"/>
        </c:title>
        <c:numFmt formatCode="General" sourceLinked="1"/>
        <c:majorTickMark val="none"/>
        <c:minorTickMark val="none"/>
        <c:tickLblPos val="nextTo"/>
        <c:crossAx val="22400320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DATA.xlsx]chart!PivotTable4</c:name>
    <c:fmtId val="3"/>
  </c:pivotSource>
  <c:chart>
    <c:title>
      <c:layout/>
      <c:overlay val="0"/>
    </c:title>
    <c:autoTitleDeleted val="0"/>
    <c:pivotFmts>
      <c:pivotFmt>
        <c:idx val="0"/>
        <c:marker>
          <c:symbol val="none"/>
        </c:marker>
      </c:pivotFmt>
      <c:pivotFmt>
        <c:idx val="1"/>
      </c:pivotFmt>
      <c:pivotFmt>
        <c:idx val="2"/>
        <c:marker>
          <c:symbol val="none"/>
        </c:marker>
      </c:pivotFmt>
      <c:pivotFmt>
        <c:idx val="3"/>
      </c:pivotFmt>
      <c:pivotFmt>
        <c:idx val="4"/>
        <c:marker>
          <c:symbol val="none"/>
        </c:marker>
      </c:pivotFmt>
      <c:pivotFmt>
        <c:idx val="5"/>
      </c:pivotFmt>
    </c:pivotFmts>
    <c:plotArea>
      <c:layout/>
      <c:barChart>
        <c:barDir val="col"/>
        <c:grouping val="clustered"/>
        <c:varyColors val="0"/>
        <c:ser>
          <c:idx val="0"/>
          <c:order val="0"/>
          <c:tx>
            <c:strRef>
              <c:f>chart!$B$3</c:f>
              <c:strCache>
                <c:ptCount val="1"/>
                <c:pt idx="0">
                  <c:v>Count of QUALIFICATION</c:v>
                </c:pt>
              </c:strCache>
            </c:strRef>
          </c:tx>
          <c:invertIfNegative val="0"/>
          <c:cat>
            <c:strRef>
              <c:f>chart!$A$4:$A$5</c:f>
              <c:strCache>
                <c:ptCount val="1"/>
                <c:pt idx="0">
                  <c:v>BBM</c:v>
                </c:pt>
              </c:strCache>
            </c:strRef>
          </c:cat>
          <c:val>
            <c:numRef>
              <c:f>chart!$B$4:$B$5</c:f>
              <c:numCache>
                <c:formatCode>General</c:formatCode>
                <c:ptCount val="1"/>
                <c:pt idx="0">
                  <c:v>1</c:v>
                </c:pt>
              </c:numCache>
            </c:numRef>
          </c:val>
        </c:ser>
        <c:dLbls>
          <c:showLegendKey val="0"/>
          <c:showVal val="0"/>
          <c:showCatName val="0"/>
          <c:showSerName val="0"/>
          <c:showPercent val="0"/>
          <c:showBubbleSize val="0"/>
        </c:dLbls>
        <c:gapWidth val="150"/>
        <c:axId val="237700992"/>
        <c:axId val="237702528"/>
      </c:barChart>
      <c:lineChart>
        <c:grouping val="stacked"/>
        <c:varyColors val="0"/>
        <c:ser>
          <c:idx val="1"/>
          <c:order val="1"/>
          <c:tx>
            <c:strRef>
              <c:f>chart!$C$3</c:f>
              <c:strCache>
                <c:ptCount val="1"/>
                <c:pt idx="0">
                  <c:v>%Count of QUALIFICATION2</c:v>
                </c:pt>
              </c:strCache>
            </c:strRef>
          </c:tx>
          <c:cat>
            <c:strRef>
              <c:f>chart!$A$4:$A$5</c:f>
              <c:strCache>
                <c:ptCount val="1"/>
                <c:pt idx="0">
                  <c:v>BBM</c:v>
                </c:pt>
              </c:strCache>
            </c:strRef>
          </c:cat>
          <c:val>
            <c:numRef>
              <c:f>chart!$C$4:$C$5</c:f>
              <c:numCache>
                <c:formatCode>0.00%</c:formatCode>
                <c:ptCount val="1"/>
                <c:pt idx="0">
                  <c:v>1</c:v>
                </c:pt>
              </c:numCache>
            </c:numRef>
          </c:val>
          <c:smooth val="0"/>
        </c:ser>
        <c:dLbls>
          <c:showLegendKey val="0"/>
          <c:showVal val="0"/>
          <c:showCatName val="0"/>
          <c:showSerName val="0"/>
          <c:showPercent val="0"/>
          <c:showBubbleSize val="0"/>
        </c:dLbls>
        <c:marker val="1"/>
        <c:smooth val="0"/>
        <c:axId val="237700992"/>
        <c:axId val="237702528"/>
      </c:lineChart>
      <c:catAx>
        <c:axId val="237700992"/>
        <c:scaling>
          <c:orientation val="minMax"/>
        </c:scaling>
        <c:delete val="0"/>
        <c:axPos val="b"/>
        <c:majorTickMark val="none"/>
        <c:minorTickMark val="none"/>
        <c:tickLblPos val="nextTo"/>
        <c:crossAx val="237702528"/>
        <c:crosses val="autoZero"/>
        <c:auto val="1"/>
        <c:lblAlgn val="ctr"/>
        <c:lblOffset val="100"/>
        <c:noMultiLvlLbl val="0"/>
      </c:catAx>
      <c:valAx>
        <c:axId val="237702528"/>
        <c:scaling>
          <c:orientation val="minMax"/>
        </c:scaling>
        <c:delete val="0"/>
        <c:axPos val="l"/>
        <c:majorGridlines/>
        <c:title>
          <c:layout/>
          <c:overlay val="0"/>
        </c:title>
        <c:numFmt formatCode="General" sourceLinked="1"/>
        <c:majorTickMark val="none"/>
        <c:minorTickMark val="none"/>
        <c:tickLblPos val="nextTo"/>
        <c:crossAx val="23770099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DATA.xlsx]chart!PivotTable4</c:name>
    <c:fmtId val="1"/>
  </c:pivotSource>
  <c:chart>
    <c:title>
      <c:layout/>
      <c:overlay val="0"/>
    </c:title>
    <c:autoTitleDeleted val="0"/>
    <c:pivotFmts>
      <c:pivotFmt>
        <c:idx val="0"/>
        <c:marker>
          <c:symbol val="none"/>
        </c:marker>
      </c:pivotFmt>
      <c:pivotFmt>
        <c:idx val="1"/>
      </c:pivotFmt>
    </c:pivotFmts>
    <c:plotArea>
      <c:layout/>
      <c:barChart>
        <c:barDir val="col"/>
        <c:grouping val="clustered"/>
        <c:varyColors val="0"/>
        <c:ser>
          <c:idx val="0"/>
          <c:order val="0"/>
          <c:tx>
            <c:strRef>
              <c:f>chart!$B$3</c:f>
              <c:strCache>
                <c:ptCount val="1"/>
                <c:pt idx="0">
                  <c:v>Count of QUALIFICATION</c:v>
                </c:pt>
              </c:strCache>
            </c:strRef>
          </c:tx>
          <c:invertIfNegative val="0"/>
          <c:cat>
            <c:strRef>
              <c:f>chart!$A$4:$A$5</c:f>
              <c:strCache>
                <c:ptCount val="1"/>
                <c:pt idx="0">
                  <c:v>BBM</c:v>
                </c:pt>
              </c:strCache>
            </c:strRef>
          </c:cat>
          <c:val>
            <c:numRef>
              <c:f>chart!$B$4:$B$5</c:f>
              <c:numCache>
                <c:formatCode>General</c:formatCode>
                <c:ptCount val="1"/>
                <c:pt idx="0">
                  <c:v>1</c:v>
                </c:pt>
              </c:numCache>
            </c:numRef>
          </c:val>
        </c:ser>
        <c:dLbls>
          <c:showLegendKey val="0"/>
          <c:showVal val="0"/>
          <c:showCatName val="0"/>
          <c:showSerName val="0"/>
          <c:showPercent val="0"/>
          <c:showBubbleSize val="0"/>
        </c:dLbls>
        <c:gapWidth val="150"/>
        <c:axId val="128198144"/>
        <c:axId val="208570624"/>
      </c:barChart>
      <c:lineChart>
        <c:grouping val="stacked"/>
        <c:varyColors val="0"/>
        <c:ser>
          <c:idx val="1"/>
          <c:order val="1"/>
          <c:tx>
            <c:strRef>
              <c:f>chart!$C$3</c:f>
              <c:strCache>
                <c:ptCount val="1"/>
                <c:pt idx="0">
                  <c:v>%Count of QUALIFICATION2</c:v>
                </c:pt>
              </c:strCache>
            </c:strRef>
          </c:tx>
          <c:cat>
            <c:strRef>
              <c:f>chart!$A$4:$A$5</c:f>
              <c:strCache>
                <c:ptCount val="1"/>
                <c:pt idx="0">
                  <c:v>BBM</c:v>
                </c:pt>
              </c:strCache>
            </c:strRef>
          </c:cat>
          <c:val>
            <c:numRef>
              <c:f>chart!$C$4:$C$5</c:f>
              <c:numCache>
                <c:formatCode>0.00%</c:formatCode>
                <c:ptCount val="1"/>
                <c:pt idx="0">
                  <c:v>1</c:v>
                </c:pt>
              </c:numCache>
            </c:numRef>
          </c:val>
          <c:smooth val="0"/>
        </c:ser>
        <c:dLbls>
          <c:showLegendKey val="0"/>
          <c:showVal val="0"/>
          <c:showCatName val="0"/>
          <c:showSerName val="0"/>
          <c:showPercent val="0"/>
          <c:showBubbleSize val="0"/>
        </c:dLbls>
        <c:marker val="1"/>
        <c:smooth val="0"/>
        <c:axId val="128198144"/>
        <c:axId val="208570624"/>
      </c:lineChart>
      <c:catAx>
        <c:axId val="128198144"/>
        <c:scaling>
          <c:orientation val="minMax"/>
        </c:scaling>
        <c:delete val="0"/>
        <c:axPos val="b"/>
        <c:majorTickMark val="none"/>
        <c:minorTickMark val="none"/>
        <c:tickLblPos val="nextTo"/>
        <c:crossAx val="208570624"/>
        <c:crosses val="autoZero"/>
        <c:auto val="1"/>
        <c:lblAlgn val="ctr"/>
        <c:lblOffset val="100"/>
        <c:noMultiLvlLbl val="0"/>
      </c:catAx>
      <c:valAx>
        <c:axId val="208570624"/>
        <c:scaling>
          <c:orientation val="minMax"/>
        </c:scaling>
        <c:delete val="0"/>
        <c:axPos val="l"/>
        <c:majorGridlines/>
        <c:title>
          <c:layout/>
          <c:overlay val="0"/>
        </c:title>
        <c:numFmt formatCode="General" sourceLinked="1"/>
        <c:majorTickMark val="none"/>
        <c:minorTickMark val="none"/>
        <c:tickLblPos val="nextTo"/>
        <c:crossAx val="12819814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DATA.xlsx]Sheet8!PivotTable5</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Sheet8!$B$3</c:f>
              <c:strCache>
                <c:ptCount val="1"/>
                <c:pt idx="0">
                  <c:v>Count of DEPTNO</c:v>
                </c:pt>
              </c:strCache>
            </c:strRef>
          </c:tx>
          <c:invertIfNegative val="0"/>
          <c:cat>
            <c:multiLvlStrRef>
              <c:f>Sheet8!$A$4:$A$19</c:f>
              <c:multiLvlStrCache>
                <c:ptCount val="11"/>
                <c:lvl>
                  <c:pt idx="0">
                    <c:v>GM</c:v>
                  </c:pt>
                  <c:pt idx="1">
                    <c:v>MGR</c:v>
                  </c:pt>
                  <c:pt idx="2">
                    <c:v>AGM</c:v>
                  </c:pt>
                  <c:pt idx="3">
                    <c:v>GM</c:v>
                  </c:pt>
                  <c:pt idx="4">
                    <c:v>MGR</c:v>
                  </c:pt>
                  <c:pt idx="5">
                    <c:v>AGM</c:v>
                  </c:pt>
                  <c:pt idx="6">
                    <c:v>GM</c:v>
                  </c:pt>
                  <c:pt idx="7">
                    <c:v>MGR</c:v>
                  </c:pt>
                  <c:pt idx="8">
                    <c:v>AGM</c:v>
                  </c:pt>
                  <c:pt idx="9">
                    <c:v>GM</c:v>
                  </c:pt>
                  <c:pt idx="10">
                    <c:v>MGR</c:v>
                  </c:pt>
                </c:lvl>
                <c:lvl>
                  <c:pt idx="0">
                    <c:v>FIN</c:v>
                  </c:pt>
                  <c:pt idx="2">
                    <c:v>HR</c:v>
                  </c:pt>
                  <c:pt idx="5">
                    <c:v>MKTG</c:v>
                  </c:pt>
                  <c:pt idx="8">
                    <c:v>OPER</c:v>
                  </c:pt>
                </c:lvl>
              </c:multiLvlStrCache>
            </c:multiLvlStrRef>
          </c:cat>
          <c:val>
            <c:numRef>
              <c:f>Sheet8!$B$4:$B$19</c:f>
              <c:numCache>
                <c:formatCode>General</c:formatCode>
                <c:ptCount val="11"/>
                <c:pt idx="0">
                  <c:v>1</c:v>
                </c:pt>
                <c:pt idx="1">
                  <c:v>6</c:v>
                </c:pt>
                <c:pt idx="2">
                  <c:v>2</c:v>
                </c:pt>
                <c:pt idx="3">
                  <c:v>1</c:v>
                </c:pt>
                <c:pt idx="4">
                  <c:v>1</c:v>
                </c:pt>
                <c:pt idx="5">
                  <c:v>2</c:v>
                </c:pt>
                <c:pt idx="6">
                  <c:v>1</c:v>
                </c:pt>
                <c:pt idx="7">
                  <c:v>10</c:v>
                </c:pt>
                <c:pt idx="8">
                  <c:v>2</c:v>
                </c:pt>
                <c:pt idx="9">
                  <c:v>1</c:v>
                </c:pt>
                <c:pt idx="10">
                  <c:v>3</c:v>
                </c:pt>
              </c:numCache>
            </c:numRef>
          </c:val>
        </c:ser>
        <c:ser>
          <c:idx val="1"/>
          <c:order val="1"/>
          <c:tx>
            <c:strRef>
              <c:f>Sheet8!$C$3</c:f>
              <c:strCache>
                <c:ptCount val="1"/>
                <c:pt idx="0">
                  <c:v>%Count of DEPTNO2</c:v>
                </c:pt>
              </c:strCache>
            </c:strRef>
          </c:tx>
          <c:invertIfNegative val="0"/>
          <c:cat>
            <c:multiLvlStrRef>
              <c:f>Sheet8!$A$4:$A$19</c:f>
              <c:multiLvlStrCache>
                <c:ptCount val="11"/>
                <c:lvl>
                  <c:pt idx="0">
                    <c:v>GM</c:v>
                  </c:pt>
                  <c:pt idx="1">
                    <c:v>MGR</c:v>
                  </c:pt>
                  <c:pt idx="2">
                    <c:v>AGM</c:v>
                  </c:pt>
                  <c:pt idx="3">
                    <c:v>GM</c:v>
                  </c:pt>
                  <c:pt idx="4">
                    <c:v>MGR</c:v>
                  </c:pt>
                  <c:pt idx="5">
                    <c:v>AGM</c:v>
                  </c:pt>
                  <c:pt idx="6">
                    <c:v>GM</c:v>
                  </c:pt>
                  <c:pt idx="7">
                    <c:v>MGR</c:v>
                  </c:pt>
                  <c:pt idx="8">
                    <c:v>AGM</c:v>
                  </c:pt>
                  <c:pt idx="9">
                    <c:v>GM</c:v>
                  </c:pt>
                  <c:pt idx="10">
                    <c:v>MGR</c:v>
                  </c:pt>
                </c:lvl>
                <c:lvl>
                  <c:pt idx="0">
                    <c:v>FIN</c:v>
                  </c:pt>
                  <c:pt idx="2">
                    <c:v>HR</c:v>
                  </c:pt>
                  <c:pt idx="5">
                    <c:v>MKTG</c:v>
                  </c:pt>
                  <c:pt idx="8">
                    <c:v>OPER</c:v>
                  </c:pt>
                </c:lvl>
              </c:multiLvlStrCache>
            </c:multiLvlStrRef>
          </c:cat>
          <c:val>
            <c:numRef>
              <c:f>Sheet8!$C$4:$C$19</c:f>
              <c:numCache>
                <c:formatCode>0.00%</c:formatCode>
                <c:ptCount val="11"/>
                <c:pt idx="0">
                  <c:v>3.3333333333333333E-2</c:v>
                </c:pt>
                <c:pt idx="1">
                  <c:v>0.2</c:v>
                </c:pt>
                <c:pt idx="2">
                  <c:v>6.6666666666666666E-2</c:v>
                </c:pt>
                <c:pt idx="3">
                  <c:v>3.3333333333333333E-2</c:v>
                </c:pt>
                <c:pt idx="4">
                  <c:v>3.3333333333333333E-2</c:v>
                </c:pt>
                <c:pt idx="5">
                  <c:v>6.6666666666666666E-2</c:v>
                </c:pt>
                <c:pt idx="6">
                  <c:v>3.3333333333333333E-2</c:v>
                </c:pt>
                <c:pt idx="7">
                  <c:v>0.33333333333333331</c:v>
                </c:pt>
                <c:pt idx="8">
                  <c:v>6.6666666666666666E-2</c:v>
                </c:pt>
                <c:pt idx="9">
                  <c:v>3.3333333333333333E-2</c:v>
                </c:pt>
                <c:pt idx="10">
                  <c:v>0.1</c:v>
                </c:pt>
              </c:numCache>
            </c:numRef>
          </c:val>
        </c:ser>
        <c:dLbls>
          <c:showLegendKey val="0"/>
          <c:showVal val="0"/>
          <c:showCatName val="0"/>
          <c:showSerName val="0"/>
          <c:showPercent val="0"/>
          <c:showBubbleSize val="0"/>
        </c:dLbls>
        <c:gapWidth val="150"/>
        <c:axId val="263942144"/>
        <c:axId val="263943680"/>
      </c:barChart>
      <c:catAx>
        <c:axId val="263942144"/>
        <c:scaling>
          <c:orientation val="minMax"/>
        </c:scaling>
        <c:delete val="0"/>
        <c:axPos val="b"/>
        <c:majorTickMark val="none"/>
        <c:minorTickMark val="none"/>
        <c:tickLblPos val="nextTo"/>
        <c:crossAx val="263943680"/>
        <c:crosses val="autoZero"/>
        <c:auto val="1"/>
        <c:lblAlgn val="ctr"/>
        <c:lblOffset val="100"/>
        <c:noMultiLvlLbl val="0"/>
      </c:catAx>
      <c:valAx>
        <c:axId val="263943680"/>
        <c:scaling>
          <c:orientation val="minMax"/>
        </c:scaling>
        <c:delete val="0"/>
        <c:axPos val="l"/>
        <c:majorGridlines/>
        <c:title>
          <c:layout/>
          <c:overlay val="0"/>
        </c:title>
        <c:numFmt formatCode="General" sourceLinked="1"/>
        <c:majorTickMark val="none"/>
        <c:minorTickMark val="none"/>
        <c:tickLblPos val="nextTo"/>
        <c:crossAx val="26394214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DATA.xlsx]Sheet10!PivotTable6</c:name>
    <c:fmtId val="0"/>
  </c:pivotSource>
  <c:chart>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10532174103237095"/>
          <c:y val="0.13834281131525225"/>
          <c:w val="0.73495603674540677"/>
          <c:h val="0.64947579469233008"/>
        </c:manualLayout>
      </c:layout>
      <c:barChart>
        <c:barDir val="col"/>
        <c:grouping val="clustered"/>
        <c:varyColors val="0"/>
        <c:ser>
          <c:idx val="0"/>
          <c:order val="0"/>
          <c:tx>
            <c:strRef>
              <c:f>Sheet10!$B$3:$B$4</c:f>
              <c:strCache>
                <c:ptCount val="1"/>
                <c:pt idx="0">
                  <c:v>AGM</c:v>
                </c:pt>
              </c:strCache>
            </c:strRef>
          </c:tx>
          <c:invertIfNegative val="0"/>
          <c:cat>
            <c:strRef>
              <c:f>Sheet10!$A$5:$A$9</c:f>
              <c:strCache>
                <c:ptCount val="4"/>
                <c:pt idx="0">
                  <c:v>FIN</c:v>
                </c:pt>
                <c:pt idx="1">
                  <c:v>HR</c:v>
                </c:pt>
                <c:pt idx="2">
                  <c:v>MKTG</c:v>
                </c:pt>
                <c:pt idx="3">
                  <c:v>OPER</c:v>
                </c:pt>
              </c:strCache>
            </c:strRef>
          </c:cat>
          <c:val>
            <c:numRef>
              <c:f>Sheet10!$B$5:$B$9</c:f>
              <c:numCache>
                <c:formatCode>General</c:formatCode>
                <c:ptCount val="4"/>
                <c:pt idx="1">
                  <c:v>2</c:v>
                </c:pt>
                <c:pt idx="2">
                  <c:v>2</c:v>
                </c:pt>
                <c:pt idx="3">
                  <c:v>2</c:v>
                </c:pt>
              </c:numCache>
            </c:numRef>
          </c:val>
        </c:ser>
        <c:ser>
          <c:idx val="1"/>
          <c:order val="1"/>
          <c:tx>
            <c:strRef>
              <c:f>Sheet10!$C$3:$C$4</c:f>
              <c:strCache>
                <c:ptCount val="1"/>
                <c:pt idx="0">
                  <c:v>GM</c:v>
                </c:pt>
              </c:strCache>
            </c:strRef>
          </c:tx>
          <c:invertIfNegative val="0"/>
          <c:cat>
            <c:strRef>
              <c:f>Sheet10!$A$5:$A$9</c:f>
              <c:strCache>
                <c:ptCount val="4"/>
                <c:pt idx="0">
                  <c:v>FIN</c:v>
                </c:pt>
                <c:pt idx="1">
                  <c:v>HR</c:v>
                </c:pt>
                <c:pt idx="2">
                  <c:v>MKTG</c:v>
                </c:pt>
                <c:pt idx="3">
                  <c:v>OPER</c:v>
                </c:pt>
              </c:strCache>
            </c:strRef>
          </c:cat>
          <c:val>
            <c:numRef>
              <c:f>Sheet10!$C$5:$C$9</c:f>
              <c:numCache>
                <c:formatCode>General</c:formatCode>
                <c:ptCount val="4"/>
                <c:pt idx="0">
                  <c:v>1</c:v>
                </c:pt>
                <c:pt idx="1">
                  <c:v>1</c:v>
                </c:pt>
                <c:pt idx="2">
                  <c:v>1</c:v>
                </c:pt>
                <c:pt idx="3">
                  <c:v>1</c:v>
                </c:pt>
              </c:numCache>
            </c:numRef>
          </c:val>
        </c:ser>
        <c:ser>
          <c:idx val="2"/>
          <c:order val="2"/>
          <c:tx>
            <c:strRef>
              <c:f>Sheet10!$D$3:$D$4</c:f>
              <c:strCache>
                <c:ptCount val="1"/>
                <c:pt idx="0">
                  <c:v>MGR</c:v>
                </c:pt>
              </c:strCache>
            </c:strRef>
          </c:tx>
          <c:invertIfNegative val="0"/>
          <c:cat>
            <c:strRef>
              <c:f>Sheet10!$A$5:$A$9</c:f>
              <c:strCache>
                <c:ptCount val="4"/>
                <c:pt idx="0">
                  <c:v>FIN</c:v>
                </c:pt>
                <c:pt idx="1">
                  <c:v>HR</c:v>
                </c:pt>
                <c:pt idx="2">
                  <c:v>MKTG</c:v>
                </c:pt>
                <c:pt idx="3">
                  <c:v>OPER</c:v>
                </c:pt>
              </c:strCache>
            </c:strRef>
          </c:cat>
          <c:val>
            <c:numRef>
              <c:f>Sheet10!$D$5:$D$9</c:f>
              <c:numCache>
                <c:formatCode>General</c:formatCode>
                <c:ptCount val="4"/>
                <c:pt idx="0">
                  <c:v>6</c:v>
                </c:pt>
                <c:pt idx="1">
                  <c:v>1</c:v>
                </c:pt>
                <c:pt idx="2">
                  <c:v>10</c:v>
                </c:pt>
                <c:pt idx="3">
                  <c:v>3</c:v>
                </c:pt>
              </c:numCache>
            </c:numRef>
          </c:val>
        </c:ser>
        <c:dLbls>
          <c:showLegendKey val="0"/>
          <c:showVal val="0"/>
          <c:showCatName val="0"/>
          <c:showSerName val="0"/>
          <c:showPercent val="0"/>
          <c:showBubbleSize val="0"/>
        </c:dLbls>
        <c:gapWidth val="150"/>
        <c:axId val="262501504"/>
        <c:axId val="262503040"/>
      </c:barChart>
      <c:catAx>
        <c:axId val="262501504"/>
        <c:scaling>
          <c:orientation val="minMax"/>
        </c:scaling>
        <c:delete val="0"/>
        <c:axPos val="b"/>
        <c:majorTickMark val="out"/>
        <c:minorTickMark val="none"/>
        <c:tickLblPos val="nextTo"/>
        <c:crossAx val="262503040"/>
        <c:crosses val="autoZero"/>
        <c:auto val="1"/>
        <c:lblAlgn val="ctr"/>
        <c:lblOffset val="100"/>
        <c:noMultiLvlLbl val="0"/>
      </c:catAx>
      <c:valAx>
        <c:axId val="262503040"/>
        <c:scaling>
          <c:orientation val="minMax"/>
        </c:scaling>
        <c:delete val="0"/>
        <c:axPos val="l"/>
        <c:majorGridlines/>
        <c:numFmt formatCode="General" sourceLinked="1"/>
        <c:majorTickMark val="out"/>
        <c:minorTickMark val="none"/>
        <c:tickLblPos val="nextTo"/>
        <c:crossAx val="2625015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9525</xdr:colOff>
      <xdr:row>6</xdr:row>
      <xdr:rowOff>76200</xdr:rowOff>
    </xdr:from>
    <xdr:to>
      <xdr:col>3</xdr:col>
      <xdr:colOff>0</xdr:colOff>
      <xdr:row>20</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209550</xdr:colOff>
      <xdr:row>6</xdr:row>
      <xdr:rowOff>114300</xdr:rowOff>
    </xdr:from>
    <xdr:to>
      <xdr:col>6</xdr:col>
      <xdr:colOff>504825</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333375</xdr:colOff>
      <xdr:row>0</xdr:row>
      <xdr:rowOff>28575</xdr:rowOff>
    </xdr:from>
    <xdr:to>
      <xdr:col>10</xdr:col>
      <xdr:colOff>333375</xdr:colOff>
      <xdr:row>13</xdr:row>
      <xdr:rowOff>76200</xdr:rowOff>
    </xdr:to>
    <mc:AlternateContent xmlns:mc="http://schemas.openxmlformats.org/markup-compatibility/2006">
      <mc:Choice xmlns:a14="http://schemas.microsoft.com/office/drawing/2010/main"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600575" y="28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342900</xdr:colOff>
      <xdr:row>0</xdr:row>
      <xdr:rowOff>28575</xdr:rowOff>
    </xdr:from>
    <xdr:to>
      <xdr:col>13</xdr:col>
      <xdr:colOff>342900</xdr:colOff>
      <xdr:row>13</xdr:row>
      <xdr:rowOff>76200</xdr:rowOff>
    </xdr:to>
    <mc:AlternateContent xmlns:mc="http://schemas.openxmlformats.org/markup-compatibility/2006">
      <mc:Choice xmlns:a14="http://schemas.microsoft.com/office/drawing/2010/main" Requires="a14">
        <xdr:graphicFrame macro="">
          <xdr:nvGraphicFramePr>
            <xdr:cNvPr id="4" name="QUALIFICATION"/>
            <xdr:cNvGraphicFramePr/>
          </xdr:nvGraphicFramePr>
          <xdr:xfrm>
            <a:off x="0" y="0"/>
            <a:ext cx="0" cy="0"/>
          </xdr:xfrm>
          <a:graphic>
            <a:graphicData uri="http://schemas.microsoft.com/office/drawing/2010/slicer">
              <sle:slicer xmlns:sle="http://schemas.microsoft.com/office/drawing/2010/slicer" name="QUALIFICATION"/>
            </a:graphicData>
          </a:graphic>
        </xdr:graphicFrame>
      </mc:Choice>
      <mc:Fallback>
        <xdr:sp macro="" textlink="">
          <xdr:nvSpPr>
            <xdr:cNvPr id="0" name=""/>
            <xdr:cNvSpPr>
              <a:spLocks noTextEdit="1"/>
            </xdr:cNvSpPr>
          </xdr:nvSpPr>
          <xdr:spPr>
            <a:xfrm>
              <a:off x="6438900" y="28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95250</xdr:rowOff>
    </xdr:from>
    <xdr:to>
      <xdr:col>7</xdr:col>
      <xdr:colOff>342900</xdr:colOff>
      <xdr:row>14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400050</xdr:colOff>
      <xdr:row>0</xdr:row>
      <xdr:rowOff>114300</xdr:rowOff>
    </xdr:from>
    <xdr:to>
      <xdr:col>10</xdr:col>
      <xdr:colOff>400050</xdr:colOff>
      <xdr:row>13</xdr:row>
      <xdr:rowOff>161925</xdr:rowOff>
    </xdr:to>
    <mc:AlternateContent xmlns:mc="http://schemas.openxmlformats.org/markup-compatibility/2006">
      <mc:Choice xmlns:a14="http://schemas.microsoft.com/office/drawing/2010/main" Requires="a14">
        <xdr:graphicFrame macro="">
          <xdr:nvGraphicFramePr>
            <xdr:cNvPr id="3" name="DEPTNO"/>
            <xdr:cNvGraphicFramePr/>
          </xdr:nvGraphicFramePr>
          <xdr:xfrm>
            <a:off x="0" y="0"/>
            <a:ext cx="0" cy="0"/>
          </xdr:xfrm>
          <a:graphic>
            <a:graphicData uri="http://schemas.microsoft.com/office/drawing/2010/slicer">
              <sle:slicer xmlns:sle="http://schemas.microsoft.com/office/drawing/2010/slicer" name="DEPTNO"/>
            </a:graphicData>
          </a:graphic>
        </xdr:graphicFrame>
      </mc:Choice>
      <mc:Fallback>
        <xdr:sp macro="" textlink="">
          <xdr:nvSpPr>
            <xdr:cNvPr id="0" name=""/>
            <xdr:cNvSpPr>
              <a:spLocks noTextEdit="1"/>
            </xdr:cNvSpPr>
          </xdr:nvSpPr>
          <xdr:spPr>
            <a:xfrm>
              <a:off x="4667250" y="114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495300</xdr:colOff>
      <xdr:row>2</xdr:row>
      <xdr:rowOff>47625</xdr:rowOff>
    </xdr:from>
    <xdr:to>
      <xdr:col>11</xdr:col>
      <xdr:colOff>190500</xdr:colOff>
      <xdr:row>16</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314325</xdr:colOff>
      <xdr:row>2</xdr:row>
      <xdr:rowOff>161925</xdr:rowOff>
    </xdr:from>
    <xdr:to>
      <xdr:col>12</xdr:col>
      <xdr:colOff>9525</xdr:colOff>
      <xdr:row>17</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180975</xdr:colOff>
      <xdr:row>2</xdr:row>
      <xdr:rowOff>38100</xdr:rowOff>
    </xdr:from>
    <xdr:to>
      <xdr:col>13</xdr:col>
      <xdr:colOff>485775</xdr:colOff>
      <xdr:row>16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ree" refreshedDate="44893.608290972224" createdVersion="4" refreshedVersion="4" minRefreshableVersion="3" recordCount="30">
  <cacheSource type="worksheet">
    <worksheetSource ref="A1:Q31" sheet="Sheet1"/>
  </cacheSource>
  <cacheFields count="17">
    <cacheField name="EMPNO" numFmtId="0">
      <sharedItems containsSemiMixedTypes="0" containsString="0" containsNumber="1" containsInteger="1" minValue="101" maxValue="130"/>
    </cacheField>
    <cacheField name="NAME" numFmtId="0">
      <sharedItems/>
    </cacheField>
    <cacheField name="GENDER" numFmtId="0">
      <sharedItems count="2">
        <s v="FEMALE"/>
        <s v="MALE"/>
      </sharedItems>
    </cacheField>
    <cacheField name="MSTATUS" numFmtId="0">
      <sharedItems count="2">
        <s v="SINGLE"/>
        <s v="MARRIED"/>
      </sharedItems>
    </cacheField>
    <cacheField name="STATE" numFmtId="0">
      <sharedItems count="11">
        <s v="GOA"/>
        <s v="MAHARASHTRA"/>
        <s v="UTTAR PRADESH"/>
        <s v="HARYANA"/>
        <s v="MADHYA PRADESH"/>
        <s v="CHHATTISGARH"/>
        <s v="JHARKHAND"/>
        <s v="BIHAR"/>
        <s v="RAJASTHAN"/>
        <s v="JAMMU AND KASHMIR"/>
        <s v="DELHI"/>
      </sharedItems>
    </cacheField>
    <cacheField name="QUALIFICATION" numFmtId="0">
      <sharedItems count="6">
        <s v="BE"/>
        <s v="BBA"/>
        <s v="BTECH"/>
        <s v="BCOM"/>
        <s v="BSC"/>
        <s v="BBM"/>
      </sharedItems>
    </cacheField>
    <cacheField name="DOB" numFmtId="164">
      <sharedItems containsSemiMixedTypes="0" containsNonDate="0" containsDate="1" containsString="0" minDate="1989-03-23T00:00:00" maxDate="1995-09-03T00:00:00"/>
    </cacheField>
    <cacheField name="AGE" numFmtId="2">
      <sharedItems containsSemiMixedTypes="0" containsString="0" containsNumber="1" minValue="27.238877481177276" maxValue="33.68377823408624"/>
    </cacheField>
    <cacheField name="DOJ" numFmtId="164">
      <sharedItems containsSemiMixedTypes="0" containsNonDate="0" containsDate="1" containsString="0" minDate="2014-06-15T00:00:00" maxDate="2016-01-24T00:00:00"/>
    </cacheField>
    <cacheField name="DEPTNO" numFmtId="0">
      <sharedItems count="4">
        <s v="MKTG"/>
        <s v="HR"/>
        <s v="OPER"/>
        <s v="FIN"/>
      </sharedItems>
    </cacheField>
    <cacheField name="DESIGCD" numFmtId="0">
      <sharedItems count="3">
        <s v="AGM"/>
        <s v="GM"/>
        <s v="MGR"/>
      </sharedItems>
    </cacheField>
    <cacheField name="BASIC" numFmtId="165">
      <sharedItems containsSemiMixedTypes="0" containsString="0" containsNumber="1" containsInteger="1" minValue="51200" maxValue="73500"/>
    </cacheField>
    <cacheField name="DA" numFmtId="165">
      <sharedItems containsSemiMixedTypes="0" containsString="0" containsNumber="1" minValue="25600" maxValue="31600"/>
    </cacheField>
    <cacheField name="HRA" numFmtId="165">
      <sharedItems containsSemiMixedTypes="0" containsString="0" containsNumber="1" minValue="3575" maxValue="6320"/>
    </cacheField>
    <cacheField name="GROSS" numFmtId="165">
      <sharedItems containsSemiMixedTypes="0" containsString="0" containsNumber="1" minValue="81920" maxValue="106575"/>
    </cacheField>
    <cacheField name="PF" numFmtId="165">
      <sharedItems containsSemiMixedTypes="0" containsString="0" containsNumber="1" minValue="6144" maxValue="8820"/>
    </cacheField>
    <cacheField name="NET" numFmtId="165">
      <sharedItems containsSemiMixedTypes="0" containsString="0" containsNumber="1" minValue="75776" maxValue="9775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
  <r>
    <n v="111"/>
    <s v="JAYA"/>
    <x v="0"/>
    <x v="0"/>
    <x v="0"/>
    <x v="0"/>
    <d v="1993-08-23T00:00:00"/>
    <n v="29.264887063655031"/>
    <d v="2014-06-29T00:00:00"/>
    <x v="0"/>
    <x v="0"/>
    <n v="61500"/>
    <n v="27675"/>
    <n v="4920"/>
    <n v="94095"/>
    <n v="7380"/>
    <n v="86715"/>
  </r>
  <r>
    <n v="114"/>
    <s v="RHEA"/>
    <x v="0"/>
    <x v="1"/>
    <x v="1"/>
    <x v="0"/>
    <d v="1993-07-01T00:00:00"/>
    <n v="29.409993155373034"/>
    <d v="2014-08-17T00:00:00"/>
    <x v="1"/>
    <x v="0"/>
    <n v="62500"/>
    <n v="28125"/>
    <n v="5000"/>
    <n v="95625"/>
    <n v="7500"/>
    <n v="88125"/>
  </r>
  <r>
    <n v="116"/>
    <s v="NIRALI"/>
    <x v="0"/>
    <x v="0"/>
    <x v="1"/>
    <x v="1"/>
    <d v="1993-05-03T00:00:00"/>
    <n v="29.571526351813826"/>
    <d v="2015-11-23T00:00:00"/>
    <x v="1"/>
    <x v="0"/>
    <n v="62350"/>
    <n v="28057.5"/>
    <n v="4988"/>
    <n v="95395.5"/>
    <n v="7482"/>
    <n v="87913.5"/>
  </r>
  <r>
    <n v="124"/>
    <s v="PAYAL"/>
    <x v="0"/>
    <x v="0"/>
    <x v="2"/>
    <x v="2"/>
    <d v="1992-09-14T00:00:00"/>
    <n v="30.203969883641342"/>
    <d v="2015-09-06T00:00:00"/>
    <x v="2"/>
    <x v="0"/>
    <n v="63540"/>
    <n v="28593"/>
    <n v="5083.2"/>
    <n v="97216.2"/>
    <n v="7624.7999999999993"/>
    <n v="89591.4"/>
  </r>
  <r>
    <n v="125"/>
    <s v="POOJA"/>
    <x v="0"/>
    <x v="0"/>
    <x v="3"/>
    <x v="3"/>
    <d v="1992-08-31T00:00:00"/>
    <n v="30.242299794661189"/>
    <d v="2014-09-07T00:00:00"/>
    <x v="2"/>
    <x v="0"/>
    <n v="63500"/>
    <n v="28575"/>
    <n v="5080"/>
    <n v="97155"/>
    <n v="7620"/>
    <n v="89535"/>
  </r>
  <r>
    <n v="127"/>
    <s v="SAMEER"/>
    <x v="1"/>
    <x v="1"/>
    <x v="4"/>
    <x v="2"/>
    <d v="1992-12-27T00:00:00"/>
    <n v="29.919233401779604"/>
    <d v="2015-09-27T00:00:00"/>
    <x v="0"/>
    <x v="0"/>
    <n v="62300"/>
    <n v="28035"/>
    <n v="4984"/>
    <n v="95319"/>
    <n v="7476"/>
    <n v="87843"/>
  </r>
  <r>
    <n v="104"/>
    <s v="RITU"/>
    <x v="0"/>
    <x v="0"/>
    <x v="5"/>
    <x v="3"/>
    <d v="1994-08-29T00:00:00"/>
    <n v="28.249144421629023"/>
    <d v="2015-05-05T00:00:00"/>
    <x v="2"/>
    <x v="1"/>
    <n v="72500"/>
    <n v="29000"/>
    <n v="3625"/>
    <n v="105125"/>
    <n v="8700"/>
    <n v="96425"/>
  </r>
  <r>
    <n v="113"/>
    <s v="ADITI"/>
    <x v="0"/>
    <x v="1"/>
    <x v="1"/>
    <x v="0"/>
    <d v="1994-01-20T00:00:00"/>
    <n v="28.854209445585216"/>
    <d v="2015-01-02T00:00:00"/>
    <x v="3"/>
    <x v="1"/>
    <n v="71500"/>
    <n v="28600"/>
    <n v="3575"/>
    <n v="103675"/>
    <n v="8580"/>
    <n v="95095"/>
  </r>
  <r>
    <n v="117"/>
    <s v="ASHUTOSH"/>
    <x v="1"/>
    <x v="0"/>
    <x v="1"/>
    <x v="3"/>
    <d v="1992-01-30T00:00:00"/>
    <n v="30.828199863107461"/>
    <d v="2015-02-03T00:00:00"/>
    <x v="0"/>
    <x v="1"/>
    <n v="72300"/>
    <n v="28920"/>
    <n v="3615"/>
    <n v="104835"/>
    <n v="8676"/>
    <n v="96159"/>
  </r>
  <r>
    <n v="118"/>
    <s v="DOYEL"/>
    <x v="0"/>
    <x v="0"/>
    <x v="6"/>
    <x v="4"/>
    <d v="1991-10-14T00:00:00"/>
    <n v="31.123887748117728"/>
    <d v="2015-07-19T00:00:00"/>
    <x v="1"/>
    <x v="1"/>
    <n v="73500"/>
    <n v="29400"/>
    <n v="3675"/>
    <n v="106575"/>
    <n v="8820"/>
    <n v="97755"/>
  </r>
  <r>
    <n v="101"/>
    <s v="GAURAV"/>
    <x v="1"/>
    <x v="0"/>
    <x v="2"/>
    <x v="0"/>
    <d v="1992-09-21T00:00:00"/>
    <n v="30.184804928131417"/>
    <d v="2014-06-15T00:00:00"/>
    <x v="0"/>
    <x v="2"/>
    <n v="53000"/>
    <n v="26500"/>
    <n v="5300"/>
    <n v="84800"/>
    <n v="6360"/>
    <n v="78440"/>
  </r>
  <r>
    <n v="102"/>
    <s v="ABHINAV"/>
    <x v="1"/>
    <x v="0"/>
    <x v="7"/>
    <x v="2"/>
    <d v="1992-08-08T00:00:00"/>
    <n v="30.305270362765228"/>
    <d v="2015-10-03T00:00:00"/>
    <x v="0"/>
    <x v="2"/>
    <n v="54000"/>
    <n v="27000"/>
    <n v="5400"/>
    <n v="86400"/>
    <n v="6480"/>
    <n v="79920"/>
  </r>
  <r>
    <n v="103"/>
    <s v="SHIKHA"/>
    <x v="0"/>
    <x v="0"/>
    <x v="2"/>
    <x v="0"/>
    <d v="1993-08-05T00:00:00"/>
    <n v="29.31416837782341"/>
    <d v="2014-11-27T00:00:00"/>
    <x v="0"/>
    <x v="2"/>
    <n v="54300"/>
    <n v="27150"/>
    <n v="5430"/>
    <n v="86880"/>
    <n v="6516"/>
    <n v="80364"/>
  </r>
  <r>
    <n v="105"/>
    <s v="MANDAR"/>
    <x v="1"/>
    <x v="0"/>
    <x v="6"/>
    <x v="0"/>
    <d v="1989-07-26T00:00:00"/>
    <n v="33.341546885694733"/>
    <d v="2014-12-14T00:00:00"/>
    <x v="3"/>
    <x v="2"/>
    <n v="54200"/>
    <n v="27100"/>
    <n v="5420"/>
    <n v="86720"/>
    <n v="6504"/>
    <n v="80216"/>
  </r>
  <r>
    <n v="106"/>
    <s v="SARABJEET"/>
    <x v="1"/>
    <x v="0"/>
    <x v="1"/>
    <x v="2"/>
    <d v="1991-05-10T00:00:00"/>
    <n v="31.553730321697468"/>
    <d v="2014-07-16T00:00:00"/>
    <x v="3"/>
    <x v="2"/>
    <n v="63200"/>
    <n v="31600"/>
    <n v="6320"/>
    <n v="101120"/>
    <n v="7584"/>
    <n v="93536"/>
  </r>
  <r>
    <n v="107"/>
    <s v="GHRITACHI"/>
    <x v="0"/>
    <x v="0"/>
    <x v="1"/>
    <x v="0"/>
    <d v="1994-07-08T00:00:00"/>
    <n v="28.39151266255989"/>
    <d v="2015-11-15T00:00:00"/>
    <x v="3"/>
    <x v="2"/>
    <n v="54120"/>
    <n v="27060"/>
    <n v="5412"/>
    <n v="86592"/>
    <n v="6494.4"/>
    <n v="80097.600000000006"/>
  </r>
  <r>
    <n v="108"/>
    <s v="ASEEMA"/>
    <x v="0"/>
    <x v="0"/>
    <x v="4"/>
    <x v="0"/>
    <d v="1993-12-10T00:00:00"/>
    <n v="28.966461327857633"/>
    <d v="2015-01-12T00:00:00"/>
    <x v="2"/>
    <x v="2"/>
    <n v="52600"/>
    <n v="26300"/>
    <n v="5260"/>
    <n v="84160"/>
    <n v="6312"/>
    <n v="77848"/>
  </r>
  <r>
    <n v="109"/>
    <s v="TARAN"/>
    <x v="0"/>
    <x v="0"/>
    <x v="5"/>
    <x v="2"/>
    <d v="1993-11-01T00:00:00"/>
    <n v="29.073237508555785"/>
    <d v="2015-06-19T00:00:00"/>
    <x v="2"/>
    <x v="2"/>
    <n v="56450"/>
    <n v="28225"/>
    <n v="5645"/>
    <n v="90320"/>
    <n v="6774"/>
    <n v="83546"/>
  </r>
  <r>
    <n v="110"/>
    <s v="PARUL"/>
    <x v="0"/>
    <x v="1"/>
    <x v="1"/>
    <x v="3"/>
    <d v="1993-03-12T00:00:00"/>
    <n v="29.713894592744694"/>
    <d v="2015-12-21T00:00:00"/>
    <x v="0"/>
    <x v="2"/>
    <n v="52350"/>
    <n v="26175"/>
    <n v="5235"/>
    <n v="83760"/>
    <n v="6282"/>
    <n v="77478"/>
  </r>
  <r>
    <n v="112"/>
    <s v="TEJINDER"/>
    <x v="0"/>
    <x v="0"/>
    <x v="1"/>
    <x v="0"/>
    <d v="1991-03-21T00:00:00"/>
    <n v="31.690622861054074"/>
    <d v="2015-05-27T00:00:00"/>
    <x v="0"/>
    <x v="2"/>
    <n v="52360"/>
    <n v="26180"/>
    <n v="5236"/>
    <n v="83776"/>
    <n v="6283.2"/>
    <n v="77492.800000000003"/>
  </r>
  <r>
    <n v="115"/>
    <s v="ANKITA"/>
    <x v="0"/>
    <x v="0"/>
    <x v="7"/>
    <x v="0"/>
    <d v="1995-09-02T00:00:00"/>
    <n v="27.238877481177276"/>
    <d v="2015-06-16T00:00:00"/>
    <x v="3"/>
    <x v="2"/>
    <n v="54200"/>
    <n v="27100"/>
    <n v="5420"/>
    <n v="86720"/>
    <n v="6504"/>
    <n v="80216"/>
  </r>
  <r>
    <n v="119"/>
    <s v="ARCHIT"/>
    <x v="1"/>
    <x v="1"/>
    <x v="2"/>
    <x v="0"/>
    <d v="1993-10-31T00:00:00"/>
    <n v="29.075975359342916"/>
    <d v="2014-07-25T00:00:00"/>
    <x v="0"/>
    <x v="2"/>
    <n v="53400"/>
    <n v="26700"/>
    <n v="5340"/>
    <n v="85440"/>
    <n v="6408"/>
    <n v="79032"/>
  </r>
  <r>
    <n v="120"/>
    <s v="PRACHI"/>
    <x v="0"/>
    <x v="0"/>
    <x v="2"/>
    <x v="0"/>
    <d v="1993-10-10T00:00:00"/>
    <n v="29.133470225872689"/>
    <d v="2015-12-14T00:00:00"/>
    <x v="2"/>
    <x v="2"/>
    <n v="52600"/>
    <n v="26300"/>
    <n v="5260"/>
    <n v="84160"/>
    <n v="6312"/>
    <n v="77848"/>
  </r>
  <r>
    <n v="121"/>
    <s v="NANDITA"/>
    <x v="0"/>
    <x v="0"/>
    <x v="2"/>
    <x v="0"/>
    <d v="1993-06-04T00:00:00"/>
    <n v="29.4839151266256"/>
    <d v="2014-08-24T00:00:00"/>
    <x v="1"/>
    <x v="2"/>
    <n v="51200"/>
    <n v="25600"/>
    <n v="5120"/>
    <n v="81920"/>
    <n v="6144"/>
    <n v="75776"/>
  </r>
  <r>
    <n v="122"/>
    <s v="SANA"/>
    <x v="0"/>
    <x v="1"/>
    <x v="1"/>
    <x v="0"/>
    <d v="1993-09-13T00:00:00"/>
    <n v="29.207392197125255"/>
    <d v="2015-03-03T00:00:00"/>
    <x v="0"/>
    <x v="2"/>
    <n v="52360"/>
    <n v="26180"/>
    <n v="5236"/>
    <n v="83776"/>
    <n v="6283.2"/>
    <n v="77492.800000000003"/>
  </r>
  <r>
    <n v="123"/>
    <s v="VINAY"/>
    <x v="1"/>
    <x v="0"/>
    <x v="8"/>
    <x v="0"/>
    <d v="1994-03-02T00:00:00"/>
    <n v="28.741957563312798"/>
    <d v="2016-01-03T00:00:00"/>
    <x v="0"/>
    <x v="2"/>
    <n v="53400"/>
    <n v="26700"/>
    <n v="5340"/>
    <n v="85440"/>
    <n v="6408"/>
    <n v="79032"/>
  </r>
  <r>
    <n v="126"/>
    <s v="SONAM"/>
    <x v="0"/>
    <x v="0"/>
    <x v="9"/>
    <x v="3"/>
    <d v="1994-10-24T00:00:00"/>
    <n v="28.095824777549623"/>
    <d v="2016-01-12T00:00:00"/>
    <x v="0"/>
    <x v="2"/>
    <n v="52640"/>
    <n v="26320"/>
    <n v="5264"/>
    <n v="84224"/>
    <n v="6316.8"/>
    <n v="77907.199999999997"/>
  </r>
  <r>
    <n v="128"/>
    <s v="ROHIT"/>
    <x v="1"/>
    <x v="0"/>
    <x v="2"/>
    <x v="5"/>
    <d v="1989-03-23T00:00:00"/>
    <n v="33.68377823408624"/>
    <d v="2015-04-14T00:00:00"/>
    <x v="3"/>
    <x v="2"/>
    <n v="54230"/>
    <n v="27115"/>
    <n v="5423"/>
    <n v="86768"/>
    <n v="6507.5999999999995"/>
    <n v="80260.399999999994"/>
  </r>
  <r>
    <n v="129"/>
    <s v="VANDANA"/>
    <x v="0"/>
    <x v="0"/>
    <x v="10"/>
    <x v="3"/>
    <d v="1993-08-23T00:00:00"/>
    <n v="29.264887063655031"/>
    <d v="2016-01-23T00:00:00"/>
    <x v="0"/>
    <x v="2"/>
    <n v="53200"/>
    <n v="26600"/>
    <n v="5320"/>
    <n v="85120"/>
    <n v="6384"/>
    <n v="78736"/>
  </r>
  <r>
    <n v="130"/>
    <s v="VINITA"/>
    <x v="0"/>
    <x v="0"/>
    <x v="6"/>
    <x v="3"/>
    <d v="1994-04-06T00:00:00"/>
    <n v="28.646132785763175"/>
    <d v="2014-11-11T00:00:00"/>
    <x v="3"/>
    <x v="2"/>
    <n v="52460"/>
    <n v="26230"/>
    <n v="5246"/>
    <n v="83936"/>
    <n v="6295.2"/>
    <n v="77640.8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C6" firstHeaderRow="0" firstDataRow="1" firstDataCol="1"/>
  <pivotFields count="17">
    <pivotField showAll="0"/>
    <pivotField showAll="0"/>
    <pivotField axis="axisRow" dataField="1" showAll="0">
      <items count="3">
        <item x="0"/>
        <item x="1"/>
        <item t="default"/>
      </items>
    </pivotField>
    <pivotField showAll="0"/>
    <pivotField showAll="0"/>
    <pivotField showAll="0"/>
    <pivotField numFmtId="164" showAll="0"/>
    <pivotField numFmtId="2" showAll="0"/>
    <pivotField numFmtId="164" showAll="0"/>
    <pivotField showAll="0"/>
    <pivotField showAll="0"/>
    <pivotField numFmtId="165" showAll="0"/>
    <pivotField numFmtId="165" showAll="0"/>
    <pivotField numFmtId="165" showAll="0"/>
    <pivotField numFmtId="165" showAll="0"/>
    <pivotField numFmtId="165" showAll="0"/>
    <pivotField numFmtId="165" showAll="0"/>
  </pivotFields>
  <rowFields count="1">
    <field x="2"/>
  </rowFields>
  <rowItems count="3">
    <i>
      <x/>
    </i>
    <i>
      <x v="1"/>
    </i>
    <i t="grand">
      <x/>
    </i>
  </rowItems>
  <colFields count="1">
    <field x="-2"/>
  </colFields>
  <colItems count="2">
    <i>
      <x/>
    </i>
    <i i="1">
      <x v="1"/>
    </i>
  </colItems>
  <dataFields count="2">
    <dataField name="Count of GENDER" fld="2" subtotal="count" baseField="0" baseItem="0"/>
    <dataField name="%Count of GENDER2" fld="2" subtotal="count" showDataAs="percentOfTotal" baseField="2"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C6" firstHeaderRow="0" firstDataRow="1" firstDataCol="1"/>
  <pivotFields count="17">
    <pivotField showAll="0"/>
    <pivotField showAll="0"/>
    <pivotField showAll="0"/>
    <pivotField axis="axisRow" dataField="1" showAll="0">
      <items count="3">
        <item x="1"/>
        <item x="0"/>
        <item t="default"/>
      </items>
    </pivotField>
    <pivotField showAll="0"/>
    <pivotField showAll="0"/>
    <pivotField numFmtId="164" showAll="0"/>
    <pivotField numFmtId="2" showAll="0"/>
    <pivotField numFmtId="164" showAll="0"/>
    <pivotField showAll="0"/>
    <pivotField showAll="0"/>
    <pivotField numFmtId="165" showAll="0"/>
    <pivotField numFmtId="165" showAll="0"/>
    <pivotField numFmtId="165" showAll="0"/>
    <pivotField numFmtId="165" showAll="0"/>
    <pivotField numFmtId="165" showAll="0"/>
    <pivotField numFmtId="165" showAll="0"/>
  </pivotFields>
  <rowFields count="1">
    <field x="3"/>
  </rowFields>
  <rowItems count="3">
    <i>
      <x/>
    </i>
    <i>
      <x v="1"/>
    </i>
    <i t="grand">
      <x/>
    </i>
  </rowItems>
  <colFields count="1">
    <field x="-2"/>
  </colFields>
  <colItems count="2">
    <i>
      <x/>
    </i>
    <i i="1">
      <x v="1"/>
    </i>
  </colItems>
  <dataFields count="2">
    <dataField name="Count of MSTATUS" fld="3" subtotal="count" baseField="0" baseItem="0"/>
    <dataField name="Count of MSTATUS2" fld="3" subtotal="count" showDataAs="percentOfTotal" baseField="3"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HHATTISGARH">
  <location ref="A3:B15" firstHeaderRow="1" firstDataRow="1" firstDataCol="1"/>
  <pivotFields count="17">
    <pivotField showAll="0"/>
    <pivotField showAll="0"/>
    <pivotField showAll="0"/>
    <pivotField showAll="0"/>
    <pivotField axis="axisRow" dataField="1" showAll="0">
      <items count="12">
        <item x="7"/>
        <item x="5"/>
        <item x="10"/>
        <item x="0"/>
        <item x="3"/>
        <item x="9"/>
        <item x="6"/>
        <item x="4"/>
        <item x="1"/>
        <item x="8"/>
        <item x="2"/>
        <item t="default"/>
      </items>
    </pivotField>
    <pivotField showAll="0"/>
    <pivotField numFmtId="164" showAll="0"/>
    <pivotField numFmtId="2" showAll="0"/>
    <pivotField numFmtId="164" showAll="0"/>
    <pivotField showAll="0"/>
    <pivotField showAll="0"/>
    <pivotField numFmtId="165" showAll="0"/>
    <pivotField numFmtId="165" showAll="0"/>
    <pivotField numFmtId="165" showAll="0"/>
    <pivotField numFmtId="165" showAll="0"/>
    <pivotField numFmtId="165" showAll="0"/>
    <pivotField numFmtId="165" showAll="0"/>
  </pivotFields>
  <rowFields count="1">
    <field x="4"/>
  </rowFields>
  <rowItems count="12">
    <i>
      <x/>
    </i>
    <i>
      <x v="1"/>
    </i>
    <i>
      <x v="2"/>
    </i>
    <i>
      <x v="3"/>
    </i>
    <i>
      <x v="4"/>
    </i>
    <i>
      <x v="5"/>
    </i>
    <i>
      <x v="6"/>
    </i>
    <i>
      <x v="7"/>
    </i>
    <i>
      <x v="8"/>
    </i>
    <i>
      <x v="9"/>
    </i>
    <i>
      <x v="10"/>
    </i>
    <i t="grand">
      <x/>
    </i>
  </rowItems>
  <colItems count="1">
    <i/>
  </colItems>
  <dataFields count="1">
    <dataField name="Count of STAT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C5" firstHeaderRow="0" firstDataRow="1" firstDataCol="1"/>
  <pivotFields count="17">
    <pivotField showAll="0"/>
    <pivotField showAll="0"/>
    <pivotField showAll="0">
      <items count="3">
        <item h="1" x="0"/>
        <item x="1"/>
        <item t="default"/>
      </items>
    </pivotField>
    <pivotField showAll="0"/>
    <pivotField showAll="0"/>
    <pivotField axis="axisRow" dataField="1" showAll="0">
      <items count="7">
        <item h="1" x="1"/>
        <item x="5"/>
        <item h="1" x="3"/>
        <item h="1" x="0"/>
        <item h="1" x="4"/>
        <item h="1" x="2"/>
        <item t="default"/>
      </items>
    </pivotField>
    <pivotField numFmtId="164" showAll="0"/>
    <pivotField numFmtId="2" showAll="0"/>
    <pivotField numFmtId="164" showAll="0"/>
    <pivotField showAll="0">
      <items count="5">
        <item x="3"/>
        <item h="1" x="1"/>
        <item h="1" x="0"/>
        <item h="1" x="2"/>
        <item t="default"/>
      </items>
    </pivotField>
    <pivotField showAll="0"/>
    <pivotField numFmtId="165" showAll="0"/>
    <pivotField numFmtId="165" showAll="0"/>
    <pivotField numFmtId="165" showAll="0"/>
    <pivotField numFmtId="165" showAll="0"/>
    <pivotField numFmtId="165" showAll="0"/>
    <pivotField numFmtId="165" showAll="0"/>
  </pivotFields>
  <rowFields count="1">
    <field x="5"/>
  </rowFields>
  <rowItems count="2">
    <i>
      <x v="1"/>
    </i>
    <i t="grand">
      <x/>
    </i>
  </rowItems>
  <colFields count="1">
    <field x="-2"/>
  </colFields>
  <colItems count="2">
    <i>
      <x/>
    </i>
    <i i="1">
      <x v="1"/>
    </i>
  </colItems>
  <dataFields count="2">
    <dataField name="Count of QUALIFICATION" fld="5" subtotal="count" baseField="0" baseItem="0"/>
    <dataField name="%Count of QUALIFICATION2" fld="5" subtotal="count" showDataAs="percentOfTotal" baseField="5" baseItem="0" numFmtId="10"/>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C19" firstHeaderRow="0" firstDataRow="1" firstDataCol="1"/>
  <pivotFields count="17">
    <pivotField showAll="0"/>
    <pivotField showAll="0"/>
    <pivotField showAll="0"/>
    <pivotField showAll="0"/>
    <pivotField showAll="0"/>
    <pivotField showAll="0"/>
    <pivotField numFmtId="164" showAll="0"/>
    <pivotField numFmtId="2" showAll="0"/>
    <pivotField numFmtId="164" showAll="0"/>
    <pivotField axis="axisRow" dataField="1" showAll="0">
      <items count="5">
        <item x="3"/>
        <item x="1"/>
        <item x="0"/>
        <item x="2"/>
        <item t="default"/>
      </items>
    </pivotField>
    <pivotField axis="axisRow" showAll="0">
      <items count="4">
        <item x="0"/>
        <item x="1"/>
        <item x="2"/>
        <item t="default"/>
      </items>
    </pivotField>
    <pivotField numFmtId="165" showAll="0"/>
    <pivotField numFmtId="165" showAll="0"/>
    <pivotField numFmtId="165" showAll="0"/>
    <pivotField numFmtId="165" showAll="0"/>
    <pivotField numFmtId="165" showAll="0"/>
    <pivotField numFmtId="165" showAll="0"/>
  </pivotFields>
  <rowFields count="2">
    <field x="9"/>
    <field x="10"/>
  </rowFields>
  <rowItems count="16">
    <i>
      <x/>
    </i>
    <i r="1">
      <x v="1"/>
    </i>
    <i r="1">
      <x v="2"/>
    </i>
    <i>
      <x v="1"/>
    </i>
    <i r="1">
      <x/>
    </i>
    <i r="1">
      <x v="1"/>
    </i>
    <i r="1">
      <x v="2"/>
    </i>
    <i>
      <x v="2"/>
    </i>
    <i r="1">
      <x/>
    </i>
    <i r="1">
      <x v="1"/>
    </i>
    <i r="1">
      <x v="2"/>
    </i>
    <i>
      <x v="3"/>
    </i>
    <i r="1">
      <x/>
    </i>
    <i r="1">
      <x v="1"/>
    </i>
    <i r="1">
      <x v="2"/>
    </i>
    <i t="grand">
      <x/>
    </i>
  </rowItems>
  <colFields count="1">
    <field x="-2"/>
  </colFields>
  <colItems count="2">
    <i>
      <x/>
    </i>
    <i i="1">
      <x v="1"/>
    </i>
  </colItems>
  <dataFields count="2">
    <dataField name="Count of DEPTNO" fld="9" subtotal="count" baseField="0" baseItem="0"/>
    <dataField name="%Count of DEPTNO2" fld="9" subtotal="count" showDataAs="percentOfTotal" baseField="9"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E9" firstHeaderRow="1" firstDataRow="2" firstDataCol="1"/>
  <pivotFields count="17">
    <pivotField showAll="0"/>
    <pivotField showAll="0"/>
    <pivotField showAll="0"/>
    <pivotField showAll="0"/>
    <pivotField showAll="0"/>
    <pivotField showAll="0"/>
    <pivotField numFmtId="164" showAll="0"/>
    <pivotField numFmtId="2" showAll="0"/>
    <pivotField numFmtId="164" showAll="0"/>
    <pivotField axis="axisRow" dataField="1" showAll="0">
      <items count="5">
        <item x="3"/>
        <item x="1"/>
        <item x="0"/>
        <item x="2"/>
        <item t="default"/>
      </items>
    </pivotField>
    <pivotField axis="axisCol" showAll="0">
      <items count="4">
        <item x="0"/>
        <item x="1"/>
        <item x="2"/>
        <item t="default"/>
      </items>
    </pivotField>
    <pivotField numFmtId="165" showAll="0"/>
    <pivotField numFmtId="165" showAll="0"/>
    <pivotField numFmtId="165" showAll="0"/>
    <pivotField numFmtId="165" showAll="0"/>
    <pivotField numFmtId="165" showAll="0"/>
    <pivotField numFmtId="165" showAll="0"/>
  </pivotFields>
  <rowFields count="1">
    <field x="9"/>
  </rowFields>
  <rowItems count="5">
    <i>
      <x/>
    </i>
    <i>
      <x v="1"/>
    </i>
    <i>
      <x v="2"/>
    </i>
    <i>
      <x v="3"/>
    </i>
    <i t="grand">
      <x/>
    </i>
  </rowItems>
  <colFields count="1">
    <field x="10"/>
  </colFields>
  <colItems count="4">
    <i>
      <x/>
    </i>
    <i>
      <x v="1"/>
    </i>
    <i>
      <x v="2"/>
    </i>
    <i t="grand">
      <x/>
    </i>
  </colItems>
  <dataFields count="1">
    <dataField name="Count of DEPTNO" fld="9" subtotal="count" baseField="0" baseItem="0"/>
  </dataFields>
  <chartFormats count="3">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TNO" sourceName="DEPTNO">
  <pivotTables>
    <pivotTable tabId="5" name="PivotTable4"/>
  </pivotTables>
  <data>
    <tabular pivotCacheId="1">
      <items count="4">
        <i x="3" s="1"/>
        <i x="1" nd="1"/>
        <i x="0"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4"/>
  </pivotTables>
  <data>
    <tabular pivotCacheId="1">
      <items count="2">
        <i x="1" s="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QUALIFICATION" sourceName="QUALIFICATION">
  <pivotTables>
    <pivotTable tabId="5" name="PivotTable4"/>
  </pivotTables>
  <data>
    <tabular pivotCacheId="1">
      <items count="6">
        <i x="5" s="1"/>
        <i x="0"/>
        <i x="2"/>
        <i x="1" nd="1"/>
        <i x="3"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QUALIFICATION" cache="Slicer_QUALIFICATION" caption="QUALIFICAT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EPTNO" cache="Slicer_DEPTNO" caption="DEPTNO" style="SlicerStyleLight6" rowHeight="241300"/>
</slicers>
</file>

<file path=xl/tables/table1.xml><?xml version="1.0" encoding="utf-8"?>
<table xmlns="http://schemas.openxmlformats.org/spreadsheetml/2006/main" id="1" name="Table1" displayName="Table1" ref="A1:Q7" totalsRowShown="0">
  <autoFilter ref="A1:Q7"/>
  <tableColumns count="17">
    <tableColumn id="1" name="EMPNO"/>
    <tableColumn id="2" name="NAME"/>
    <tableColumn id="3" name="GENDER"/>
    <tableColumn id="4" name="MSTATUS"/>
    <tableColumn id="5" name="STATE"/>
    <tableColumn id="6" name="QUALIFICATION"/>
    <tableColumn id="7" name="DOB" dataDxfId="1"/>
    <tableColumn id="8" name="AGE"/>
    <tableColumn id="9" name="DOJ" dataDxfId="0"/>
    <tableColumn id="10" name="DEPTNO"/>
    <tableColumn id="11" name="DESIGCD"/>
    <tableColumn id="12" name="BASIC"/>
    <tableColumn id="13" name="DA"/>
    <tableColumn id="14" name="HRA"/>
    <tableColumn id="15" name="GROSS"/>
    <tableColumn id="16" name="PF"/>
    <tableColumn id="17" name="NE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B26" sqref="B26"/>
    </sheetView>
  </sheetViews>
  <sheetFormatPr defaultRowHeight="15" x14ac:dyDescent="0.25"/>
  <cols>
    <col min="1" max="1" width="13.140625" bestFit="1" customWidth="1"/>
    <col min="2" max="2" width="16.42578125" bestFit="1" customWidth="1"/>
    <col min="3" max="3" width="19.140625" bestFit="1" customWidth="1"/>
  </cols>
  <sheetData>
    <row r="3" spans="1:3" x14ac:dyDescent="0.25">
      <c r="A3" s="6" t="s">
        <v>75</v>
      </c>
      <c r="B3" t="s">
        <v>77</v>
      </c>
      <c r="C3" t="s">
        <v>78</v>
      </c>
    </row>
    <row r="4" spans="1:3" x14ac:dyDescent="0.25">
      <c r="A4" s="7" t="s">
        <v>16</v>
      </c>
      <c r="B4" s="8">
        <v>21</v>
      </c>
      <c r="C4" s="9">
        <v>0.7</v>
      </c>
    </row>
    <row r="5" spans="1:3" x14ac:dyDescent="0.25">
      <c r="A5" s="7" t="s">
        <v>28</v>
      </c>
      <c r="B5" s="8">
        <v>9</v>
      </c>
      <c r="C5" s="9">
        <v>0.3</v>
      </c>
    </row>
    <row r="6" spans="1:3" x14ac:dyDescent="0.25">
      <c r="A6" s="7" t="s">
        <v>76</v>
      </c>
      <c r="B6" s="8">
        <v>30</v>
      </c>
      <c r="C6" s="9">
        <v>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
  <sheetViews>
    <sheetView workbookViewId="0">
      <selection activeCell="I21" sqref="I21"/>
    </sheetView>
  </sheetViews>
  <sheetFormatPr defaultRowHeight="15" x14ac:dyDescent="0.25"/>
  <cols>
    <col min="1" max="1" width="16.42578125" bestFit="1" customWidth="1"/>
    <col min="2" max="2" width="16.28515625" bestFit="1" customWidth="1"/>
    <col min="3" max="3" width="4.28515625" customWidth="1"/>
    <col min="4" max="4" width="5.42578125" customWidth="1"/>
    <col min="5" max="5" width="11.28515625" bestFit="1" customWidth="1"/>
  </cols>
  <sheetData>
    <row r="3" spans="1:5" x14ac:dyDescent="0.25">
      <c r="A3" s="6" t="s">
        <v>84</v>
      </c>
      <c r="B3" s="6" t="s">
        <v>86</v>
      </c>
    </row>
    <row r="4" spans="1:5" x14ac:dyDescent="0.25">
      <c r="A4" s="6" t="s">
        <v>75</v>
      </c>
      <c r="B4" t="s">
        <v>19</v>
      </c>
      <c r="C4" t="s">
        <v>30</v>
      </c>
      <c r="D4" t="s">
        <v>36</v>
      </c>
      <c r="E4" t="s">
        <v>76</v>
      </c>
    </row>
    <row r="5" spans="1:5" x14ac:dyDescent="0.25">
      <c r="A5" s="7" t="s">
        <v>32</v>
      </c>
      <c r="B5" s="8"/>
      <c r="C5" s="8">
        <v>1</v>
      </c>
      <c r="D5" s="8">
        <v>6</v>
      </c>
      <c r="E5" s="8">
        <v>7</v>
      </c>
    </row>
    <row r="6" spans="1:5" x14ac:dyDescent="0.25">
      <c r="A6" s="7" t="s">
        <v>22</v>
      </c>
      <c r="B6" s="8">
        <v>2</v>
      </c>
      <c r="C6" s="8">
        <v>1</v>
      </c>
      <c r="D6" s="8">
        <v>1</v>
      </c>
      <c r="E6" s="8">
        <v>4</v>
      </c>
    </row>
    <row r="7" spans="1:5" x14ac:dyDescent="0.25">
      <c r="A7" s="7" t="s">
        <v>18</v>
      </c>
      <c r="B7" s="8">
        <v>2</v>
      </c>
      <c r="C7" s="8">
        <v>1</v>
      </c>
      <c r="D7" s="8">
        <v>10</v>
      </c>
      <c r="E7" s="8">
        <v>13</v>
      </c>
    </row>
    <row r="8" spans="1:5" x14ac:dyDescent="0.25">
      <c r="A8" s="7" t="s">
        <v>25</v>
      </c>
      <c r="B8" s="8">
        <v>2</v>
      </c>
      <c r="C8" s="8">
        <v>1</v>
      </c>
      <c r="D8" s="8">
        <v>3</v>
      </c>
      <c r="E8" s="8">
        <v>6</v>
      </c>
    </row>
    <row r="9" spans="1:5" x14ac:dyDescent="0.25">
      <c r="A9" s="7" t="s">
        <v>76</v>
      </c>
      <c r="B9" s="8">
        <v>6</v>
      </c>
      <c r="C9" s="8">
        <v>4</v>
      </c>
      <c r="D9" s="8">
        <v>20</v>
      </c>
      <c r="E9" s="8">
        <v>30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tabSelected="1" workbookViewId="0">
      <selection activeCell="D19" sqref="A1:Q31"/>
    </sheetView>
  </sheetViews>
  <sheetFormatPr defaultRowHeight="15" x14ac:dyDescent="0.25"/>
  <cols>
    <col min="1" max="1" width="7.7109375" bestFit="1" customWidth="1"/>
    <col min="2" max="2" width="10.5703125" bestFit="1" customWidth="1"/>
    <col min="3" max="3" width="8.140625" bestFit="1" customWidth="1"/>
    <col min="4" max="4" width="9.28515625" bestFit="1" customWidth="1"/>
    <col min="5" max="5" width="21" bestFit="1" customWidth="1"/>
    <col min="6" max="6" width="15.28515625" bestFit="1" customWidth="1"/>
    <col min="7" max="7" width="12.140625" bestFit="1" customWidth="1"/>
    <col min="8" max="8" width="5.5703125" bestFit="1" customWidth="1"/>
    <col min="9" max="9" width="12.140625" bestFit="1" customWidth="1"/>
    <col min="10" max="10" width="8.28515625" bestFit="1" customWidth="1"/>
    <col min="11" max="11" width="8.5703125" bestFit="1" customWidth="1"/>
    <col min="12" max="13" width="10.7109375" bestFit="1" customWidth="1"/>
    <col min="14" max="14" width="9.7109375" bestFit="1" customWidth="1"/>
    <col min="15" max="15" width="12.28515625" bestFit="1" customWidth="1"/>
    <col min="16" max="16" width="9.7109375" bestFit="1" customWidth="1"/>
    <col min="17" max="17" width="10.7109375" bestFit="1" customWidth="1"/>
  </cols>
  <sheetData>
    <row r="1" spans="1:17" x14ac:dyDescent="0.25">
      <c r="A1" s="1" t="s">
        <v>0</v>
      </c>
      <c r="B1" s="1" t="s">
        <v>1</v>
      </c>
      <c r="C1" s="1" t="s">
        <v>2</v>
      </c>
      <c r="D1" s="1" t="s">
        <v>3</v>
      </c>
      <c r="E1" t="s">
        <v>56</v>
      </c>
      <c r="F1" t="s">
        <v>68</v>
      </c>
      <c r="G1" s="1" t="s">
        <v>4</v>
      </c>
      <c r="H1" s="1" t="s">
        <v>5</v>
      </c>
      <c r="I1" s="1" t="s">
        <v>6</v>
      </c>
      <c r="J1" s="1" t="s">
        <v>7</v>
      </c>
      <c r="K1" s="1" t="s">
        <v>8</v>
      </c>
      <c r="L1" s="1" t="s">
        <v>9</v>
      </c>
      <c r="M1" s="2" t="s">
        <v>10</v>
      </c>
      <c r="N1" s="2" t="s">
        <v>11</v>
      </c>
      <c r="O1" s="2" t="s">
        <v>12</v>
      </c>
      <c r="P1" s="2" t="s">
        <v>13</v>
      </c>
      <c r="Q1" s="2" t="s">
        <v>14</v>
      </c>
    </row>
    <row r="2" spans="1:17" x14ac:dyDescent="0.25">
      <c r="A2">
        <v>111</v>
      </c>
      <c r="B2" t="s">
        <v>15</v>
      </c>
      <c r="C2" t="s">
        <v>16</v>
      </c>
      <c r="D2" t="s">
        <v>17</v>
      </c>
      <c r="E2" s="2" t="s">
        <v>57</v>
      </c>
      <c r="F2" t="s">
        <v>69</v>
      </c>
      <c r="G2" s="3">
        <v>34204</v>
      </c>
      <c r="H2" s="4">
        <f t="shared" ref="H2:H31" ca="1" si="0">(TODAY()-G2)/365.25</f>
        <v>29.264887063655031</v>
      </c>
      <c r="I2" s="3">
        <v>41819</v>
      </c>
      <c r="J2" t="s">
        <v>18</v>
      </c>
      <c r="K2" t="s">
        <v>19</v>
      </c>
      <c r="L2" s="5">
        <v>61500</v>
      </c>
      <c r="M2" s="5">
        <f t="shared" ref="M2:M31" si="1">IF(K2="MGR",L2*50%,IF(K2="AGM",L2*45%,L2*40%))</f>
        <v>27675</v>
      </c>
      <c r="N2" s="5">
        <f t="shared" ref="N2:N31" si="2">IF(K2="MGR",L2*10%,IF(K2="AGM",L2*8%,L2*5%))</f>
        <v>4920</v>
      </c>
      <c r="O2" s="5">
        <f t="shared" ref="O2:O31" si="3">SUM(L2:N2)</f>
        <v>94095</v>
      </c>
      <c r="P2" s="5">
        <f t="shared" ref="P2:P31" si="4">L2*12%</f>
        <v>7380</v>
      </c>
      <c r="Q2" s="5">
        <f t="shared" ref="Q2:Q31" si="5">O2-P2</f>
        <v>86715</v>
      </c>
    </row>
    <row r="3" spans="1:17" x14ac:dyDescent="0.25">
      <c r="A3">
        <v>114</v>
      </c>
      <c r="B3" t="s">
        <v>20</v>
      </c>
      <c r="C3" t="s">
        <v>16</v>
      </c>
      <c r="D3" t="s">
        <v>21</v>
      </c>
      <c r="E3" s="2" t="s">
        <v>58</v>
      </c>
      <c r="F3" t="s">
        <v>69</v>
      </c>
      <c r="G3" s="3">
        <v>34151</v>
      </c>
      <c r="H3" s="4">
        <f t="shared" ca="1" si="0"/>
        <v>29.409993155373034</v>
      </c>
      <c r="I3" s="3">
        <v>41868</v>
      </c>
      <c r="J3" t="s">
        <v>22</v>
      </c>
      <c r="K3" t="s">
        <v>19</v>
      </c>
      <c r="L3" s="5">
        <v>62500</v>
      </c>
      <c r="M3" s="5">
        <f t="shared" si="1"/>
        <v>28125</v>
      </c>
      <c r="N3" s="5">
        <f t="shared" si="2"/>
        <v>5000</v>
      </c>
      <c r="O3" s="5">
        <f t="shared" si="3"/>
        <v>95625</v>
      </c>
      <c r="P3" s="5">
        <f t="shared" si="4"/>
        <v>7500</v>
      </c>
      <c r="Q3" s="5">
        <f t="shared" si="5"/>
        <v>88125</v>
      </c>
    </row>
    <row r="4" spans="1:17" x14ac:dyDescent="0.25">
      <c r="A4">
        <v>116</v>
      </c>
      <c r="B4" t="s">
        <v>23</v>
      </c>
      <c r="C4" t="s">
        <v>16</v>
      </c>
      <c r="D4" t="s">
        <v>17</v>
      </c>
      <c r="E4" s="2" t="s">
        <v>58</v>
      </c>
      <c r="F4" t="s">
        <v>70</v>
      </c>
      <c r="G4" s="3">
        <v>34092</v>
      </c>
      <c r="H4" s="4">
        <f t="shared" ca="1" si="0"/>
        <v>29.571526351813826</v>
      </c>
      <c r="I4" s="3">
        <v>42331</v>
      </c>
      <c r="J4" t="s">
        <v>22</v>
      </c>
      <c r="K4" t="s">
        <v>19</v>
      </c>
      <c r="L4" s="5">
        <v>62350</v>
      </c>
      <c r="M4" s="5">
        <f t="shared" si="1"/>
        <v>28057.5</v>
      </c>
      <c r="N4" s="5">
        <f t="shared" si="2"/>
        <v>4988</v>
      </c>
      <c r="O4" s="5">
        <f t="shared" si="3"/>
        <v>95395.5</v>
      </c>
      <c r="P4" s="5">
        <f t="shared" si="4"/>
        <v>7482</v>
      </c>
      <c r="Q4" s="5">
        <f t="shared" si="5"/>
        <v>87913.5</v>
      </c>
    </row>
    <row r="5" spans="1:17" x14ac:dyDescent="0.25">
      <c r="A5">
        <v>124</v>
      </c>
      <c r="B5" t="s">
        <v>24</v>
      </c>
      <c r="C5" t="s">
        <v>16</v>
      </c>
      <c r="D5" t="s">
        <v>17</v>
      </c>
      <c r="E5" s="2" t="s">
        <v>59</v>
      </c>
      <c r="F5" t="s">
        <v>71</v>
      </c>
      <c r="G5" s="3">
        <v>33861</v>
      </c>
      <c r="H5" s="4">
        <f t="shared" ca="1" si="0"/>
        <v>30.203969883641342</v>
      </c>
      <c r="I5" s="3">
        <v>42253</v>
      </c>
      <c r="J5" t="s">
        <v>25</v>
      </c>
      <c r="K5" t="s">
        <v>19</v>
      </c>
      <c r="L5" s="5">
        <v>63540</v>
      </c>
      <c r="M5" s="5">
        <f t="shared" si="1"/>
        <v>28593</v>
      </c>
      <c r="N5" s="5">
        <f t="shared" si="2"/>
        <v>5083.2</v>
      </c>
      <c r="O5" s="5">
        <f t="shared" si="3"/>
        <v>97216.2</v>
      </c>
      <c r="P5" s="5">
        <f t="shared" si="4"/>
        <v>7624.7999999999993</v>
      </c>
      <c r="Q5" s="5">
        <f t="shared" si="5"/>
        <v>89591.4</v>
      </c>
    </row>
    <row r="6" spans="1:17" x14ac:dyDescent="0.25">
      <c r="A6">
        <v>125</v>
      </c>
      <c r="B6" t="s">
        <v>26</v>
      </c>
      <c r="C6" t="s">
        <v>16</v>
      </c>
      <c r="D6" t="s">
        <v>17</v>
      </c>
      <c r="E6" s="2" t="s">
        <v>60</v>
      </c>
      <c r="F6" t="s">
        <v>72</v>
      </c>
      <c r="G6" s="3">
        <v>33847</v>
      </c>
      <c r="H6" s="4">
        <f t="shared" ca="1" si="0"/>
        <v>30.242299794661189</v>
      </c>
      <c r="I6" s="3">
        <v>41889</v>
      </c>
      <c r="J6" t="s">
        <v>25</v>
      </c>
      <c r="K6" t="s">
        <v>19</v>
      </c>
      <c r="L6" s="5">
        <v>63500</v>
      </c>
      <c r="M6" s="5">
        <f t="shared" si="1"/>
        <v>28575</v>
      </c>
      <c r="N6" s="5">
        <f t="shared" si="2"/>
        <v>5080</v>
      </c>
      <c r="O6" s="5">
        <f t="shared" si="3"/>
        <v>97155</v>
      </c>
      <c r="P6" s="5">
        <f t="shared" si="4"/>
        <v>7620</v>
      </c>
      <c r="Q6" s="5">
        <f t="shared" si="5"/>
        <v>89535</v>
      </c>
    </row>
    <row r="7" spans="1:17" x14ac:dyDescent="0.25">
      <c r="A7">
        <v>127</v>
      </c>
      <c r="B7" t="s">
        <v>27</v>
      </c>
      <c r="C7" t="s">
        <v>28</v>
      </c>
      <c r="D7" t="s">
        <v>21</v>
      </c>
      <c r="E7" s="2" t="s">
        <v>61</v>
      </c>
      <c r="F7" t="s">
        <v>71</v>
      </c>
      <c r="G7" s="3">
        <v>33965</v>
      </c>
      <c r="H7" s="4">
        <f t="shared" ca="1" si="0"/>
        <v>29.919233401779604</v>
      </c>
      <c r="I7" s="3">
        <v>42274</v>
      </c>
      <c r="J7" t="s">
        <v>18</v>
      </c>
      <c r="K7" t="s">
        <v>19</v>
      </c>
      <c r="L7" s="5">
        <v>62300</v>
      </c>
      <c r="M7" s="5">
        <f t="shared" si="1"/>
        <v>28035</v>
      </c>
      <c r="N7" s="5">
        <f t="shared" si="2"/>
        <v>4984</v>
      </c>
      <c r="O7" s="5">
        <f t="shared" si="3"/>
        <v>95319</v>
      </c>
      <c r="P7" s="5">
        <f t="shared" si="4"/>
        <v>7476</v>
      </c>
      <c r="Q7" s="5">
        <f t="shared" si="5"/>
        <v>87843</v>
      </c>
    </row>
    <row r="8" spans="1:17" x14ac:dyDescent="0.25">
      <c r="A8">
        <v>104</v>
      </c>
      <c r="B8" t="s">
        <v>29</v>
      </c>
      <c r="C8" t="s">
        <v>16</v>
      </c>
      <c r="D8" t="s">
        <v>17</v>
      </c>
      <c r="E8" s="2" t="s">
        <v>62</v>
      </c>
      <c r="F8" t="s">
        <v>72</v>
      </c>
      <c r="G8" s="3">
        <v>34575</v>
      </c>
      <c r="H8" s="4">
        <f t="shared" ca="1" si="0"/>
        <v>28.249144421629023</v>
      </c>
      <c r="I8" s="3">
        <v>42129</v>
      </c>
      <c r="J8" t="s">
        <v>25</v>
      </c>
      <c r="K8" t="s">
        <v>30</v>
      </c>
      <c r="L8" s="5">
        <v>72500</v>
      </c>
      <c r="M8" s="5">
        <f t="shared" si="1"/>
        <v>29000</v>
      </c>
      <c r="N8" s="5">
        <f t="shared" si="2"/>
        <v>3625</v>
      </c>
      <c r="O8" s="5">
        <f t="shared" si="3"/>
        <v>105125</v>
      </c>
      <c r="P8" s="5">
        <f t="shared" si="4"/>
        <v>8700</v>
      </c>
      <c r="Q8" s="5">
        <f t="shared" si="5"/>
        <v>96425</v>
      </c>
    </row>
    <row r="9" spans="1:17" x14ac:dyDescent="0.25">
      <c r="A9">
        <v>113</v>
      </c>
      <c r="B9" t="s">
        <v>31</v>
      </c>
      <c r="C9" t="s">
        <v>16</v>
      </c>
      <c r="D9" t="s">
        <v>21</v>
      </c>
      <c r="E9" s="2" t="s">
        <v>58</v>
      </c>
      <c r="F9" t="s">
        <v>69</v>
      </c>
      <c r="G9" s="3">
        <v>34354</v>
      </c>
      <c r="H9" s="4">
        <f t="shared" ca="1" si="0"/>
        <v>28.854209445585216</v>
      </c>
      <c r="I9" s="3">
        <v>42006</v>
      </c>
      <c r="J9" t="s">
        <v>32</v>
      </c>
      <c r="K9" t="s">
        <v>30</v>
      </c>
      <c r="L9" s="5">
        <v>71500</v>
      </c>
      <c r="M9" s="5">
        <f t="shared" si="1"/>
        <v>28600</v>
      </c>
      <c r="N9" s="5">
        <f t="shared" si="2"/>
        <v>3575</v>
      </c>
      <c r="O9" s="5">
        <f t="shared" si="3"/>
        <v>103675</v>
      </c>
      <c r="P9" s="5">
        <f t="shared" si="4"/>
        <v>8580</v>
      </c>
      <c r="Q9" s="5">
        <f t="shared" si="5"/>
        <v>95095</v>
      </c>
    </row>
    <row r="10" spans="1:17" x14ac:dyDescent="0.25">
      <c r="A10">
        <v>117</v>
      </c>
      <c r="B10" t="s">
        <v>33</v>
      </c>
      <c r="C10" t="s">
        <v>28</v>
      </c>
      <c r="D10" t="s">
        <v>17</v>
      </c>
      <c r="E10" s="2" t="s">
        <v>58</v>
      </c>
      <c r="F10" t="s">
        <v>72</v>
      </c>
      <c r="G10" s="3">
        <v>33633</v>
      </c>
      <c r="H10" s="4">
        <f t="shared" ca="1" si="0"/>
        <v>30.828199863107461</v>
      </c>
      <c r="I10" s="3">
        <v>42038</v>
      </c>
      <c r="J10" t="s">
        <v>18</v>
      </c>
      <c r="K10" t="s">
        <v>30</v>
      </c>
      <c r="L10" s="5">
        <v>72300</v>
      </c>
      <c r="M10" s="5">
        <f t="shared" si="1"/>
        <v>28920</v>
      </c>
      <c r="N10" s="5">
        <f t="shared" si="2"/>
        <v>3615</v>
      </c>
      <c r="O10" s="5">
        <f t="shared" si="3"/>
        <v>104835</v>
      </c>
      <c r="P10" s="5">
        <f t="shared" si="4"/>
        <v>8676</v>
      </c>
      <c r="Q10" s="5">
        <f t="shared" si="5"/>
        <v>96159</v>
      </c>
    </row>
    <row r="11" spans="1:17" x14ac:dyDescent="0.25">
      <c r="A11">
        <v>118</v>
      </c>
      <c r="B11" t="s">
        <v>34</v>
      </c>
      <c r="C11" t="s">
        <v>16</v>
      </c>
      <c r="D11" t="s">
        <v>17</v>
      </c>
      <c r="E11" s="2" t="s">
        <v>63</v>
      </c>
      <c r="F11" t="s">
        <v>73</v>
      </c>
      <c r="G11" s="3">
        <v>33525</v>
      </c>
      <c r="H11" s="4">
        <f t="shared" ca="1" si="0"/>
        <v>31.123887748117728</v>
      </c>
      <c r="I11" s="3">
        <v>42204</v>
      </c>
      <c r="J11" t="s">
        <v>22</v>
      </c>
      <c r="K11" t="s">
        <v>30</v>
      </c>
      <c r="L11" s="5">
        <v>73500</v>
      </c>
      <c r="M11" s="5">
        <f t="shared" si="1"/>
        <v>29400</v>
      </c>
      <c r="N11" s="5">
        <f t="shared" si="2"/>
        <v>3675</v>
      </c>
      <c r="O11" s="5">
        <f t="shared" si="3"/>
        <v>106575</v>
      </c>
      <c r="P11" s="5">
        <f t="shared" si="4"/>
        <v>8820</v>
      </c>
      <c r="Q11" s="5">
        <f t="shared" si="5"/>
        <v>97755</v>
      </c>
    </row>
    <row r="12" spans="1:17" x14ac:dyDescent="0.25">
      <c r="A12">
        <v>101</v>
      </c>
      <c r="B12" t="s">
        <v>35</v>
      </c>
      <c r="C12" t="s">
        <v>28</v>
      </c>
      <c r="D12" t="s">
        <v>17</v>
      </c>
      <c r="E12" s="2" t="s">
        <v>59</v>
      </c>
      <c r="F12" t="s">
        <v>69</v>
      </c>
      <c r="G12" s="3">
        <v>33868</v>
      </c>
      <c r="H12" s="4">
        <f t="shared" ca="1" si="0"/>
        <v>30.184804928131417</v>
      </c>
      <c r="I12" s="3">
        <v>41805</v>
      </c>
      <c r="J12" t="s">
        <v>18</v>
      </c>
      <c r="K12" t="s">
        <v>36</v>
      </c>
      <c r="L12" s="5">
        <v>53000</v>
      </c>
      <c r="M12" s="5">
        <f t="shared" si="1"/>
        <v>26500</v>
      </c>
      <c r="N12" s="5">
        <f t="shared" si="2"/>
        <v>5300</v>
      </c>
      <c r="O12" s="5">
        <f t="shared" si="3"/>
        <v>84800</v>
      </c>
      <c r="P12" s="5">
        <f t="shared" si="4"/>
        <v>6360</v>
      </c>
      <c r="Q12" s="5">
        <f t="shared" si="5"/>
        <v>78440</v>
      </c>
    </row>
    <row r="13" spans="1:17" x14ac:dyDescent="0.25">
      <c r="A13">
        <v>102</v>
      </c>
      <c r="B13" t="s">
        <v>37</v>
      </c>
      <c r="C13" t="s">
        <v>28</v>
      </c>
      <c r="D13" t="s">
        <v>17</v>
      </c>
      <c r="E13" s="2" t="s">
        <v>64</v>
      </c>
      <c r="F13" t="s">
        <v>71</v>
      </c>
      <c r="G13" s="3">
        <v>33824</v>
      </c>
      <c r="H13" s="4">
        <f t="shared" ca="1" si="0"/>
        <v>30.305270362765228</v>
      </c>
      <c r="I13" s="3">
        <v>42280</v>
      </c>
      <c r="J13" t="s">
        <v>18</v>
      </c>
      <c r="K13" t="s">
        <v>36</v>
      </c>
      <c r="L13" s="5">
        <v>54000</v>
      </c>
      <c r="M13" s="5">
        <f t="shared" si="1"/>
        <v>27000</v>
      </c>
      <c r="N13" s="5">
        <f t="shared" si="2"/>
        <v>5400</v>
      </c>
      <c r="O13" s="5">
        <f t="shared" si="3"/>
        <v>86400</v>
      </c>
      <c r="P13" s="5">
        <f t="shared" si="4"/>
        <v>6480</v>
      </c>
      <c r="Q13" s="5">
        <f t="shared" si="5"/>
        <v>79920</v>
      </c>
    </row>
    <row r="14" spans="1:17" x14ac:dyDescent="0.25">
      <c r="A14">
        <v>103</v>
      </c>
      <c r="B14" t="s">
        <v>38</v>
      </c>
      <c r="C14" t="s">
        <v>16</v>
      </c>
      <c r="D14" t="s">
        <v>17</v>
      </c>
      <c r="E14" s="2" t="s">
        <v>59</v>
      </c>
      <c r="F14" t="s">
        <v>69</v>
      </c>
      <c r="G14" s="3">
        <v>34186</v>
      </c>
      <c r="H14" s="4">
        <f t="shared" ca="1" si="0"/>
        <v>29.31416837782341</v>
      </c>
      <c r="I14" s="3">
        <v>41970</v>
      </c>
      <c r="J14" t="s">
        <v>18</v>
      </c>
      <c r="K14" t="s">
        <v>36</v>
      </c>
      <c r="L14" s="5">
        <v>54300</v>
      </c>
      <c r="M14" s="5">
        <f t="shared" si="1"/>
        <v>27150</v>
      </c>
      <c r="N14" s="5">
        <f t="shared" si="2"/>
        <v>5430</v>
      </c>
      <c r="O14" s="5">
        <f t="shared" si="3"/>
        <v>86880</v>
      </c>
      <c r="P14" s="5">
        <f t="shared" si="4"/>
        <v>6516</v>
      </c>
      <c r="Q14" s="5">
        <f t="shared" si="5"/>
        <v>80364</v>
      </c>
    </row>
    <row r="15" spans="1:17" x14ac:dyDescent="0.25">
      <c r="A15">
        <v>105</v>
      </c>
      <c r="B15" t="s">
        <v>39</v>
      </c>
      <c r="C15" t="s">
        <v>28</v>
      </c>
      <c r="D15" t="s">
        <v>17</v>
      </c>
      <c r="E15" s="2" t="s">
        <v>63</v>
      </c>
      <c r="F15" t="s">
        <v>69</v>
      </c>
      <c r="G15" s="3">
        <v>32715</v>
      </c>
      <c r="H15" s="4">
        <f t="shared" ca="1" si="0"/>
        <v>33.341546885694733</v>
      </c>
      <c r="I15" s="3">
        <v>41987</v>
      </c>
      <c r="J15" t="s">
        <v>32</v>
      </c>
      <c r="K15" t="s">
        <v>36</v>
      </c>
      <c r="L15" s="5">
        <v>54200</v>
      </c>
      <c r="M15" s="5">
        <f t="shared" si="1"/>
        <v>27100</v>
      </c>
      <c r="N15" s="5">
        <f t="shared" si="2"/>
        <v>5420</v>
      </c>
      <c r="O15" s="5">
        <f t="shared" si="3"/>
        <v>86720</v>
      </c>
      <c r="P15" s="5">
        <f t="shared" si="4"/>
        <v>6504</v>
      </c>
      <c r="Q15" s="5">
        <f t="shared" si="5"/>
        <v>80216</v>
      </c>
    </row>
    <row r="16" spans="1:17" x14ac:dyDescent="0.25">
      <c r="A16">
        <v>106</v>
      </c>
      <c r="B16" t="s">
        <v>40</v>
      </c>
      <c r="C16" t="s">
        <v>28</v>
      </c>
      <c r="D16" t="s">
        <v>17</v>
      </c>
      <c r="E16" s="2" t="s">
        <v>58</v>
      </c>
      <c r="F16" t="s">
        <v>71</v>
      </c>
      <c r="G16" s="3">
        <v>33368</v>
      </c>
      <c r="H16" s="4">
        <f t="shared" ca="1" si="0"/>
        <v>31.553730321697468</v>
      </c>
      <c r="I16" s="3">
        <v>41836</v>
      </c>
      <c r="J16" t="s">
        <v>32</v>
      </c>
      <c r="K16" t="s">
        <v>36</v>
      </c>
      <c r="L16" s="5">
        <v>63200</v>
      </c>
      <c r="M16" s="5">
        <f t="shared" si="1"/>
        <v>31600</v>
      </c>
      <c r="N16" s="5">
        <f t="shared" si="2"/>
        <v>6320</v>
      </c>
      <c r="O16" s="5">
        <f t="shared" si="3"/>
        <v>101120</v>
      </c>
      <c r="P16" s="5">
        <f t="shared" si="4"/>
        <v>7584</v>
      </c>
      <c r="Q16" s="5">
        <f t="shared" si="5"/>
        <v>93536</v>
      </c>
    </row>
    <row r="17" spans="1:17" x14ac:dyDescent="0.25">
      <c r="A17">
        <v>107</v>
      </c>
      <c r="B17" t="s">
        <v>41</v>
      </c>
      <c r="C17" t="s">
        <v>16</v>
      </c>
      <c r="D17" t="s">
        <v>17</v>
      </c>
      <c r="E17" s="2" t="s">
        <v>58</v>
      </c>
      <c r="F17" t="s">
        <v>69</v>
      </c>
      <c r="G17" s="3">
        <v>34523</v>
      </c>
      <c r="H17" s="4">
        <f t="shared" ca="1" si="0"/>
        <v>28.39151266255989</v>
      </c>
      <c r="I17" s="3">
        <v>42323</v>
      </c>
      <c r="J17" t="s">
        <v>32</v>
      </c>
      <c r="K17" t="s">
        <v>36</v>
      </c>
      <c r="L17" s="5">
        <v>54120</v>
      </c>
      <c r="M17" s="5">
        <f t="shared" si="1"/>
        <v>27060</v>
      </c>
      <c r="N17" s="5">
        <f t="shared" si="2"/>
        <v>5412</v>
      </c>
      <c r="O17" s="5">
        <f t="shared" si="3"/>
        <v>86592</v>
      </c>
      <c r="P17" s="5">
        <f t="shared" si="4"/>
        <v>6494.4</v>
      </c>
      <c r="Q17" s="5">
        <f t="shared" si="5"/>
        <v>80097.600000000006</v>
      </c>
    </row>
    <row r="18" spans="1:17" x14ac:dyDescent="0.25">
      <c r="A18">
        <v>108</v>
      </c>
      <c r="B18" t="s">
        <v>42</v>
      </c>
      <c r="C18" t="s">
        <v>16</v>
      </c>
      <c r="D18" t="s">
        <v>17</v>
      </c>
      <c r="E18" s="2" t="s">
        <v>61</v>
      </c>
      <c r="F18" t="s">
        <v>69</v>
      </c>
      <c r="G18" s="3">
        <v>34313</v>
      </c>
      <c r="H18" s="4">
        <f t="shared" ca="1" si="0"/>
        <v>28.966461327857633</v>
      </c>
      <c r="I18" s="3">
        <v>42016</v>
      </c>
      <c r="J18" t="s">
        <v>25</v>
      </c>
      <c r="K18" t="s">
        <v>36</v>
      </c>
      <c r="L18" s="5">
        <v>52600</v>
      </c>
      <c r="M18" s="5">
        <f t="shared" si="1"/>
        <v>26300</v>
      </c>
      <c r="N18" s="5">
        <f t="shared" si="2"/>
        <v>5260</v>
      </c>
      <c r="O18" s="5">
        <f t="shared" si="3"/>
        <v>84160</v>
      </c>
      <c r="P18" s="5">
        <f t="shared" si="4"/>
        <v>6312</v>
      </c>
      <c r="Q18" s="5">
        <f t="shared" si="5"/>
        <v>77848</v>
      </c>
    </row>
    <row r="19" spans="1:17" x14ac:dyDescent="0.25">
      <c r="A19">
        <v>109</v>
      </c>
      <c r="B19" t="s">
        <v>43</v>
      </c>
      <c r="C19" t="s">
        <v>16</v>
      </c>
      <c r="D19" t="s">
        <v>17</v>
      </c>
      <c r="E19" s="2" t="s">
        <v>62</v>
      </c>
      <c r="F19" t="s">
        <v>71</v>
      </c>
      <c r="G19" s="3">
        <v>34274</v>
      </c>
      <c r="H19" s="4">
        <f t="shared" ca="1" si="0"/>
        <v>29.073237508555785</v>
      </c>
      <c r="I19" s="3">
        <v>42174</v>
      </c>
      <c r="J19" t="s">
        <v>25</v>
      </c>
      <c r="K19" t="s">
        <v>36</v>
      </c>
      <c r="L19" s="5">
        <v>56450</v>
      </c>
      <c r="M19" s="5">
        <f t="shared" si="1"/>
        <v>28225</v>
      </c>
      <c r="N19" s="5">
        <f t="shared" si="2"/>
        <v>5645</v>
      </c>
      <c r="O19" s="5">
        <f t="shared" si="3"/>
        <v>90320</v>
      </c>
      <c r="P19" s="5">
        <f t="shared" si="4"/>
        <v>6774</v>
      </c>
      <c r="Q19" s="5">
        <f t="shared" si="5"/>
        <v>83546</v>
      </c>
    </row>
    <row r="20" spans="1:17" x14ac:dyDescent="0.25">
      <c r="A20">
        <v>110</v>
      </c>
      <c r="B20" t="s">
        <v>44</v>
      </c>
      <c r="C20" t="s">
        <v>16</v>
      </c>
      <c r="D20" t="s">
        <v>21</v>
      </c>
      <c r="E20" s="2" t="s">
        <v>58</v>
      </c>
      <c r="F20" t="s">
        <v>72</v>
      </c>
      <c r="G20" s="3">
        <v>34040</v>
      </c>
      <c r="H20" s="4">
        <f t="shared" ca="1" si="0"/>
        <v>29.713894592744694</v>
      </c>
      <c r="I20" s="3">
        <v>42359</v>
      </c>
      <c r="J20" t="s">
        <v>18</v>
      </c>
      <c r="K20" t="s">
        <v>36</v>
      </c>
      <c r="L20" s="5">
        <v>52350</v>
      </c>
      <c r="M20" s="5">
        <f t="shared" si="1"/>
        <v>26175</v>
      </c>
      <c r="N20" s="5">
        <f t="shared" si="2"/>
        <v>5235</v>
      </c>
      <c r="O20" s="5">
        <f t="shared" si="3"/>
        <v>83760</v>
      </c>
      <c r="P20" s="5">
        <f t="shared" si="4"/>
        <v>6282</v>
      </c>
      <c r="Q20" s="5">
        <f t="shared" si="5"/>
        <v>77478</v>
      </c>
    </row>
    <row r="21" spans="1:17" x14ac:dyDescent="0.25">
      <c r="A21">
        <v>112</v>
      </c>
      <c r="B21" t="s">
        <v>45</v>
      </c>
      <c r="C21" t="s">
        <v>16</v>
      </c>
      <c r="D21" t="s">
        <v>17</v>
      </c>
      <c r="E21" s="2" t="s">
        <v>58</v>
      </c>
      <c r="F21" t="s">
        <v>69</v>
      </c>
      <c r="G21" s="3">
        <v>33318</v>
      </c>
      <c r="H21" s="4">
        <f t="shared" ca="1" si="0"/>
        <v>31.690622861054074</v>
      </c>
      <c r="I21" s="3">
        <v>42151</v>
      </c>
      <c r="J21" t="s">
        <v>18</v>
      </c>
      <c r="K21" t="s">
        <v>36</v>
      </c>
      <c r="L21" s="5">
        <v>52360</v>
      </c>
      <c r="M21" s="5">
        <f t="shared" si="1"/>
        <v>26180</v>
      </c>
      <c r="N21" s="5">
        <f t="shared" si="2"/>
        <v>5236</v>
      </c>
      <c r="O21" s="5">
        <f t="shared" si="3"/>
        <v>83776</v>
      </c>
      <c r="P21" s="5">
        <f t="shared" si="4"/>
        <v>6283.2</v>
      </c>
      <c r="Q21" s="5">
        <f t="shared" si="5"/>
        <v>77492.800000000003</v>
      </c>
    </row>
    <row r="22" spans="1:17" x14ac:dyDescent="0.25">
      <c r="A22">
        <v>115</v>
      </c>
      <c r="B22" t="s">
        <v>46</v>
      </c>
      <c r="C22" t="s">
        <v>16</v>
      </c>
      <c r="D22" t="s">
        <v>17</v>
      </c>
      <c r="E22" s="2" t="s">
        <v>64</v>
      </c>
      <c r="F22" t="s">
        <v>69</v>
      </c>
      <c r="G22" s="3">
        <v>34944</v>
      </c>
      <c r="H22" s="4">
        <f t="shared" ca="1" si="0"/>
        <v>27.238877481177276</v>
      </c>
      <c r="I22" s="3">
        <v>42171</v>
      </c>
      <c r="J22" t="s">
        <v>32</v>
      </c>
      <c r="K22" t="s">
        <v>36</v>
      </c>
      <c r="L22" s="5">
        <v>54200</v>
      </c>
      <c r="M22" s="5">
        <f t="shared" si="1"/>
        <v>27100</v>
      </c>
      <c r="N22" s="5">
        <f t="shared" si="2"/>
        <v>5420</v>
      </c>
      <c r="O22" s="5">
        <f t="shared" si="3"/>
        <v>86720</v>
      </c>
      <c r="P22" s="5">
        <f t="shared" si="4"/>
        <v>6504</v>
      </c>
      <c r="Q22" s="5">
        <f t="shared" si="5"/>
        <v>80216</v>
      </c>
    </row>
    <row r="23" spans="1:17" x14ac:dyDescent="0.25">
      <c r="A23">
        <v>119</v>
      </c>
      <c r="B23" t="s">
        <v>47</v>
      </c>
      <c r="C23" t="s">
        <v>28</v>
      </c>
      <c r="D23" t="s">
        <v>21</v>
      </c>
      <c r="E23" s="2" t="s">
        <v>59</v>
      </c>
      <c r="F23" t="s">
        <v>69</v>
      </c>
      <c r="G23" s="3">
        <v>34273</v>
      </c>
      <c r="H23" s="4">
        <f t="shared" ca="1" si="0"/>
        <v>29.075975359342916</v>
      </c>
      <c r="I23" s="3">
        <v>41845</v>
      </c>
      <c r="J23" t="s">
        <v>18</v>
      </c>
      <c r="K23" t="s">
        <v>36</v>
      </c>
      <c r="L23" s="5">
        <v>53400</v>
      </c>
      <c r="M23" s="5">
        <f t="shared" si="1"/>
        <v>26700</v>
      </c>
      <c r="N23" s="5">
        <f t="shared" si="2"/>
        <v>5340</v>
      </c>
      <c r="O23" s="5">
        <f t="shared" si="3"/>
        <v>85440</v>
      </c>
      <c r="P23" s="5">
        <f t="shared" si="4"/>
        <v>6408</v>
      </c>
      <c r="Q23" s="5">
        <f t="shared" si="5"/>
        <v>79032</v>
      </c>
    </row>
    <row r="24" spans="1:17" x14ac:dyDescent="0.25">
      <c r="A24">
        <v>120</v>
      </c>
      <c r="B24" t="s">
        <v>48</v>
      </c>
      <c r="C24" t="s">
        <v>16</v>
      </c>
      <c r="D24" t="s">
        <v>17</v>
      </c>
      <c r="E24" s="2" t="s">
        <v>59</v>
      </c>
      <c r="F24" t="s">
        <v>69</v>
      </c>
      <c r="G24" s="3">
        <v>34252</v>
      </c>
      <c r="H24" s="4">
        <f t="shared" ca="1" si="0"/>
        <v>29.133470225872689</v>
      </c>
      <c r="I24" s="3">
        <v>42352</v>
      </c>
      <c r="J24" t="s">
        <v>25</v>
      </c>
      <c r="K24" t="s">
        <v>36</v>
      </c>
      <c r="L24" s="5">
        <v>52600</v>
      </c>
      <c r="M24" s="5">
        <f t="shared" si="1"/>
        <v>26300</v>
      </c>
      <c r="N24" s="5">
        <f t="shared" si="2"/>
        <v>5260</v>
      </c>
      <c r="O24" s="5">
        <f t="shared" si="3"/>
        <v>84160</v>
      </c>
      <c r="P24" s="5">
        <f t="shared" si="4"/>
        <v>6312</v>
      </c>
      <c r="Q24" s="5">
        <f t="shared" si="5"/>
        <v>77848</v>
      </c>
    </row>
    <row r="25" spans="1:17" x14ac:dyDescent="0.25">
      <c r="A25">
        <v>121</v>
      </c>
      <c r="B25" t="s">
        <v>49</v>
      </c>
      <c r="C25" t="s">
        <v>16</v>
      </c>
      <c r="D25" t="s">
        <v>17</v>
      </c>
      <c r="E25" s="2" t="s">
        <v>59</v>
      </c>
      <c r="F25" t="s">
        <v>69</v>
      </c>
      <c r="G25" s="3">
        <v>34124</v>
      </c>
      <c r="H25" s="4">
        <f t="shared" ca="1" si="0"/>
        <v>29.4839151266256</v>
      </c>
      <c r="I25" s="3">
        <v>41875</v>
      </c>
      <c r="J25" t="s">
        <v>22</v>
      </c>
      <c r="K25" t="s">
        <v>36</v>
      </c>
      <c r="L25" s="5">
        <v>51200</v>
      </c>
      <c r="M25" s="5">
        <f t="shared" si="1"/>
        <v>25600</v>
      </c>
      <c r="N25" s="5">
        <f t="shared" si="2"/>
        <v>5120</v>
      </c>
      <c r="O25" s="5">
        <f t="shared" si="3"/>
        <v>81920</v>
      </c>
      <c r="P25" s="5">
        <f t="shared" si="4"/>
        <v>6144</v>
      </c>
      <c r="Q25" s="5">
        <f t="shared" si="5"/>
        <v>75776</v>
      </c>
    </row>
    <row r="26" spans="1:17" x14ac:dyDescent="0.25">
      <c r="A26">
        <v>122</v>
      </c>
      <c r="B26" t="s">
        <v>50</v>
      </c>
      <c r="C26" t="s">
        <v>16</v>
      </c>
      <c r="D26" t="s">
        <v>21</v>
      </c>
      <c r="E26" s="2" t="s">
        <v>58</v>
      </c>
      <c r="F26" t="s">
        <v>69</v>
      </c>
      <c r="G26" s="3">
        <v>34225</v>
      </c>
      <c r="H26" s="4">
        <f t="shared" ca="1" si="0"/>
        <v>29.207392197125255</v>
      </c>
      <c r="I26" s="3">
        <v>42066</v>
      </c>
      <c r="J26" t="s">
        <v>18</v>
      </c>
      <c r="K26" t="s">
        <v>36</v>
      </c>
      <c r="L26" s="5">
        <v>52360</v>
      </c>
      <c r="M26" s="5">
        <f t="shared" si="1"/>
        <v>26180</v>
      </c>
      <c r="N26" s="5">
        <f t="shared" si="2"/>
        <v>5236</v>
      </c>
      <c r="O26" s="5">
        <f t="shared" si="3"/>
        <v>83776</v>
      </c>
      <c r="P26" s="5">
        <f t="shared" si="4"/>
        <v>6283.2</v>
      </c>
      <c r="Q26" s="5">
        <f t="shared" si="5"/>
        <v>77492.800000000003</v>
      </c>
    </row>
    <row r="27" spans="1:17" x14ac:dyDescent="0.25">
      <c r="A27">
        <v>123</v>
      </c>
      <c r="B27" t="s">
        <v>51</v>
      </c>
      <c r="C27" t="s">
        <v>28</v>
      </c>
      <c r="D27" t="s">
        <v>17</v>
      </c>
      <c r="E27" s="2" t="s">
        <v>65</v>
      </c>
      <c r="F27" t="s">
        <v>69</v>
      </c>
      <c r="G27" s="3">
        <v>34395</v>
      </c>
      <c r="H27" s="4">
        <f t="shared" ca="1" si="0"/>
        <v>28.741957563312798</v>
      </c>
      <c r="I27" s="3">
        <v>42372</v>
      </c>
      <c r="J27" t="s">
        <v>18</v>
      </c>
      <c r="K27" t="s">
        <v>36</v>
      </c>
      <c r="L27" s="5">
        <v>53400</v>
      </c>
      <c r="M27" s="5">
        <f t="shared" si="1"/>
        <v>26700</v>
      </c>
      <c r="N27" s="5">
        <f t="shared" si="2"/>
        <v>5340</v>
      </c>
      <c r="O27" s="5">
        <f t="shared" si="3"/>
        <v>85440</v>
      </c>
      <c r="P27" s="5">
        <f t="shared" si="4"/>
        <v>6408</v>
      </c>
      <c r="Q27" s="5">
        <f t="shared" si="5"/>
        <v>79032</v>
      </c>
    </row>
    <row r="28" spans="1:17" x14ac:dyDescent="0.25">
      <c r="A28">
        <v>126</v>
      </c>
      <c r="B28" t="s">
        <v>52</v>
      </c>
      <c r="C28" t="s">
        <v>16</v>
      </c>
      <c r="D28" t="s">
        <v>17</v>
      </c>
      <c r="E28" s="2" t="s">
        <v>66</v>
      </c>
      <c r="F28" t="s">
        <v>72</v>
      </c>
      <c r="G28" s="3">
        <v>34631</v>
      </c>
      <c r="H28" s="4">
        <f t="shared" ca="1" si="0"/>
        <v>28.095824777549623</v>
      </c>
      <c r="I28" s="3">
        <v>42381</v>
      </c>
      <c r="J28" t="s">
        <v>18</v>
      </c>
      <c r="K28" t="s">
        <v>36</v>
      </c>
      <c r="L28" s="5">
        <v>52640</v>
      </c>
      <c r="M28" s="5">
        <f t="shared" si="1"/>
        <v>26320</v>
      </c>
      <c r="N28" s="5">
        <f t="shared" si="2"/>
        <v>5264</v>
      </c>
      <c r="O28" s="5">
        <f t="shared" si="3"/>
        <v>84224</v>
      </c>
      <c r="P28" s="5">
        <f t="shared" si="4"/>
        <v>6316.8</v>
      </c>
      <c r="Q28" s="5">
        <f t="shared" si="5"/>
        <v>77907.199999999997</v>
      </c>
    </row>
    <row r="29" spans="1:17" x14ac:dyDescent="0.25">
      <c r="A29">
        <v>128</v>
      </c>
      <c r="B29" t="s">
        <v>53</v>
      </c>
      <c r="C29" t="s">
        <v>28</v>
      </c>
      <c r="D29" t="s">
        <v>17</v>
      </c>
      <c r="E29" s="2" t="s">
        <v>59</v>
      </c>
      <c r="F29" t="s">
        <v>74</v>
      </c>
      <c r="G29" s="3">
        <v>32590</v>
      </c>
      <c r="H29" s="4">
        <f t="shared" ca="1" si="0"/>
        <v>33.68377823408624</v>
      </c>
      <c r="I29" s="3">
        <v>42108</v>
      </c>
      <c r="J29" t="s">
        <v>32</v>
      </c>
      <c r="K29" t="s">
        <v>36</v>
      </c>
      <c r="L29" s="5">
        <v>54230</v>
      </c>
      <c r="M29" s="5">
        <f t="shared" si="1"/>
        <v>27115</v>
      </c>
      <c r="N29" s="5">
        <f t="shared" si="2"/>
        <v>5423</v>
      </c>
      <c r="O29" s="5">
        <f t="shared" si="3"/>
        <v>86768</v>
      </c>
      <c r="P29" s="5">
        <f t="shared" si="4"/>
        <v>6507.5999999999995</v>
      </c>
      <c r="Q29" s="5">
        <f t="shared" si="5"/>
        <v>80260.399999999994</v>
      </c>
    </row>
    <row r="30" spans="1:17" x14ac:dyDescent="0.25">
      <c r="A30">
        <v>129</v>
      </c>
      <c r="B30" t="s">
        <v>54</v>
      </c>
      <c r="C30" t="s">
        <v>16</v>
      </c>
      <c r="D30" t="s">
        <v>17</v>
      </c>
      <c r="E30" s="2" t="s">
        <v>67</v>
      </c>
      <c r="F30" t="s">
        <v>72</v>
      </c>
      <c r="G30" s="3">
        <v>34204</v>
      </c>
      <c r="H30" s="4">
        <f t="shared" ca="1" si="0"/>
        <v>29.264887063655031</v>
      </c>
      <c r="I30" s="3">
        <v>42392</v>
      </c>
      <c r="J30" t="s">
        <v>18</v>
      </c>
      <c r="K30" t="s">
        <v>36</v>
      </c>
      <c r="L30" s="5">
        <v>53200</v>
      </c>
      <c r="M30" s="5">
        <f t="shared" si="1"/>
        <v>26600</v>
      </c>
      <c r="N30" s="5">
        <f t="shared" si="2"/>
        <v>5320</v>
      </c>
      <c r="O30" s="5">
        <f t="shared" si="3"/>
        <v>85120</v>
      </c>
      <c r="P30" s="5">
        <f t="shared" si="4"/>
        <v>6384</v>
      </c>
      <c r="Q30" s="5">
        <f t="shared" si="5"/>
        <v>78736</v>
      </c>
    </row>
    <row r="31" spans="1:17" x14ac:dyDescent="0.25">
      <c r="A31">
        <v>130</v>
      </c>
      <c r="B31" t="s">
        <v>55</v>
      </c>
      <c r="C31" t="s">
        <v>16</v>
      </c>
      <c r="D31" t="s">
        <v>17</v>
      </c>
      <c r="E31" s="2" t="s">
        <v>63</v>
      </c>
      <c r="F31" t="s">
        <v>72</v>
      </c>
      <c r="G31" s="3">
        <v>34430</v>
      </c>
      <c r="H31" s="4">
        <f t="shared" ca="1" si="0"/>
        <v>28.646132785763175</v>
      </c>
      <c r="I31" s="3">
        <v>41954</v>
      </c>
      <c r="J31" t="s">
        <v>32</v>
      </c>
      <c r="K31" t="s">
        <v>36</v>
      </c>
      <c r="L31" s="5">
        <v>52460</v>
      </c>
      <c r="M31" s="5">
        <f t="shared" si="1"/>
        <v>26230</v>
      </c>
      <c r="N31" s="5">
        <f t="shared" si="2"/>
        <v>5246</v>
      </c>
      <c r="O31" s="5">
        <f t="shared" si="3"/>
        <v>83936</v>
      </c>
      <c r="P31" s="5">
        <f t="shared" si="4"/>
        <v>6295.2</v>
      </c>
      <c r="Q31" s="5">
        <f t="shared" si="5"/>
        <v>77640.800000000003</v>
      </c>
    </row>
  </sheetData>
  <conditionalFormatting sqref="C2:C31">
    <cfRule type="cellIs" dxfId="16" priority="14" operator="equal">
      <formula>"FEMALE"</formula>
    </cfRule>
    <cfRule type="cellIs" dxfId="15" priority="15" operator="equal">
      <formula>"MALE"</formula>
    </cfRule>
  </conditionalFormatting>
  <conditionalFormatting sqref="D2:D31">
    <cfRule type="cellIs" dxfId="14" priority="10" operator="equal">
      <formula>"DIVORCEE"</formula>
    </cfRule>
    <cfRule type="cellIs" dxfId="13" priority="11" operator="equal">
      <formula>"COMMITTED"</formula>
    </cfRule>
    <cfRule type="cellIs" dxfId="12" priority="12" operator="equal">
      <formula>"SINGLE"</formula>
    </cfRule>
    <cfRule type="cellIs" dxfId="11" priority="13" operator="equal">
      <formula>"MARRIED"</formula>
    </cfRule>
  </conditionalFormatting>
  <conditionalFormatting sqref="J2:J31">
    <cfRule type="cellIs" dxfId="10" priority="6" operator="equal">
      <formula>"HR"</formula>
    </cfRule>
    <cfRule type="cellIs" dxfId="9" priority="7" operator="equal">
      <formula>"OPER"</formula>
    </cfRule>
    <cfRule type="cellIs" dxfId="8" priority="8" operator="equal">
      <formula>"FIN"</formula>
    </cfRule>
    <cfRule type="cellIs" dxfId="7" priority="9" operator="equal">
      <formula>"MKTG"</formula>
    </cfRule>
  </conditionalFormatting>
  <conditionalFormatting sqref="K2:K31">
    <cfRule type="cellIs" dxfId="6" priority="3" operator="equal">
      <formula>"GM"</formula>
    </cfRule>
    <cfRule type="cellIs" dxfId="5" priority="4" operator="equal">
      <formula>"AGM"</formula>
    </cfRule>
    <cfRule type="cellIs" dxfId="4" priority="5" operator="equal">
      <formula>"MGR"</formula>
    </cfRule>
  </conditionalFormatting>
  <conditionalFormatting sqref="F2:F31">
    <cfRule type="cellIs" dxfId="3" priority="1" operator="equal">
      <formula>"BCOM"</formula>
    </cfRule>
    <cfRule type="cellIs" dxfId="2" priority="2" operator="equal">
      <formula>"BE"</formula>
    </cfRule>
  </conditionalFormatting>
  <dataValidations count="7">
    <dataValidation type="date" allowBlank="1" showInputMessage="1" showErrorMessage="1" sqref="I2">
      <formula1>41645</formula1>
      <formula2>TODAY()</formula2>
    </dataValidation>
    <dataValidation type="custom" allowBlank="1" showInputMessage="1" showErrorMessage="1" sqref="L2:L31">
      <formula1>IF(K2="MGR",AND(L2&gt;=50000,L2&lt;60000),IF(K2="AGM",AND(L2&gt;=60000,L2&lt;70000),AND(L2&gt;=70000,L2&lt;80000)))</formula1>
    </dataValidation>
    <dataValidation type="list" allowBlank="1" showInputMessage="1" showErrorMessage="1" sqref="K2:K31">
      <formula1>"MGR,AGM,GM"</formula1>
    </dataValidation>
    <dataValidation type="list" allowBlank="1" showInputMessage="1" showErrorMessage="1" sqref="J2:J31">
      <formula1>"MKTG,FIN,HR,OPER"</formula1>
    </dataValidation>
    <dataValidation type="date" operator="lessThanOrEqual" allowBlank="1" showInputMessage="1" showErrorMessage="1" sqref="G2:G31">
      <formula1>TODAY()-20*365.25</formula1>
    </dataValidation>
    <dataValidation type="list" allowBlank="1" showInputMessage="1" showErrorMessage="1" sqref="C2:C31">
      <formula1>"MALE,FEMALE"</formula1>
    </dataValidation>
    <dataValidation type="list" allowBlank="1" showInputMessage="1" showErrorMessage="1" sqref="D2:D31">
      <formula1>"SINGLE,MARRIED"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C24" sqref="C24"/>
    </sheetView>
  </sheetViews>
  <sheetFormatPr defaultRowHeight="15" x14ac:dyDescent="0.25"/>
  <cols>
    <col min="1" max="1" width="13.140625" bestFit="1" customWidth="1"/>
    <col min="2" max="2" width="17.85546875" bestFit="1" customWidth="1"/>
    <col min="3" max="3" width="18.85546875" bestFit="1" customWidth="1"/>
  </cols>
  <sheetData>
    <row r="3" spans="1:3" x14ac:dyDescent="0.25">
      <c r="A3" s="6" t="s">
        <v>75</v>
      </c>
      <c r="B3" t="s">
        <v>79</v>
      </c>
      <c r="C3" t="s">
        <v>80</v>
      </c>
    </row>
    <row r="4" spans="1:3" x14ac:dyDescent="0.25">
      <c r="A4" s="7" t="s">
        <v>21</v>
      </c>
      <c r="B4" s="8">
        <v>6</v>
      </c>
      <c r="C4" s="9">
        <v>0.2</v>
      </c>
    </row>
    <row r="5" spans="1:3" x14ac:dyDescent="0.25">
      <c r="A5" s="7" t="s">
        <v>17</v>
      </c>
      <c r="B5" s="8">
        <v>24</v>
      </c>
      <c r="C5" s="9">
        <v>0.8</v>
      </c>
    </row>
    <row r="6" spans="1:3" x14ac:dyDescent="0.25">
      <c r="A6" s="7" t="s">
        <v>76</v>
      </c>
      <c r="B6" s="8">
        <v>30</v>
      </c>
      <c r="C6" s="9">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5"/>
  <sheetViews>
    <sheetView workbookViewId="0">
      <selection activeCell="B7" sqref="B7"/>
    </sheetView>
  </sheetViews>
  <sheetFormatPr defaultRowHeight="15" x14ac:dyDescent="0.25"/>
  <cols>
    <col min="1" max="1" width="21" customWidth="1"/>
    <col min="2" max="2" width="14.42578125" bestFit="1" customWidth="1"/>
    <col min="5" max="5" width="14.42578125" bestFit="1" customWidth="1"/>
  </cols>
  <sheetData>
    <row r="3" spans="1:5" x14ac:dyDescent="0.25">
      <c r="A3" s="6" t="s">
        <v>62</v>
      </c>
      <c r="B3" t="s">
        <v>81</v>
      </c>
      <c r="D3" t="s">
        <v>62</v>
      </c>
      <c r="E3" t="s">
        <v>81</v>
      </c>
    </row>
    <row r="4" spans="1:5" x14ac:dyDescent="0.25">
      <c r="A4" s="7" t="s">
        <v>64</v>
      </c>
      <c r="B4" s="8">
        <v>2</v>
      </c>
      <c r="D4" t="s">
        <v>64</v>
      </c>
      <c r="E4">
        <v>2</v>
      </c>
    </row>
    <row r="5" spans="1:5" x14ac:dyDescent="0.25">
      <c r="A5" s="7" t="s">
        <v>62</v>
      </c>
      <c r="B5" s="8">
        <v>2</v>
      </c>
      <c r="D5" t="s">
        <v>62</v>
      </c>
      <c r="E5">
        <v>2</v>
      </c>
    </row>
    <row r="6" spans="1:5" x14ac:dyDescent="0.25">
      <c r="A6" s="7" t="s">
        <v>67</v>
      </c>
      <c r="B6" s="8">
        <v>1</v>
      </c>
      <c r="D6" t="s">
        <v>67</v>
      </c>
      <c r="E6">
        <v>1</v>
      </c>
    </row>
    <row r="7" spans="1:5" x14ac:dyDescent="0.25">
      <c r="A7" s="7" t="s">
        <v>57</v>
      </c>
      <c r="B7" s="8">
        <v>1</v>
      </c>
      <c r="D7" t="s">
        <v>57</v>
      </c>
      <c r="E7">
        <v>1</v>
      </c>
    </row>
    <row r="8" spans="1:5" x14ac:dyDescent="0.25">
      <c r="A8" s="7" t="s">
        <v>60</v>
      </c>
      <c r="B8" s="8">
        <v>1</v>
      </c>
      <c r="D8" t="s">
        <v>60</v>
      </c>
      <c r="E8">
        <v>1</v>
      </c>
    </row>
    <row r="9" spans="1:5" x14ac:dyDescent="0.25">
      <c r="A9" s="7" t="s">
        <v>66</v>
      </c>
      <c r="B9" s="8">
        <v>1</v>
      </c>
      <c r="D9" t="s">
        <v>66</v>
      </c>
      <c r="E9">
        <v>1</v>
      </c>
    </row>
    <row r="10" spans="1:5" x14ac:dyDescent="0.25">
      <c r="A10" s="7" t="s">
        <v>63</v>
      </c>
      <c r="B10" s="8">
        <v>3</v>
      </c>
      <c r="D10" t="s">
        <v>63</v>
      </c>
      <c r="E10">
        <v>3</v>
      </c>
    </row>
    <row r="11" spans="1:5" x14ac:dyDescent="0.25">
      <c r="A11" s="7" t="s">
        <v>61</v>
      </c>
      <c r="B11" s="8">
        <v>2</v>
      </c>
      <c r="D11" t="s">
        <v>61</v>
      </c>
      <c r="E11">
        <v>2</v>
      </c>
    </row>
    <row r="12" spans="1:5" x14ac:dyDescent="0.25">
      <c r="A12" s="7" t="s">
        <v>58</v>
      </c>
      <c r="B12" s="8">
        <v>9</v>
      </c>
      <c r="D12" t="s">
        <v>58</v>
      </c>
      <c r="E12">
        <v>9</v>
      </c>
    </row>
    <row r="13" spans="1:5" x14ac:dyDescent="0.25">
      <c r="A13" s="7" t="s">
        <v>65</v>
      </c>
      <c r="B13" s="8">
        <v>1</v>
      </c>
      <c r="D13" t="s">
        <v>65</v>
      </c>
      <c r="E13">
        <v>1</v>
      </c>
    </row>
    <row r="14" spans="1:5" x14ac:dyDescent="0.25">
      <c r="A14" s="7" t="s">
        <v>59</v>
      </c>
      <c r="B14" s="8">
        <v>7</v>
      </c>
      <c r="D14" t="s">
        <v>59</v>
      </c>
      <c r="E14">
        <v>7</v>
      </c>
    </row>
    <row r="15" spans="1:5" x14ac:dyDescent="0.25">
      <c r="A15" s="7" t="s">
        <v>76</v>
      </c>
      <c r="B15" s="8">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7" sqref="E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 sqref="J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
  <sheetViews>
    <sheetView workbookViewId="0">
      <selection activeCell="C15" sqref="C15"/>
    </sheetView>
  </sheetViews>
  <sheetFormatPr defaultRowHeight="15" x14ac:dyDescent="0.25"/>
  <cols>
    <col min="1" max="1" width="13.140625" bestFit="1" customWidth="1"/>
    <col min="2" max="2" width="23.42578125" bestFit="1" customWidth="1"/>
    <col min="3" max="3" width="26.140625" bestFit="1" customWidth="1"/>
  </cols>
  <sheetData>
    <row r="3" spans="1:3" x14ac:dyDescent="0.25">
      <c r="A3" s="6" t="s">
        <v>75</v>
      </c>
      <c r="B3" t="s">
        <v>82</v>
      </c>
      <c r="C3" t="s">
        <v>83</v>
      </c>
    </row>
    <row r="4" spans="1:3" x14ac:dyDescent="0.25">
      <c r="A4" s="7" t="s">
        <v>74</v>
      </c>
      <c r="B4" s="8">
        <v>1</v>
      </c>
      <c r="C4" s="9">
        <v>1</v>
      </c>
    </row>
    <row r="5" spans="1:3" x14ac:dyDescent="0.25">
      <c r="A5" s="7" t="s">
        <v>76</v>
      </c>
      <c r="B5" s="8">
        <v>1</v>
      </c>
      <c r="C5" s="9">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9"/>
  <sheetViews>
    <sheetView workbookViewId="0">
      <selection activeCell="L24" sqref="L24"/>
    </sheetView>
  </sheetViews>
  <sheetFormatPr defaultRowHeight="15" x14ac:dyDescent="0.25"/>
  <cols>
    <col min="1" max="1" width="13.140625" bestFit="1" customWidth="1"/>
    <col min="2" max="2" width="16.42578125" bestFit="1" customWidth="1"/>
    <col min="3" max="3" width="19.140625" bestFit="1" customWidth="1"/>
  </cols>
  <sheetData>
    <row r="3" spans="1:3" x14ac:dyDescent="0.25">
      <c r="A3" s="6" t="s">
        <v>75</v>
      </c>
      <c r="B3" t="s">
        <v>84</v>
      </c>
      <c r="C3" t="s">
        <v>85</v>
      </c>
    </row>
    <row r="4" spans="1:3" x14ac:dyDescent="0.25">
      <c r="A4" s="7" t="s">
        <v>32</v>
      </c>
      <c r="B4" s="8">
        <v>7</v>
      </c>
      <c r="C4" s="9">
        <v>0.23333333333333334</v>
      </c>
    </row>
    <row r="5" spans="1:3" x14ac:dyDescent="0.25">
      <c r="A5" s="10" t="s">
        <v>30</v>
      </c>
      <c r="B5" s="8">
        <v>1</v>
      </c>
      <c r="C5" s="9">
        <v>3.3333333333333333E-2</v>
      </c>
    </row>
    <row r="6" spans="1:3" x14ac:dyDescent="0.25">
      <c r="A6" s="10" t="s">
        <v>36</v>
      </c>
      <c r="B6" s="8">
        <v>6</v>
      </c>
      <c r="C6" s="9">
        <v>0.2</v>
      </c>
    </row>
    <row r="7" spans="1:3" x14ac:dyDescent="0.25">
      <c r="A7" s="7" t="s">
        <v>22</v>
      </c>
      <c r="B7" s="8">
        <v>4</v>
      </c>
      <c r="C7" s="9">
        <v>0.13333333333333333</v>
      </c>
    </row>
    <row r="8" spans="1:3" x14ac:dyDescent="0.25">
      <c r="A8" s="10" t="s">
        <v>19</v>
      </c>
      <c r="B8" s="8">
        <v>2</v>
      </c>
      <c r="C8" s="9">
        <v>6.6666666666666666E-2</v>
      </c>
    </row>
    <row r="9" spans="1:3" x14ac:dyDescent="0.25">
      <c r="A9" s="10" t="s">
        <v>30</v>
      </c>
      <c r="B9" s="8">
        <v>1</v>
      </c>
      <c r="C9" s="9">
        <v>3.3333333333333333E-2</v>
      </c>
    </row>
    <row r="10" spans="1:3" x14ac:dyDescent="0.25">
      <c r="A10" s="10" t="s">
        <v>36</v>
      </c>
      <c r="B10" s="8">
        <v>1</v>
      </c>
      <c r="C10" s="9">
        <v>3.3333333333333333E-2</v>
      </c>
    </row>
    <row r="11" spans="1:3" x14ac:dyDescent="0.25">
      <c r="A11" s="7" t="s">
        <v>18</v>
      </c>
      <c r="B11" s="8">
        <v>13</v>
      </c>
      <c r="C11" s="9">
        <v>0.43333333333333335</v>
      </c>
    </row>
    <row r="12" spans="1:3" x14ac:dyDescent="0.25">
      <c r="A12" s="10" t="s">
        <v>19</v>
      </c>
      <c r="B12" s="8">
        <v>2</v>
      </c>
      <c r="C12" s="9">
        <v>6.6666666666666666E-2</v>
      </c>
    </row>
    <row r="13" spans="1:3" x14ac:dyDescent="0.25">
      <c r="A13" s="10" t="s">
        <v>30</v>
      </c>
      <c r="B13" s="8">
        <v>1</v>
      </c>
      <c r="C13" s="9">
        <v>3.3333333333333333E-2</v>
      </c>
    </row>
    <row r="14" spans="1:3" x14ac:dyDescent="0.25">
      <c r="A14" s="10" t="s">
        <v>36</v>
      </c>
      <c r="B14" s="8">
        <v>10</v>
      </c>
      <c r="C14" s="9">
        <v>0.33333333333333331</v>
      </c>
    </row>
    <row r="15" spans="1:3" x14ac:dyDescent="0.25">
      <c r="A15" s="7" t="s">
        <v>25</v>
      </c>
      <c r="B15" s="8">
        <v>6</v>
      </c>
      <c r="C15" s="9">
        <v>0.2</v>
      </c>
    </row>
    <row r="16" spans="1:3" x14ac:dyDescent="0.25">
      <c r="A16" s="10" t="s">
        <v>19</v>
      </c>
      <c r="B16" s="8">
        <v>2</v>
      </c>
      <c r="C16" s="9">
        <v>6.6666666666666666E-2</v>
      </c>
    </row>
    <row r="17" spans="1:3" x14ac:dyDescent="0.25">
      <c r="A17" s="10" t="s">
        <v>30</v>
      </c>
      <c r="B17" s="8">
        <v>1</v>
      </c>
      <c r="C17" s="9">
        <v>3.3333333333333333E-2</v>
      </c>
    </row>
    <row r="18" spans="1:3" x14ac:dyDescent="0.25">
      <c r="A18" s="10" t="s">
        <v>36</v>
      </c>
      <c r="B18" s="8">
        <v>3</v>
      </c>
      <c r="C18" s="9">
        <v>0.1</v>
      </c>
    </row>
    <row r="19" spans="1:3" x14ac:dyDescent="0.25">
      <c r="A19" s="7" t="s">
        <v>76</v>
      </c>
      <c r="B19" s="8">
        <v>30</v>
      </c>
      <c r="C19" s="9">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election sqref="A1:Q7"/>
    </sheetView>
  </sheetViews>
  <sheetFormatPr defaultRowHeight="15" x14ac:dyDescent="0.25"/>
  <cols>
    <col min="1" max="1" width="10" customWidth="1"/>
    <col min="3" max="3" width="10.42578125" customWidth="1"/>
    <col min="4" max="4" width="11.7109375" customWidth="1"/>
    <col min="6" max="6" width="17.140625" customWidth="1"/>
    <col min="10" max="10" width="10.42578125" customWidth="1"/>
    <col min="11" max="11" width="10.85546875" customWidth="1"/>
  </cols>
  <sheetData>
    <row r="1" spans="1:17" x14ac:dyDescent="0.25">
      <c r="A1" t="s">
        <v>0</v>
      </c>
      <c r="B1" t="s">
        <v>1</v>
      </c>
      <c r="C1" t="s">
        <v>2</v>
      </c>
      <c r="D1" t="s">
        <v>3</v>
      </c>
      <c r="E1" t="s">
        <v>56</v>
      </c>
      <c r="F1" t="s">
        <v>68</v>
      </c>
      <c r="G1" t="s">
        <v>4</v>
      </c>
      <c r="H1" t="s">
        <v>5</v>
      </c>
      <c r="I1" t="s">
        <v>6</v>
      </c>
      <c r="J1" t="s">
        <v>7</v>
      </c>
      <c r="K1" t="s">
        <v>8</v>
      </c>
      <c r="L1" t="s">
        <v>9</v>
      </c>
      <c r="M1" t="s">
        <v>10</v>
      </c>
      <c r="N1" t="s">
        <v>11</v>
      </c>
      <c r="O1" t="s">
        <v>12</v>
      </c>
      <c r="P1" t="s">
        <v>13</v>
      </c>
      <c r="Q1" t="s">
        <v>14</v>
      </c>
    </row>
    <row r="2" spans="1:17" x14ac:dyDescent="0.25">
      <c r="A2">
        <v>130</v>
      </c>
      <c r="B2" t="s">
        <v>55</v>
      </c>
      <c r="C2" t="s">
        <v>16</v>
      </c>
      <c r="D2" t="s">
        <v>17</v>
      </c>
      <c r="E2" t="s">
        <v>63</v>
      </c>
      <c r="F2" t="s">
        <v>72</v>
      </c>
      <c r="G2" s="11">
        <v>34430</v>
      </c>
      <c r="H2">
        <v>28.646132785763175</v>
      </c>
      <c r="I2" s="11">
        <v>41954</v>
      </c>
      <c r="J2" t="s">
        <v>32</v>
      </c>
      <c r="K2" t="s">
        <v>36</v>
      </c>
      <c r="L2">
        <v>52460</v>
      </c>
      <c r="M2">
        <v>26230</v>
      </c>
      <c r="N2">
        <v>5246</v>
      </c>
      <c r="O2">
        <v>83936</v>
      </c>
      <c r="P2">
        <v>6295.2</v>
      </c>
      <c r="Q2">
        <v>77640.800000000003</v>
      </c>
    </row>
    <row r="3" spans="1:17" x14ac:dyDescent="0.25">
      <c r="A3">
        <v>128</v>
      </c>
      <c r="B3" t="s">
        <v>53</v>
      </c>
      <c r="C3" t="s">
        <v>28</v>
      </c>
      <c r="D3" t="s">
        <v>17</v>
      </c>
      <c r="E3" t="s">
        <v>59</v>
      </c>
      <c r="F3" t="s">
        <v>74</v>
      </c>
      <c r="G3" s="11">
        <v>32590</v>
      </c>
      <c r="H3">
        <v>33.68377823408624</v>
      </c>
      <c r="I3" s="11">
        <v>42108</v>
      </c>
      <c r="J3" t="s">
        <v>32</v>
      </c>
      <c r="K3" t="s">
        <v>36</v>
      </c>
      <c r="L3">
        <v>54230</v>
      </c>
      <c r="M3">
        <v>27115</v>
      </c>
      <c r="N3">
        <v>5423</v>
      </c>
      <c r="O3">
        <v>86768</v>
      </c>
      <c r="P3">
        <v>6507.5999999999995</v>
      </c>
      <c r="Q3">
        <v>80260.399999999994</v>
      </c>
    </row>
    <row r="4" spans="1:17" x14ac:dyDescent="0.25">
      <c r="A4">
        <v>115</v>
      </c>
      <c r="B4" t="s">
        <v>46</v>
      </c>
      <c r="C4" t="s">
        <v>16</v>
      </c>
      <c r="D4" t="s">
        <v>17</v>
      </c>
      <c r="E4" t="s">
        <v>64</v>
      </c>
      <c r="F4" t="s">
        <v>69</v>
      </c>
      <c r="G4" s="11">
        <v>34944</v>
      </c>
      <c r="H4">
        <v>27.238877481177276</v>
      </c>
      <c r="I4" s="11">
        <v>42171</v>
      </c>
      <c r="J4" t="s">
        <v>32</v>
      </c>
      <c r="K4" t="s">
        <v>36</v>
      </c>
      <c r="L4">
        <v>54200</v>
      </c>
      <c r="M4">
        <v>27100</v>
      </c>
      <c r="N4">
        <v>5420</v>
      </c>
      <c r="O4">
        <v>86720</v>
      </c>
      <c r="P4">
        <v>6504</v>
      </c>
      <c r="Q4">
        <v>80216</v>
      </c>
    </row>
    <row r="5" spans="1:17" x14ac:dyDescent="0.25">
      <c r="A5">
        <v>107</v>
      </c>
      <c r="B5" t="s">
        <v>41</v>
      </c>
      <c r="C5" t="s">
        <v>16</v>
      </c>
      <c r="D5" t="s">
        <v>17</v>
      </c>
      <c r="E5" t="s">
        <v>58</v>
      </c>
      <c r="F5" t="s">
        <v>69</v>
      </c>
      <c r="G5" s="11">
        <v>34523</v>
      </c>
      <c r="H5">
        <v>28.39151266255989</v>
      </c>
      <c r="I5" s="11">
        <v>42323</v>
      </c>
      <c r="J5" t="s">
        <v>32</v>
      </c>
      <c r="K5" t="s">
        <v>36</v>
      </c>
      <c r="L5">
        <v>54120</v>
      </c>
      <c r="M5">
        <v>27060</v>
      </c>
      <c r="N5">
        <v>5412</v>
      </c>
      <c r="O5">
        <v>86592</v>
      </c>
      <c r="P5">
        <v>6494.4</v>
      </c>
      <c r="Q5">
        <v>80097.600000000006</v>
      </c>
    </row>
    <row r="6" spans="1:17" x14ac:dyDescent="0.25">
      <c r="A6">
        <v>106</v>
      </c>
      <c r="B6" t="s">
        <v>40</v>
      </c>
      <c r="C6" t="s">
        <v>28</v>
      </c>
      <c r="D6" t="s">
        <v>17</v>
      </c>
      <c r="E6" t="s">
        <v>58</v>
      </c>
      <c r="F6" t="s">
        <v>71</v>
      </c>
      <c r="G6" s="11">
        <v>33368</v>
      </c>
      <c r="H6">
        <v>31.553730321697468</v>
      </c>
      <c r="I6" s="11">
        <v>41836</v>
      </c>
      <c r="J6" t="s">
        <v>32</v>
      </c>
      <c r="K6" t="s">
        <v>36</v>
      </c>
      <c r="L6">
        <v>63200</v>
      </c>
      <c r="M6">
        <v>31600</v>
      </c>
      <c r="N6">
        <v>6320</v>
      </c>
      <c r="O6">
        <v>101120</v>
      </c>
      <c r="P6">
        <v>7584</v>
      </c>
      <c r="Q6">
        <v>93536</v>
      </c>
    </row>
    <row r="7" spans="1:17" x14ac:dyDescent="0.25">
      <c r="A7">
        <v>105</v>
      </c>
      <c r="B7" t="s">
        <v>39</v>
      </c>
      <c r="C7" t="s">
        <v>28</v>
      </c>
      <c r="D7" t="s">
        <v>17</v>
      </c>
      <c r="E7" t="s">
        <v>63</v>
      </c>
      <c r="F7" t="s">
        <v>69</v>
      </c>
      <c r="G7" s="11">
        <v>32715</v>
      </c>
      <c r="H7">
        <v>33.341546885694733</v>
      </c>
      <c r="I7" s="11">
        <v>41987</v>
      </c>
      <c r="J7" t="s">
        <v>32</v>
      </c>
      <c r="K7" t="s">
        <v>36</v>
      </c>
      <c r="L7">
        <v>54200</v>
      </c>
      <c r="M7">
        <v>27100</v>
      </c>
      <c r="N7">
        <v>5420</v>
      </c>
      <c r="O7">
        <v>86720</v>
      </c>
      <c r="P7">
        <v>6504</v>
      </c>
      <c r="Q7">
        <v>80216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Gender</vt:lpstr>
      <vt:lpstr>Mstatus</vt:lpstr>
      <vt:lpstr>map</vt:lpstr>
      <vt:lpstr>Sheet7</vt:lpstr>
      <vt:lpstr>Dashboard 1</vt:lpstr>
      <vt:lpstr>chart</vt:lpstr>
      <vt:lpstr>Sheet9</vt:lpstr>
      <vt:lpstr>Sheet8</vt:lpstr>
      <vt:lpstr>Sheet11</vt:lpstr>
      <vt:lpstr>Sheet10</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Shree</cp:lastModifiedBy>
  <dcterms:created xsi:type="dcterms:W3CDTF">2021-10-13T06:20:30Z</dcterms:created>
  <dcterms:modified xsi:type="dcterms:W3CDTF">2022-11-28T10:08:08Z</dcterms:modified>
</cp:coreProperties>
</file>