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evraz.com\Рабочий стол\Студенческий проект\"/>
    </mc:Choice>
  </mc:AlternateContent>
  <xr:revisionPtr revIDLastSave="0" documentId="8_{0A7E52E8-A678-41DB-B13D-D3224233693F}" xr6:coauthVersionLast="36" xr6:coauthVersionMax="36" xr10:uidLastSave="{00000000-0000-0000-0000-000000000000}"/>
  <bookViews>
    <workbookView xWindow="0" yWindow="0" windowWidth="28770" windowHeight="12015" xr2:uid="{8206A1E6-5970-4FA4-8E43-124E7B9E52E2}"/>
  </bookViews>
  <sheets>
    <sheet name="Список патентов" sheetId="1" r:id="rId1"/>
  </sheets>
  <externalReferences>
    <externalReference r:id="rId2"/>
  </externalReferences>
  <definedNames>
    <definedName name="_xlnm._FilterDatabase" localSheetId="0" hidden="1">'Список патентов'!$A$1:$E$325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5" i="1" l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Y32" i="1"/>
  <c r="Z32" i="1" s="1"/>
  <c r="F32" i="1"/>
  <c r="AA31" i="1"/>
  <c r="Y31" i="1"/>
  <c r="Z31" i="1" s="1"/>
  <c r="V31" i="1"/>
  <c r="V32" i="1" s="1"/>
  <c r="V33" i="1" s="1"/>
  <c r="F31" i="1"/>
  <c r="Z30" i="1"/>
  <c r="Y30" i="1"/>
  <c r="F30" i="1"/>
  <c r="Y29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V34" i="1" l="1"/>
  <c r="Y33" i="1"/>
  <c r="Z33" i="1" s="1"/>
  <c r="V35" i="1" l="1"/>
  <c r="Y34" i="1"/>
  <c r="Z34" i="1" s="1"/>
</calcChain>
</file>

<file path=xl/sharedStrings.xml><?xml version="1.0" encoding="utf-8"?>
<sst xmlns="http://schemas.openxmlformats.org/spreadsheetml/2006/main" count="712" uniqueCount="351">
  <si>
    <t>№</t>
  </si>
  <si>
    <t>Номер Патента</t>
  </si>
  <si>
    <t>Дата публикации</t>
  </si>
  <si>
    <t>Название</t>
  </si>
  <si>
    <t>Тип РИД</t>
  </si>
  <si>
    <t>Ссылка на открытые реестры ФИПС</t>
  </si>
  <si>
    <t>Коэф. Кц</t>
  </si>
  <si>
    <t>Названия строк</t>
  </si>
  <si>
    <t>Количество по полю Номер Патента</t>
  </si>
  <si>
    <t>Способ ремонта прокатных валков (2)</t>
  </si>
  <si>
    <t>РИ</t>
  </si>
  <si>
    <t>2023</t>
  </si>
  <si>
    <t>Год регистрации</t>
  </si>
  <si>
    <t>ФПМ</t>
  </si>
  <si>
    <t>Общий итог</t>
  </si>
  <si>
    <t>Способ регулирования частоты вращения валков шаропрокатного стана</t>
  </si>
  <si>
    <t>2022</t>
  </si>
  <si>
    <t>Миксер для накопления жидкого чугуна  (кладка)</t>
  </si>
  <si>
    <t>2021</t>
  </si>
  <si>
    <t>Миксер для накопления жидкого чугуна  (носок)</t>
  </si>
  <si>
    <t>2020</t>
  </si>
  <si>
    <t>Способ ремонта прокатных валков</t>
  </si>
  <si>
    <t>2019</t>
  </si>
  <si>
    <t>СПОСОБ ПРОИЗВОДСТВА МЕЛЮЩИХ ШАРОВ ИЗ СТАЛИ</t>
  </si>
  <si>
    <t>2018</t>
  </si>
  <si>
    <t>Устройство для визуального обследования внутренней поверхности дымовой трубы</t>
  </si>
  <si>
    <t>2017</t>
  </si>
  <si>
    <t>Способ получения двутавра из титанового сплава</t>
  </si>
  <si>
    <t>2016</t>
  </si>
  <si>
    <t>СПОСОБ НЕПРЕРЫВНОЙ РАЗЛИВКИ СТАЛИ (ВАРИАНТЫ)</t>
  </si>
  <si>
    <t>2015</t>
  </si>
  <si>
    <t>2014</t>
  </si>
  <si>
    <t>Транспортирующий желоб для выдачи шаров с шаропрокатного стана</t>
  </si>
  <si>
    <t>2013</t>
  </si>
  <si>
    <t>Роликовая секция машины непрерывного литья заготовок</t>
  </si>
  <si>
    <t>2012</t>
  </si>
  <si>
    <t>ПРОДУВОЧНАЯ ФУРМА ДЛЯ РАФИНИРОВАНИЯ МЕТАЛЛА В КОВШЕ</t>
  </si>
  <si>
    <t>2011</t>
  </si>
  <si>
    <t>КОМПЛЕКС ОХЛАЖДЕНИЯ ВЫПУСКНЫХ И ТРАНСПОРТНЫХ ЖЕЛОБОВ ДОМЕННОЙ ПЕЧИ</t>
  </si>
  <si>
    <t>2010</t>
  </si>
  <si>
    <t>Устройство весового дозирования шаров</t>
  </si>
  <si>
    <t>2009</t>
  </si>
  <si>
    <t>СПОСОБ ПРОИЗВОДСТВА МЕЛЮЩИХ ШАРОВ ИЗ СТАЛИ (ВАРИАНТЫ)</t>
  </si>
  <si>
    <t>2008</t>
  </si>
  <si>
    <t>Способ правки зетового профиля</t>
  </si>
  <si>
    <t>2007</t>
  </si>
  <si>
    <t>Способ прокатки полосы заготовки полнопрофильного сердечника металлокомпозитной накладки клееболтового изолирующего стыка</t>
  </si>
  <si>
    <t>2006</t>
  </si>
  <si>
    <t>Нагревательная печь с шагающими балками для нагрева заготовок круглого сечения</t>
  </si>
  <si>
    <t>2004</t>
  </si>
  <si>
    <t>U-образная шпунтовая свая</t>
  </si>
  <si>
    <t>2003</t>
  </si>
  <si>
    <t>УСТРОЙСТВО ДЛЯ ПРОДУВКИ ЖИДКОГО МЕТАЛЛА ГАЗОМ В КОВШЕ</t>
  </si>
  <si>
    <t>2002</t>
  </si>
  <si>
    <t>УГОЛОК КОНТРРЕЛЬСОВЫЙ ИЗ СТАЛИ</t>
  </si>
  <si>
    <t>2001</t>
  </si>
  <si>
    <t>Промежуточный ковш многоручьевой машины непрерывного литья металла</t>
  </si>
  <si>
    <t>2000</t>
  </si>
  <si>
    <t>Способ производства мелющих шаров из стали</t>
  </si>
  <si>
    <t>1999</t>
  </si>
  <si>
    <t>УСТАНОВКА ДЛЯ ИСПЫТАНИЯ МЕЛЮЩИХ ШАРОВ НА УДАРНУЮ СТОЙКОСТЬ</t>
  </si>
  <si>
    <t>ПМ</t>
  </si>
  <si>
    <t>1998</t>
  </si>
  <si>
    <t>Устройство зажатия шара</t>
  </si>
  <si>
    <t>1997</t>
  </si>
  <si>
    <t>Цель</t>
  </si>
  <si>
    <t>Факт</t>
  </si>
  <si>
    <t>Способ прокатки углового асимметричного профиля</t>
  </si>
  <si>
    <t>1996</t>
  </si>
  <si>
    <t>Патент</t>
  </si>
  <si>
    <t>ЭВМ</t>
  </si>
  <si>
    <t>1995</t>
  </si>
  <si>
    <t>СПОСОБ ПРОКАТКИ РЕЛЬСОВ</t>
  </si>
  <si>
    <t>1994</t>
  </si>
  <si>
    <t>ШИХТА ДЛЯ ПРОИЗВОДСТВА ЖЕЛЕЗОРУДНОГО АГЛОМЕРАТА</t>
  </si>
  <si>
    <t>1993</t>
  </si>
  <si>
    <t>Вакуум-камера с погружными патрубками</t>
  </si>
  <si>
    <t>&lt;07.03.1993</t>
  </si>
  <si>
    <t>Футеровка сталеразливочного ковша</t>
  </si>
  <si>
    <t>Стакан-дозатор для непрерывной разливки металла на машинах непрерывного литья заготовок закрытой струей</t>
  </si>
  <si>
    <t>Футеровка нижней части вакуум-камеры</t>
  </si>
  <si>
    <t>Северсталь</t>
  </si>
  <si>
    <t>Цельнокатаное колесо из стали</t>
  </si>
  <si>
    <t>ЕВРАЗ НТМК</t>
  </si>
  <si>
    <t>Колесо железнодорожного транспорта</t>
  </si>
  <si>
    <t>НЛМК</t>
  </si>
  <si>
    <t>Устройство торможения вертикального валка универсальной клети прокатного стана</t>
  </si>
  <si>
    <t>ММК</t>
  </si>
  <si>
    <t>СПОСОБ ВЫПЛАВКИ МЕТАЛЛА В КИСЛОРОДНОМ КОНВЕРТЕРЕ</t>
  </si>
  <si>
    <t>ВМЗ</t>
  </si>
  <si>
    <t>СПОСОБ ТЕРМИЧЕСКОЙ ОБРАБОТКИ ЖЕЛЕЗНОДОРОЖНЫХ КОЛЕС</t>
  </si>
  <si>
    <t xml:space="preserve">Мечел </t>
  </si>
  <si>
    <t>Шихта для производства ванадиевого чугуна</t>
  </si>
  <si>
    <t>СПОСОБ ИСПЫТАНИЯ МЕЛЮЩИХ ШАРОВ НА УДАРНУЮ СТОЙКОСТЬ</t>
  </si>
  <si>
    <t>СПОСОБ ФУТЕРОВКИ КИСЛОРОДНОГО КОНВЕРТЕРА</t>
  </si>
  <si>
    <t>Колонный двутавр с толщиной полки до 40 мм</t>
  </si>
  <si>
    <t>Способ изготовления горячекатаного двутавра из фасонной заготовки</t>
  </si>
  <si>
    <t>СПОСОБ ПРОИЗВОДСТВА МЕЛЮЩИХ ШАРОВ (ВАРИАНТЫ)</t>
  </si>
  <si>
    <t>Вводная проводка для направления заготовки в валки шаропрокатного стана</t>
  </si>
  <si>
    <t>Способ и комплекс транспортировки раскаленного кокса от коксовых печей к УСТК</t>
  </si>
  <si>
    <t>Год</t>
  </si>
  <si>
    <t>Ко-во зарегистрированных патентов, шт</t>
  </si>
  <si>
    <t>ЭЭ, тыс руб.</t>
  </si>
  <si>
    <t>Устройство для измерения степени разрыхления постели в отсадочной машине</t>
  </si>
  <si>
    <t>КОНСТРУКЦИЯ ОГНЕУПОРНОГО ИЗДЕЛИЯ ДЛЯ РЕМОНТА СТАЛЕВЫПУСКНОГО ОТВЕРСТИЯ КИСЛОРОДНОГО КОНВЕРТЕРА</t>
  </si>
  <si>
    <t>Шихта для производства железорудного агломерата</t>
  </si>
  <si>
    <t>СПОСОБ ФУТЕРОВКИ ВОЗДУШНЫХ ФУРМ ДОМЕННОЙ ПЕЧИ</t>
  </si>
  <si>
    <t>Способ и комплекс автоматического регулирования параметров перемещения скипового подъема доменной печи</t>
  </si>
  <si>
    <t>Ручное устройство для подъема и перемещения крышек коксовых печей</t>
  </si>
  <si>
    <t>УСТРОЙСТВО КРЕПЛЕНИЯ ТОКАРНОГО ИНСТРУМЕНТА НА ТОКАРНО-КАРУСЕЛЬНОМ СТАНКЕ</t>
  </si>
  <si>
    <t>Способ производства мелющих шаров</t>
  </si>
  <si>
    <t>СПОСОБ ПРОИЗВОДСТВА ПРОКАТА ПРЯМОУГОЛЬНОГО СЕЧЕНИЯ ИЗ НЕКОНДИЦИОННОГО ПРОКАТА КРУГЛОГО СЕЧЕНИЯ</t>
  </si>
  <si>
    <t>Способ прокатки угловых асимметричных профилей</t>
  </si>
  <si>
    <t>СПОСОБ НЕПРЕРЫВНОГО ЛИТЬЯ СЛЯБОВЫХ ЗАГОТОВОК</t>
  </si>
  <si>
    <t>Шпунтовая свая типа Ларсен</t>
  </si>
  <si>
    <t>Патрубок погружной для циркуляционного вакууматора</t>
  </si>
  <si>
    <t>Футеровка нижней части конвертера с отъемным днищем</t>
  </si>
  <si>
    <t>СПОСОБ ВЫПЛАВКИ СТАЛИ В КИСЛОРОДНОМ КОНВЕРТЕРЕ</t>
  </si>
  <si>
    <t>Сталеразливочный погружной стакан</t>
  </si>
  <si>
    <t>УСТРОЙСТВО ВОДЯНОГО ОХЛАЖДЕНИЯ ЛЕЩАДИ ДОМЕННОЙ ПЕЧИ</t>
  </si>
  <si>
    <t>Железнодорожное колесо</t>
  </si>
  <si>
    <t>Способ вращения якоря двигателя постоянного тока с независимым возбуждением с номинальным напряжением якоря более 600В и мощностью более 3МВт для проточки коллектора</t>
  </si>
  <si>
    <t>СПОСОБ РЕГУЛИРОВАНИЯ ЧАСТОТЫ ВРАЩЕНИЯ ВАЛКОВ ШАРОПРОКАТНЫХ СТАНОВ</t>
  </si>
  <si>
    <t>ПРОФИЛЬ ДОМЕННОЙ ПЕЧИ ДЛЯ ВЫСОКОИНТЕНСИВНОЙ РАБОТЫ</t>
  </si>
  <si>
    <t>ЖЕЛЕЗНОДОРОЖНОЕ КОЛЕСО</t>
  </si>
  <si>
    <t>Комплекс сбора и удаления горновых газов от главного желоба доменной печи</t>
  </si>
  <si>
    <t>СПОСОБ ПРОИЗВОДСТВА ЖЕЛЕЗНОДОРОЖНЫХ БАНДАЖЕЙ ПОВЫШЕННОЙ НАДЕЖНОСТИ</t>
  </si>
  <si>
    <t>ВЫПУСКНОЙ ГЛАВНЫЙ ЖЕЛОБ ДОМЕННОЙ ПЕЧИ</t>
  </si>
  <si>
    <t>Футеровка днища конвертера с донными фурмами</t>
  </si>
  <si>
    <t>СПОСОБ И КОМПЛЕКС ДЛЯ УТИЛИЗАЦИИ КОНВЕРТЕРНОГО ПАРА</t>
  </si>
  <si>
    <t>СПОСОБ ПОДГОТОВКИ ШИБЕРНОГО ЗАТВОРА СТАЛЕРАЗЛИВОЧНОГО КОВША</t>
  </si>
  <si>
    <t>СПОСОБ ОБНАРУЖЕНИЯ ШЛАКА В ПОТОКЕ РАСПЛАВА МЕТАЛЛА</t>
  </si>
  <si>
    <t>КОМПЛЕКС КОНТРОЛЯ РАЗМЕРА ДВИЖУЩЕГОСЯ ОБЪЕКТА</t>
  </si>
  <si>
    <t>СПОСОБ ИЗГОТОВЛЕНИЯ ЗАГОТОВОК КОРПУСОВ ДЛЯ БЕТОНОБОЙНЫХ И БРОНЕБОЙНЫХ СНАРЯДОВ</t>
  </si>
  <si>
    <t>СПОСОБ ПОЛУЧЕНИЯ ТВЕРДОГО ЧУГУНА</t>
  </si>
  <si>
    <t>БУНКЕР ДЛЯ СЫПУЧИХ МАТЕРИАЛОВ</t>
  </si>
  <si>
    <t>СПОСОБ ИЗВЛЕЧЕНИЯ ВАНАДИЯ ИЗ ПРИРОДНОЛЕГИРОВАННОГО ВАНАДИЕВОГО ЧУГУНА</t>
  </si>
  <si>
    <t>Способ повышения качества металлургического кокса</t>
  </si>
  <si>
    <t>СПОСОБ ПОЛУЧЕНИЯ МОДИФИЦИРОВАННОГО МЕТАЛЛУРГИЧЕСКОГО КОКСА ДЛЯ ВЫСОКОИНТЕНСИВНОЙ ВЫПЛАВКИ ВАНАДИЕВОГО ЧУГУНА</t>
  </si>
  <si>
    <t>СПОСОБ ТЕРМИЧЕСКОЙ ОБРАБОТКИ ЖЕЛЕЗНОДОРОЖНЫХ БАНДАЖЕЙ</t>
  </si>
  <si>
    <t>СПОСОБ ОПРЕДЕЛЕНИЯ ХИМИЧЕСКОГО СОСТАВА ШЛАКОВЫХ МАТЕРИАЛОВ</t>
  </si>
  <si>
    <t>СПОСОБ СУХОГО ТУШЕНИЯ КОКСА</t>
  </si>
  <si>
    <t>СТАНОК ДЛЯ ПРОТЯГИВАНИЯ ПАЗОВ В ПОДКЛАДКЕ РЕЛЬСОВОГО СКРЕПЛЕНИЯ</t>
  </si>
  <si>
    <t>ШИХТА ДЛЯ ПРОИЗВОДСТВА ВАНАДИЕВОГО ЧУГУНА</t>
  </si>
  <si>
    <t>УСТРОЙСТВО ИЗМЕРЕНИЯ ДЛИНЫ И СКОРОСТИ ПРОКАТА</t>
  </si>
  <si>
    <t>СПОСОБ ПОВЫШЕНИЯ СТЕПЕНИ ИЗВЛЕЧЕНИЯ ВАНАДИЯ ПРИ КОНВЕРТИРОВАНИИ ПРИРОДНО-ЛЕГИРОВАННЫХ ЧУГУНОВ</t>
  </si>
  <si>
    <t>АГЛОМЕРАЦИОННЫЙ ФЛЮС, ШИХТА И СПОСОБ ЕГО ПРОИЗВОДСТВА</t>
  </si>
  <si>
    <t>СПОСОБ ОХЛАЖДЕНИЯ ФУРМЫ ВОЗДУШНОГО ДУТЬЯ И ПОДАЧИ ПРИРОДНОГО ГАЗА В ДОМЕННУЮ ПЕЧЬ И УСТРОЙСТВО ДЛЯ ЕГО ОСУЩЕСТВЛЕНИЯ</t>
  </si>
  <si>
    <t>СПОСОБ ИЗВЛЕЧЕНИЯ ВАНАДИЯ ПРИ КОНВЕРТЕРНОМ ПЕРЕДЕЛЕ ПРИРОДНО-ЛЕГИРОВАННОГО ЧУГУНА</t>
  </si>
  <si>
    <t>СПОСОБ ПОДГОТОВКИ ШЛАКА ДЛЯ НАНЕСЕНИЯ ГАРНИСАЖА НА ФУТЕРОВКУ КОНВЕРТЕРА</t>
  </si>
  <si>
    <t>СПОСОБ ВЫПЛАВКИ СТАЛИ В КОНВЕРТЕРЕ</t>
  </si>
  <si>
    <t>ЖЕЛЕЗОФЛЮС ВАНАДИЙСОДЕРЖАЩИЙ</t>
  </si>
  <si>
    <t>СПОСОБ ПРОИЗВОДСТВА ВАНАДИЕВОГО ШЛАКА И ЛЕГИРОВАННОЙ ВАНАДИЕМ СТАЛИ</t>
  </si>
  <si>
    <t>КОМПЛЕКС ДЛЯ ПРОИЗВОДСТВА ВАНАДИЕВОГО ЧУГУНА</t>
  </si>
  <si>
    <t>СПОСОБ ФОРМИРОВАНИЯ ДОМЕННОЙ ШИХТЫ</t>
  </si>
  <si>
    <t>СИСТЕМА ОХЛАЖДЕНИЯ ФУРМ ДОМЕННЫХ ПЕЧЕЙ</t>
  </si>
  <si>
    <t>СПОСОБ ПОЛУЧЕНИЯ НЕПРЕРЫВНОЛИТОЙ ЗАГОТОВКИ ПОВЫШЕННОГО КАЧЕСТВА</t>
  </si>
  <si>
    <t>ПОГРУЖНОЙ СТАКАН</t>
  </si>
  <si>
    <t>СПОСОБ ИЗГОТОВЛЕНИЯ ЦЕЛЬНОКАТАНЫХ ЖЕЛЕЗНОДОРОЖНЫХ КОЛЕС</t>
  </si>
  <si>
    <t>ПАТРУБОК ПОГРУЖНОЙ ДЛЯ ВАКУУМАТОРА</t>
  </si>
  <si>
    <t>УСТРОЙСТВО КОНТРОЛЯ РАЗМЕРОВ ГОРЯЧИХ СЛИТКОВ</t>
  </si>
  <si>
    <t>ВЫПУСКНОЙ ЖЕЛОБ ДОМЕННОЙ ПЕЧИ</t>
  </si>
  <si>
    <t>ЦЕЛЬНОКАТАНОЕ КОЛЕСО ДЛЯ ЖЕЛЕЗНОДОРОЖНОГО ТРАНСПОРТА</t>
  </si>
  <si>
    <t>КРИСТАЛЛИЗАТОР</t>
  </si>
  <si>
    <t>КОМПЛЕКС ПЕЧЕЙ ДЛЯ ПРОИЗВОДСТВА КОКСА СУХОГО ТУШЕНИЯ</t>
  </si>
  <si>
    <t>СПОСОБ ПЕРЕРАБОТКИ ВАНАДИЙСОДЕРЖАЩИХ ЧУГУНОВ</t>
  </si>
  <si>
    <t>ШИХТА ДЛЯ ПРОИЗВОДСТВА ЧУГУНА</t>
  </si>
  <si>
    <t>ЭЛЕКТРОИСКРОВОЙ ИОНИЗАТОР</t>
  </si>
  <si>
    <t>КОМПЛЕКС ДЛЯ ПРОИЗВОДСТВА ПЕРЕДЕЛЬНОГО И ВАНАДИЕВОГО ЧУГУНА</t>
  </si>
  <si>
    <t>СПОСОБ ОПРЕДЕЛЕНИЯ ОПТИМАЛЬНОГО СОСТАВА УГОЛЬНОЙ ШИХТЫ ДЛЯ КОКСОВАНИЯ</t>
  </si>
  <si>
    <t>СПОСОБ ДОМЕННОЙ ПЛАВКИ ТИТАНСОДЕРЖАЩЕГО ЖЕЛЕЗОРУДНОГО СЫРЬЯ</t>
  </si>
  <si>
    <t>СПОСОБ ДОМЕННОЙ ПЛАВКИ НА МАГНЕЗИАЛЬНО-ГЛИНОЗЕМИСТЫХ ШЛАКАХ</t>
  </si>
  <si>
    <t>СТАЛЕВЫПУСКНОЙ БЛОК КОНВЕРТЕРА</t>
  </si>
  <si>
    <t>СПОСОБ УПРОЧНЕНИЯ СТАЛЬНОГО ВАЛКА РЕЛЬСОБАЛОЧНОГО СТАНА</t>
  </si>
  <si>
    <t>СИСТЕМА РЕГУЛИРОВАНИЯ УРОВНЯ МЕТАЛЛА В КРИСТАЛЛИЗАТОРЕ</t>
  </si>
  <si>
    <t>НАГРЕВАТЕЛЬНАЯ ПЕЧЬ С ШАГАЮЩИМ ПОДОМ</t>
  </si>
  <si>
    <t>ШТАМП ДЛЯ ГОРЯЧЕЙ ФОРМОВКИ КОЛЕСНОЙ ЗАГОТОВКИ</t>
  </si>
  <si>
    <t>СПОСОБ РЕМОНТА ТРЕФОВ ЧУГУННЫХ ПРОКАТНЫХ ВАЛКОВ</t>
  </si>
  <si>
    <t>СПОСОБ ШТАМПОВКИ ЗАГОТОВОК ДЛЯ ЦЕЛЬНОКАТАНЫХ КОЛЕС</t>
  </si>
  <si>
    <t>СПОСОБ БЕСПЫЛЕВОЙ ВЫДАЧИ КОКСА</t>
  </si>
  <si>
    <t>СИСТЕМА ДВУХУРОВНЕВОГО РЕГУЛИРОВАНИЯ ТЕПЛОВЫМ ПРОЦЕССОМ НАГРЕВАТЕЛЬНОЙ ПЕЧИ</t>
  </si>
  <si>
    <t>УСТРОЙСТВО ДЛЯ ЗАЧИСТКИ ПОЛУВАГОНОВ ОТ ОСТАТКОВ СЫПУЧИХ ГРУЗОВ</t>
  </si>
  <si>
    <t>КОМПЛЕКС ДЛЯ ВЫПЛАВКИ ЧУГУНА ИЗ ТИТАНСОДЕРЖАЩИХ АГЛОМЕРАТА И ОКАТЫШЕЙ РАЗНОЙ ОСНОВНОСТИ</t>
  </si>
  <si>
    <t>УЧАСТОК ДЛЯ ЭЛЕКТРОЭРОЗИОННОГО КЛЕЙМЕНИЯ ПРОКАТА</t>
  </si>
  <si>
    <t>СТЕНД ДЛЯ ИСПЫТАНИЯ РЕДУКТОРОВ И НАСОСОВ</t>
  </si>
  <si>
    <t>СИСТЕМА КОНТРОЛЯ ПОЛОЖЕНИЯ ПОДВИЖНЫХ ПИЛ РЕЗКИ ПРОКАТА</t>
  </si>
  <si>
    <t>ЛАЗЕРНЫЙ ДОПЛЕРОВСКИЙ ИЗМЕРИТЕЛЬ ДЛИНЫ И СКОРОСТИ ПРОКАТА</t>
  </si>
  <si>
    <t>КЛЕММА РЕЛЬСОВОГО СКРЕПЛЕНИЯ</t>
  </si>
  <si>
    <t>НАГРЕВАТЕЛЬНАЯ СЕКЦИОННАЯ ПЕЧЬ СКОРОСТНОГО НАГРЕВА</t>
  </si>
  <si>
    <t>СИСТЕМА КОНТРОЛЯ РАЗМЕРОВ ДВИЖУЩЕГОСЯ ОБЪЕКТА</t>
  </si>
  <si>
    <t>СПОСОБ ПРОИЗВОДСТВА СТАЛИ</t>
  </si>
  <si>
    <t>СПОСОБ ПРАВКИ ДИСКОВЫХ ПИЛ</t>
  </si>
  <si>
    <t>СПОСОБ ФУТЕРОВКИ ЭЛЕМЕНТОВ ДОМЕННОЙ ПЕЧИ</t>
  </si>
  <si>
    <t>СПОСОБ ТОРКРЕТИРОВАНИЯ СТАЛЕВЫПУСКНОГО ОТВЕРСТИЯ МЕТАЛЛУРГИЧЕСКОГО АГРЕГАТА</t>
  </si>
  <si>
    <t>СПОСОБ ПРОИЗВОДСТВА СТАЛИ В СТАЛЕПЛАВИЛЬНОМ АГРЕГАТЕ</t>
  </si>
  <si>
    <t>СПОСОБ ДОМЕННОЙ ПЛАВКИ ТИТАНОМАГНЕТИТОВЫХ РУД</t>
  </si>
  <si>
    <t>Устройство для нагрева воздуха блока нагревательных печей</t>
  </si>
  <si>
    <t>СПОСОБ ПРОИЗВОДСТВА БАНДАЖЕЙ ИЗ ЗАЭВТЕКТОИДНЫХ СТАЛЕЙ</t>
  </si>
  <si>
    <t>ТОРКРЕТ-МАССА ДЛЯ РЕМОНТА ФУТЕРОВКИ СТЕН КОКСОВЫХ ПЕЧЕЙ</t>
  </si>
  <si>
    <t>Защитный экран для регулировки отвода тепла от непрерывнолитой заготовки</t>
  </si>
  <si>
    <t>Металлический трубчатый рекуператор с защитным противоокислительным высокотемпературным покрытием</t>
  </si>
  <si>
    <t>СПОСОБ ПЕРЕДЕЛА ВАНАДИЕВОГО ЧУГУНА</t>
  </si>
  <si>
    <t>СПОСОБ ПОЛУЧЕНИЯ ПОДШИПНИКОВОЙ СТАЛИ</t>
  </si>
  <si>
    <t>ФУТЕРОВКА НАГРЕВАТЕЛЬНОЙ ПЕЧИ</t>
  </si>
  <si>
    <t>СПОСОБ ИЗГОТОВЛЕНИЯ ЗАГОТОВОК ПРИ ПРОИЗВОДСТВЕ ИЗДЕЛИЙ ТИПА КОЛЕС</t>
  </si>
  <si>
    <t>УСТРОЙСТВО ДЛЯ СБРАСЫВАНИЯ МЕТАЛЛА</t>
  </si>
  <si>
    <t>КОМБИНИРОВАННЫЙ СПОСОБ ОТСОСА И ОЧИСТКИ ГАЗОВ ВЫДАЧИ КОКСА, ГАЗОВ ОБРАБОТКИ КОКСОВЫХ КАМЕР И ПРИНУДИТЕЛЬНОГО ОБЕЗГРАФИЧИВАНИЯ ИХ СТОЯКОВ И СВОДОВ</t>
  </si>
  <si>
    <t>ФУТЕРОВКА КОНВЕРТЕРА</t>
  </si>
  <si>
    <t>СПОСОБ ДОМЕННОЙ ПЛАВКИ ЦИНКСОДЕРЖАЩИХ ШИХТ</t>
  </si>
  <si>
    <t>ЧУГУННАЯ ЛЕТКА ДОМЕННОЙ ПЕЧИ И БУР ДЛЯ ЕЕ ВСКРЫТИЯ</t>
  </si>
  <si>
    <t>СПОСОБ ПЕРЕДЕЛА ЧУГУНА</t>
  </si>
  <si>
    <t>СПОСОБ ВЫПЛАВКИ НИЗКОУГЛЕРОДИСТОЙ ВАНАДИЙСОДЕРЖАЩЕЙ СТАЛИ ПОВЫШЕННОЙ ПРОЧНОСТИ И ХЛАДОСТОЙКОСТИ</t>
  </si>
  <si>
    <t>ПРИЕМНАЯ ВОРОНКА ПОГРУЖНОГО СТАКАНА</t>
  </si>
  <si>
    <t>СПОСОБ УДАЛЕНИЯ ЧРЕЗМЕРНЫХ ОТЛОЖЕНИЙ ГРАФИТА ИЗ СТОЯКОВ И КОКСОВЫХ КАМЕР</t>
  </si>
  <si>
    <t>СПОСОБ ВЫПЛАВКИ СТАЛИ В ОСНОВНОЙ МАРТЕНОВСКОЙ ПЕЧИ</t>
  </si>
  <si>
    <t>СПОСОБ БЕЗДЫМНОЙ ЗАГРУЗКИ КОКСОВЫХ ПЕЧЕЙ</t>
  </si>
  <si>
    <t>СПОСОБ НЕПРЕРЫВНОГО ЛИТЬЯ СТАЛИ</t>
  </si>
  <si>
    <t>СПОСОБ ЗАЩИТЫ ЧУГУНОВОЗНЫХ КОВШЕЙ ОТ ЗАРАСТАНИЯ ПРИ ВЫПЛАВКЕ ЧУГУНОВ С ПОВЫШЕННЫМ СОДЕРЖАНИЕМ ТИТАНОМАГНЕТИТОВ</t>
  </si>
  <si>
    <t>ШЛАКООБРАЗУЮЩАЯ СМЕСЬ ДЛЯ НЕПРЕРЫВНОЙ РАЗЛИВКИ СТАЛИ</t>
  </si>
  <si>
    <t>РЕГЕНЕРАТИВНЫЙ НАГРЕВАТЕЛЬНЫЙ КОЛОДЕЦ</t>
  </si>
  <si>
    <t>СПОСОБ ВНЕПЕЧНОЙ ОБРАБОТКИ СТАЛИ</t>
  </si>
  <si>
    <t>СПОСОБ ПРОКАТКИ ПРОФИЛЕЙ КРУГЛОГО СЕЧЕНИЯ</t>
  </si>
  <si>
    <t>СПОСОБ ПОЛУЧЕНИЯ ВЫСОКОКАЧЕСТВЕННОЙ НЕПРЕРЫВНО-ЛИТОЙ КРУГЛОЙ ЗАГОТОВКИ</t>
  </si>
  <si>
    <t>СПОСОБ ПРОИЗВОДСТВА ШВЕЛЛЕРОВ</t>
  </si>
  <si>
    <t>УСТРОЙСТВО ДЛЯ ЗАПРЕССОВКИ ОГНЕУПОРНОГО ВКЛАДЫША</t>
  </si>
  <si>
    <t>СПОСОБ ПРИГОТОВЛЕНИЯ СТЕРЖНЕВОЙ СМЕСИ</t>
  </si>
  <si>
    <t>ГЛУХОДОННЫЙ ПОГРУЖНОЙ СТАКАН</t>
  </si>
  <si>
    <t>ПРИБОР ДЛЯ ОПРЕДЕЛЕНИЯ СОДЕРЖАНИЯ ГЛИНИСТОЙ СОСТАВЛЯЮЩЕЙ В ФОРМОВОЧНЫХ ПЕСКАХ</t>
  </si>
  <si>
    <t>СПОСОБ ВЫПЛАВКИ ФЕРРОВАНАДИЯ</t>
  </si>
  <si>
    <t>УСТРОЙСТВО ДЛЯ ЗАЩИТЫ РЕКУПЕРАТОРА ОТ ПЕРЕГРЕВА</t>
  </si>
  <si>
    <t>СПОСОБ ПЕРЕДЕЛА ВАНАДИЕВЫХ ЧУГУНОВ В СТАЛЕПЛАВИЛЬНЫХ АГРЕГАТАХ</t>
  </si>
  <si>
    <t>СПОСОБ ПЕРЕДЕЛА ВАНАДИЕВОГО ЧУГУНА ДУПЛЕКС-ПРОЦЕССОМ НТ-ВДР</t>
  </si>
  <si>
    <t>ОБДУВОЧНОЕ УСТРОЙСТВО ДЛЯ БЕЗОСТРЯКОВОГО СТРЕЛОЧНОГО ПЕРЕВОДА</t>
  </si>
  <si>
    <t>СПОСОБ МИКРОЛЕГИРОВАНИЯ УГЛЕРОДИСТОЙ СТАЛИ ВАНАДИЕМ</t>
  </si>
  <si>
    <t>ПРОДУВОЧНОЕ УСТРОЙСТВО СТАЛЕРАЗЛИВОЧНЫХ КОВШЕЙ</t>
  </si>
  <si>
    <t>СПОСОБ ПРОКАТКИ ПРОФИЛЕЙ ИЗ НЕПРЕРЫВНОЛИТОЙ ЗАГОТОВКИ КРУГЛОГО СЕЧЕНИЯ</t>
  </si>
  <si>
    <t>ВОЗДУШНАЯ ФУРМА ДОМЕННОЙ ПЕЧИ</t>
  </si>
  <si>
    <t>АППАРАТ ДЛЯ ПСЕВДООЖИЖЕНИЯ ТВЕРДОГО ЗЕРНИСТОГО МАТЕРИАЛА</t>
  </si>
  <si>
    <t>ПЛАВЛЕНЫЙ ФОРСТЕРИТОСОДЕРЖАЩИЙ МАТЕРИАЛ И ОГНЕУПОР НА ЕГО ОСНОВЕ (ВАРИАНТЫ)</t>
  </si>
  <si>
    <t>СПОСОБ ПОЛУЧЕНИЯ ПЯТИОКИСИ ВАНАДИЯ</t>
  </si>
  <si>
    <t>КОМПЛЕКСНЫЙ ФЛЮС ДЛЯ ДЕВАНАДАЦИИ ЧУГУНА</t>
  </si>
  <si>
    <t>СПОСОБ ПЕРЕДЕЛА ВАНАДИЕВОГО ЧУГУНА НИКОМ-ПРОЦЕССОМ</t>
  </si>
  <si>
    <t>СПОСОБ ПЕРЕРАБОТКИ ВЫСОКОКАЛЬЦИЕВЫХ ВАНАДИЙСОДЕРЖАЩИХ МАТЕРИАЛОВ</t>
  </si>
  <si>
    <t>СПОСОБ ПОЛУЧЕНИЯ ВАНАДИЙСОДЕРЖАЩЕГО ШЛАКА</t>
  </si>
  <si>
    <t>СПОСОБ ПОЛУЧЕНИЯ ФЕРРОСИЛИКОВАНАДИЯ</t>
  </si>
  <si>
    <t>СПОСОБ ПОЛУЧЕНИЯ РЕЛЬСОВОЙ СТАЛИ</t>
  </si>
  <si>
    <t>СПОСОБ ИЗМЕРЕНИЯ ПОЛОЖЕНИЯ ОБЪЕКТА</t>
  </si>
  <si>
    <t>СПОСОБ КОНВЕРТЕРНОЙ ПЛАВКИ С ИСПОЛЬЗОВАНИЕМ МЕТАЛЛИЗОВАННЫХ МАТЕРИАЛОВ</t>
  </si>
  <si>
    <t>НАГРЕВАТЕЛЬНАЯ ПЕЧЬ С КОМБИНИРОВАННЫМ ПОДОМ</t>
  </si>
  <si>
    <t>Флюс-антигреналь</t>
  </si>
  <si>
    <t>ДОМЕННАЯ ПЕЧЬ</t>
  </si>
  <si>
    <t>СПОСОБ ВЫПЛАВКИ СТАЛИ</t>
  </si>
  <si>
    <t>СПОСОБ МИКРОЛЕГИРОВАНИЯ СТАЛИ</t>
  </si>
  <si>
    <t>СПОСОБ ТЕПЛОВОЙ ОБРАБОТКИ КОЛЕС</t>
  </si>
  <si>
    <t>СПОСОБ РАСКИСЛЕНИЯ, МОДИФИЦИРОВАНИЯ И МИКРОЛЕГИРОВАНИЯ СТАЛИ ВАНАДИЙСОДЕРЖАЩИМИ МАТЕРИАЛАМИ</t>
  </si>
  <si>
    <t>СПОСОБ ИЗГОТОВЛЕНИЯ ЖЕЛЕЗНОДОРОЖНЫХ КОЛЕС ИЗ НЕПРЕРЫВНОЛИТОГО СЛИТКА</t>
  </si>
  <si>
    <t>СПОСОБ ПОЛУЧЕНИЯ ВЫСОКОКАЧЕСТВЕННОЙ СТАЛИ</t>
  </si>
  <si>
    <t>УСТРОЙСТВО ДЛЯ ТОРКРЕТИРОВАНИЯ СТАЛЕВЫПУСКНОГО ОТВЕРСТИЯ</t>
  </si>
  <si>
    <t>Способ загрузки доменной печи</t>
  </si>
  <si>
    <t>УСТРОЙСТВО ДЛЯ ЗАКАЛКИ ШАРОВ</t>
  </si>
  <si>
    <t>УСТРОЙСТВО ДЛЯ РАЗДЕЛЕНИЯ МАГНИТНОГО И НЕМАГНИТНОГО ПРОДУКТА ПРИ ПЕРЕРАБОТКЕ ШЛАКОВ</t>
  </si>
  <si>
    <t>ПЕЧНОЙ РОЛИК, ВОССТАНОВЛЕННЫЙ ПРАВКОЙ</t>
  </si>
  <si>
    <t>СПОСОБ ПЕРЕДЕЛА ВАНАДИЕВОГО ЧУГУНА В КОНВЕРТЕРЕ</t>
  </si>
  <si>
    <t>СПОСОБ ТЕПЛОВОЙ ОБРАБОТКИ ТРАМВАЙНЫХ БАНДАЖЕЙ</t>
  </si>
  <si>
    <t>УСТРОЙСТВО ДЛЯ УМЕНЬШЕНИЯ ПРИМЕРЗАНИЯ СЫПУЧИХ МАТЕРИАЛОВ К КОНВЕЙЕРУ</t>
  </si>
  <si>
    <t>УСТРОЙСТВО ДЛЯ ИЗВЛЕЧЕНИЯ МЕТАЛЛА ИЗ ШЛАКА</t>
  </si>
  <si>
    <t>СПОСОБ ПИРОМЕТАЛЛУРГИЧЕСКОЙ ПЕРЕРАБОТКИ ВАНАДИЙСОДЕРЖАЩИХ И ЖЕЛЕЗОРУДНЫХ МАТЕРИАЛОВ</t>
  </si>
  <si>
    <t>СПОСОБ ПОЛУЧЕНИЯ ВАНАДИЙСОДЕРЖАЩЕГО ШЛАКА ПРИ ПЕРЕРАБОТКЕ ВАНАДИЕВОГО ЧУГУНА МОНОПРОЦЕССОМ</t>
  </si>
  <si>
    <t>ЦЕНТРАЛЬНЫЙ ГОРНОВОЙ ЖЕЛОБ ДОМЕННОЙ ПЕЧИ ДЛЯ ВЫПУСКА ТИТАНИСТЫХ ПРОДУКТОВ ПЛАВКИ</t>
  </si>
  <si>
    <t>СПОСОБ МИКРОЛЕГИРОВАНИЯ НИЗКОУГЛЕРОДИСТОЙ СТАЛИ</t>
  </si>
  <si>
    <t>ЭЛЕМЕНТ ОХЛАЖДЕНИЯ И ФУТЕРОВКИ ШАХТЫ ДОМЕННОЙ ПЕЧИ</t>
  </si>
  <si>
    <t>УСТРОЙСТВО ДЛЯ ТЕРМООБРАБОТКИ ИЗДЕЛИЙ</t>
  </si>
  <si>
    <t>СПОСОБ ПРОКАТКИ ТОЛСТЫХ ЛИСТОВ</t>
  </si>
  <si>
    <t>УСТРОЙСТВО ДЛЯ ОТДЕЛЕНИЯ НЕГАБАРИТНОЙ ЧАСТИ ПРИ ПЕРЕРАБОТКЕ МЕТАЛЛУРГИЧЕСКИХ ШЛАКОВ</t>
  </si>
  <si>
    <t>ФУРМА ДОМЕННОЙ ПЕЧИ</t>
  </si>
  <si>
    <t>СПОСОБ РАСКИСЛЕНИЯ, МОДИФИЦИРОВАНИЯ И МИКРОЛЕГИРОВАНИЯ ВАНАДИЕМ СТАЛИ</t>
  </si>
  <si>
    <t>СПОСОБ ДОМЕННОЙ ПЛАВКИ С ИСПОЛЬЗОВАНИЕМ ТИТАНСОДЕРЖАЩИХ МАТЕРИАЛОВ</t>
  </si>
  <si>
    <t>УСТРОЙСТВО ДЛЯ ЭЛЕКТРОИСКРОВОГО ЛЕГИРОВАНИЯ МЕТАЛЛИЧЕСКИХ ПОВЕРХНОСТЕЙ ДИСКОВЫМ ЭЛЕКТРОДОМ С ВИБРОВОЗБУДИТЕЛЕМ ДВОЙНОГО ДЕЙСТВИЯ</t>
  </si>
  <si>
    <t>СПОСОБ ИЗГОТОВЛЕНИЯ ВИБРОНАБИВНЫХ ОГНЕУПОРНЫХ КОРУНДОВЫХ БЛОКОВ</t>
  </si>
  <si>
    <t>НАГРЕВАТЕЛЬНАЯ ПЕЧЬ С ШАГАЮЩИМ ПОДОМ ДЛЯ НАГРЕВА ДЛИННОМЕРНЫХ МЕТАЛЛИЧЕСКИХ ИЗДЕЛИЙ</t>
  </si>
  <si>
    <t>СПОСОБ ТЕРМИЧЕСКОЙ ОБРАБОТКИ МЕЛЮЩИХ ШАРОВ</t>
  </si>
  <si>
    <t>СПОСОБ ПОЛУЧЕНИЯ ВАНАДИЕВОГО ШЛАКА</t>
  </si>
  <si>
    <t>СПОСОБ ТЕРМИЧЕСКОЙ ОБРАБОТКИ ДИСКОВ ПИЛ ГОРЯЧЕЙ РЕЗКИ ПРОКАТА</t>
  </si>
  <si>
    <t>ЯМНАЯ ПЕЧЬ ДЛЯ ТЕРМООБРАБОТКИ УГЛЕРОДИСТЫХ ИЗДЕЛИЙ</t>
  </si>
  <si>
    <t>ЭЛЕКТРОМАГНИТНЫЙ ЦИКЛОН</t>
  </si>
  <si>
    <t>СПОСОБ ПРОМЫВКИ ГОРНА ДОМЕННОЙ ПЕЧИ</t>
  </si>
  <si>
    <t>УСТРОЙСТВО ДЛЯ ОТСЕКАНИЯ ШЛАКА И ЗАКУПОРКИ ВЫПУСКНОГО ОТВЕРСТИЯ МЕТАЛЛУРГИЧЕСКОГО АГРЕГАТА</t>
  </si>
  <si>
    <t>ПРИСПОСОБЛЕНИЕ ДЛЯ МОНТАЖА КРАНОВ-ПЕРЕГРУЖАТЕЛЕЙ ТРУБЧАТО-БАЛОЧНОЙ КОНСТРУКЦИИ</t>
  </si>
  <si>
    <t>СПОСОБ ПРОИЗВОДСТВА НИЗКОУГЛЕРОДИСТОЙ СПОКОЙНОЙ СТАЛИ</t>
  </si>
  <si>
    <t>ФОТОБАРЬЕРНЫЙ ДАТЧИК</t>
  </si>
  <si>
    <t>СПОСОБ СОЗДАНИЯ БЕЗМАСЛЯНОГО ВАКУУМА</t>
  </si>
  <si>
    <t>БУРОВОЙ СТАНОК ДЛЯ БУРЕНИЯ СКВАЖИН В ГРУНТЕ И СТРОИТЕЛЬНЫХ КОНСТРУКЦИОННЫХ МАТЕРИАЛАХ</t>
  </si>
  <si>
    <t>УСТРОЙСТВО ДЛЯ ОБОГАЩЕНИЯ ПЕСКОВ С ВЫДЕЛЕНИЕМ ДЕМАНТОИДОВ И ДРАГОЦЕННЫХ МЕТАЛЛОВ</t>
  </si>
  <si>
    <t>СПОСОБ ОБРАБОТКИ ШЛАКОВОГО РАСПЛАВА</t>
  </si>
  <si>
    <t>УСТРОЙСТВО ДЛЯ УЛЬТРАЗВУКОВОЙ ОТДЕЛОЧНО-УПРОЧНЯЮЩЕЙ ОБРАБОТКИ НАРУЖНЫХ ЦИЛИНДРИЧЕСКИХ ПОВЕРХНОСТЕЙ</t>
  </si>
  <si>
    <t>СПОСОБ ЛЕГИРОВАНИЯ И МИКРОЛЕГИРОВАНИЯ НИЗКОЛЕГИРОВАННОЙ МАЛОУГЛЕРОДИСТОЙ СТАЛИ</t>
  </si>
  <si>
    <t>САМОКОММУТИРУЮЩИЙСЯ ЭЛЕКТРОМАГНИТНЫЙ ПРИВОД</t>
  </si>
  <si>
    <t>УСТРОЙСТВО ДЛЯ ЗАКАЛКИ ЖЕЛЕЗНОДОРОЖНЫХ КОЛЕС</t>
  </si>
  <si>
    <t>СПОСОБ КОНТРОЛЯ КАЧЕСТВА ЖЕЛЕЗНОДОРОЖНОГО КОЛЕСА</t>
  </si>
  <si>
    <t>ОГНЕУПОРНЫЙ КАМЕНЬ ДЛЯ ФУТЕРОВКИ МЕТАЛЛУРГИЧЕСКИХ АГРЕГАТОВ</t>
  </si>
  <si>
    <t>ИНСТРУМЕНТ ДЛЯ ОБРАБОТКИ ЦИЛИНДРИЧЕСКИХ ОТВЕРСТИЙ МЕТОДОМ ПОВЕРХНОСТНОЙ ПЛАСТИЧЕСКОЙ ДЕФОРМАЦИИ</t>
  </si>
  <si>
    <t>СПОСОБ ТЕРМИЧЕСКОЙ ОБРАБОТКИ ИЗДЕЛИЙ</t>
  </si>
  <si>
    <t>СПОСОБ ИЗГОТОВЛЕНИЯ ЦЕЛЬНОКАТАНЫХ КОЛЕС</t>
  </si>
  <si>
    <t>СПОСОБ ИЗГОТОВЛЕНИЯ ЖЕЛЕЗНОДОРОЖНЫХ КОЛЕС</t>
  </si>
  <si>
    <t>СПОСОБ ИЗГОТОВЛЕНИЯ ЖЕЛЕЗНОДОРОЖНЫХ КОЛЕС И БАНДАЖЕЙ ИЗ ВАКУУМИРОВАННОЙ СТАЛИ</t>
  </si>
  <si>
    <t>СПОСОБ МНОГОСЛОЙНОЙ НАПЛАВКИ ПРИСАДОЧНЫМИ ИЗНОСОСТОЙКИМИ ПОРОШКАМИ НА ЖЕЛЕЗОУГЛЕРОДИСТУЮ ОСНОВУ ИЗДЕЛИЯ</t>
  </si>
  <si>
    <t>УСТРОЙСТВО ДЛЯ ИСКРОВОГО ЛЕГИРОВАНИЯ ДЕТАЛЕЙ</t>
  </si>
  <si>
    <t>УСТРОЙСТВО ДЛЯ КОНТРОЛЯ СОСТОЯНИЯ ЗЕРКАЛА РАСПЛАВЛЕННОГО МЕТАЛЛА</t>
  </si>
  <si>
    <t>СПОСОБ ДОМЕННОЙ ПЛАВКИ ТИТАНОМАГНЕТИТОВОГО СЫРЬЯ</t>
  </si>
  <si>
    <t>СТАЛЬ</t>
  </si>
  <si>
    <t>БАРАБАН ДЛЯ СУШКИ КУСКОВЫХ МАТЕРИАЛОВ</t>
  </si>
  <si>
    <t>СПОСОБ ПОЛУЧЕНИЯ ВАНАДИЙСОДЕРЖАЩЕЙ РЕЛЬСОВОЙ СТАЛИ</t>
  </si>
  <si>
    <t>СПОСОБ ИЗГОТОВЛЕНИЯ ЦЕЛЬНОКАТАНЫХ ЖЕЛЕЗНОДОРОЖНЫХ КОЛЕС ИЗ НЕПРЕРЫВНОЛИТОГО СЛИТКА</t>
  </si>
  <si>
    <t>СПОСОБ ВАКУУМНОГО РАФИНИРОВАНИЯ МЕТАЛЛА И УСТРОЙСТВО ДЛЯ ЕГО ОСУЩЕСТВЛЕНИЯ</t>
  </si>
  <si>
    <t>СПОСОБ ПРОИЗВОДСТВА ВАНАДИЙСОДЕРЖАЩЕЙ РЕЛЬСОВОЙ СТАЛИ</t>
  </si>
  <si>
    <t>СПОСОБ ПРОИЗВОДСТВА ДЛИННОМЕРНЫХ ПРОКАТНЫХ ИЗДЕЛИЙ КРУГЛОГО СЕЧЕНИЯ</t>
  </si>
  <si>
    <t>СПОСОБ РАСКИСЛЕНИЯ И МИКРОЛЕГИРОВАНИЯ СТАЛИ ВАНАДИЕМ</t>
  </si>
  <si>
    <t>СПОСОБ ВЫДЕЛЕНИЯ КАМЕННОУГОЛЬНЫХ ФУСОВ ИЗ ВОДОСМОЛОФУСОВОЙ СМЕСИ</t>
  </si>
  <si>
    <t>УСТРОЙСТВО ДЛЯ ВНЕПЕЧНОЙ ОБРАБОТКИ РАСПЛАВА</t>
  </si>
  <si>
    <t>ЧУГУН С ВЕРМИКУЛЯРНЫМ ГРАФИТОМ</t>
  </si>
  <si>
    <t>СПОСОБ ДОМЕННОЙ ПЛАВКИ ТИТАНОМАГНЕТИТОВ</t>
  </si>
  <si>
    <t>СПОСОБ БИОХИМИЧЕСКОЙ ОЧИСТКИ СТОЧНЫХ ВОД АКТИВНЫМ ИЛОМ</t>
  </si>
  <si>
    <t>СПОСОБ ПРОИЗВОДСТВА МИКРОЛЕГИРОВАННОЙ СТАЛИ</t>
  </si>
  <si>
    <t>СПОСОБ ИЗГОТОВЛЕНИЯ ЗАГОТОВОК ДЛЯ ЦЕЛЬНОКАТАНЫХ КОЛЕС</t>
  </si>
  <si>
    <t>ДАТЧИК ДЛЯ ОПРЕДЕЛЕНИЯ МОМЕНТА ЗАХВАТА ЗАГОТОВКИ ВАЛКАМИ ШАРОПРОКАТНОГО СТАНА</t>
  </si>
  <si>
    <t>УСТРОЙСТВО ДЛЯ ВАКУУМНОГО РАФИНИРОВАНИЯ МЕТАЛЛА В ЕМКОСТИ</t>
  </si>
  <si>
    <t>СПОСОБ РАФИНИРОВАНИЯ МЕТАЛЛА</t>
  </si>
  <si>
    <t>СПОСОБ ВНЕПЕЧНОГО РАФИНИРОВАНИЯ МЕТАЛЛИЧЕСКОГО РАСПЛАВА</t>
  </si>
  <si>
    <t>ШЛАК ДЛЯ ПРОИЗВОДСТВА СТАЛИ И СПЛАВОВ</t>
  </si>
  <si>
    <t>ШЛАКОМЕТАЛЛИЧЕСКИЙ МАТЕРИАЛ ДЛЯ ХИМИЧЕСКОГО И ПИРОМЕТАЛЛУРГИЧЕСКОГО ПОЛУЧЕНИЯ ВАНАДИЙСОДЕРЖАЩИХ ПРОДУКТОВ</t>
  </si>
  <si>
    <t>СПОСОБ МИКРОЛЕГИРОВАНИЯ СТАЛИ ВАНАДИЕМ</t>
  </si>
  <si>
    <t>СПОСОБ ИЗГОТОВЛЕНИЯ ПОЛУФАБРИКАТОВ СТОЛОВЫХ НОЖЕЙ</t>
  </si>
  <si>
    <t>ШИХТА ДЛЯ ДОМЕННОЙ ПЛАВКИ ТИТАНОМАГНЕТИТОВ</t>
  </si>
  <si>
    <t>УСТРОЙСТВО ПОДДЕРЖАНИЯ ДВИГАТЕЛЯ ВНУТРЕННЕГО СГОРАНИЯ С ВОЗДУШНЫМ ОХЛАЖДЕНИЕМ В РАБОЧЕМ СОСТОЯНИИ В ЗИМНЕЕ ВРЕМЯ</t>
  </si>
  <si>
    <t>ФЛЮС ДЛЯ ДЕВАНАДАЦИИ ЧУГУНА</t>
  </si>
  <si>
    <t>СПОСОБ РАСКИСЛЕНИЯ И МИКРОЛЕГИРОВАНИЯ КОНВЕРТЕРНОЙ И МАРТЕНОВСКОЙ СТАЛИ</t>
  </si>
  <si>
    <t>УСТАНОВКА ДЛЯ ПОДГОТОВКИ К ПЕРЕРАБОТКЕ ВЯЗКИХ НЕТЕКУЧИХ МАТЕРИАЛОВ</t>
  </si>
  <si>
    <t>СПОСОБ ПРОКАТКИ КВАДРАТНЫХ ЗАГОТОВОК</t>
  </si>
  <si>
    <t>НИЗКОЛЕГИРОВАННАЯ ХЛАДОСТОЙКАЯ СТАЛЬ</t>
  </si>
  <si>
    <t>Установка для обработки активного ила</t>
  </si>
  <si>
    <t>СПОСОБ ВЫПЛАВКИ ВАНАДИЙСОДЕРЖАЩЕЙ СТАЛИ</t>
  </si>
  <si>
    <t>ЗАЭВТЕКТОИДНАЯ РЕЛЬСОВАЯ СТАЛЬ</t>
  </si>
  <si>
    <t>СПОСОБ ТЕРМИЧЕСКОГО УПРОЧНЕНИЯ ЦЕЛЬНОКАТАНЫХ КОЛЕС</t>
  </si>
  <si>
    <t>ВАНАДИЙСОДЕРЖАЩИЙ ШЛАК</t>
  </si>
  <si>
    <t>СЕКЦИОННАЯ ПРОХОДНАЯ ПЕЧЬ СКОРОСТНОГО ЛОКАЛЬНОГО НАГРЕВА ДЛИННОМЕРНЫХ МЕТАЛЛИЧЕСКИХ ИЗДЕЛИЙ</t>
  </si>
  <si>
    <t>СПОСОБ ПРОКАТКИ ЖЕЛЕЗНОДОРОЖНЫХ КОЛЕС</t>
  </si>
  <si>
    <t>СПОСОБ ДОМЕННОЙ ПЛАВКИ ЖЕЛЕЗОРУДНЫХ ШИХТ</t>
  </si>
  <si>
    <t>ШЛИФОВАЛЬНЫЙ СТАНОК</t>
  </si>
  <si>
    <t>КОЛОШНИК</t>
  </si>
  <si>
    <t>СПОСОБ ДОМЕННОЙ ПЛАВКИ</t>
  </si>
  <si>
    <t>СПОСОБ ЗАГРУЗКИ ДОМЕННОЙ ПЕЧИ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</si>
</sst>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₽_-;\-* #,##0.00\ _₽_-;_-* &quot;-&quot;??\ _₽_-;_-@_-"/>
    <numFmt numFmtId="164" formatCode="_-* #,##0\ _₽_-;\-* #,##0\ _₽_-;_-* &quot;-&quot;??\ _₽_-;_-@_-"/>
  </numFmts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1F1F1F"/>
      <name val="PT Sans"/>
      <charset val="204"/>
    </font>
    <font>
      <sz val="11"/>
      <color rgb="FF262626"/>
      <name val="PT Sans"/>
      <charset val="204"/>
    </font>
    <font>
      <u/>
      <sz val="11"/>
      <color theme="10"/>
      <name val="Calibri"/>
      <family val="2"/>
      <charset val="204"/>
      <scheme val="minor"/>
    </font>
    <font>
      <sz val="8"/>
      <color theme="1"/>
      <name val="Calibri"/>
      <family val="2"/>
      <charset val="204"/>
    </font>
    <font>
      <sz val="11"/>
      <color theme="1"/>
      <name val="PT Sans"/>
      <charset val="204"/>
    </font>
  </fonts>
  <fills count="7">
    <fill>
      <patternFill patternType="none"/>
    </fill>
    <fill>
      <patternFill patternType="gray125"/>
    </fill>
    <fill>
      <patternFill patternType="solid">
        <fgColor rgb="FFF5F6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959595"/>
      </left>
      <right/>
      <top style="thin">
        <color rgb="FF959595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5">
      <alignment horizontal="left" vertical="top" wrapText="1"/>
    </xf>
  </cellStyleXfs>
  <cellXfs count="2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Font="1"/>
    <xf numFmtId="0" fontId="4" fillId="3" borderId="3" xfId="0" applyFont="1" applyFill="1" applyBorder="1" applyAlignment="1">
      <alignment vertical="center" wrapText="1"/>
    </xf>
    <xf numFmtId="14" fontId="4" fillId="3" borderId="3" xfId="0" applyNumberFormat="1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0" borderId="3" xfId="3" applyBorder="1"/>
    <xf numFmtId="0" fontId="3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NumberFormat="1"/>
    <xf numFmtId="0" fontId="2" fillId="4" borderId="4" xfId="0" applyFont="1" applyFill="1" applyBorder="1"/>
    <xf numFmtId="0" fontId="4" fillId="5" borderId="3" xfId="0" applyFont="1" applyFill="1" applyBorder="1" applyAlignment="1">
      <alignment vertical="center" wrapText="1"/>
    </xf>
    <xf numFmtId="0" fontId="0" fillId="0" borderId="0" xfId="0" applyNumberFormat="1" applyAlignment="1">
      <alignment horizontal="left"/>
    </xf>
    <xf numFmtId="0" fontId="6" fillId="0" borderId="5" xfId="4" applyAlignment="1">
      <alignment horizontal="left" vertical="top" wrapText="1"/>
    </xf>
    <xf numFmtId="0" fontId="4" fillId="6" borderId="3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164" fontId="0" fillId="0" borderId="0" xfId="1" applyNumberFormat="1" applyFont="1"/>
    <xf numFmtId="14" fontId="4" fillId="5" borderId="3" xfId="0" applyNumberFormat="1" applyFont="1" applyFill="1" applyBorder="1" applyAlignment="1">
      <alignment vertical="center" wrapText="1"/>
    </xf>
    <xf numFmtId="2" fontId="0" fillId="0" borderId="0" xfId="0" applyNumberFormat="1" applyFont="1"/>
    <xf numFmtId="2" fontId="0" fillId="5" borderId="0" xfId="0" applyNumberFormat="1" applyFont="1" applyFill="1"/>
    <xf numFmtId="1" fontId="0" fillId="0" borderId="0" xfId="0" applyNumberFormat="1" applyFont="1"/>
    <xf numFmtId="9" fontId="0" fillId="0" borderId="0" xfId="2" applyFont="1"/>
    <xf numFmtId="0" fontId="2" fillId="4" borderId="6" xfId="0" applyFont="1" applyFill="1" applyBorder="1" applyAlignment="1">
      <alignment horizontal="left"/>
    </xf>
    <xf numFmtId="0" fontId="2" fillId="4" borderId="6" xfId="0" applyNumberFormat="1" applyFont="1" applyFill="1" applyBorder="1"/>
    <xf numFmtId="0" fontId="7" fillId="5" borderId="3" xfId="0" applyFont="1" applyFill="1" applyBorder="1" applyAlignment="1">
      <alignment vertical="center" wrapText="1"/>
    </xf>
  </cellXfs>
  <cellStyles count="5">
    <cellStyle name="data" xfId="4" xr:uid="{BD7F6803-0C6F-4879-A857-F7B41283A6B6}"/>
    <cellStyle name="Гиперссылка" xfId="3" builtinId="8"/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[Патенты НТМК 1.xlsx]Список патентов!Сводная таблица1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'Список патентов'!$K$1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'Список патентов'!$J$2:$J$33</c:f>
              <c:strCache>
                <c:ptCount val="31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2004</c:v>
                </c:pt>
                <c:pt idx="19">
                  <c:v>2003</c:v>
                </c:pt>
                <c:pt idx="20">
                  <c:v>2002</c:v>
                </c:pt>
                <c:pt idx="21">
                  <c:v>2001</c:v>
                </c:pt>
                <c:pt idx="22">
                  <c:v>2000</c:v>
                </c:pt>
                <c:pt idx="23">
                  <c:v>1999</c:v>
                </c:pt>
                <c:pt idx="24">
                  <c:v>1998</c:v>
                </c:pt>
                <c:pt idx="25">
                  <c:v>1997</c:v>
                </c:pt>
                <c:pt idx="26">
                  <c:v>1996</c:v>
                </c:pt>
                <c:pt idx="27">
                  <c:v>1995</c:v>
                </c:pt>
                <c:pt idx="28">
                  <c:v>1994</c:v>
                </c:pt>
                <c:pt idx="29">
                  <c:v>1993</c:v>
                </c:pt>
                <c:pt idx="30">
                  <c:v>&lt;07.03.1993</c:v>
                </c:pt>
              </c:strCache>
            </c:strRef>
          </c:cat>
          <c:val>
            <c:numRef>
              <c:f>'Список патентов'!$K$2:$K$33</c:f>
              <c:numCache>
                <c:formatCode>General</c:formatCode>
                <c:ptCount val="31"/>
                <c:pt idx="0">
                  <c:v>19</c:v>
                </c:pt>
                <c:pt idx="1">
                  <c:v>24</c:v>
                </c:pt>
                <c:pt idx="2">
                  <c:v>21</c:v>
                </c:pt>
                <c:pt idx="3">
                  <c:v>19</c:v>
                </c:pt>
                <c:pt idx="4">
                  <c:v>2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5</c:v>
                </c:pt>
                <c:pt idx="12">
                  <c:v>8</c:v>
                </c:pt>
                <c:pt idx="13">
                  <c:v>6</c:v>
                </c:pt>
                <c:pt idx="14">
                  <c:v>11</c:v>
                </c:pt>
                <c:pt idx="15">
                  <c:v>9</c:v>
                </c:pt>
                <c:pt idx="16">
                  <c:v>6</c:v>
                </c:pt>
                <c:pt idx="17">
                  <c:v>2</c:v>
                </c:pt>
                <c:pt idx="18">
                  <c:v>3</c:v>
                </c:pt>
                <c:pt idx="19">
                  <c:v>10</c:v>
                </c:pt>
                <c:pt idx="20">
                  <c:v>16</c:v>
                </c:pt>
                <c:pt idx="21">
                  <c:v>11</c:v>
                </c:pt>
                <c:pt idx="22">
                  <c:v>23</c:v>
                </c:pt>
                <c:pt idx="23">
                  <c:v>26</c:v>
                </c:pt>
                <c:pt idx="24">
                  <c:v>23</c:v>
                </c:pt>
                <c:pt idx="25">
                  <c:v>16</c:v>
                </c:pt>
                <c:pt idx="26">
                  <c:v>9</c:v>
                </c:pt>
                <c:pt idx="27">
                  <c:v>15</c:v>
                </c:pt>
                <c:pt idx="28">
                  <c:v>13</c:v>
                </c:pt>
                <c:pt idx="2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5-40A6-9751-C14823D07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248824"/>
        <c:axId val="672246200"/>
      </c:barChart>
      <c:catAx>
        <c:axId val="67224882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2246200"/>
        <c:crosses val="autoZero"/>
        <c:auto val="1"/>
        <c:lblAlgn val="ctr"/>
        <c:lblOffset val="100"/>
        <c:noMultiLvlLbl val="0"/>
      </c:catAx>
      <c:valAx>
        <c:axId val="6722462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224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'[1]Список патентов'!$K$52</c:f>
              <c:strCache>
                <c:ptCount val="1"/>
                <c:pt idx="0">
                  <c:v>Ко-во зарегистрированных патентов, шт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'[1]Список патентов'!$J$53:$J$57</c:f>
            </c:multiLvlStrRef>
          </c:cat>
          <c:val>
            <c:numRef>
              <c:f>'[1]Список патентов'!$K$53:$K$57</c:f>
            </c:numRef>
          </c:val>
          <c:extLst>
            <c:ext xmlns:c16="http://schemas.microsoft.com/office/drawing/2014/chart" uri="{C3380CC4-5D6E-409C-BE32-E72D297353CC}">
              <c16:uniqueId val="{00000000-6388-475E-B043-43B063E69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713272"/>
        <c:axId val="580710320"/>
      </c:barChart>
      <c:catAx>
        <c:axId val="58071327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0710320"/>
        <c:crosses val="autoZero"/>
        <c:auto val="1"/>
        <c:lblAlgn val="ctr"/>
        <c:lblOffset val="100"/>
        <c:noMultiLvlLbl val="0"/>
      </c:catAx>
      <c:valAx>
        <c:axId val="580710320"/>
        <c:scaling>
          <c:orientation val="minMax"/>
          <c:max val="25"/>
        </c:scaling>
        <c:delete val="1"/>
        <c:axPos val="r"/>
        <c:numFmt formatCode="General" sourceLinked="1"/>
        <c:majorTickMark val="none"/>
        <c:minorTickMark val="none"/>
        <c:tickLblPos val="nextTo"/>
        <c:crossAx val="580713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'[1]Список патентов'!$L$52</c:f>
              <c:strCache>
                <c:ptCount val="1"/>
                <c:pt idx="0">
                  <c:v>ЭЭ, тыс руб.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'[1]Список патентов'!$J$53:$J$57</c:f>
            </c:multiLvlStrRef>
          </c:cat>
          <c:val>
            <c:numRef>
              <c:f>'[1]Список патентов'!$L$53:$L$57</c:f>
            </c:numRef>
          </c:val>
          <c:extLst>
            <c:ext xmlns:c16="http://schemas.microsoft.com/office/drawing/2014/chart" uri="{C3380CC4-5D6E-409C-BE32-E72D297353CC}">
              <c16:uniqueId val="{00000000-5546-476A-A14D-D4CEE8966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8890832"/>
        <c:axId val="848891160"/>
      </c:barChart>
      <c:catAx>
        <c:axId val="84889083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8891160"/>
        <c:crosses val="autoZero"/>
        <c:auto val="1"/>
        <c:lblAlgn val="ctr"/>
        <c:lblOffset val="100"/>
        <c:noMultiLvlLbl val="0"/>
      </c:catAx>
      <c:valAx>
        <c:axId val="848891160"/>
        <c:scaling>
          <c:orientation val="minMax"/>
          <c:max val="1600000"/>
        </c:scaling>
        <c:delete val="1"/>
        <c:axPos val="r"/>
        <c:numFmt formatCode="_-* #\ ##0\ _₽_-;\-* #\ ##0\ _₽_-;_-* &quot;-&quot;??\ _₽_-;_-@_-" sourceLinked="1"/>
        <c:majorTickMark val="none"/>
        <c:minorTickMark val="none"/>
        <c:tickLblPos val="nextTo"/>
        <c:crossAx val="84889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376237</xdr:colOff>
      <xdr:row>34</xdr:row>
      <xdr:rowOff>52387</xdr:rowOff>
    </xdr:from>
    <xdr:to>
      <xdr:col>12</xdr:col>
      <xdr:colOff>471487</xdr:colOff>
      <xdr:row>46</xdr:row>
      <xdr:rowOff>166687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7BFE1E5-B6F2-443F-90D6-E5523F368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333375</xdr:colOff>
      <xdr:row>47</xdr:row>
      <xdr:rowOff>152400</xdr:rowOff>
    </xdr:from>
    <xdr:to>
      <xdr:col>19</xdr:col>
      <xdr:colOff>257175</xdr:colOff>
      <xdr:row>58</xdr:row>
      <xdr:rowOff>285750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AD7A069-391B-478D-8F2B-AF8E7762FC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981075</xdr:colOff>
      <xdr:row>58</xdr:row>
      <xdr:rowOff>85725</xdr:rowOff>
    </xdr:from>
    <xdr:to>
      <xdr:col>13</xdr:col>
      <xdr:colOff>495300</xdr:colOff>
      <xdr:row>71</xdr:row>
      <xdr:rowOff>9525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F560E84-1C51-40F8-A44C-663405318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neDrive%20-%20evraz.com\&#1056;&#1072;&#1073;&#1086;&#1095;&#1080;&#1081;%20&#1089;&#1090;&#1086;&#1083;\IP%20&#1086;&#1092;&#1080;&#1089;\&#1055;&#1072;&#1090;&#1077;&#1085;&#1090;&#1099;%20&#1053;&#1058;&#1052;&#105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дуктовые патенты"/>
      <sheetName val="Список патентов"/>
      <sheetName val="Программы ЭВМ"/>
      <sheetName val="Лист1 (2)"/>
      <sheetName val="Лист2"/>
    </sheetNames>
    <sheetDataSet>
      <sheetData sheetId="0"/>
      <sheetData sheetId="1">
        <row r="52">
          <cell r="K52" t="str">
            <v>Ко-во зарегистрированных патентов, шт</v>
          </cell>
          <cell r="L52" t="str">
            <v>ЭЭ, тыс руб.</v>
          </cell>
        </row>
        <row r="53">
          <cell r="J53" t="str">
            <v>2023</v>
          </cell>
          <cell r="K53">
            <v>19</v>
          </cell>
          <cell r="L53">
            <v>782970.76246838097</v>
          </cell>
        </row>
        <row r="54">
          <cell r="J54" t="str">
            <v>2022</v>
          </cell>
          <cell r="K54">
            <v>24</v>
          </cell>
          <cell r="L54">
            <v>1580127.8818120258</v>
          </cell>
        </row>
        <row r="55">
          <cell r="J55" t="str">
            <v>2021</v>
          </cell>
          <cell r="K55">
            <v>21</v>
          </cell>
          <cell r="L55">
            <v>890600.11214957864</v>
          </cell>
        </row>
        <row r="56">
          <cell r="J56" t="str">
            <v>2020</v>
          </cell>
          <cell r="K56">
            <v>19</v>
          </cell>
          <cell r="L56">
            <v>544965.94958857854</v>
          </cell>
        </row>
        <row r="57">
          <cell r="J57" t="str">
            <v>2019</v>
          </cell>
          <cell r="K57">
            <v>2</v>
          </cell>
          <cell r="L57">
            <v>468822.8708338401</v>
          </cell>
        </row>
      </sheetData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OneDrive%20-%20evraz.com\&#1056;&#1072;&#1073;&#1086;&#1095;&#1080;&#1081;%20&#1089;&#1090;&#1086;&#1083;\IP%20&#1086;&#1092;&#1080;&#1089;\&#1055;&#1072;&#1090;&#1077;&#1085;&#1090;&#1099;%20&#1053;&#1058;&#1052;&#1050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ladimir.Balyan@evraz.com" refreshedDate="45287.67017164352" createdVersion="6" refreshedVersion="6" minRefreshableVersion="3" recordCount="333" xr:uid="{50C25D43-D62E-45FD-B8C5-E03277B49204}">
  <cacheSource type="worksheet">
    <worksheetSource ref="A1:E1048576" sheet="Список патентов" r:id="rId2"/>
  </cacheSource>
  <cacheFields count="7">
    <cacheField name="№" numFmtId="0">
      <sharedItems containsString="0" containsBlank="1" containsNumber="1" containsInteger="1" minValue="1" maxValue="324"/>
    </cacheField>
    <cacheField name="Номер Патента" numFmtId="0">
      <sharedItems containsString="0" containsBlank="1" containsNumber="1" containsInteger="1" minValue="2529" maxValue="2900000"/>
    </cacheField>
    <cacheField name="Дата публикации" numFmtId="0">
      <sharedItems containsNonDate="0" containsDate="1" containsString="0" containsBlank="1" minDate="1993-03-07T00:00:00" maxDate="2023-12-28T00:00:00" count="239">
        <d v="2023-12-27T00:00:00"/>
        <d v="2023-11-28T00:00:00"/>
        <d v="2023-10-04T00:00:00"/>
        <d v="2023-08-30T00:00:00"/>
        <d v="2023-07-25T00:00:00"/>
        <d v="2023-06-23T00:00:00"/>
        <d v="2023-06-01T00:00:00"/>
        <d v="2023-05-31T00:00:00"/>
        <d v="2023-03-28T00:00:00"/>
        <d v="2023-03-09T00:00:00"/>
        <d v="2023-01-19T00:00:00"/>
        <d v="2023-01-09T00:00:00"/>
        <d v="2022-12-28T00:00:00"/>
        <d v="2022-12-21T00:00:00"/>
        <d v="2022-12-12T00:00:00"/>
        <d v="2022-12-07T00:00:00"/>
        <d v="2022-10-28T00:00:00"/>
        <d v="2022-10-25T00:00:00"/>
        <d v="2022-08-25T00:00:00"/>
        <d v="2022-08-22T00:00:00"/>
        <d v="2022-07-22T00:00:00"/>
        <d v="2022-06-08T00:00:00"/>
        <d v="2022-04-14T00:00:00"/>
        <d v="2022-03-31T00:00:00"/>
        <d v="2022-03-23T00:00:00"/>
        <d v="2022-01-11T00:00:00"/>
        <d v="2021-11-17T00:00:00"/>
        <d v="2021-11-01T00:00:00"/>
        <d v="2021-10-04T00:00:00"/>
        <d v="2021-09-21T00:00:00"/>
        <d v="2021-09-07T00:00:00"/>
        <d v="2021-08-12T00:00:00"/>
        <d v="2021-08-05T00:00:00"/>
        <d v="2021-07-29T00:00:00"/>
        <d v="2021-07-13T00:00:00"/>
        <d v="2021-07-07T00:00:00"/>
        <d v="2021-04-09T00:00:00"/>
        <d v="2021-04-02T00:00:00"/>
        <d v="2021-01-29T00:00:00"/>
        <d v="2021-01-15T00:00:00"/>
        <d v="2020-11-11T00:00:00"/>
        <d v="2020-10-08T00:00:00"/>
        <d v="2020-09-23T00:00:00"/>
        <d v="2020-08-21T00:00:00"/>
        <d v="2020-08-12T00:00:00"/>
        <d v="2020-07-28T00:00:00"/>
        <d v="2020-07-15T00:00:00"/>
        <d v="2020-07-14T00:00:00"/>
        <d v="2020-06-09T00:00:00"/>
        <d v="2020-06-05T00:00:00"/>
        <d v="2020-06-03T00:00:00"/>
        <d v="2020-02-26T00:00:00"/>
        <d v="2020-01-31T00:00:00"/>
        <d v="2020-01-16T00:00:00"/>
        <d v="2020-01-14T00:00:00"/>
        <d v="2019-10-15T00:00:00"/>
        <d v="2019-03-14T00:00:00"/>
        <d v="2018-10-04T00:00:00"/>
        <d v="2018-07-31T00:00:00"/>
        <d v="2018-07-09T00:00:00"/>
        <d v="2018-07-02T00:00:00"/>
        <d v="2018-06-01T00:00:00"/>
        <d v="2018-01-22T00:00:00"/>
        <d v="2018-01-17T00:00:00"/>
        <d v="2017-01-18T00:00:00"/>
        <d v="2016-07-27T00:00:00"/>
        <d v="2015-04-10T00:00:00"/>
        <d v="2015-02-10T00:00:00"/>
        <d v="2014-11-27T00:00:00"/>
        <d v="2014-06-20T00:00:00"/>
        <d v="2014-05-20T00:00:00"/>
        <d v="2013-12-27T00:00:00"/>
        <d v="2012-10-27T00:00:00"/>
        <d v="2012-05-20T00:00:00"/>
        <d v="2012-04-27T00:00:00"/>
        <d v="2012-02-20T00:00:00"/>
        <d v="2011-09-20T00:00:00"/>
        <d v="2011-08-20T00:00:00"/>
        <d v="2011-05-27T00:00:00"/>
        <d v="2011-04-20T00:00:00"/>
        <d v="2011-04-10T00:00:00"/>
        <d v="2011-02-20T00:00:00"/>
        <d v="2011-02-10T00:00:00"/>
        <d v="2010-12-27T00:00:00"/>
        <d v="2010-11-27T00:00:00"/>
        <d v="2010-11-20T00:00:00"/>
        <d v="2010-08-10T00:00:00"/>
        <d v="2010-06-10T00:00:00"/>
        <d v="2010-01-20T00:00:00"/>
        <d v="2009-12-20T00:00:00"/>
        <d v="2009-11-27T00:00:00"/>
        <d v="2009-10-27T00:00:00"/>
        <d v="2009-10-10T00:00:00"/>
        <d v="2009-07-27T00:00:00"/>
        <d v="2009-07-10T00:00:00"/>
        <d v="2009-05-20T00:00:00"/>
        <d v="2009-04-10T00:00:00"/>
        <d v="2009-03-27T00:00:00"/>
        <d v="2009-03-10T00:00:00"/>
        <d v="2008-11-27T00:00:00"/>
        <d v="2008-11-10T00:00:00"/>
        <d v="2008-10-20T00:00:00"/>
        <d v="2008-10-10T00:00:00"/>
        <d v="2008-07-20T00:00:00"/>
        <d v="2008-05-27T00:00:00"/>
        <d v="2007-12-10T00:00:00"/>
        <d v="2007-10-27T00:00:00"/>
        <d v="2007-08-27T00:00:00"/>
        <d v="2007-02-27T00:00:00"/>
        <d v="2007-01-27T00:00:00"/>
        <d v="2006-10-27T00:00:00"/>
        <d v="2006-08-27T00:00:00"/>
        <d v="2004-07-27T00:00:00"/>
        <d v="2004-04-27T00:00:00"/>
        <d v="2004-03-20T00:00:00"/>
        <d v="2003-10-20T00:00:00"/>
        <d v="2003-08-20T00:00:00"/>
        <d v="2003-07-10T00:00:00"/>
        <d v="2003-05-10T00:00:00"/>
        <d v="2003-04-27T00:00:00"/>
        <d v="2003-04-10T00:00:00"/>
        <d v="2003-03-10T00:00:00"/>
        <d v="2002-12-10T00:00:00"/>
        <d v="2002-09-27T00:00:00"/>
        <d v="2002-09-20T00:00:00"/>
        <d v="2002-08-10T00:00:00"/>
        <d v="2002-07-27T00:00:00"/>
        <d v="2002-07-20T00:00:00"/>
        <d v="2002-07-10T00:00:00"/>
        <d v="2002-06-20T00:00:00"/>
        <d v="2002-04-27T00:00:00"/>
        <d v="2002-02-27T00:00:00"/>
        <d v="2001-10-27T00:00:00"/>
        <d v="2001-07-27T00:00:00"/>
        <d v="2001-07-10T00:00:00"/>
        <d v="2001-06-27T00:00:00"/>
        <d v="2001-06-20T00:00:00"/>
        <d v="2001-06-10T00:00:00"/>
        <d v="2001-05-20T00:00:00"/>
        <d v="2001-05-10T00:00:00"/>
        <d v="2000-10-10T00:00:00"/>
        <d v="2000-09-20T00:00:00"/>
        <d v="2000-07-27T00:00:00"/>
        <d v="2000-07-20T00:00:00"/>
        <d v="2000-07-10T00:00:00"/>
        <d v="2000-06-27T00:00:00"/>
        <d v="2000-06-10T00:00:00"/>
        <d v="2000-05-27T00:00:00"/>
        <d v="2000-05-10T00:00:00"/>
        <d v="2000-04-27T00:00:00"/>
        <d v="2000-04-20T00:00:00"/>
        <d v="2000-03-27T00:00:00"/>
        <d v="2000-02-27T00:00:00"/>
        <d v="2000-02-20T00:00:00"/>
        <d v="2000-02-10T00:00:00"/>
        <d v="2000-01-10T00:00:00"/>
        <d v="1999-12-27T00:00:00"/>
        <d v="1999-11-27T00:00:00"/>
        <d v="1999-11-10T00:00:00"/>
        <d v="1999-10-27T00:00:00"/>
        <d v="1999-10-20T00:00:00"/>
        <d v="1999-10-16T00:00:00"/>
        <d v="1999-09-20T00:00:00"/>
        <d v="1999-09-16T00:00:00"/>
        <d v="1999-09-10T00:00:00"/>
        <d v="1999-08-10T00:00:00"/>
        <d v="1999-07-16T00:00:00"/>
        <d v="1999-06-20T00:00:00"/>
        <d v="1999-06-16T00:00:00"/>
        <d v="1999-06-10T00:00:00"/>
        <d v="1999-03-20T00:00:00"/>
        <d v="1999-03-16T00:00:00"/>
        <d v="1999-03-10T00:00:00"/>
        <d v="1999-01-10T00:00:00"/>
        <d v="1998-12-16T00:00:00"/>
        <d v="1998-12-10T00:00:00"/>
        <d v="1998-11-27T00:00:00"/>
        <d v="1998-11-20T00:00:00"/>
        <d v="1998-11-16T00:00:00"/>
        <d v="1998-10-20T00:00:00"/>
        <d v="1998-08-20T00:00:00"/>
        <d v="1998-07-16T00:00:00"/>
        <d v="1998-07-10T00:00:00"/>
        <d v="1998-06-27T00:00:00"/>
        <d v="1998-06-20T00:00:00"/>
        <d v="1998-06-16T00:00:00"/>
        <d v="1998-05-27T00:00:00"/>
        <d v="1998-04-20T00:00:00"/>
        <d v="1998-04-10T00:00:00"/>
        <d v="1998-03-20T00:00:00"/>
        <d v="1997-12-20T00:00:00"/>
        <d v="1997-12-16T00:00:00"/>
        <d v="1997-12-10T00:00:00"/>
        <d v="1997-11-10T00:00:00"/>
        <d v="1997-10-20T00:00:00"/>
        <d v="1997-07-20T00:00:00"/>
        <d v="1997-06-27T00:00:00"/>
        <d v="1997-06-10T00:00:00"/>
        <d v="1997-05-27T00:00:00"/>
        <d v="1997-04-27T00:00:00"/>
        <d v="1997-01-27T00:00:00"/>
        <d v="1996-11-20T00:00:00"/>
        <d v="1996-08-16T00:00:00"/>
        <d v="1996-07-27T00:00:00"/>
        <d v="1996-07-10T00:00:00"/>
        <d v="1996-05-20T00:00:00"/>
        <d v="1996-03-27T00:00:00"/>
        <d v="1996-03-10T00:00:00"/>
        <d v="1996-02-27T00:00:00"/>
        <d v="1996-01-10T00:00:00"/>
        <d v="1995-12-10T00:00:00"/>
        <d v="1995-10-20T00:00:00"/>
        <d v="1995-09-20T00:00:00"/>
        <d v="1995-07-25T00:00:00"/>
        <d v="1995-07-20T00:00:00"/>
        <d v="1995-04-30T00:00:00"/>
        <d v="1995-04-27T00:00:00"/>
        <d v="1995-03-27T00:00:00"/>
        <d v="1995-03-20T00:00:00"/>
        <d v="1995-03-10T00:00:00"/>
        <d v="1995-01-20T00:00:00"/>
        <d v="1994-12-30T00:00:00"/>
        <d v="1994-12-15T00:00:00"/>
        <d v="1994-11-15T00:00:00"/>
        <d v="1994-10-30T00:00:00"/>
        <d v="1994-08-30T00:00:00"/>
        <d v="1994-07-15T00:00:00"/>
        <d v="1994-05-15T00:00:00"/>
        <d v="1994-01-15T00:00:00"/>
        <d v="1993-12-15T00:00:00"/>
        <d v="1993-11-30T00:00:00"/>
        <d v="1993-08-30T00:00:00"/>
        <d v="1993-08-23T00:00:00"/>
        <d v="1993-07-30T00:00:00"/>
        <d v="1993-06-15T00:00:00"/>
        <d v="1993-04-07T00:00:00"/>
        <d v="1993-03-23T00:00:00"/>
        <d v="1993-03-07T00:00:00"/>
        <m/>
      </sharedItems>
      <fieldGroup par="6" base="2">
        <rangePr groupBy="months" startDate="1993-03-07T00:00:00" endDate="2023-12-28T00:00:00"/>
        <groupItems count="14">
          <s v="(пусто)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28.12.2023"/>
        </groupItems>
      </fieldGroup>
    </cacheField>
    <cacheField name="Название" numFmtId="0">
      <sharedItems containsBlank="1"/>
    </cacheField>
    <cacheField name="Тип РИД" numFmtId="0">
      <sharedItems containsBlank="1"/>
    </cacheField>
    <cacheField name="Кварталы" numFmtId="0" databaseField="0">
      <fieldGroup base="2">
        <rangePr groupBy="quarters" startDate="1993-03-07T00:00:00" endDate="2023-12-28T00:00:00"/>
        <groupItems count="6">
          <s v="&lt;07.03.1993"/>
          <s v="Кв-л1"/>
          <s v="Кв-л2"/>
          <s v="Кв-л3"/>
          <s v="Кв-л4"/>
          <s v="&gt;28.12.2023"/>
        </groupItems>
      </fieldGroup>
    </cacheField>
    <cacheField name="Годы" numFmtId="0" databaseField="0">
      <fieldGroup base="2">
        <rangePr groupBy="years" startDate="1993-03-07T00:00:00" endDate="2023-12-28T00:00:00"/>
        <groupItems count="33">
          <s v="&lt;07.03.1993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28.12.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3">
  <r>
    <n v="1"/>
    <n v="2900000"/>
    <x v="0"/>
    <s v="Способ регулирования частоты вращения валков шаропрокатного стана"/>
    <s v="РИ"/>
  </r>
  <r>
    <n v="2"/>
    <n v="2900000"/>
    <x v="0"/>
    <s v="Миксер для накопления жидкого чугуна  (кладка)"/>
    <s v="РИ"/>
  </r>
  <r>
    <n v="3"/>
    <n v="2900000"/>
    <x v="0"/>
    <s v="Миксер для накопления жидкого чугуна  (носок)"/>
    <s v="РИ"/>
  </r>
  <r>
    <n v="4"/>
    <n v="2900000"/>
    <x v="0"/>
    <s v="Способ ремонта прокатных валков (2)"/>
    <s v="РИ"/>
  </r>
  <r>
    <n v="5"/>
    <n v="2808509"/>
    <x v="1"/>
    <s v="Способ ремонта прокатных валков"/>
    <s v="РИ"/>
  </r>
  <r>
    <n v="6"/>
    <n v="2804745"/>
    <x v="2"/>
    <s v="СПОСОБ ПРОИЗВОДСТВА МЕЛЮЩИХ ШАРОВ ИЗ СТАЛИ"/>
    <s v="РИ"/>
  </r>
  <r>
    <n v="7"/>
    <n v="2802617"/>
    <x v="3"/>
    <s v="Устройство для визуального обследования внутренней поверхности дымовой трубы"/>
    <s v="РИ"/>
  </r>
  <r>
    <n v="8"/>
    <n v="2800641"/>
    <x v="4"/>
    <s v="Способ получения двутавра из титанового сплава"/>
    <s v="РИ"/>
  </r>
  <r>
    <n v="9"/>
    <n v="2798500"/>
    <x v="5"/>
    <s v="СПОСОБ НЕПРЕРЫВНОЙ РАЗЛИВКИ СТАЛИ (ВАРИАНТЫ)"/>
    <s v="РИ"/>
  </r>
  <r>
    <n v="10"/>
    <n v="2798475"/>
    <x v="5"/>
    <s v="СПОСОБ НЕПРЕРЫВНОЙ РАЗЛИВКИ СТАЛИ (ВАРИАНТЫ)"/>
    <s v="РИ"/>
  </r>
  <r>
    <n v="11"/>
    <n v="2797252"/>
    <x v="6"/>
    <s v="Транспортирующий желоб для выдачи шаров с шаропрокатного стана"/>
    <s v="РИ"/>
  </r>
  <r>
    <n v="12"/>
    <n v="2797199"/>
    <x v="7"/>
    <s v="Роликовая секция машины непрерывного литья заготовок"/>
    <s v="РИ"/>
  </r>
  <r>
    <n v="13"/>
    <n v="2797222"/>
    <x v="7"/>
    <s v="ПРОДУВОЧНАЯ ФУРМА ДЛЯ РАФИНИРОВАНИЯ МЕТАЛЛА В КОВШЕ"/>
    <s v="РИ"/>
  </r>
  <r>
    <n v="14"/>
    <n v="2792995"/>
    <x v="8"/>
    <s v="КОМПЛЕКС ОХЛАЖДЕНИЯ ВЫПУСКНЫХ И ТРАНСПОРТНЫХ ЖЕЛОБОВ ДОМЕННОЙ ПЕЧИ"/>
    <s v="РИ"/>
  </r>
  <r>
    <n v="15"/>
    <n v="2793069"/>
    <x v="8"/>
    <s v="Устройство весового дозирования шаров"/>
    <s v="РИ"/>
  </r>
  <r>
    <n v="16"/>
    <n v="2791495"/>
    <x v="9"/>
    <s v="СПОСОБ ПРОИЗВОДСТВА МЕЛЮЩИХ ШАРОВ ИЗ СТАЛИ (ВАРИАНТЫ)"/>
    <s v="РИ"/>
  </r>
  <r>
    <n v="17"/>
    <n v="2788416"/>
    <x v="10"/>
    <s v="Способ правки зетового профиля"/>
    <s v="РИ"/>
  </r>
  <r>
    <n v="18"/>
    <n v="2787286"/>
    <x v="11"/>
    <s v="Способ прокатки полосы заготовки полнопрофильного сердечника металлокомпозитной накладки клееболтового изолирующего стыка"/>
    <s v="РИ"/>
  </r>
  <r>
    <n v="19"/>
    <n v="2787298"/>
    <x v="11"/>
    <s v="Нагревательная печь с шагающими балками для нагрева заготовок круглого сечения"/>
    <s v="РИ"/>
  </r>
  <r>
    <n v="20"/>
    <n v="2787097"/>
    <x v="12"/>
    <s v="U-образная шпунтовая свая"/>
    <s v="РИ"/>
  </r>
  <r>
    <n v="21"/>
    <n v="2786514"/>
    <x v="13"/>
    <s v="УСТРОЙСТВО ДЛЯ ПРОДУВКИ ЖИДКОГО МЕТАЛЛА ГАЗОМ В КОВШЕ"/>
    <s v="РИ"/>
  </r>
  <r>
    <n v="22"/>
    <n v="2785668"/>
    <x v="14"/>
    <s v="УГОЛОК КОНТРРЕЛЬСОВЫЙ ИЗ СТАЛИ"/>
    <s v="РИ"/>
  </r>
  <r>
    <n v="23"/>
    <n v="2785732"/>
    <x v="14"/>
    <s v="Промежуточный ковш многоручьевой машины непрерывного литья металла"/>
    <s v="РИ"/>
  </r>
  <r>
    <n v="24"/>
    <n v="2785665"/>
    <x v="14"/>
    <s v="СПОСОБ ПРОИЗВОДСТВА МЕЛЮЩИХ ШАРОВ ИЗ СТАЛИ"/>
    <s v="РИ"/>
  </r>
  <r>
    <n v="25"/>
    <n v="215290"/>
    <x v="15"/>
    <s v="УСТАНОВКА ДЛЯ ИСПЫТАНИЯ МЕЛЮЩИХ ШАРОВ НА УДАРНУЮ СТОЙКОСТЬ"/>
    <s v="ПМ"/>
  </r>
  <r>
    <n v="26"/>
    <n v="215299"/>
    <x v="15"/>
    <s v="Устройство зажатия шара"/>
    <s v="ПМ"/>
  </r>
  <r>
    <n v="27"/>
    <n v="2785426"/>
    <x v="15"/>
    <s v="Способ прокатки углового асимметричного профиля"/>
    <s v="РИ"/>
  </r>
  <r>
    <n v="28"/>
    <n v="214453"/>
    <x v="16"/>
    <s v="УСТАНОВКА ДЛЯ ИСПЫТАНИЯ МЕЛЮЩИХ ШАРОВ НА УДАРНУЮ СТОЙКОСТЬ"/>
    <s v="ПМ"/>
  </r>
  <r>
    <n v="29"/>
    <n v="2782330"/>
    <x v="17"/>
    <s v="СПОСОБ ПРОКАТКИ РЕЛЬСОВ"/>
    <s v="РИ"/>
  </r>
  <r>
    <n v="30"/>
    <n v="2778807"/>
    <x v="18"/>
    <s v="ШИХТА ДЛЯ ПРОИЗВОДСТВА ЖЕЛЕЗОРУДНОГО АГЛОМЕРАТА"/>
    <s v="РИ"/>
  </r>
  <r>
    <n v="31"/>
    <n v="2778653"/>
    <x v="19"/>
    <s v="Вакуум-камера с погружными патрубками"/>
    <s v="РИ"/>
  </r>
  <r>
    <n v="32"/>
    <n v="2778652"/>
    <x v="19"/>
    <s v="Футеровка сталеразливочного ковша"/>
    <s v="РИ"/>
  </r>
  <r>
    <n v="33"/>
    <n v="2778651"/>
    <x v="19"/>
    <s v="СПОСОБ ПРОИЗВОДСТВА МЕЛЮЩИХ ШАРОВ ИЗ СТАЛИ"/>
    <s v="РИ"/>
  </r>
  <r>
    <n v="34"/>
    <n v="2778649"/>
    <x v="19"/>
    <s v="Стакан-дозатор для непрерывной разливки металла на машинах непрерывного литья заготовок закрытой струей"/>
    <s v="РИ"/>
  </r>
  <r>
    <n v="35"/>
    <n v="2778650"/>
    <x v="19"/>
    <s v="СПОСОБ ПРОИЗВОДСТВА МЕЛЮЩИХ ШАРОВ ИЗ СТАЛИ"/>
    <s v="РИ"/>
  </r>
  <r>
    <n v="36"/>
    <n v="2776656"/>
    <x v="20"/>
    <s v="Футеровка нижней части вакуум-камеры"/>
    <s v="РИ"/>
  </r>
  <r>
    <n v="37"/>
    <n v="2773729"/>
    <x v="21"/>
    <s v="Цельнокатаное колесо из стали"/>
    <s v="РИ"/>
  </r>
  <r>
    <n v="38"/>
    <n v="2770044"/>
    <x v="22"/>
    <s v="Колесо железнодорожного транспорта"/>
    <s v="РИ"/>
  </r>
  <r>
    <n v="39"/>
    <n v="210176"/>
    <x v="23"/>
    <s v="Устройство торможения вертикального валка универсальной клети прокатного стана"/>
    <s v="ПМ"/>
  </r>
  <r>
    <n v="40"/>
    <n v="2768084"/>
    <x v="24"/>
    <s v="СПОСОБ ВЫПЛАВКИ МЕТАЛЛА В КИСЛОРОДНОМ КОНВЕРТЕРЕ"/>
    <s v="РИ"/>
  </r>
  <r>
    <n v="41"/>
    <n v="2763906"/>
    <x v="25"/>
    <s v="СПОСОБ ТЕРМИЧЕСКОЙ ОБРАБОТКИ ЖЕЛЕЗНОДОРОЖНЫХ КОЛЕС"/>
    <s v="РИ"/>
  </r>
  <r>
    <n v="42"/>
    <n v="2763836"/>
    <x v="25"/>
    <s v="Шихта для производства ванадиевого чугуна"/>
    <s v="РИ"/>
  </r>
  <r>
    <n v="43"/>
    <n v="2763838"/>
    <x v="25"/>
    <s v="ШИХТА ДЛЯ ПРОИЗВОДСТВА ЖЕЛЕЗОРУДНОГО АГЛОМЕРАТА"/>
    <s v="РИ"/>
  </r>
  <r>
    <n v="44"/>
    <n v="2759709"/>
    <x v="26"/>
    <s v="СПОСОБ ИСПЫТАНИЯ МЕЛЮЩИХ ШАРОВ НА УДАРНУЮ СТОЙКОСТЬ"/>
    <s v="РИ"/>
  </r>
  <r>
    <n v="45"/>
    <n v="2758600"/>
    <x v="27"/>
    <s v="СПОСОБ ФУТЕРОВКИ КИСЛОРОДНОГО КОНВЕРТЕРА"/>
    <s v="РИ"/>
  </r>
  <r>
    <n v="46"/>
    <n v="2758602"/>
    <x v="27"/>
    <s v="Колонный двутавр с толщиной полки до 40 мм"/>
    <s v="РИ"/>
  </r>
  <r>
    <n v="47"/>
    <n v="2758605"/>
    <x v="27"/>
    <s v="Способ изготовления горячекатаного двутавра из фасонной заготовки"/>
    <s v="РИ"/>
  </r>
  <r>
    <n v="48"/>
    <n v="2758597"/>
    <x v="27"/>
    <s v="Шихта для производства ванадиевого чугуна"/>
    <s v="РИ"/>
  </r>
  <r>
    <n v="49"/>
    <n v="2756671"/>
    <x v="28"/>
    <s v="СПОСОБ ПРОИЗВОДСТВА МЕЛЮЩИХ ШАРОВ (ВАРИАНТЫ)"/>
    <s v="РИ"/>
  </r>
  <r>
    <n v="50"/>
    <n v="206661"/>
    <x v="29"/>
    <s v="Вводная проводка для направления заготовки в валки шаропрокатного стана"/>
    <s v="ПМ"/>
  </r>
  <r>
    <n v="51"/>
    <n v="2755792"/>
    <x v="29"/>
    <s v="Способ и комплекс транспортировки раскаленного кокса от коксовых печей к УСТК"/>
    <s v="РИ"/>
  </r>
  <r>
    <n v="52"/>
    <n v="206343"/>
    <x v="30"/>
    <s v="Устройство для измерения степени разрыхления постели в отсадочной машине"/>
    <s v="ПМ"/>
  </r>
  <r>
    <n v="53"/>
    <n v="2753219"/>
    <x v="31"/>
    <s v="КОНСТРУКЦИЯ ОГНЕУПОРНОГО ИЗДЕЛИЯ ДЛЯ РЕМОНТА СТАЛЕВЫПУСКНОГО ОТВЕРСТИЯ КИСЛОРОДНОГО КОНВЕРТЕРА"/>
    <s v="РИ"/>
  </r>
  <r>
    <n v="54"/>
    <n v="2752794"/>
    <x v="32"/>
    <s v="Шихта для производства железорудного агломерата"/>
    <s v="РИ"/>
  </r>
  <r>
    <n v="55"/>
    <n v="2752604"/>
    <x v="33"/>
    <s v="СПОСОБ ФУТЕРОВКИ ВОЗДУШНЫХ ФУРМ ДОМЕННОЙ ПЕЧИ"/>
    <s v="РИ"/>
  </r>
  <r>
    <n v="56"/>
    <n v="2751364"/>
    <x v="34"/>
    <s v="Способ и комплекс автоматического регулирования параметров перемещения скипового подъема доменной печи"/>
    <s v="РИ"/>
  </r>
  <r>
    <n v="57"/>
    <n v="2750962"/>
    <x v="35"/>
    <s v="Ручное устройство для подъема и перемещения крышек коксовых печей"/>
    <s v="РИ"/>
  </r>
  <r>
    <n v="58"/>
    <n v="2746249"/>
    <x v="36"/>
    <s v="УСТРОЙСТВО КРЕПЛЕНИЯ ТОКАРНОГО ИНСТРУМЕНТА НА ТОКАРНО-КАРУСЕЛЬНОМ СТАНКЕ"/>
    <s v="РИ"/>
  </r>
  <r>
    <n v="59"/>
    <n v="203408"/>
    <x v="37"/>
    <s v="Вводная проводка для направления заготовки в валки шаропрокатного стана"/>
    <s v="ПМ"/>
  </r>
  <r>
    <n v="60"/>
    <n v="2745922"/>
    <x v="37"/>
    <s v="Способ производства мелющих шаров"/>
    <s v="РИ"/>
  </r>
  <r>
    <n v="61"/>
    <n v="2745920"/>
    <x v="37"/>
    <s v="СПОСОБ ПРОИЗВОДСТВА ПРОКАТА ПРЯМОУГОЛЬНОГО СЕЧЕНИЯ ИЗ НЕКОНДИЦИОННОГО ПРОКАТА КРУГЛОГО СЕЧЕНИЯ"/>
    <s v="РИ"/>
  </r>
  <r>
    <n v="62"/>
    <n v="2741875"/>
    <x v="38"/>
    <s v="Способ прокатки угловых асимметричных профилей"/>
    <s v="РИ"/>
  </r>
  <r>
    <n v="63"/>
    <n v="2741876"/>
    <x v="38"/>
    <s v="СПОСОБ НЕПРЕРЫВНОГО ЛИТЬЯ СЛЯБОВЫХ ЗАГОТОВОК"/>
    <s v="РИ"/>
  </r>
  <r>
    <n v="64"/>
    <n v="2740561"/>
    <x v="39"/>
    <s v="Шпунтовая свая типа Ларсен"/>
    <s v="РИ"/>
  </r>
  <r>
    <n v="65"/>
    <n v="2736127"/>
    <x v="40"/>
    <s v="Патрубок погружной для циркуляционного вакууматора"/>
    <s v="РИ"/>
  </r>
  <r>
    <n v="66"/>
    <n v="2733931"/>
    <x v="41"/>
    <s v="Футеровка нижней части конвертера с отъемным днищем"/>
    <s v="РИ"/>
  </r>
  <r>
    <n v="67"/>
    <n v="2732840"/>
    <x v="42"/>
    <s v="СПОСОБ ВЫПЛАВКИ СТАЛИ В КИСЛОРОДНОМ КОНВЕРТЕРЕ"/>
    <s v="РИ"/>
  </r>
  <r>
    <n v="68"/>
    <n v="2730307"/>
    <x v="43"/>
    <s v="Футеровка нижней части конвертера с отъемным днищем"/>
    <s v="РИ"/>
  </r>
  <r>
    <n v="69"/>
    <n v="2729806"/>
    <x v="44"/>
    <s v="Сталеразливочный погружной стакан"/>
    <s v="РИ"/>
  </r>
  <r>
    <n v="70"/>
    <n v="2729800"/>
    <x v="44"/>
    <s v="УСТРОЙСТВО ВОДЯНОГО ОХЛАЖДЕНИЯ ЛЕЩАДИ ДОМЕННОЙ ПЕЧИ"/>
    <s v="РИ"/>
  </r>
  <r>
    <n v="71"/>
    <n v="2728028"/>
    <x v="45"/>
    <s v="Железнодорожное колесо"/>
    <s v="РИ"/>
  </r>
  <r>
    <n v="72"/>
    <n v="2726642"/>
    <x v="46"/>
    <s v="Способ вращения якоря двигателя постоянного тока с независимым возбуждением с номинальным напряжением якоря более 600В и мощностью более 3МВт для проточки коллектора"/>
    <s v="РИ"/>
  </r>
  <r>
    <n v="73"/>
    <n v="2726532"/>
    <x v="47"/>
    <s v="Устройство торможения вертикального валка универсальной клети прокатного стана"/>
    <s v="РИ"/>
  </r>
  <r>
    <n v="74"/>
    <n v="2723342"/>
    <x v="48"/>
    <s v="СПОСОБ РЕГУЛИРОВАНИЯ ЧАСТОТЫ ВРАЩЕНИЯ ВАЛКОВ ШАРОПРОКАТНЫХ СТАНОВ"/>
    <s v="РИ"/>
  </r>
  <r>
    <n v="75"/>
    <n v="2722949"/>
    <x v="49"/>
    <s v="Футеровка нижней части конвертера с отъемным днищем"/>
    <s v="РИ"/>
  </r>
  <r>
    <n v="76"/>
    <n v="2722947"/>
    <x v="49"/>
    <s v="ПРОФИЛЬ ДОМЕННОЙ ПЕЧИ ДЛЯ ВЫСОКОИНТЕНСИВНОЙ РАБОТЫ"/>
    <s v="РИ"/>
  </r>
  <r>
    <n v="77"/>
    <n v="2722946"/>
    <x v="49"/>
    <s v="Шихта для производства железорудного агломерата"/>
    <s v="РИ"/>
  </r>
  <r>
    <n v="78"/>
    <n v="2722782"/>
    <x v="50"/>
    <s v="ЖЕЛЕЗНОДОРОЖНОЕ КОЛЕСО"/>
    <s v="РИ"/>
  </r>
  <r>
    <n v="79"/>
    <n v="2715265"/>
    <x v="51"/>
    <s v="Комплекс сбора и удаления горновых газов от главного желоба доменной печи"/>
    <s v="РИ"/>
  </r>
  <r>
    <n v="80"/>
    <n v="2712792"/>
    <x v="52"/>
    <s v="Шихта для производства ванадиевого чугуна"/>
    <s v="РИ"/>
  </r>
  <r>
    <n v="81"/>
    <n v="2711274"/>
    <x v="53"/>
    <s v="СПОСОБ ПРОИЗВОДСТВА ЖЕЛЕЗНОДОРОЖНЫХ БАНДАЖЕЙ ПОВЫШЕННОЙ НАДЕЖНОСТИ"/>
    <s v="РИ"/>
  </r>
  <r>
    <n v="82"/>
    <n v="2711282"/>
    <x v="53"/>
    <s v="ВЫПУСКНОЙ ГЛАВНЫЙ ЖЕЛОБ ДОМЕННОЙ ПЕЧИ"/>
    <s v="РИ"/>
  </r>
  <r>
    <n v="83"/>
    <n v="2710826"/>
    <x v="54"/>
    <s v="Футеровка днища конвертера с донными фурмами"/>
    <s v="РИ"/>
  </r>
  <r>
    <n v="84"/>
    <n v="2703012"/>
    <x v="55"/>
    <s v="СПОСОБ И КОМПЛЕКС ДЛЯ УТИЛИЗАЦИИ КОНВЕРТЕРНОГО ПАРА"/>
    <s v="РИ"/>
  </r>
  <r>
    <n v="85"/>
    <n v="2682062"/>
    <x v="56"/>
    <s v="СПОСОБ ПОДГОТОВКИ ШИБЕРНОГО ЗАТВОРА СТАЛЕРАЗЛИВОЧНОГО КОВША"/>
    <s v="РИ"/>
  </r>
  <r>
    <n v="86"/>
    <n v="2668872"/>
    <x v="57"/>
    <s v="СПОСОБ ТЕРМИЧЕСКОЙ ОБРАБОТКИ ЖЕЛЕЗНОДОРОЖНЫХ КОЛЕС"/>
    <s v="РИ"/>
  </r>
  <r>
    <n v="87"/>
    <n v="2662850"/>
    <x v="58"/>
    <s v="СПОСОБ ОБНАРУЖЕНИЯ ШЛАКА В ПОТОКЕ РАСПЛАВА МЕТАЛЛА"/>
    <s v="РИ"/>
  </r>
  <r>
    <n v="88"/>
    <n v="2660758"/>
    <x v="59"/>
    <s v="КОМПЛЕКС КОНТРОЛЯ РАЗМЕРА ДВИЖУЩЕГОСЯ ОБЪЕКТА"/>
    <s v="РИ"/>
  </r>
  <r>
    <n v="89"/>
    <n v="2659442"/>
    <x v="60"/>
    <s v="СПОСОБ ИЗГОТОВЛЕНИЯ ЗАГОТОВОК КОРПУСОВ ДЛЯ БЕТОНОБОЙНЫХ И БРОНЕБОЙНЫХ СНАРЯДОВ"/>
    <s v="РИ"/>
  </r>
  <r>
    <n v="90"/>
    <n v="2656125"/>
    <x v="61"/>
    <s v="СПОСОБ ПОЛУЧЕНИЯ ТВЕРДОГО ЧУГУНА"/>
    <s v="РИ"/>
  </r>
  <r>
    <n v="91"/>
    <n v="2641863"/>
    <x v="62"/>
    <s v="БУНКЕР ДЛЯ СЫПУЧИХ МАТЕРИАЛОВ"/>
    <s v="РИ"/>
  </r>
  <r>
    <n v="92"/>
    <n v="2641436"/>
    <x v="63"/>
    <s v="СПОСОБ ИЗВЛЕЧЕНИЯ ВАНАДИЯ ИЗ ПРИРОДНОЛЕГИРОВАННОГО ВАНАДИЕВОГО ЧУГУНА"/>
    <s v="РИ"/>
  </r>
  <r>
    <n v="93"/>
    <n v="2608486"/>
    <x v="64"/>
    <s v="Способ повышения качества металлургического кокса"/>
    <s v="РИ"/>
  </r>
  <r>
    <n v="94"/>
    <n v="2592598"/>
    <x v="65"/>
    <s v="СПОСОБ ПОЛУЧЕНИЯ МОДИФИЦИРОВАННОГО МЕТАЛЛУРГИЧЕСКОГО КОКСА ДЛЯ ВЫСОКОИНТЕНСИВНОЙ ВЫПЛАВКИ ВАНАДИЕВОГО ЧУГУНА"/>
    <s v="РИ"/>
  </r>
  <r>
    <n v="95"/>
    <n v="2547375"/>
    <x v="66"/>
    <s v="СПОСОБ ТЕРМИЧЕСКОЙ ОБРАБОТКИ ЖЕЛЕЗНОДОРОЖНЫХ БАНДАЖЕЙ"/>
    <s v="РИ"/>
  </r>
  <r>
    <n v="96"/>
    <n v="2541096"/>
    <x v="67"/>
    <s v="СПОСОБ ОПРЕДЕЛЕНИЯ ХИМИЧЕСКОГО СОСТАВА ШЛАКОВЫХ МАТЕРИАЛОВ"/>
    <s v="РИ"/>
  </r>
  <r>
    <n v="97"/>
    <n v="2534540"/>
    <x v="68"/>
    <s v="СПОСОБ СУХОГО ТУШЕНИЯ КОКСА"/>
    <s v="РИ"/>
  </r>
  <r>
    <n v="98"/>
    <n v="141910"/>
    <x v="69"/>
    <s v="СТАНОК ДЛЯ ПРОТЯГИВАНИЯ ПАЗОВ В ПОДКЛАДКЕ РЕЛЬСОВОГО СКРЕПЛЕНИЯ"/>
    <s v="ПМ"/>
  </r>
  <r>
    <n v="99"/>
    <n v="2515709"/>
    <x v="70"/>
    <s v="ШИХТА ДЛЯ ПРОИЗВОДСТВА ВАНАДИЕВОГО ЧУГУНА"/>
    <s v="РИ"/>
  </r>
  <r>
    <n v="100"/>
    <n v="136153"/>
    <x v="71"/>
    <s v="УСТРОЙСТВО ИЗМЕРЕНИЯ ДЛИНЫ И СКОРОСТИ ПРОКАТА"/>
    <s v="ПМ"/>
  </r>
  <r>
    <n v="101"/>
    <n v="2465338"/>
    <x v="72"/>
    <s v="СПОСОБ ПОВЫШЕНИЯ СТЕПЕНИ ИЗВЛЕЧЕНИЯ ВАНАДИЯ ПРИ КОНВЕРТИРОВАНИИ ПРИРОДНО-ЛЕГИРОВАННЫХ ЧУГУНОВ"/>
    <s v="РИ"/>
  </r>
  <r>
    <n v="102"/>
    <n v="2465350"/>
    <x v="72"/>
    <s v="АГЛОМЕРАЦИОННЫЙ ФЛЮС, ШИХТА И СПОСОБ ЕГО ПРОИЗВОДСТВА"/>
    <s v="РИ"/>
  </r>
  <r>
    <n v="103"/>
    <n v="2451093"/>
    <x v="73"/>
    <s v="СПОСОБ ТЕРМИЧЕСКОЙ ОБРАБОТКИ ЖЕЛЕЗНОДОРОЖНЫХ КОЛЕС"/>
    <s v="РИ"/>
  </r>
  <r>
    <n v="104"/>
    <n v="2449022"/>
    <x v="74"/>
    <s v="СПОСОБ ОХЛАЖДЕНИЯ ФУРМЫ ВОЗДУШНОГО ДУТЬЯ И ПОДАЧИ ПРИРОДНОГО ГАЗА В ДОМЕННУЮ ПЕЧЬ И УСТРОЙСТВО ДЛЯ ЕГО ОСУЩЕСТВЛЕНИЯ"/>
    <s v="РИ"/>
  </r>
  <r>
    <n v="105"/>
    <n v="2442827"/>
    <x v="75"/>
    <s v="СПОСОБ ИЗВЛЕЧЕНИЯ ВАНАДИЯ ПРИ КОНВЕРТЕРНОМ ПЕРЕДЕЛЕ ПРИРОДНО-ЛЕГИРОВАННОГО ЧУГУНА"/>
    <s v="РИ"/>
  </r>
  <r>
    <n v="106"/>
    <n v="2429090"/>
    <x v="76"/>
    <s v="СПОСОБ ПРОКАТКИ РЕЛЬСОВ"/>
    <s v="РИ"/>
  </r>
  <r>
    <n v="107"/>
    <n v="2426798"/>
    <x v="77"/>
    <s v="СПОСОБ ПОДГОТОВКИ ШЛАКА ДЛЯ НАНЕСЕНИЯ ГАРНИСАЖА НА ФУТЕРОВКУ КОНВЕРТЕРА"/>
    <s v="РИ"/>
  </r>
  <r>
    <n v="108"/>
    <n v="2426797"/>
    <x v="77"/>
    <s v="СПОСОБ ВЫПЛАВКИ СТАЛИ В КОНВЕРТЕРЕ"/>
    <s v="РИ"/>
  </r>
  <r>
    <n v="109"/>
    <n v="2419658"/>
    <x v="78"/>
    <s v="ЖЕЛЕЗОФЛЮС ВАНАДИЙСОДЕРЖАЩИЙ"/>
    <s v="РИ"/>
  </r>
  <r>
    <n v="110"/>
    <n v="2416650"/>
    <x v="79"/>
    <s v="СПОСОБ ПРОИЗВОДСТВА ВАНАДИЕВОГО ШЛАКА И ЛЕГИРОВАННОЙ ВАНАДИЕМ СТАЛИ"/>
    <s v="РИ"/>
  </r>
  <r>
    <n v="111"/>
    <n v="103358"/>
    <x v="80"/>
    <s v="КОМПЛЕКС ДЛЯ ПРОИЗВОДСТВА ВАНАДИЕВОГО ЧУГУНА"/>
    <s v="ПМ"/>
  </r>
  <r>
    <n v="112"/>
    <n v="2412254"/>
    <x v="81"/>
    <s v="СПОСОБ ФОРМИРОВАНИЯ ДОМЕННОЙ ШИХТЫ"/>
    <s v="РИ"/>
  </r>
  <r>
    <n v="113"/>
    <n v="102006"/>
    <x v="82"/>
    <s v="СИСТЕМА ОХЛАЖДЕНИЯ ФУРМ ДОМЕННЫХ ПЕЧЕЙ"/>
    <s v="ПМ"/>
  </r>
  <r>
    <n v="114"/>
    <n v="2407606"/>
    <x v="83"/>
    <s v="СПОСОБ ПОЛУЧЕНИЯ НЕПРЕРЫВНОЛИТОЙ ЗАГОТОВКИ ПОВЫШЕННОГО КАЧЕСТВА"/>
    <s v="РИ"/>
  </r>
  <r>
    <n v="115"/>
    <n v="99735"/>
    <x v="84"/>
    <s v="ПОГРУЖНОЙ СТАКАН"/>
    <s v="ПМ"/>
  </r>
  <r>
    <n v="116"/>
    <n v="2404009"/>
    <x v="85"/>
    <s v="СПОСОБ ИЗГОТОВЛЕНИЯ ЦЕЛЬНОКАТАНЫХ ЖЕЛЕЗНОДОРОЖНЫХ КОЛЕС"/>
    <s v="РИ"/>
  </r>
  <r>
    <n v="117"/>
    <n v="96574"/>
    <x v="86"/>
    <s v="ПАТРУБОК ПОГРУЖНОЙ ДЛЯ ВАКУУМАТОРА"/>
    <s v="ПМ"/>
  </r>
  <r>
    <n v="118"/>
    <n v="95111"/>
    <x v="87"/>
    <s v="УСТРОЙСТВО КОНТРОЛЯ РАЗМЕРОВ ГОРЯЧИХ СЛИТКОВ"/>
    <s v="ПМ"/>
  </r>
  <r>
    <n v="119"/>
    <n v="90791"/>
    <x v="88"/>
    <s v="ВЫПУСКНОЙ ЖЕЛОБ ДОМЕННОЙ ПЕЧИ"/>
    <s v="ПМ"/>
  </r>
  <r>
    <n v="120"/>
    <n v="2376149"/>
    <x v="89"/>
    <s v="ЦЕЛЬНОКАТАНОЕ КОЛЕСО ДЛЯ ЖЕЛЕЗНОДОРОЖНОГО ТРАНСПОРТА"/>
    <s v="РИ"/>
  </r>
  <r>
    <n v="121"/>
    <n v="2374032"/>
    <x v="90"/>
    <s v="КРИСТАЛЛИЗАТОР"/>
    <s v="РИ"/>
  </r>
  <r>
    <n v="122"/>
    <n v="89152"/>
    <x v="90"/>
    <s v="КОМПЛЕКС ПЕЧЕЙ ДЛЯ ПРОИЗВОДСТВА КОКСА СУХОГО ТУШЕНИЯ"/>
    <s v="ПМ"/>
  </r>
  <r>
    <n v="123"/>
    <n v="2371483"/>
    <x v="91"/>
    <s v="СПОСОБ ПЕРЕРАБОТКИ ВАНАДИЙСОДЕРЖАЩИХ ЧУГУНОВ"/>
    <s v="РИ"/>
  </r>
  <r>
    <n v="124"/>
    <n v="2369639"/>
    <x v="92"/>
    <s v="ШИХТА ДЛЯ ПРОИЗВОДСТВА ЧУГУНА"/>
    <s v="РИ"/>
  </r>
  <r>
    <n v="125"/>
    <n v="85262"/>
    <x v="93"/>
    <s v="ЭЛЕКТРОИСКРОВОЙ ИОНИЗАТОР"/>
    <s v="ПМ"/>
  </r>
  <r>
    <n v="126"/>
    <n v="84382"/>
    <x v="94"/>
    <s v="КОМПЛЕКС ДЛЯ ПРОИЗВОДСТВА ПЕРЕДЕЛЬНОГО И ВАНАДИЕВОГО ЧУГУНА"/>
    <s v="ПМ"/>
  </r>
  <r>
    <n v="127"/>
    <n v="2355730"/>
    <x v="95"/>
    <s v="СПОСОБ ОПРЕДЕЛЕНИЯ ОПТИМАЛЬНОГО СОСТАВА УГОЛЬНОЙ ШИХТЫ ДЛЯ КОКСОВАНИЯ"/>
    <s v="РИ"/>
  </r>
  <r>
    <n v="128"/>
    <n v="2351657"/>
    <x v="96"/>
    <s v="СПОСОБ ДОМЕННОЙ ПЛАВКИ ТИТАНСОДЕРЖАЩЕГО ЖЕЛЕЗОРУДНОГО СЫРЬЯ"/>
    <s v="РИ"/>
  </r>
  <r>
    <n v="129"/>
    <n v="2350658"/>
    <x v="97"/>
    <s v="СПОСОБ ДОМЕННОЙ ПЛАВКИ НА МАГНЕЗИАЛЬНО-ГЛИНОЗЕМИСТЫХ ШЛАКАХ"/>
    <s v="РИ"/>
  </r>
  <r>
    <n v="130"/>
    <n v="81202"/>
    <x v="98"/>
    <s v="СТАЛЕВЫПУСКНОЙ БЛОК КОНВЕРТЕРА"/>
    <s v="ПМ"/>
  </r>
  <r>
    <n v="131"/>
    <n v="2339469"/>
    <x v="99"/>
    <s v="СПОСОБ УПРОЧНЕНИЯ СТАЛЬНОГО ВАЛКА РЕЛЬСОБАЛОЧНОГО СТАНА"/>
    <s v="РИ"/>
  </r>
  <r>
    <n v="132"/>
    <n v="77810"/>
    <x v="100"/>
    <s v="СИСТЕМА РЕГУЛИРОВАНИЯ УРОВНЯ МЕТАЛЛА В КРИСТАЛЛИЗАТОРЕ"/>
    <s v="ПМ"/>
  </r>
  <r>
    <n v="133"/>
    <n v="77951"/>
    <x v="100"/>
    <s v="НАГРЕВАТЕЛЬНАЯ ПЕЧЬ С ШАГАЮЩИМ ПОДОМ"/>
    <s v="ПМ"/>
  </r>
  <r>
    <n v="134"/>
    <n v="77281"/>
    <x v="101"/>
    <s v="ШТАМП ДЛЯ ГОРЯЧЕЙ ФОРМОВКИ КОЛЕСНОЙ ЗАГОТОВКИ"/>
    <s v="ПМ"/>
  </r>
  <r>
    <n v="135"/>
    <n v="2335387"/>
    <x v="102"/>
    <s v="СПОСОБ РЕМОНТА ТРЕФОВ ЧУГУННЫХ ПРОКАТНЫХ ВАЛКОВ"/>
    <s v="РИ"/>
  </r>
  <r>
    <n v="136"/>
    <n v="2335373"/>
    <x v="102"/>
    <s v="СПОСОБ ШТАМПОВКИ ЗАГОТОВОК ДЛЯ ЦЕЛЬНОКАТАНЫХ КОЛЕС"/>
    <s v="РИ"/>
  </r>
  <r>
    <n v="137"/>
    <n v="2329291"/>
    <x v="103"/>
    <s v="СПОСОБ БЕСПЫЛЕВОЙ ВЫДАЧИ КОКСА"/>
    <s v="РИ"/>
  </r>
  <r>
    <n v="138"/>
    <n v="73668"/>
    <x v="104"/>
    <s v="СИСТЕМА ДВУХУРОВНЕВОГО РЕГУЛИРОВАНИЯ ТЕПЛОВЫМ ПРОЦЕССОМ НАГРЕВАТЕЛЬНОЙ ПЕЧИ"/>
    <s v="ПМ"/>
  </r>
  <r>
    <n v="139"/>
    <n v="73656"/>
    <x v="104"/>
    <s v="УСТРОЙСТВО ДЛЯ ЗАЧИСТКИ ПОЛУВАГОНОВ ОТ ОСТАТКОВ СЫПУЧИХ ГРУЗОВ"/>
    <s v="ПМ"/>
  </r>
  <r>
    <n v="140"/>
    <n v="69068"/>
    <x v="105"/>
    <s v="КОМПЛЕКС ДЛЯ ВЫПЛАВКИ ЧУГУНА ИЗ ТИТАНСОДЕРЖАЩИХ АГЛОМЕРАТА И ОКАТЫШЕЙ РАЗНОЙ ОСНОВНОСТИ"/>
    <s v="ПМ"/>
  </r>
  <r>
    <n v="141"/>
    <n v="67488"/>
    <x v="106"/>
    <s v="УЧАСТОК ДЛЯ ЭЛЕКТРОЭРОЗИОННОГО КЛЕЙМЕНИЯ ПРОКАТА"/>
    <s v="ПМ"/>
  </r>
  <r>
    <n v="142"/>
    <n v="66045"/>
    <x v="107"/>
    <s v="СТЕНД ДЛЯ ИСПЫТАНИЯ РЕДУКТОРОВ И НАСОСОВ"/>
    <s v="ПМ"/>
  </r>
  <r>
    <n v="143"/>
    <n v="66026"/>
    <x v="107"/>
    <s v="СИСТЕМА КОНТРОЛЯ ПОЛОЖЕНИЯ ПОДВИЖНЫХ ПИЛ РЕЗКИ ПРОКАТА"/>
    <s v="ПМ"/>
  </r>
  <r>
    <n v="144"/>
    <n v="61408"/>
    <x v="108"/>
    <s v="ЛАЗЕРНЫЙ ДОПЛЕРОВСКИЙ ИЗМЕРИТЕЛЬ ДЛИНЫ И СКОРОСТИ ПРОКАТА"/>
    <s v="ПМ"/>
  </r>
  <r>
    <n v="145"/>
    <n v="60534"/>
    <x v="109"/>
    <s v="КЛЕММА РЕЛЬСОВОГО СКРЕПЛЕНИЯ"/>
    <s v="ПМ"/>
  </r>
  <r>
    <n v="146"/>
    <n v="57746"/>
    <x v="110"/>
    <s v="НАГРЕВАТЕЛЬНАЯ СЕКЦИОННАЯ ПЕЧЬ СКОРОСТНОГО НАГРЕВА"/>
    <s v="ПМ"/>
  </r>
  <r>
    <n v="147"/>
    <n v="55965"/>
    <x v="111"/>
    <s v="СИСТЕМА КОНТРОЛЯ РАЗМЕРОВ ДВИЖУЩЕГОСЯ ОБЪЕКТА"/>
    <s v="ПМ"/>
  </r>
  <r>
    <n v="148"/>
    <n v="2233339"/>
    <x v="112"/>
    <s v="СПОСОБ ПРОИЗВОДСТВА СТАЛИ"/>
    <s v="РИ"/>
  </r>
  <r>
    <n v="149"/>
    <n v="2227763"/>
    <x v="113"/>
    <s v="СПОСОБ ПРАВКИ ДИСКОВЫХ ПИЛ"/>
    <s v="РИ"/>
  </r>
  <r>
    <n v="150"/>
    <n v="2225884"/>
    <x v="114"/>
    <s v="СПОСОБ ФУТЕРОВКИ ЭЛЕМЕНТОВ ДОМЕННОЙ ПЕЧИ"/>
    <s v="РИ"/>
  </r>
  <r>
    <n v="151"/>
    <n v="2214459"/>
    <x v="115"/>
    <s v="СПОСОБ ТОРКРЕТИРОВАНИЯ СТАЛЕВЫПУСКНОГО ОТВЕРСТИЯ МЕТАЛЛУРГИЧЕСКОГО АГРЕГАТА"/>
    <s v="РИ"/>
  </r>
  <r>
    <n v="152"/>
    <n v="2214458"/>
    <x v="115"/>
    <s v="СПОСОБ ПРОИЗВОДСТВА СТАЛИ В СТАЛЕПЛАВИЛЬНОМ АГРЕГАТЕ"/>
    <s v="РИ"/>
  </r>
  <r>
    <n v="153"/>
    <n v="2210598"/>
    <x v="116"/>
    <s v="СПОСОБ ДОМЕННОЙ ПЛАВКИ ТИТАНОМАГНЕТИТОВЫХ РУД"/>
    <s v="РИ"/>
  </r>
  <r>
    <n v="154"/>
    <n v="30956"/>
    <x v="117"/>
    <s v="Устройство для нагрева воздуха блока нагревательных печей"/>
    <s v="ПМ"/>
  </r>
  <r>
    <n v="155"/>
    <n v="2203968"/>
    <x v="118"/>
    <s v="СПОСОБ ПРОИЗВОДСТВА БАНДАЖЕЙ ИЗ ЗАЭВТЕКТОИДНЫХ СТАЛЕЙ"/>
    <s v="РИ"/>
  </r>
  <r>
    <n v="156"/>
    <n v="2203249"/>
    <x v="119"/>
    <s v="ТОРКРЕТ-МАССА ДЛЯ РЕМОНТА ФУТЕРОВКИ СТЕН КОКСОВЫХ ПЕЧЕЙ"/>
    <s v="РИ"/>
  </r>
  <r>
    <n v="157"/>
    <n v="28642"/>
    <x v="120"/>
    <s v="Защитный экран для регулировки отвода тепла от непрерывнолитой заготовки"/>
    <s v="ПМ"/>
  </r>
  <r>
    <n v="158"/>
    <n v="28764"/>
    <x v="120"/>
    <s v="Металлический трубчатый рекуператор с защитным противоокислительным высокотемпературным покрытием"/>
    <s v="ПМ"/>
  </r>
  <r>
    <n v="159"/>
    <n v="2201968"/>
    <x v="120"/>
    <s v="СПОСОБ ПЕРЕДЕЛА ВАНАДИЕВОГО ЧУГУНА"/>
    <s v="РИ"/>
  </r>
  <r>
    <n v="160"/>
    <n v="2200198"/>
    <x v="121"/>
    <s v="СПОСОБ ПОЛУЧЕНИЯ ПОДШИПНИКОВОЙ СТАЛИ"/>
    <s v="РИ"/>
  </r>
  <r>
    <n v="161"/>
    <n v="26640"/>
    <x v="122"/>
    <s v="ФУТЕРОВКА НАГРЕВАТЕЛЬНОЙ ПЕЧИ"/>
    <s v="ПМ"/>
  </r>
  <r>
    <n v="162"/>
    <n v="2194079"/>
    <x v="122"/>
    <s v="СПОСОБ ВЫПЛАВКИ СТАЛИ В КОНВЕРТЕРЕ"/>
    <s v="РИ"/>
  </r>
  <r>
    <n v="163"/>
    <n v="2189882"/>
    <x v="123"/>
    <s v="СПОСОБ ИЗГОТОВЛЕНИЯ ЗАГОТОВОК ПРИ ПРОИЗВОДСТВЕ ИЗДЕЛИЙ ТИПА КОЛЕС"/>
    <s v="РИ"/>
  </r>
  <r>
    <n v="164"/>
    <n v="25175"/>
    <x v="124"/>
    <s v="УСТРОЙСТВО ДЛЯ СБРАСЫВАНИЯ МЕТАЛЛА"/>
    <s v="ПМ"/>
  </r>
  <r>
    <n v="165"/>
    <n v="2189384"/>
    <x v="124"/>
    <s v="КОМБИНИРОВАННЫЙ СПОСОБ ОТСОСА И ОЧИСТКИ ГАЗОВ ВЫДАЧИ КОКСА, ГАЗОВ ОБРАБОТКИ КОКСОВЫХ КАМЕР И ПРИНУДИТЕЛЬНОГО ОБЕЗГРАФИЧИВАНИЯ ИХ СТОЯКОВ И СВОДОВ"/>
    <s v="РИ"/>
  </r>
  <r>
    <n v="166"/>
    <n v="24467"/>
    <x v="125"/>
    <s v="ФУТЕРОВКА КОНВЕРТЕРА"/>
    <s v="ПМ"/>
  </r>
  <r>
    <n v="167"/>
    <n v="2186117"/>
    <x v="126"/>
    <s v="СПОСОБ ДОМЕННОЙ ПЛАВКИ ЦИНКСОДЕРЖАЩИХ ШИХТ"/>
    <s v="РИ"/>
  </r>
  <r>
    <n v="168"/>
    <n v="2186120"/>
    <x v="126"/>
    <s v="ЧУГУННАЯ ЛЕТКА ДОМЕННОЙ ПЕЧИ И БУР ДЛЯ ЕЕ ВСКРЫТИЯ"/>
    <s v="РИ"/>
  </r>
  <r>
    <n v="169"/>
    <n v="2186124"/>
    <x v="126"/>
    <s v="СПОСОБ ПЕРЕДЕЛА ЧУГУНА"/>
    <s v="РИ"/>
  </r>
  <r>
    <n v="170"/>
    <n v="2186125"/>
    <x v="126"/>
    <s v="СПОСОБ ВЫПЛАВКИ НИЗКОУГЛЕРОДИСТОЙ ВАНАДИЙСОДЕРЖАЩЕЙ СТАЛИ ПОВЫШЕННОЙ ПРОЧНОСТИ И ХЛАДОСТОЙКОСТИ"/>
    <s v="РИ"/>
  </r>
  <r>
    <n v="171"/>
    <n v="23809"/>
    <x v="127"/>
    <s v="ПРИЕМНАЯ ВОРОНКА ПОГРУЖНОГО СТАКАНА"/>
    <s v="ПМ"/>
  </r>
  <r>
    <n v="172"/>
    <n v="2184758"/>
    <x v="128"/>
    <s v="СПОСОБ УДАЛЕНИЯ ЧРЕЗМЕРНЫХ ОТЛОЖЕНИЙ ГРАФИТА ИЗ СТОЯКОВ И КОКСОВЫХ КАМЕР"/>
    <s v="РИ"/>
  </r>
  <r>
    <n v="173"/>
    <n v="2183678"/>
    <x v="129"/>
    <s v="СПОСОБ ВЫПЛАВКИ СТАЛИ В ОСНОВНОЙ МАРТЕНОВСКОЙ ПЕЧИ"/>
    <s v="РИ"/>
  </r>
  <r>
    <n v="174"/>
    <n v="2181745"/>
    <x v="130"/>
    <s v="СПОСОБ БЕЗДЫМНОЙ ЗАГРУЗКИ КОКСОВЫХ ПЕЧЕЙ"/>
    <s v="РИ"/>
  </r>
  <r>
    <n v="175"/>
    <n v="2179906"/>
    <x v="131"/>
    <s v="СПОСОБ НЕПРЕРЫВНОГО ЛИТЬЯ СТАЛИ"/>
    <s v="РИ"/>
  </r>
  <r>
    <n v="176"/>
    <n v="2179908"/>
    <x v="131"/>
    <s v="СПОСОБ ЗАЩИТЫ ЧУГУНОВОЗНЫХ КОВШЕЙ ОТ ЗАРАСТАНИЯ ПРИ ВЫПЛАВКЕ ЧУГУНОВ С ПОВЫШЕННЫМ СОДЕРЖАНИЕМ ТИТАНОМАГНЕТИТОВ"/>
    <s v="РИ"/>
  </r>
  <r>
    <n v="177"/>
    <n v="2175278"/>
    <x v="132"/>
    <s v="ШЛАКООБРАЗУЮЩАЯ СМЕСЬ ДЛЯ НЕПРЕРЫВНОЙ РАЗЛИВКИ СТАЛИ"/>
    <s v="РИ"/>
  </r>
  <r>
    <n v="178"/>
    <n v="20315"/>
    <x v="132"/>
    <s v="РЕГЕНЕРАТИВНЫЙ НАГРЕВАТЕЛЬНЫЙ КОЛОДЕЦ"/>
    <s v="ПМ"/>
  </r>
  <r>
    <n v="179"/>
    <n v="2171297"/>
    <x v="133"/>
    <s v="СПОСОБ ВНЕПЕЧНОЙ ОБРАБОТКИ СТАЛИ"/>
    <s v="РИ"/>
  </r>
  <r>
    <n v="180"/>
    <n v="2170150"/>
    <x v="134"/>
    <s v="СПОСОБ ПРОКАТКИ ПРОФИЛЕЙ КРУГЛОГО СЕЧЕНИЯ"/>
    <s v="РИ"/>
  </r>
  <r>
    <n v="181"/>
    <n v="2169635"/>
    <x v="135"/>
    <s v="СПОСОБ ПОЛУЧЕНИЯ ВЫСОКОКАЧЕСТВЕННОЙ НЕПРЕРЫВНО-ЛИТОЙ КРУГЛОЙ ЗАГОТОВКИ"/>
    <s v="РИ"/>
  </r>
  <r>
    <n v="182"/>
    <n v="2169050"/>
    <x v="136"/>
    <s v="СПОСОБ ПРОИЗВОДСТВА ШВЕЛЛЕРОВ"/>
    <s v="РИ"/>
  </r>
  <r>
    <n v="183"/>
    <n v="18250"/>
    <x v="137"/>
    <s v="УСТРОЙСТВО ДЛЯ ЗАПРЕССОВКИ ОГНЕУПОРНОГО ВКЛАДЫША"/>
    <s v="ПМ"/>
  </r>
  <r>
    <n v="184"/>
    <n v="2167023"/>
    <x v="138"/>
    <s v="СПОСОБ ПРИГОТОВЛЕНИЯ СТЕРЖНЕВОЙ СМЕСИ"/>
    <s v="РИ"/>
  </r>
  <r>
    <n v="185"/>
    <n v="2167031"/>
    <x v="138"/>
    <s v="ГЛУХОДОННЫЙ ПОГРУЖНОЙ СТАКАН"/>
    <s v="РИ"/>
  </r>
  <r>
    <n v="186"/>
    <n v="17874"/>
    <x v="139"/>
    <s v="ПРИБОР ДЛЯ ОПРЕДЕЛЕНИЯ СОДЕРЖАНИЯ ГЛИНИСТОЙ СОСТАВЛЯЮЩЕЙ В ФОРМОВОЧНЫХ ПЕСКАХ"/>
    <s v="ПМ"/>
  </r>
  <r>
    <n v="187"/>
    <n v="2166556"/>
    <x v="139"/>
    <s v="СПОСОБ ВЫПЛАВКИ ФЕРРОВАНАДИЯ"/>
    <s v="РИ"/>
  </r>
  <r>
    <n v="188"/>
    <n v="15389"/>
    <x v="140"/>
    <s v="УСТРОЙСТВО ДЛЯ ЗАЩИТЫ РЕКУПЕРАТОРА ОТ ПЕРЕГРЕВА"/>
    <s v="ПМ"/>
  </r>
  <r>
    <n v="189"/>
    <n v="2157414"/>
    <x v="140"/>
    <s v="СПОСОБ ПЕРЕДЕЛА ВАНАДИЕВЫХ ЧУГУНОВ В СТАЛЕПЛАВИЛЬНЫХ АГРЕГАТАХ"/>
    <s v="РИ"/>
  </r>
  <r>
    <n v="190"/>
    <n v="1272705"/>
    <x v="141"/>
    <s v="СПОСОБ ПЕРЕДЕЛА ВАНАДИЕВОГО ЧУГУНА ДУПЛЕКС-ПРОЦЕССОМ НТ-ВДР"/>
    <s v="РИ"/>
  </r>
  <r>
    <n v="191"/>
    <n v="14431"/>
    <x v="142"/>
    <s v="ОБДУВОЧНОЕ УСТРОЙСТВО ДЛЯ БЕЗОСТРЯКОВОГО СТРЕЛОЧНОГО ПЕРЕВОДА"/>
    <s v="ПМ"/>
  </r>
  <r>
    <n v="192"/>
    <n v="2153005"/>
    <x v="143"/>
    <s v="СПОСОБ МИКРОЛЕГИРОВАНИЯ УГЛЕРОДИСТОЙ СТАЛИ ВАНАДИЕМ"/>
    <s v="РИ"/>
  </r>
  <r>
    <n v="193"/>
    <n v="14154"/>
    <x v="144"/>
    <s v="ПРОДУВОЧНОЕ УСТРОЙСТВО СТАЛЕРАЗЛИВОЧНЫХ КОВШЕЙ"/>
    <s v="ПМ"/>
  </r>
  <r>
    <n v="194"/>
    <n v="2151657"/>
    <x v="145"/>
    <s v="СПОСОБ ПРОКАТКИ ПРОФИЛЕЙ ИЗ НЕПРЕРЫВНОЛИТОЙ ЗАГОТОВКИ КРУГЛОГО СЕЧЕНИЯ"/>
    <s v="РИ"/>
  </r>
  <r>
    <n v="195"/>
    <n v="2150511"/>
    <x v="146"/>
    <s v="ВОЗДУШНАЯ ФУРМА ДОМЕННОЙ ПЕЧИ"/>
    <s v="РИ"/>
  </r>
  <r>
    <n v="196"/>
    <n v="2149683"/>
    <x v="147"/>
    <s v="АППАРАТ ДЛЯ ПСЕВДООЖИЖЕНИЯ ТВЕРДОГО ЗЕРНИСТОГО МАТЕРИАЛА"/>
    <s v="РИ"/>
  </r>
  <r>
    <n v="197"/>
    <n v="2149856"/>
    <x v="147"/>
    <s v="ПЛАВЛЕНЫЙ ФОРСТЕРИТОСОДЕРЖАЩИЙ МАТЕРИАЛ И ОГНЕУПОР НА ЕГО ОСНОВЕ (ВАРИАНТЫ)"/>
    <s v="РИ"/>
  </r>
  <r>
    <n v="198"/>
    <n v="2148555"/>
    <x v="148"/>
    <s v="СПОСОБ ПОЛУЧЕНИЯ ПЯТИОКИСИ ВАНАДИЯ"/>
    <s v="РИ"/>
  </r>
  <r>
    <n v="199"/>
    <n v="2148654"/>
    <x v="148"/>
    <s v="КОМПЛЕКСНЫЙ ФЛЮС ДЛЯ ДЕВАНАДАЦИИ ЧУГУНА"/>
    <s v="РИ"/>
  </r>
  <r>
    <n v="200"/>
    <n v="2148088"/>
    <x v="149"/>
    <s v="СПОСОБ ПЕРЕДЕЛА ВАНАДИЕВОГО ЧУГУНА НИКОМ-ПРОЦЕССОМ"/>
    <s v="РИ"/>
  </r>
  <r>
    <n v="201"/>
    <n v="2147620"/>
    <x v="150"/>
    <s v="СПОСОБ ПЕРЕРАБОТКИ ВЫСОКОКАЛЬЦИЕВЫХ ВАНАДИЙСОДЕРЖАЩИХ МАТЕРИАЛОВ"/>
    <s v="РИ"/>
  </r>
  <r>
    <n v="202"/>
    <n v="2147038"/>
    <x v="151"/>
    <s v="СПОСОБ ПОЛУЧЕНИЯ ВАНАДИЙСОДЕРЖАЩЕГО ШЛАКА"/>
    <s v="РИ"/>
  </r>
  <r>
    <n v="203"/>
    <n v="2147043"/>
    <x v="151"/>
    <s v="СПОСОБ ПОЛУЧЕНИЯ ФЕРРОСИЛИКОВАНАДИЯ"/>
    <s v="РИ"/>
  </r>
  <r>
    <n v="204"/>
    <n v="1722060"/>
    <x v="152"/>
    <s v="СПОСОБ ПОЛУЧЕНИЯ РЕЛЬСОВОЙ СТАЛИ"/>
    <s v="РИ"/>
  </r>
  <r>
    <n v="205"/>
    <n v="2146039"/>
    <x v="152"/>
    <s v="СПОСОБ ИЗМЕРЕНИЯ ПОЛОЖЕНИЯ ОБЪЕКТА"/>
    <s v="РИ"/>
  </r>
  <r>
    <n v="206"/>
    <n v="2145532"/>
    <x v="153"/>
    <s v="ШЛАКООБРАЗУЮЩАЯ СМЕСЬ ДЛЯ НЕПРЕРЫВНОЙ РАЗЛИВКИ СТАЛИ"/>
    <s v="РИ"/>
  </r>
  <r>
    <n v="207"/>
    <n v="2145355"/>
    <x v="154"/>
    <s v="СПОСОБ ВЫПЛАВКИ СТАЛИ В КОНВЕРТЕРЕ"/>
    <s v="РИ"/>
  </r>
  <r>
    <n v="208"/>
    <n v="2145266"/>
    <x v="154"/>
    <s v="ШЛАКООБРАЗУЮЩАЯ СМЕСЬ ДЛЯ НЕПРЕРЫВНОЙ РАЗЛИВКИ СТАЛИ"/>
    <s v="РИ"/>
  </r>
  <r>
    <n v="209"/>
    <n v="2145356"/>
    <x v="154"/>
    <s v="СПОСОБ КОНВЕРТЕРНОЙ ПЛАВКИ С ИСПОЛЬЗОВАНИЕМ МЕТАЛЛИЗОВАННЫХ МАТЕРИАЛОВ"/>
    <s v="РИ"/>
  </r>
  <r>
    <n v="210"/>
    <n v="12413"/>
    <x v="155"/>
    <s v="НАГРЕВАТЕЛЬНАЯ ПЕЧЬ С КОМБИНИРОВАННЫМ ПОДОМ"/>
    <s v="ПМ"/>
  </r>
  <r>
    <n v="211"/>
    <n v="999614"/>
    <x v="156"/>
    <s v="Флюс-антигреналь"/>
    <s v="РИ"/>
  </r>
  <r>
    <n v="212"/>
    <n v="2142017"/>
    <x v="157"/>
    <s v="СПОСОБ ВЫПЛАВКИ СТАЛИ В КОНВЕРТЕРЕ"/>
    <s v="РИ"/>
  </r>
  <r>
    <n v="213"/>
    <n v="2140991"/>
    <x v="158"/>
    <s v="ДОМЕННАЯ ПЕЧЬ"/>
    <s v="РИ"/>
  </r>
  <r>
    <n v="214"/>
    <n v="2140993"/>
    <x v="158"/>
    <s v="СПОСОБ ВЫПЛАВКИ СТАЛИ"/>
    <s v="РИ"/>
  </r>
  <r>
    <n v="215"/>
    <n v="2140994"/>
    <x v="158"/>
    <s v="СПОСОБ МИКРОЛЕГИРОВАНИЯ СТАЛИ"/>
    <s v="РИ"/>
  </r>
  <r>
    <n v="216"/>
    <n v="2140996"/>
    <x v="158"/>
    <s v="СПОСОБ ТЕПЛОВОЙ ОБРАБОТКИ КОЛЕС"/>
    <s v="РИ"/>
  </r>
  <r>
    <n v="217"/>
    <n v="2140995"/>
    <x v="158"/>
    <s v="СПОСОБ РАСКИСЛЕНИЯ, МОДИФИЦИРОВАНИЯ И МИКРОЛЕГИРОВАНИЯ СТАЛИ ВАНАДИЙСОДЕРЖАЩИМИ МАТЕРИАЛАМИ"/>
    <s v="РИ"/>
  </r>
  <r>
    <n v="218"/>
    <n v="2140458"/>
    <x v="159"/>
    <s v="СПОСОБ ПЕРЕДЕЛА ВАНАДИЕВОГО ЧУГУНА"/>
    <s v="РИ"/>
  </r>
  <r>
    <n v="219"/>
    <n v="2139768"/>
    <x v="160"/>
    <s v="СПОСОБ ИЗГОТОВЛЕНИЯ ЖЕЛЕЗНОДОРОЖНЫХ КОЛЕС ИЗ НЕПРЕРЫВНОЛИТОГО СЛИТКА"/>
    <s v="РИ"/>
  </r>
  <r>
    <n v="220"/>
    <n v="2139943"/>
    <x v="160"/>
    <s v="СПОСОБ ПОЛУЧЕНИЯ ВЫСОКОКАЧЕСТВЕННОЙ СТАЛИ"/>
    <s v="РИ"/>
  </r>
  <r>
    <n v="221"/>
    <n v="11543"/>
    <x v="161"/>
    <s v="УСТРОЙСТВО ДЛЯ ТОРКРЕТИРОВАНИЯ СТАЛЕВЫПУСКНОГО ОТВЕРСТИЯ"/>
    <s v="ПМ"/>
  </r>
  <r>
    <n v="222"/>
    <n v="1762551"/>
    <x v="162"/>
    <s v="Способ загрузки доменной печи"/>
    <s v="РИ"/>
  </r>
  <r>
    <n v="223"/>
    <n v="11204"/>
    <x v="163"/>
    <s v="УСТРОЙСТВО ДЛЯ ЗАКАЛКИ ШАРОВ"/>
    <s v="ПМ"/>
  </r>
  <r>
    <n v="224"/>
    <n v="11106"/>
    <x v="163"/>
    <s v="УСТРОЙСТВО ДЛЯ РАЗДЕЛЕНИЯ МАГНИТНОГО И НЕМАГНИТНОГО ПРОДУКТА ПРИ ПЕРЕРАБОТКЕ ШЛАКОВ"/>
    <s v="ПМ"/>
  </r>
  <r>
    <n v="225"/>
    <n v="11316"/>
    <x v="163"/>
    <s v="ПЕЧНОЙ РОЛИК, ВОССТАНОВЛЕННЫЙ ПРАВКОЙ"/>
    <s v="ПМ"/>
  </r>
  <r>
    <n v="226"/>
    <n v="2136764"/>
    <x v="164"/>
    <s v="СПОСОБ ПЕРЕДЕЛА ВАНАДИЕВОГО ЧУГУНА В КОНВЕРТЕРЕ"/>
    <s v="РИ"/>
  </r>
  <r>
    <n v="227"/>
    <n v="2134306"/>
    <x v="165"/>
    <s v="СПОСОБ ТЕПЛОВОЙ ОБРАБОТКИ ТРАМВАЙНЫХ БАНДАЖЕЙ"/>
    <s v="РИ"/>
  </r>
  <r>
    <n v="228"/>
    <n v="10350"/>
    <x v="166"/>
    <s v="УСТРОЙСТВО ДЛЯ УМЕНЬШЕНИЯ ПРИМЕРЗАНИЯ СЫПУЧИХ МАТЕРИАЛОВ К КОНВЕЙЕРУ"/>
    <s v="ПМ"/>
  </r>
  <r>
    <n v="229"/>
    <n v="10351"/>
    <x v="166"/>
    <s v="УСТРОЙСТВО ДЛЯ ИЗВЛЕЧЕНИЯ МЕТАЛЛА ИЗ ШЛАКА"/>
    <s v="ПМ"/>
  </r>
  <r>
    <n v="230"/>
    <n v="2131927"/>
    <x v="167"/>
    <s v="СПОСОБ ПИРОМЕТАЛЛУРГИЧЕСКОЙ ПЕРЕРАБОТКИ ВАНАДИЙСОДЕРЖАЩИХ И ЖЕЛЕЗОРУДНЫХ МАТЕРИАЛОВ"/>
    <s v="РИ"/>
  </r>
  <r>
    <n v="231"/>
    <n v="10121"/>
    <x v="168"/>
    <s v="УСТРОЙСТВО ДЛЯ ИЗВЛЕЧЕНИЯ МЕТАЛЛА ИЗ ШЛАКА"/>
    <s v="ПМ"/>
  </r>
  <r>
    <n v="232"/>
    <n v="2131466"/>
    <x v="169"/>
    <s v="СПОСОБ ПОЛУЧЕНИЯ ВАНАДИЙСОДЕРЖАЩЕГО ШЛАКА ПРИ ПЕРЕРАБОТКЕ ВАНАДИЕВОГО ЧУГУНА МОНОПРОЦЕССОМ"/>
    <s v="РИ"/>
  </r>
  <r>
    <n v="233"/>
    <n v="2127766"/>
    <x v="170"/>
    <s v="СПОСОБ ВЫПЛАВКИ СТАЛИ В КОНВЕРТЕРЕ"/>
    <s v="РИ"/>
  </r>
  <r>
    <n v="234"/>
    <n v="9447"/>
    <x v="171"/>
    <s v="ЦЕНТРАЛЬНЫЙ ГОРНОВОЙ ЖЕЛОБ ДОМЕННОЙ ПЕЧИ ДЛЯ ВЫПУСКА ТИТАНИСТЫХ ПРОДУКТОВ ПЛАВКИ"/>
    <s v="ПМ"/>
  </r>
  <r>
    <n v="235"/>
    <n v="2127322"/>
    <x v="172"/>
    <s v="СПОСОБ МИКРОЛЕГИРОВАНИЯ НИЗКОУГЛЕРОДИСТОЙ СТАЛИ"/>
    <s v="РИ"/>
  </r>
  <r>
    <n v="236"/>
    <n v="2124567"/>
    <x v="173"/>
    <s v="СПОСОБ ВЫПЛАВКИ СТАЛИ В КОНВЕРТЕРЕ"/>
    <s v="РИ"/>
  </r>
  <r>
    <n v="237"/>
    <n v="8704"/>
    <x v="174"/>
    <s v="ЭЛЕМЕНТ ОХЛАЖДЕНИЯ И ФУТЕРОВКИ ШАХТЫ ДОМЕННОЙ ПЕЧИ"/>
    <s v="ПМ"/>
  </r>
  <r>
    <n v="238"/>
    <n v="2123058"/>
    <x v="175"/>
    <s v="УСТРОЙСТВО ДЛЯ ТЕРМООБРАБОТКИ ИЗДЕЛИЙ"/>
    <s v="РИ"/>
  </r>
  <r>
    <n v="239"/>
    <n v="2122587"/>
    <x v="176"/>
    <s v="СПОСОБ ПЕРЕДЕЛА ВАНАДИЕВЫХ ЧУГУНОВ В СТАЛЕПЛАВИЛЬНЫХ АГРЕГАТАХ"/>
    <s v="РИ"/>
  </r>
  <r>
    <n v="240"/>
    <n v="2121896"/>
    <x v="177"/>
    <s v="СПОСОБ ПРОКАТКИ ТОЛСТЫХ ЛИСТОВ"/>
    <s v="РИ"/>
  </r>
  <r>
    <n v="241"/>
    <n v="8286"/>
    <x v="178"/>
    <s v="УСТРОЙСТВО ДЛЯ ОТДЕЛЕНИЯ НЕГАБАРИТНОЙ ЧАСТИ ПРИ ПЕРЕРАБОТКЕ МЕТАЛЛУРГИЧЕСКИХ ШЛАКОВ"/>
    <s v="ПМ"/>
  </r>
  <r>
    <n v="242"/>
    <n v="8359"/>
    <x v="178"/>
    <s v="ФУРМА ДОМЕННОЙ ПЕЧИ"/>
    <s v="ПМ"/>
  </r>
  <r>
    <n v="243"/>
    <n v="2120477"/>
    <x v="179"/>
    <s v="СПОСОБ РАСКИСЛЕНИЯ, МОДИФИЦИРОВАНИЯ И МИКРОЛЕГИРОВАНИЯ ВАНАДИЕМ СТАЛИ"/>
    <s v="РИ"/>
  </r>
  <r>
    <n v="244"/>
    <n v="2117707"/>
    <x v="180"/>
    <s v="СПОСОБ ДОМЕННОЙ ПЛАВКИ С ИСПОЛЬЗОВАНИЕМ ТИТАНСОДЕРЖАЩИХ МАТЕРИАЛОВ"/>
    <s v="РИ"/>
  </r>
  <r>
    <n v="245"/>
    <n v="7036"/>
    <x v="181"/>
    <s v="УСТРОЙСТВО ДЛЯ ЭЛЕКТРОИСКРОВОГО ЛЕГИРОВАНИЯ МЕТАЛЛИЧЕСКИХ ПОВЕРХНОСТЕЙ ДИСКОВЫМ ЭЛЕКТРОДОМ С ВИБРОВОЗБУДИТЕЛЕМ ДВОЙНОГО ДЕЙСТВИЯ"/>
    <s v="ПМ"/>
  </r>
  <r>
    <n v="246"/>
    <n v="2114801"/>
    <x v="182"/>
    <s v="СПОСОБ ИЗГОТОВЛЕНИЯ ВИБРОНАБИВНЫХ ОГНЕУПОРНЫХ КОРУНДОВЫХ БЛОКОВ"/>
    <s v="РИ"/>
  </r>
  <r>
    <n v="247"/>
    <n v="2114185"/>
    <x v="183"/>
    <s v="НАГРЕВАТЕЛЬНАЯ ПЕЧЬ С ШАГАЮЩИМ ПОДОМ ДЛЯ НАГРЕВА ДЛИННОМЕРНЫХ МЕТАЛЛИЧЕСКИХ ИЗДЕЛИЙ"/>
    <s v="РИ"/>
  </r>
  <r>
    <n v="248"/>
    <n v="2113513"/>
    <x v="184"/>
    <s v="СПОСОБ ТЕРМИЧЕСКОЙ ОБРАБОТКИ МЕЛЮЩИХ ШАРОВ"/>
    <s v="РИ"/>
  </r>
  <r>
    <n v="249"/>
    <n v="2113497"/>
    <x v="184"/>
    <s v="СПОСОБ ПОЛУЧЕНИЯ ВАНАДИЕВОГО ШЛАКА"/>
    <s v="РИ"/>
  </r>
  <r>
    <n v="250"/>
    <n v="2113512"/>
    <x v="184"/>
    <s v="СПОСОБ ТЕРМИЧЕСКОЙ ОБРАБОТКИ ДИСКОВ ПИЛ ГОРЯЧЕЙ РЕЗКИ ПРОКАТА"/>
    <s v="РИ"/>
  </r>
  <r>
    <n v="251"/>
    <n v="6879"/>
    <x v="185"/>
    <s v="ЯМНАЯ ПЕЧЬ ДЛЯ ТЕРМООБРАБОТКИ УГЛЕРОДИСТЫХ ИЗДЕЛИЙ"/>
    <s v="ПМ"/>
  </r>
  <r>
    <n v="252"/>
    <n v="2111796"/>
    <x v="186"/>
    <s v="ЭЛЕКТРОМАГНИТНЫЙ ЦИКЛОН"/>
    <s v="РИ"/>
  </r>
  <r>
    <n v="253"/>
    <n v="2112044"/>
    <x v="186"/>
    <s v="СПОСОБ ПРОМЫВКИ ГОРНА ДОМЕННОЙ ПЕЧИ"/>
    <s v="РИ"/>
  </r>
  <r>
    <n v="254"/>
    <n v="2112046"/>
    <x v="186"/>
    <s v="УСТРОЙСТВО ДЛЯ ОТСЕКАНИЯ ШЛАКА И ЗАКУПОРКИ ВЫПУСКНОГО ОТВЕРСТИЯ МЕТАЛЛУРГИЧЕСКОГО АГРЕГАТА"/>
    <s v="РИ"/>
  </r>
  <r>
    <n v="255"/>
    <n v="2112121"/>
    <x v="186"/>
    <s v="ПРИСПОСОБЛЕНИЕ ДЛЯ МОНТАЖА КРАНОВ-ПЕРЕГРУЖАТЕЛЕЙ ТРУБЧАТО-БАЛОЧНОЙ КОНСТРУКЦИИ"/>
    <s v="РИ"/>
  </r>
  <r>
    <n v="256"/>
    <n v="2112053"/>
    <x v="186"/>
    <s v="СПОСОБ ТЕРМИЧЕСКОЙ ОБРАБОТКИ ДИСКОВ ПИЛ ГОРЯЧЕЙ РЕЗКИ ПРОКАТА"/>
    <s v="РИ"/>
  </r>
  <r>
    <n v="257"/>
    <n v="2109074"/>
    <x v="187"/>
    <s v="СПОСОБ ПРОИЗВОДСТВА НИЗКОУГЛЕРОДИСТОЙ СПОКОЙНОЙ СТАЛИ"/>
    <s v="РИ"/>
  </r>
  <r>
    <n v="258"/>
    <n v="2108400"/>
    <x v="188"/>
    <s v="СПОСОБ ВНЕПЕЧНОЙ ОБРАБОТКИ СТАЛИ"/>
    <s v="РИ"/>
  </r>
  <r>
    <n v="259"/>
    <n v="2107258"/>
    <x v="189"/>
    <s v="ФОТОБАРЬЕРНЫЙ ДАТЧИК"/>
    <s v="РИ"/>
  </r>
  <r>
    <n v="260"/>
    <n v="2099598"/>
    <x v="190"/>
    <s v="СПОСОБ СОЗДАНИЯ БЕЗМАСЛЯНОГО ВАКУУМА"/>
    <s v="РИ"/>
  </r>
  <r>
    <n v="261"/>
    <n v="5614"/>
    <x v="191"/>
    <s v="БУРОВОЙ СТАНОК ДЛЯ БУРЕНИЯ СКВАЖИН В ГРУНТЕ И СТРОИТЕЛЬНЫХ КОНСТРУКЦИОННЫХ МАТЕРИАЛАХ"/>
    <s v="ПМ"/>
  </r>
  <r>
    <n v="262"/>
    <n v="2098189"/>
    <x v="192"/>
    <s v="УСТРОЙСТВО ДЛЯ ОБОГАЩЕНИЯ ПЕСКОВ С ВЫДЕЛЕНИЕМ ДЕМАНТОИДОВ И ДРАГОЦЕННЫХ МЕТАЛЛОВ"/>
    <s v="РИ"/>
  </r>
  <r>
    <n v="263"/>
    <n v="2098370"/>
    <x v="192"/>
    <s v="СПОСОБ ОБРАБОТКИ ШЛАКОВОГО РАСПЛАВА"/>
    <s v="РИ"/>
  </r>
  <r>
    <n v="264"/>
    <n v="2095217"/>
    <x v="193"/>
    <s v="УСТРОЙСТВО ДЛЯ УЛЬТРАЗВУКОВОЙ ОТДЕЛОЧНО-УПРОЧНЯЮЩЕЙ ОБРАБОТКИ НАРУЖНЫХ ЦИЛИНДРИЧЕСКИХ ПОВЕРХНОСТЕЙ"/>
    <s v="РИ"/>
  </r>
  <r>
    <n v="265"/>
    <n v="2095426"/>
    <x v="193"/>
    <s v="СПОСОБ ЛЕГИРОВАНИЯ И МИКРОЛЕГИРОВАНИЯ НИЗКОЛЕГИРОВАННОЙ МАЛОУГЛЕРОДИСТОЙ СТАЛИ"/>
    <s v="РИ"/>
  </r>
  <r>
    <n v="266"/>
    <n v="2095870"/>
    <x v="193"/>
    <s v="САМОКОММУТИРУЮЩИЙСЯ ЭЛЕКТРОМАГНИТНЫЙ ПРИВОД"/>
    <s v="РИ"/>
  </r>
  <r>
    <n v="267"/>
    <n v="2093590"/>
    <x v="194"/>
    <s v="УСТРОЙСТВО ДЛЯ ЗАКАЛКИ ЖЕЛЕЗНОДОРОЖНЫХ КОЛЕС"/>
    <s v="РИ"/>
  </r>
  <r>
    <n v="268"/>
    <n v="2084858"/>
    <x v="195"/>
    <s v="СПОСОБ КОНТРОЛЯ КАЧЕСТВА ЖЕЛЕЗНОДОРОЖНОГО КОЛЕСА"/>
    <s v="РИ"/>
  </r>
  <r>
    <n v="269"/>
    <n v="2082928"/>
    <x v="196"/>
    <s v="ОГНЕУПОРНЫЙ КАМЕНЬ ДЛЯ ФУТЕРОВКИ МЕТАЛЛУРГИЧЕСКИХ АГРЕГАТОВ"/>
    <s v="РИ"/>
  </r>
  <r>
    <n v="270"/>
    <n v="2082591"/>
    <x v="196"/>
    <s v="ИНСТРУМЕНТ ДЛЯ ОБРАБОТКИ ЦИЛИНДРИЧЕСКИХ ОТВЕРСТИЙ МЕТОДОМ ПОВЕРХНОСТНОЙ ПЛАСТИЧЕСКОЙ ДЕФОРМАЦИИ"/>
    <s v="РИ"/>
  </r>
  <r>
    <n v="271"/>
    <n v="2081191"/>
    <x v="197"/>
    <s v="СПОСОБ ТЕРМИЧЕСКОЙ ОБРАБОТКИ ИЗДЕЛИЙ"/>
    <s v="РИ"/>
  </r>
  <r>
    <n v="272"/>
    <n v="2080201"/>
    <x v="198"/>
    <s v="СПОСОБ ИЗГОТОВЛЕНИЯ ЦЕЛЬНОКАТАНЫХ КОЛЕС"/>
    <s v="РИ"/>
  </r>
  <r>
    <n v="273"/>
    <n v="2080200"/>
    <x v="198"/>
    <s v="СПОСОБ ИЗГОТОВЛЕНИЯ ЦЕЛЬНОКАТАНЫХ КОЛЕС"/>
    <s v="РИ"/>
  </r>
  <r>
    <n v="274"/>
    <n v="2077968"/>
    <x v="199"/>
    <s v="СПОСОБ ИЗГОТОВЛЕНИЯ ЖЕЛЕЗНОДОРОЖНЫХ КОЛЕС"/>
    <s v="РИ"/>
  </r>
  <r>
    <n v="275"/>
    <n v="2072275"/>
    <x v="200"/>
    <s v="СПОСОБ ИЗГОТОВЛЕНИЯ ЖЕЛЕЗНОДОРОЖНЫХ КОЛЕС И БАНДАЖЕЙ ИЗ ВАКУУМИРОВАННОЙ СТАЛИ"/>
    <s v="РИ"/>
  </r>
  <r>
    <n v="276"/>
    <n v="2069479"/>
    <x v="201"/>
    <s v="СПОСОБ МНОГОСЛОЙНОЙ НАПЛАВКИ ПРИСАДОЧНЫМИ ИЗНОСОСТОЙКИМИ ПОРОШКАМИ НА ЖЕЛЕЗОУГЛЕРОДИСТУЮ ОСНОВУ ИЗДЕЛИЯ"/>
    <s v="РИ"/>
  </r>
  <r>
    <n v="277"/>
    <n v="2529"/>
    <x v="202"/>
    <s v="УСТРОЙСТВО ДЛЯ ИСКРОВОГО ЛЕГИРОВАНИЯ ДЕТАЛЕЙ"/>
    <s v="ПМ"/>
  </r>
  <r>
    <n v="278"/>
    <n v="2064660"/>
    <x v="203"/>
    <s v="УСТРОЙСТВО ДЛЯ КОНТРОЛЯ СОСТОЯНИЯ ЗЕРКАЛА РАСПЛАВЛЕННОГО МЕТАЛЛА"/>
    <s v="РИ"/>
  </r>
  <r>
    <n v="279"/>
    <n v="2063443"/>
    <x v="204"/>
    <s v="СПОСОБ ДОМЕННОЙ ПЛАВКИ ТИТАНОМАГНЕТИТОВОГО СЫРЬЯ"/>
    <s v="РИ"/>
  </r>
  <r>
    <n v="280"/>
    <n v="2060293"/>
    <x v="205"/>
    <s v="СТАЛЬ"/>
    <s v="РИ"/>
  </r>
  <r>
    <n v="281"/>
    <n v="2057191"/>
    <x v="206"/>
    <s v="БАРАБАН ДЛЯ СУШКИ КУСКОВЫХ МАТЕРИАЛОВ"/>
    <s v="РИ"/>
  </r>
  <r>
    <n v="282"/>
    <n v="2055675"/>
    <x v="207"/>
    <s v="СПОСОБ ИЗГОТОВЛЕНИЯ ЖЕЛЕЗНОДОРОЖНЫХ КОЛЕС"/>
    <s v="РИ"/>
  </r>
  <r>
    <n v="283"/>
    <n v="2055094"/>
    <x v="208"/>
    <s v="СПОСОБ ПОЛУЧЕНИЯ ВАНАДИЙСОДЕРЖАЩЕЙ РЕЛЬСОВОЙ СТАЛИ"/>
    <s v="РИ"/>
  </r>
  <r>
    <n v="284"/>
    <n v="2051984"/>
    <x v="209"/>
    <s v="СТАЛЬ"/>
    <s v="РИ"/>
  </r>
  <r>
    <n v="285"/>
    <n v="2049586"/>
    <x v="210"/>
    <s v="СПОСОБ ИЗГОТОВЛЕНИЯ ЦЕЛЬНОКАТАНЫХ ЖЕЛЕЗНОДОРОЖНЫХ КОЛЕС ИЗ НЕПРЕРЫВНОЛИТОГО СЛИТКА"/>
    <s v="РИ"/>
  </r>
  <r>
    <n v="286"/>
    <n v="2046149"/>
    <x v="211"/>
    <s v="СПОСОБ ВАКУУМНОГО РАФИНИРОВАНИЯ МЕТАЛЛА И УСТРОЙСТВО ДЛЯ ЕГО ОСУЩЕСТВЛЕНИЯ"/>
    <s v="РИ"/>
  </r>
  <r>
    <n v="287"/>
    <n v="2044060"/>
    <x v="212"/>
    <s v="СПОСОБ ПРОИЗВОДСТВА ВАНАДИЙСОДЕРЖАЩЕЙ РЕЛЬСОВОЙ СТАЛИ"/>
    <s v="РИ"/>
  </r>
  <r>
    <n v="288"/>
    <n v="2044071"/>
    <x v="212"/>
    <s v="СПОСОБ ПРОИЗВОДСТВА ДЛИННОМЕРНЫХ ПРОКАТНЫХ ИЗДЕЛИЙ КРУГЛОГО СЕЧЕНИЯ"/>
    <s v="РИ"/>
  </r>
  <r>
    <n v="289"/>
    <n v="2040549"/>
    <x v="213"/>
    <s v="СПОСОБ РАСКИСЛЕНИЯ И МИКРОЛЕГИРОВАНИЯ СТАЛИ ВАНАДИЕМ"/>
    <s v="РИ"/>
  </r>
  <r>
    <n v="290"/>
    <n v="2040301"/>
    <x v="213"/>
    <s v="СПОСОБ ВЫДЕЛЕНИЯ КАМЕННОУГОЛЬНЫХ ФУСОВ ИЗ ВОДОСМОЛОФУСОВОЙ СМЕСИ"/>
    <s v="РИ"/>
  </r>
  <r>
    <n v="291"/>
    <n v="2039626"/>
    <x v="214"/>
    <s v="СПОСОБ ИЗГОТОВЛЕНИЯ ЦЕЛЬНОКАТАНЫХ ЖЕЛЕЗНОДОРОЖНЫХ КОЛЕС"/>
    <s v="РИ"/>
  </r>
  <r>
    <n v="292"/>
    <n v="2034041"/>
    <x v="215"/>
    <s v="УСТРОЙСТВО ДЛЯ ВНЕПЕЧНОЙ ОБРАБОТКИ РАСПЛАВА"/>
    <s v="РИ"/>
  </r>
  <r>
    <n v="293"/>
    <n v="2034087"/>
    <x v="215"/>
    <s v="ЧУГУН С ВЕРМИКУЛЯРНЫМ ГРАФИТОМ"/>
    <s v="РИ"/>
  </r>
  <r>
    <n v="294"/>
    <n v="2034031"/>
    <x v="216"/>
    <s v="СПОСОБ ДОМЕННОЙ ПЛАВКИ ТИТАНОМАГНЕТИТОВ"/>
    <s v="РИ"/>
  </r>
  <r>
    <n v="295"/>
    <n v="2031859"/>
    <x v="217"/>
    <s v="СПОСОБ БИОХИМИЧЕСКОЙ ОЧИСТКИ СТОЧНЫХ ВОД АКТИВНЫМ ИЛОМ"/>
    <s v="РИ"/>
  </r>
  <r>
    <n v="296"/>
    <n v="1352958"/>
    <x v="218"/>
    <s v="СПОСОБ ПРОИЗВОДСТВА МИКРОЛЕГИРОВАННОЙ СТАЛИ"/>
    <s v="РИ"/>
  </r>
  <r>
    <n v="297"/>
    <n v="2030947"/>
    <x v="218"/>
    <s v="СПОСОБ ИЗГОТОВЛЕНИЯ ЗАГОТОВОК ДЛЯ ЦЕЛЬНОКАТАНЫХ КОЛЕС"/>
    <s v="РИ"/>
  </r>
  <r>
    <n v="298"/>
    <n v="2030231"/>
    <x v="219"/>
    <s v="ДАТЧИК ДЛЯ ОПРЕДЕЛЕНИЯ МОМЕНТА ЗАХВАТА ЗАГОТОВКИ ВАЛКАМИ ШАРОПРОКАТНОГО СТАНА"/>
    <s v="РИ"/>
  </r>
  <r>
    <n v="299"/>
    <n v="1441809"/>
    <x v="220"/>
    <s v="УСТРОЙСТВО ДЛЯ ВАКУУМНОГО РАФИНИРОВАНИЯ МЕТАЛЛА В ЕМКОСТИ"/>
    <s v="РИ"/>
  </r>
  <r>
    <n v="300"/>
    <n v="1520742"/>
    <x v="221"/>
    <s v="СПОСОБ РАФИНИРОВАНИЯ МЕТАЛЛА"/>
    <s v="РИ"/>
  </r>
  <r>
    <n v="301"/>
    <n v="1547323"/>
    <x v="221"/>
    <s v="СПОСОБ ВНЕПЕЧНОГО РАФИНИРОВАНИЯ МЕТАЛЛИЧЕСКОГО РАСПЛАВА"/>
    <s v="РИ"/>
  </r>
  <r>
    <n v="302"/>
    <n v="1272708"/>
    <x v="221"/>
    <s v="ШЛАК ДЛЯ ПРОИЗВОДСТВА СТАЛИ И СПЛАВОВ"/>
    <s v="РИ"/>
  </r>
  <r>
    <n v="303"/>
    <n v="1267793"/>
    <x v="221"/>
    <s v="ШЛАКОМЕТАЛЛИЧЕСКИЙ МАТЕРИАЛ ДЛЯ ХИМИЧЕСКОГО И ПИРОМЕТАЛЛУРГИЧЕСКОГО ПОЛУЧЕНИЯ ВАНАДИЙСОДЕРЖАЩИХ ПРОДУКТОВ"/>
    <s v="РИ"/>
  </r>
  <r>
    <n v="304"/>
    <n v="1419156"/>
    <x v="222"/>
    <s v="СПОСОБ МИКРОЛЕГИРОВАНИЯ СТАЛИ ВАНАДИЕМ"/>
    <s v="РИ"/>
  </r>
  <r>
    <n v="305"/>
    <n v="1398213"/>
    <x v="222"/>
    <s v="СПОСОБ ИЗГОТОВЛЕНИЯ ПОЛУФАБРИКАТОВ СТОЛОВЫХ НОЖЕЙ"/>
    <s v="РИ"/>
  </r>
  <r>
    <n v="306"/>
    <n v="2024617"/>
    <x v="222"/>
    <s v="ШИХТА ДЛЯ ДОМЕННОЙ ПЛАВКИ ТИТАНОМАГНЕТИТОВ"/>
    <s v="РИ"/>
  </r>
  <r>
    <n v="307"/>
    <n v="2022814"/>
    <x v="223"/>
    <s v="УСТРОЙСТВО ПОДДЕРЖАНИЯ ДВИГАТЕЛЯ ВНУТРЕННЕГО СГОРАНИЯ С ВОЗДУШНЫМ ОХЛАЖДЕНИЕМ В РАБОЧЕМ СОСТОЯНИИ В ЗИМНЕЕ ВРЕМЯ"/>
    <s v="РИ"/>
  </r>
  <r>
    <n v="308"/>
    <n v="1412316"/>
    <x v="224"/>
    <s v="ФЛЮС ДЛЯ ДЕВАНАДАЦИИ ЧУГУНА"/>
    <s v="РИ"/>
  </r>
  <r>
    <n v="309"/>
    <n v="1753705"/>
    <x v="225"/>
    <s v="СПОСОБ РАСКИСЛЕНИЯ И МИКРОЛЕГИРОВАНИЯ КОНВЕРТЕРНОЙ И МАРТЕНОВСКОЙ СТАЛИ"/>
    <s v="РИ"/>
  </r>
  <r>
    <n v="310"/>
    <n v="2016049"/>
    <x v="226"/>
    <s v="УСТАНОВКА ДЛЯ ПОДГОТОВКИ К ПЕРЕРАБОТКЕ ВЯЗКИХ НЕТЕКУЧИХ МАТЕРИАЛОВ"/>
    <s v="РИ"/>
  </r>
  <r>
    <n v="311"/>
    <n v="2012431"/>
    <x v="227"/>
    <s v="СПОСОБ ПРОКАТКИ КВАДРАТНЫХ ЗАГОТОВОК"/>
    <s v="РИ"/>
  </r>
  <r>
    <n v="312"/>
    <n v="2005805"/>
    <x v="228"/>
    <s v="НИЗКОЛЕГИРОВАННАЯ ХЛАДОСТОЙКАЯ СТАЛЬ"/>
    <s v="РИ"/>
  </r>
  <r>
    <n v="313"/>
    <n v="2004504"/>
    <x v="229"/>
    <s v="Установка для обработки активного ила"/>
    <s v="РИ"/>
  </r>
  <r>
    <n v="314"/>
    <n v="2004596"/>
    <x v="229"/>
    <s v="СПОСОБ ВЫПЛАВКИ ВАНАДИЙСОДЕРЖАЩЕЙ СТАЛИ"/>
    <s v="РИ"/>
  </r>
  <r>
    <n v="315"/>
    <n v="2003728"/>
    <x v="230"/>
    <s v="ЗАЭВТЕКТОИДНАЯ РЕЛЬСОВАЯ СТАЛЬ"/>
    <s v="РИ"/>
  </r>
  <r>
    <n v="316"/>
    <n v="1838433"/>
    <x v="231"/>
    <s v="СПОСОБ ТЕРМИЧЕСКОГО УПРОЧНЕНИЯ ЦЕЛЬНОКАТАНЫХ КОЛЕС"/>
    <s v="РИ"/>
  </r>
  <r>
    <n v="317"/>
    <n v="1836481"/>
    <x v="232"/>
    <s v="ВАНАДИЙСОДЕРЖАЩИЙ ШЛАК"/>
    <s v="РИ"/>
  </r>
  <r>
    <n v="318"/>
    <n v="1836450"/>
    <x v="232"/>
    <s v="СЕКЦИОННАЯ ПРОХОДНАЯ ПЕЧЬ СКОРОСТНОГО ЛОКАЛЬНОГО НАГРЕВА ДЛИННОМЕРНЫХ МЕТАЛЛИЧЕСКИХ ИЗДЕЛИЙ"/>
    <s v="РИ"/>
  </r>
  <r>
    <n v="319"/>
    <n v="1831401"/>
    <x v="233"/>
    <s v="СПОСОБ ПРОКАТКИ ЖЕЛЕЗНОДОРОЖНЫХ КОЛЕС"/>
    <s v="РИ"/>
  </r>
  <r>
    <n v="320"/>
    <n v="1822412"/>
    <x v="234"/>
    <s v="СПОСОБ ДОМЕННОЙ ПЛАВКИ ЖЕЛЕЗОРУДНЫХ ШИХТ"/>
    <s v="РИ"/>
  </r>
  <r>
    <n v="321"/>
    <n v="1807929"/>
    <x v="235"/>
    <s v="ШЛИФОВАЛЬНЫЙ СТАНОК"/>
    <s v="РИ"/>
  </r>
  <r>
    <n v="322"/>
    <n v="1804487"/>
    <x v="236"/>
    <s v="КОЛОШНИК"/>
    <s v="РИ"/>
  </r>
  <r>
    <n v="323"/>
    <n v="1801121"/>
    <x v="237"/>
    <s v="СПОСОБ ДОМЕННОЙ ПЛАВКИ"/>
    <s v="РИ"/>
  </r>
  <r>
    <n v="324"/>
    <n v="1801122"/>
    <x v="237"/>
    <s v="СПОСОБ ЗАГРУЗКИ ДОМЕННОЙ ПЕЧИ"/>
    <s v="РИ"/>
  </r>
  <r>
    <m/>
    <m/>
    <x v="238"/>
    <m/>
    <m/>
  </r>
  <r>
    <m/>
    <m/>
    <x v="238"/>
    <m/>
    <m/>
  </r>
  <r>
    <m/>
    <m/>
    <x v="238"/>
    <m/>
    <m/>
  </r>
  <r>
    <m/>
    <m/>
    <x v="238"/>
    <m/>
    <m/>
  </r>
  <r>
    <m/>
    <m/>
    <x v="238"/>
    <m/>
    <m/>
  </r>
  <r>
    <m/>
    <m/>
    <x v="238"/>
    <m/>
    <m/>
  </r>
  <r>
    <m/>
    <m/>
    <x v="238"/>
    <m/>
    <m/>
  </r>
  <r>
    <m/>
    <m/>
    <x v="238"/>
    <m/>
    <m/>
  </r>
  <r>
    <m/>
    <m/>
    <x v="23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8A2DF7-08B8-4A64-8B66-3B0AC3EEADA9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8">
  <location ref="J1:K33" firstHeaderRow="1" firstDataRow="1" firstDataCol="1"/>
  <pivotFields count="7">
    <pivotField showAll="0"/>
    <pivotField dataField="1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7">
        <item sd="0" x="1"/>
        <item sd="0" x="2"/>
        <item sd="0" x="3"/>
        <item sd="0" x="4"/>
        <item x="0"/>
        <item x="5"/>
        <item t="default"/>
      </items>
    </pivotField>
    <pivotField axis="axisRow" showAll="0" sortType="descending">
      <items count="34">
        <item sd="0" x="31"/>
        <item sd="0" x="30"/>
        <item sd="0" x="29"/>
        <item sd="0" x="28"/>
        <item sd="0" x="27"/>
        <item sd="0" x="26"/>
        <item sd="0" x="25"/>
        <item sd="0" x="24"/>
        <item sd="0" x="23"/>
        <item sd="0" x="22"/>
        <item sd="0" x="21"/>
        <item sd="0" x="20"/>
        <item sd="0" x="19"/>
        <item sd="0" x="18"/>
        <item sd="0" x="17"/>
        <item sd="0" x="16"/>
        <item sd="0" x="15"/>
        <item sd="0" x="14"/>
        <item sd="0" x="13"/>
        <item sd="0" x="12"/>
        <item sd="0" x="11"/>
        <item sd="0" x="10"/>
        <item sd="0" x="9"/>
        <item sd="0" x="8"/>
        <item x="7"/>
        <item x="6"/>
        <item x="5"/>
        <item x="4"/>
        <item x="3"/>
        <item x="2"/>
        <item x="1"/>
        <item x="32"/>
        <item x="0"/>
        <item t="default"/>
      </items>
    </pivotField>
  </pivotFields>
  <rowFields count="1">
    <field x="6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 t="grand">
      <x/>
    </i>
  </rowItems>
  <colItems count="1">
    <i/>
  </colItems>
  <dataFields count="1">
    <dataField name="Количество по полю Номер Патента" fld="1" subtotal="count" baseField="6" baseItem="3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C5241-00CD-447A-BF5D-258BF3ADFE70}">
  <sheetPr filterMode="1"/>
  <dimension ref="A1:GU325"/>
  <sheetViews>
    <sheetView tabSelected="1" workbookViewId="0">
      <selection activeCell="J328" sqref="J328"/>
    </sheetView>
  </sheetViews>
  <sheetFormatPr defaultRowHeight="15"/>
  <cols>
    <col min="1" max="1" width="4.42578125" style="3" bestFit="1" customWidth="1"/>
    <col min="2" max="2" width="10.85546875" style="3" bestFit="1" customWidth="1"/>
    <col min="3" max="3" width="12.140625" style="3" bestFit="1" customWidth="1"/>
    <col min="4" max="4" width="83.7109375" style="3" customWidth="1"/>
    <col min="5" max="5" width="8.42578125" style="3" bestFit="1" customWidth="1"/>
    <col min="6" max="6" width="16" style="3" customWidth="1"/>
    <col min="7" max="7" width="10.140625" style="3" bestFit="1" customWidth="1"/>
    <col min="8" max="8" width="10.140625" style="3" customWidth="1"/>
    <col min="9" max="9" width="9.140625" style="3"/>
    <col min="10" max="10" width="17.28515625" style="3" bestFit="1" customWidth="1"/>
    <col min="11" max="11" width="35" style="3" bestFit="1" customWidth="1"/>
    <col min="12" max="12" width="11.7109375" style="3" customWidth="1"/>
    <col min="13" max="14" width="11.85546875" style="3" bestFit="1" customWidth="1"/>
    <col min="15" max="15" width="5" style="3" bestFit="1" customWidth="1"/>
    <col min="16" max="16" width="19.140625" style="3" customWidth="1"/>
    <col min="17" max="18" width="5" style="3" bestFit="1" customWidth="1"/>
    <col min="19" max="19" width="11.85546875" style="3" bestFit="1" customWidth="1"/>
    <col min="20" max="20" width="5" style="3" bestFit="1" customWidth="1"/>
    <col min="21" max="21" width="8.5703125" style="3" bestFit="1" customWidth="1"/>
    <col min="22" max="22" width="7.5703125" style="3" bestFit="1" customWidth="1"/>
    <col min="23" max="25" width="7.5703125" style="3" customWidth="1"/>
    <col min="26" max="26" width="10.42578125" style="3" customWidth="1"/>
    <col min="27" max="36" width="5" style="3" bestFit="1" customWidth="1"/>
    <col min="37" max="37" width="11.85546875" style="3" bestFit="1" customWidth="1"/>
    <col min="38" max="38" width="7.85546875" style="3" bestFit="1" customWidth="1"/>
    <col min="39" max="39" width="10.5703125" style="3" bestFit="1" customWidth="1"/>
    <col min="40" max="40" width="7.85546875" style="3" bestFit="1" customWidth="1"/>
    <col min="41" max="41" width="4.85546875" style="3" bestFit="1" customWidth="1"/>
    <col min="42" max="42" width="10.5703125" style="3" bestFit="1" customWidth="1"/>
    <col min="43" max="43" width="7.85546875" style="3" bestFit="1" customWidth="1"/>
    <col min="44" max="44" width="3.7109375" style="3" bestFit="1" customWidth="1"/>
    <col min="45" max="45" width="4.140625" style="3" bestFit="1" customWidth="1"/>
    <col min="46" max="46" width="10.5703125" style="3" bestFit="1" customWidth="1"/>
    <col min="47" max="47" width="7.85546875" style="3" bestFit="1" customWidth="1"/>
    <col min="48" max="48" width="10.5703125" style="3" bestFit="1" customWidth="1"/>
    <col min="49" max="49" width="9.5703125" style="3" bestFit="1" customWidth="1"/>
    <col min="50" max="50" width="7.85546875" style="3" bestFit="1" customWidth="1"/>
    <col min="51" max="51" width="10.5703125" style="3" bestFit="1" customWidth="1"/>
    <col min="52" max="52" width="7.85546875" style="3" bestFit="1" customWidth="1"/>
    <col min="53" max="53" width="4.7109375" style="3" bestFit="1" customWidth="1"/>
    <col min="54" max="54" width="10.5703125" style="3" bestFit="1" customWidth="1"/>
    <col min="55" max="55" width="7.85546875" style="3" bestFit="1" customWidth="1"/>
    <col min="56" max="56" width="3.7109375" style="3" bestFit="1" customWidth="1"/>
    <col min="57" max="57" width="10.5703125" style="3" bestFit="1" customWidth="1"/>
    <col min="58" max="58" width="7.85546875" style="3" bestFit="1" customWidth="1"/>
    <col min="59" max="59" width="10.5703125" style="3" bestFit="1" customWidth="1"/>
    <col min="60" max="60" width="9.5703125" style="3" bestFit="1" customWidth="1"/>
    <col min="61" max="61" width="7.85546875" style="3" bestFit="1" customWidth="1"/>
    <col min="62" max="62" width="10.5703125" style="3" bestFit="1" customWidth="1"/>
    <col min="63" max="63" width="7.85546875" style="3" bestFit="1" customWidth="1"/>
    <col min="64" max="64" width="10.5703125" style="3" bestFit="1" customWidth="1"/>
    <col min="65" max="65" width="7.85546875" style="3" bestFit="1" customWidth="1"/>
    <col min="66" max="66" width="10.5703125" style="3" bestFit="1" customWidth="1"/>
    <col min="67" max="67" width="9.5703125" style="3" bestFit="1" customWidth="1"/>
    <col min="68" max="68" width="7.85546875" style="3" bestFit="1" customWidth="1"/>
    <col min="69" max="69" width="10.5703125" style="3" bestFit="1" customWidth="1"/>
    <col min="70" max="70" width="7.85546875" style="3" bestFit="1" customWidth="1"/>
    <col min="71" max="71" width="10.5703125" style="3" bestFit="1" customWidth="1"/>
    <col min="72" max="72" width="9.5703125" style="3" bestFit="1" customWidth="1"/>
    <col min="73" max="73" width="7.85546875" style="3" bestFit="1" customWidth="1"/>
    <col min="74" max="74" width="4.5703125" style="3" bestFit="1" customWidth="1"/>
    <col min="75" max="75" width="10.5703125" style="3" bestFit="1" customWidth="1"/>
    <col min="76" max="76" width="7.85546875" style="3" bestFit="1" customWidth="1"/>
    <col min="77" max="77" width="10.5703125" style="3" bestFit="1" customWidth="1"/>
    <col min="78" max="78" width="7.85546875" style="3" bestFit="1" customWidth="1"/>
    <col min="79" max="79" width="4.42578125" style="3" bestFit="1" customWidth="1"/>
    <col min="80" max="80" width="10.5703125" style="3" bestFit="1" customWidth="1"/>
    <col min="81" max="81" width="9.5703125" style="3" bestFit="1" customWidth="1"/>
    <col min="82" max="82" width="7.85546875" style="3" bestFit="1" customWidth="1"/>
    <col min="83" max="83" width="10.5703125" style="3" bestFit="1" customWidth="1"/>
    <col min="84" max="84" width="7.85546875" style="3" bestFit="1" customWidth="1"/>
    <col min="85" max="85" width="10.5703125" style="3" bestFit="1" customWidth="1"/>
    <col min="86" max="86" width="7.85546875" style="3" bestFit="1" customWidth="1"/>
    <col min="87" max="87" width="4.28515625" style="3" bestFit="1" customWidth="1"/>
    <col min="88" max="88" width="10.5703125" style="3" bestFit="1" customWidth="1"/>
    <col min="89" max="89" width="9.5703125" style="3" bestFit="1" customWidth="1"/>
    <col min="90" max="90" width="7.85546875" style="3" bestFit="1" customWidth="1"/>
    <col min="91" max="91" width="10.5703125" style="3" bestFit="1" customWidth="1"/>
    <col min="92" max="92" width="7.85546875" style="3" bestFit="1" customWidth="1"/>
    <col min="93" max="93" width="4.7109375" style="3" bestFit="1" customWidth="1"/>
    <col min="94" max="94" width="10.5703125" style="3" bestFit="1" customWidth="1"/>
    <col min="95" max="95" width="7.85546875" style="3" bestFit="1" customWidth="1"/>
    <col min="96" max="96" width="10.5703125" style="3" bestFit="1" customWidth="1"/>
    <col min="97" max="97" width="7.85546875" style="3" bestFit="1" customWidth="1"/>
    <col min="98" max="98" width="4.28515625" style="3" bestFit="1" customWidth="1"/>
    <col min="99" max="99" width="10.5703125" style="3" bestFit="1" customWidth="1"/>
    <col min="100" max="100" width="9.5703125" style="3" bestFit="1" customWidth="1"/>
    <col min="101" max="101" width="7.85546875" style="3" bestFit="1" customWidth="1"/>
    <col min="102" max="102" width="10.5703125" style="3" bestFit="1" customWidth="1"/>
    <col min="103" max="103" width="7.85546875" style="3" bestFit="1" customWidth="1"/>
    <col min="104" max="104" width="10.5703125" style="3" bestFit="1" customWidth="1"/>
    <col min="105" max="105" width="7.85546875" style="3" bestFit="1" customWidth="1"/>
    <col min="106" max="106" width="10.5703125" style="3" bestFit="1" customWidth="1"/>
    <col min="107" max="107" width="7.85546875" style="3" bestFit="1" customWidth="1"/>
    <col min="108" max="108" width="4.42578125" style="3" bestFit="1" customWidth="1"/>
    <col min="109" max="109" width="10.5703125" style="3" bestFit="1" customWidth="1"/>
    <col min="110" max="110" width="9.5703125" style="3" bestFit="1" customWidth="1"/>
    <col min="111" max="111" width="7.85546875" style="3" bestFit="1" customWidth="1"/>
    <col min="112" max="112" width="10.5703125" style="3" bestFit="1" customWidth="1"/>
    <col min="113" max="113" width="7.85546875" style="3" bestFit="1" customWidth="1"/>
    <col min="114" max="114" width="4.7109375" style="3" bestFit="1" customWidth="1"/>
    <col min="115" max="115" width="10.5703125" style="3" bestFit="1" customWidth="1"/>
    <col min="116" max="116" width="7.85546875" style="3" bestFit="1" customWidth="1"/>
    <col min="117" max="117" width="4.140625" style="3" bestFit="1" customWidth="1"/>
    <col min="118" max="118" width="10.5703125" style="3" bestFit="1" customWidth="1"/>
    <col min="119" max="119" width="9.5703125" style="3" bestFit="1" customWidth="1"/>
    <col min="120" max="120" width="7.85546875" style="3" bestFit="1" customWidth="1"/>
    <col min="121" max="121" width="10.5703125" style="3" bestFit="1" customWidth="1"/>
    <col min="122" max="122" width="7.85546875" style="3" bestFit="1" customWidth="1"/>
    <col min="123" max="123" width="4.7109375" style="3" bestFit="1" customWidth="1"/>
    <col min="124" max="124" width="10.5703125" style="3" bestFit="1" customWidth="1"/>
    <col min="125" max="125" width="7.85546875" style="3" bestFit="1" customWidth="1"/>
    <col min="126" max="126" width="10.5703125" style="3" bestFit="1" customWidth="1"/>
    <col min="127" max="127" width="9.5703125" style="3" bestFit="1" customWidth="1"/>
    <col min="128" max="128" width="7.85546875" style="3" bestFit="1" customWidth="1"/>
    <col min="129" max="129" width="10.5703125" style="3" bestFit="1" customWidth="1"/>
    <col min="130" max="130" width="9.5703125" style="3" bestFit="1" customWidth="1"/>
    <col min="131" max="131" width="7.85546875" style="3" bestFit="1" customWidth="1"/>
    <col min="132" max="132" width="4.85546875" style="3" bestFit="1" customWidth="1"/>
    <col min="133" max="133" width="10.5703125" style="3" bestFit="1" customWidth="1"/>
    <col min="134" max="134" width="7.85546875" style="3" bestFit="1" customWidth="1"/>
    <col min="135" max="135" width="10.5703125" style="3" bestFit="1" customWidth="1"/>
    <col min="136" max="136" width="9.5703125" style="3" bestFit="1" customWidth="1"/>
    <col min="137" max="137" width="7.85546875" style="3" bestFit="1" customWidth="1"/>
    <col min="138" max="138" width="10.5703125" style="3" bestFit="1" customWidth="1"/>
    <col min="139" max="139" width="7.85546875" style="3" bestFit="1" customWidth="1"/>
    <col min="140" max="140" width="10.5703125" style="3" bestFit="1" customWidth="1"/>
    <col min="141" max="141" width="9.5703125" style="3" bestFit="1" customWidth="1"/>
    <col min="142" max="142" width="7.85546875" style="3" bestFit="1" customWidth="1"/>
    <col min="143" max="143" width="10.5703125" style="3" bestFit="1" customWidth="1"/>
    <col min="144" max="144" width="9.5703125" style="3" bestFit="1" customWidth="1"/>
    <col min="145" max="145" width="7.85546875" style="3" bestFit="1" customWidth="1"/>
    <col min="146" max="146" width="10.5703125" style="3" bestFit="1" customWidth="1"/>
    <col min="147" max="147" width="9.5703125" style="3" bestFit="1" customWidth="1"/>
    <col min="148" max="148" width="7.85546875" style="3" bestFit="1" customWidth="1"/>
    <col min="149" max="149" width="10.5703125" style="3" bestFit="1" customWidth="1"/>
    <col min="150" max="150" width="7.85546875" style="3" bestFit="1" customWidth="1"/>
    <col min="151" max="151" width="10.5703125" style="3" bestFit="1" customWidth="1"/>
    <col min="152" max="152" width="7.85546875" style="3" bestFit="1" customWidth="1"/>
    <col min="153" max="153" width="10.5703125" style="3" bestFit="1" customWidth="1"/>
    <col min="154" max="154" width="7.85546875" style="3" bestFit="1" customWidth="1"/>
    <col min="155" max="155" width="10.5703125" style="3" bestFit="1" customWidth="1"/>
    <col min="156" max="156" width="9.5703125" style="3" bestFit="1" customWidth="1"/>
    <col min="157" max="157" width="7.85546875" style="3" bestFit="1" customWidth="1"/>
    <col min="158" max="158" width="10.5703125" style="3" bestFit="1" customWidth="1"/>
    <col min="159" max="159" width="7.85546875" style="3" bestFit="1" customWidth="1"/>
    <col min="160" max="160" width="10.5703125" style="3" bestFit="1" customWidth="1"/>
    <col min="161" max="161" width="9.5703125" style="3" bestFit="1" customWidth="1"/>
    <col min="162" max="162" width="7.85546875" style="3" bestFit="1" customWidth="1"/>
    <col min="163" max="163" width="4.5703125" style="3" bestFit="1" customWidth="1"/>
    <col min="164" max="164" width="10.5703125" style="3" bestFit="1" customWidth="1"/>
    <col min="165" max="165" width="7.85546875" style="3" bestFit="1" customWidth="1"/>
    <col min="166" max="166" width="10.5703125" style="3" bestFit="1" customWidth="1"/>
    <col min="167" max="167" width="7.85546875" style="3" bestFit="1" customWidth="1"/>
    <col min="168" max="168" width="3.7109375" style="3" bestFit="1" customWidth="1"/>
    <col min="169" max="169" width="4.140625" style="3" bestFit="1" customWidth="1"/>
    <col min="170" max="170" width="10.5703125" style="3" bestFit="1" customWidth="1"/>
    <col min="171" max="171" width="7.85546875" style="3" bestFit="1" customWidth="1"/>
    <col min="172" max="172" width="4.28515625" style="3" bestFit="1" customWidth="1"/>
    <col min="173" max="173" width="10.5703125" style="3" bestFit="1" customWidth="1"/>
    <col min="174" max="174" width="9.5703125" style="3" bestFit="1" customWidth="1"/>
    <col min="175" max="175" width="7.85546875" style="3" bestFit="1" customWidth="1"/>
    <col min="176" max="176" width="10.5703125" style="3" bestFit="1" customWidth="1"/>
    <col min="177" max="177" width="7.85546875" style="3" bestFit="1" customWidth="1"/>
    <col min="178" max="178" width="10.5703125" style="3" bestFit="1" customWidth="1"/>
    <col min="179" max="179" width="7.85546875" style="3" bestFit="1" customWidth="1"/>
    <col min="180" max="180" width="3.7109375" style="3" bestFit="1" customWidth="1"/>
    <col min="181" max="181" width="4.140625" style="3" bestFit="1" customWidth="1"/>
    <col min="182" max="182" width="10.5703125" style="3" bestFit="1" customWidth="1"/>
    <col min="183" max="183" width="7.85546875" style="3" bestFit="1" customWidth="1"/>
    <col min="184" max="184" width="4.28515625" style="3" bestFit="1" customWidth="1"/>
    <col min="185" max="185" width="10.5703125" style="3" bestFit="1" customWidth="1"/>
    <col min="186" max="186" width="9.5703125" style="3" bestFit="1" customWidth="1"/>
    <col min="187" max="187" width="7.85546875" style="3" bestFit="1" customWidth="1"/>
    <col min="188" max="188" width="4.7109375" style="3" bestFit="1" customWidth="1"/>
    <col min="189" max="189" width="10.5703125" style="3" bestFit="1" customWidth="1"/>
    <col min="190" max="190" width="7.85546875" style="3" bestFit="1" customWidth="1"/>
    <col min="191" max="191" width="4.85546875" style="3" bestFit="1" customWidth="1"/>
    <col min="192" max="192" width="10.5703125" style="3" bestFit="1" customWidth="1"/>
    <col min="193" max="193" width="7.85546875" style="3" bestFit="1" customWidth="1"/>
    <col min="194" max="194" width="3.7109375" style="3" bestFit="1" customWidth="1"/>
    <col min="195" max="195" width="10.5703125" style="3" bestFit="1" customWidth="1"/>
    <col min="196" max="196" width="7.85546875" style="3" bestFit="1" customWidth="1"/>
    <col min="197" max="197" width="4.42578125" style="3" bestFit="1" customWidth="1"/>
    <col min="198" max="198" width="10.5703125" style="3" bestFit="1" customWidth="1"/>
    <col min="199" max="199" width="9.5703125" style="3" bestFit="1" customWidth="1"/>
    <col min="200" max="200" width="7.85546875" style="3" bestFit="1" customWidth="1"/>
    <col min="201" max="201" width="10.5703125" style="3" bestFit="1" customWidth="1"/>
    <col min="202" max="202" width="9.5703125" style="3" bestFit="1" customWidth="1"/>
    <col min="203" max="203" width="11.85546875" style="3" bestFit="1" customWidth="1"/>
    <col min="204" max="16384" width="9.140625" style="3"/>
  </cols>
  <sheetData>
    <row r="1" spans="1:203" ht="38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J1" t="s">
        <v>7</v>
      </c>
      <c r="K1" t="s">
        <v>8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</row>
    <row r="2" spans="1:203">
      <c r="A2" s="1">
        <v>1</v>
      </c>
      <c r="B2" s="4">
        <v>2811313</v>
      </c>
      <c r="C2" s="5">
        <v>45287</v>
      </c>
      <c r="D2" s="4" t="s">
        <v>9</v>
      </c>
      <c r="E2" s="6" t="s">
        <v>10</v>
      </c>
      <c r="F2" s="7">
        <f t="shared" ref="F2:F65" si="0">IF(E2="РИ",HYPERLINK(CONCATENATE("https://www1.fips.ru/registers-doc-view/fips_servlet?DB=RUPAT&amp;DocNumber=",B2,"&amp;TypeFile=html"),B2),HYPERLINK(CONCATENATE("https://www1.fips.ru/registers-doc-view/fips_servlet?DB=RUPM&amp;DocNumber=",B2,"&amp;TypeFile=html"),B2))</f>
        <v>2811313</v>
      </c>
      <c r="G2" s="8"/>
      <c r="J2" s="9" t="s">
        <v>11</v>
      </c>
      <c r="K2" s="10">
        <v>19</v>
      </c>
      <c r="L2"/>
      <c r="M2"/>
      <c r="N2"/>
      <c r="O2"/>
      <c r="P2" s="11" t="s">
        <v>12</v>
      </c>
      <c r="Q2" s="11" t="s">
        <v>10</v>
      </c>
      <c r="R2" s="11" t="s">
        <v>13</v>
      </c>
      <c r="S2" s="11" t="s">
        <v>14</v>
      </c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</row>
    <row r="3" spans="1:203">
      <c r="A3" s="1">
        <v>2</v>
      </c>
      <c r="B3" s="4">
        <v>2810432</v>
      </c>
      <c r="C3" s="5">
        <v>45287</v>
      </c>
      <c r="D3" s="12" t="s">
        <v>15</v>
      </c>
      <c r="E3" s="6" t="s">
        <v>10</v>
      </c>
      <c r="F3" s="7">
        <f t="shared" si="0"/>
        <v>2810432</v>
      </c>
      <c r="G3" s="8"/>
      <c r="J3" s="9" t="s">
        <v>16</v>
      </c>
      <c r="K3" s="10">
        <v>24</v>
      </c>
      <c r="L3"/>
      <c r="M3"/>
      <c r="N3"/>
      <c r="O3"/>
      <c r="P3" s="13">
        <v>1993</v>
      </c>
      <c r="Q3" s="10">
        <v>12</v>
      </c>
      <c r="R3" s="10"/>
      <c r="S3" s="10">
        <v>12</v>
      </c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</row>
    <row r="4" spans="1:203">
      <c r="A4" s="1">
        <v>3</v>
      </c>
      <c r="B4" s="4">
        <v>2810434</v>
      </c>
      <c r="C4" s="5">
        <v>45287</v>
      </c>
      <c r="D4" s="4" t="s">
        <v>17</v>
      </c>
      <c r="E4" s="6" t="s">
        <v>10</v>
      </c>
      <c r="F4" s="7">
        <f t="shared" si="0"/>
        <v>2810434</v>
      </c>
      <c r="G4" s="8"/>
      <c r="J4" s="9" t="s">
        <v>18</v>
      </c>
      <c r="K4" s="10">
        <v>21</v>
      </c>
      <c r="L4"/>
      <c r="M4"/>
      <c r="N4" s="10">
        <v>2</v>
      </c>
      <c r="O4"/>
      <c r="P4" s="13">
        <v>1994</v>
      </c>
      <c r="Q4" s="10">
        <v>13</v>
      </c>
      <c r="R4" s="10"/>
      <c r="S4" s="10">
        <v>13</v>
      </c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</row>
    <row r="5" spans="1:203">
      <c r="A5" s="1">
        <v>4</v>
      </c>
      <c r="B5" s="4">
        <v>2810436</v>
      </c>
      <c r="C5" s="5">
        <v>45287</v>
      </c>
      <c r="D5" s="4" t="s">
        <v>19</v>
      </c>
      <c r="E5" s="6" t="s">
        <v>10</v>
      </c>
      <c r="F5" s="7">
        <f t="shared" si="0"/>
        <v>2810436</v>
      </c>
      <c r="G5" s="8"/>
      <c r="J5" s="9" t="s">
        <v>20</v>
      </c>
      <c r="K5" s="10">
        <v>19</v>
      </c>
      <c r="L5"/>
      <c r="M5"/>
      <c r="N5" s="10">
        <v>1</v>
      </c>
      <c r="O5"/>
      <c r="P5" s="13">
        <v>1995</v>
      </c>
      <c r="Q5" s="10">
        <v>15</v>
      </c>
      <c r="R5" s="10"/>
      <c r="S5" s="10">
        <v>15</v>
      </c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</row>
    <row r="6" spans="1:203">
      <c r="A6" s="1">
        <v>5</v>
      </c>
      <c r="B6" s="4">
        <v>2808509</v>
      </c>
      <c r="C6" s="5">
        <v>45258</v>
      </c>
      <c r="D6" s="4" t="s">
        <v>21</v>
      </c>
      <c r="E6" s="6" t="s">
        <v>10</v>
      </c>
      <c r="F6" s="7">
        <f t="shared" si="0"/>
        <v>2808509</v>
      </c>
      <c r="G6" s="8"/>
      <c r="H6" s="14"/>
      <c r="J6" s="9" t="s">
        <v>22</v>
      </c>
      <c r="K6" s="10">
        <v>2</v>
      </c>
      <c r="L6"/>
      <c r="M6"/>
      <c r="N6">
        <v>1</v>
      </c>
      <c r="P6" s="13">
        <v>1996</v>
      </c>
      <c r="Q6" s="10">
        <v>8</v>
      </c>
      <c r="R6" s="10">
        <v>1</v>
      </c>
      <c r="S6" s="10">
        <v>9</v>
      </c>
    </row>
    <row r="7" spans="1:203">
      <c r="A7" s="1">
        <v>6</v>
      </c>
      <c r="B7" s="4">
        <v>2804745</v>
      </c>
      <c r="C7" s="5">
        <v>45203</v>
      </c>
      <c r="D7" s="15" t="s">
        <v>23</v>
      </c>
      <c r="E7" s="6" t="s">
        <v>10</v>
      </c>
      <c r="F7" s="7">
        <f t="shared" si="0"/>
        <v>2804745</v>
      </c>
      <c r="G7" s="8"/>
      <c r="H7" s="14"/>
      <c r="J7" s="9" t="s">
        <v>24</v>
      </c>
      <c r="K7" s="10">
        <v>7</v>
      </c>
      <c r="L7"/>
      <c r="M7"/>
      <c r="N7"/>
      <c r="P7" s="13">
        <v>1997</v>
      </c>
      <c r="Q7" s="10">
        <v>15</v>
      </c>
      <c r="R7" s="10">
        <v>1</v>
      </c>
      <c r="S7" s="10">
        <v>16</v>
      </c>
    </row>
    <row r="8" spans="1:203" ht="28.5">
      <c r="A8" s="1">
        <v>7</v>
      </c>
      <c r="B8" s="4">
        <v>2802617</v>
      </c>
      <c r="C8" s="5">
        <v>45168</v>
      </c>
      <c r="D8" s="4" t="s">
        <v>25</v>
      </c>
      <c r="E8" s="6" t="s">
        <v>10</v>
      </c>
      <c r="F8" s="7">
        <f t="shared" si="0"/>
        <v>2802617</v>
      </c>
      <c r="G8" s="8"/>
      <c r="H8" s="14"/>
      <c r="J8" s="9" t="s">
        <v>26</v>
      </c>
      <c r="K8" s="10">
        <v>1</v>
      </c>
      <c r="L8"/>
      <c r="M8"/>
      <c r="N8"/>
      <c r="P8" s="13">
        <v>1998</v>
      </c>
      <c r="Q8" s="10">
        <v>18</v>
      </c>
      <c r="R8" s="10">
        <v>5</v>
      </c>
      <c r="S8" s="10">
        <v>23</v>
      </c>
    </row>
    <row r="9" spans="1:203">
      <c r="A9" s="1">
        <v>8</v>
      </c>
      <c r="B9" s="4">
        <v>2800641</v>
      </c>
      <c r="C9" s="5">
        <v>45132</v>
      </c>
      <c r="D9" s="12" t="s">
        <v>27</v>
      </c>
      <c r="E9" s="6" t="s">
        <v>10</v>
      </c>
      <c r="F9" s="7">
        <f t="shared" si="0"/>
        <v>2800641</v>
      </c>
      <c r="G9" s="8"/>
      <c r="H9" s="14"/>
      <c r="J9" s="9" t="s">
        <v>28</v>
      </c>
      <c r="K9" s="10">
        <v>1</v>
      </c>
      <c r="L9"/>
      <c r="M9"/>
      <c r="N9"/>
      <c r="P9" s="13">
        <v>1999</v>
      </c>
      <c r="Q9" s="10">
        <v>18</v>
      </c>
      <c r="R9" s="10">
        <v>8</v>
      </c>
      <c r="S9" s="10">
        <v>26</v>
      </c>
    </row>
    <row r="10" spans="1:203">
      <c r="A10" s="1">
        <v>9</v>
      </c>
      <c r="B10" s="4">
        <v>2798500</v>
      </c>
      <c r="C10" s="5">
        <v>45100</v>
      </c>
      <c r="D10" s="4" t="s">
        <v>29</v>
      </c>
      <c r="E10" s="6" t="s">
        <v>10</v>
      </c>
      <c r="F10" s="7">
        <f t="shared" si="0"/>
        <v>2798500</v>
      </c>
      <c r="G10" s="8"/>
      <c r="H10" s="14"/>
      <c r="J10" s="9" t="s">
        <v>30</v>
      </c>
      <c r="K10" s="10">
        <v>2</v>
      </c>
      <c r="L10"/>
      <c r="M10"/>
      <c r="N10"/>
      <c r="P10" s="13">
        <v>2000</v>
      </c>
      <c r="Q10" s="10">
        <v>19</v>
      </c>
      <c r="R10" s="10">
        <v>4</v>
      </c>
      <c r="S10" s="10">
        <v>23</v>
      </c>
    </row>
    <row r="11" spans="1:203">
      <c r="A11" s="1">
        <v>10</v>
      </c>
      <c r="B11" s="4">
        <v>2798475</v>
      </c>
      <c r="C11" s="5">
        <v>45100</v>
      </c>
      <c r="D11" s="4" t="s">
        <v>29</v>
      </c>
      <c r="E11" s="6" t="s">
        <v>10</v>
      </c>
      <c r="F11" s="7">
        <f t="shared" si="0"/>
        <v>2798475</v>
      </c>
      <c r="G11" s="8"/>
      <c r="H11" s="14"/>
      <c r="J11" s="9" t="s">
        <v>31</v>
      </c>
      <c r="K11" s="10">
        <v>3</v>
      </c>
      <c r="L11"/>
      <c r="M11"/>
      <c r="N11"/>
      <c r="P11" s="13">
        <v>2001</v>
      </c>
      <c r="Q11" s="10">
        <v>8</v>
      </c>
      <c r="R11" s="10">
        <v>3</v>
      </c>
      <c r="S11" s="10">
        <v>11</v>
      </c>
    </row>
    <row r="12" spans="1:203">
      <c r="A12" s="1">
        <v>11</v>
      </c>
      <c r="B12" s="4">
        <v>2797252</v>
      </c>
      <c r="C12" s="5">
        <v>45078</v>
      </c>
      <c r="D12" s="16" t="s">
        <v>32</v>
      </c>
      <c r="E12" s="6" t="s">
        <v>10</v>
      </c>
      <c r="F12" s="7">
        <f t="shared" si="0"/>
        <v>2797252</v>
      </c>
      <c r="G12" s="8"/>
      <c r="H12" s="14"/>
      <c r="J12" s="9" t="s">
        <v>33</v>
      </c>
      <c r="K12" s="10">
        <v>1</v>
      </c>
      <c r="L12"/>
      <c r="M12"/>
      <c r="N12"/>
      <c r="P12" s="13">
        <v>2002</v>
      </c>
      <c r="Q12" s="10">
        <v>12</v>
      </c>
      <c r="R12" s="10">
        <v>4</v>
      </c>
      <c r="S12" s="10">
        <v>16</v>
      </c>
    </row>
    <row r="13" spans="1:203">
      <c r="A13" s="1">
        <v>12</v>
      </c>
      <c r="B13" s="4">
        <v>2797199</v>
      </c>
      <c r="C13" s="5">
        <v>45077</v>
      </c>
      <c r="D13" s="16" t="s">
        <v>34</v>
      </c>
      <c r="E13" s="6" t="s">
        <v>10</v>
      </c>
      <c r="F13" s="7">
        <f t="shared" si="0"/>
        <v>2797199</v>
      </c>
      <c r="G13" s="8"/>
      <c r="H13" s="14"/>
      <c r="J13" s="9" t="s">
        <v>35</v>
      </c>
      <c r="K13" s="10">
        <v>5</v>
      </c>
      <c r="L13"/>
      <c r="M13"/>
      <c r="N13"/>
      <c r="P13" s="13">
        <v>2003</v>
      </c>
      <c r="Q13" s="10">
        <v>7</v>
      </c>
      <c r="R13" s="10">
        <v>3</v>
      </c>
      <c r="S13" s="10">
        <v>10</v>
      </c>
    </row>
    <row r="14" spans="1:203">
      <c r="A14" s="1">
        <v>13</v>
      </c>
      <c r="B14" s="4">
        <v>2797222</v>
      </c>
      <c r="C14" s="5">
        <v>45077</v>
      </c>
      <c r="D14" s="16" t="s">
        <v>36</v>
      </c>
      <c r="E14" s="6" t="s">
        <v>10</v>
      </c>
      <c r="F14" s="7">
        <f t="shared" si="0"/>
        <v>2797222</v>
      </c>
      <c r="G14" s="8"/>
      <c r="H14" s="14"/>
      <c r="J14" s="9" t="s">
        <v>37</v>
      </c>
      <c r="K14" s="10">
        <v>8</v>
      </c>
      <c r="L14"/>
      <c r="M14"/>
      <c r="N14"/>
      <c r="P14" s="13">
        <v>2004</v>
      </c>
      <c r="Q14" s="10">
        <v>3</v>
      </c>
      <c r="R14" s="10"/>
      <c r="S14" s="10">
        <v>3</v>
      </c>
    </row>
    <row r="15" spans="1:203" ht="28.5">
      <c r="A15" s="1">
        <v>14</v>
      </c>
      <c r="B15" s="4">
        <v>2792995</v>
      </c>
      <c r="C15" s="5">
        <v>45013</v>
      </c>
      <c r="D15" s="16" t="s">
        <v>38</v>
      </c>
      <c r="E15" s="6" t="s">
        <v>10</v>
      </c>
      <c r="F15" s="7">
        <f t="shared" si="0"/>
        <v>2792995</v>
      </c>
      <c r="G15" s="8"/>
      <c r="H15" s="14"/>
      <c r="J15" s="9" t="s">
        <v>39</v>
      </c>
      <c r="K15" s="10">
        <v>6</v>
      </c>
      <c r="L15"/>
      <c r="M15"/>
      <c r="N15"/>
      <c r="P15" s="13">
        <v>2006</v>
      </c>
      <c r="Q15" s="10"/>
      <c r="R15" s="10">
        <v>2</v>
      </c>
      <c r="S15" s="10">
        <v>2</v>
      </c>
    </row>
    <row r="16" spans="1:203">
      <c r="A16" s="1">
        <v>15</v>
      </c>
      <c r="B16" s="4">
        <v>2793069</v>
      </c>
      <c r="C16" s="5">
        <v>45013</v>
      </c>
      <c r="D16" s="16" t="s">
        <v>40</v>
      </c>
      <c r="E16" s="6" t="s">
        <v>10</v>
      </c>
      <c r="F16" s="7">
        <f t="shared" si="0"/>
        <v>2793069</v>
      </c>
      <c r="G16" s="8"/>
      <c r="H16" s="14"/>
      <c r="J16" s="9" t="s">
        <v>41</v>
      </c>
      <c r="K16" s="10">
        <v>11</v>
      </c>
      <c r="L16"/>
      <c r="M16"/>
      <c r="N16"/>
      <c r="P16" s="13">
        <v>2007</v>
      </c>
      <c r="Q16" s="10"/>
      <c r="R16" s="10">
        <v>6</v>
      </c>
      <c r="S16" s="10">
        <v>6</v>
      </c>
    </row>
    <row r="17" spans="1:27">
      <c r="A17" s="1">
        <v>16</v>
      </c>
      <c r="B17" s="4">
        <v>2791495</v>
      </c>
      <c r="C17" s="5">
        <v>44994</v>
      </c>
      <c r="D17" s="12" t="s">
        <v>42</v>
      </c>
      <c r="E17" s="6" t="s">
        <v>10</v>
      </c>
      <c r="F17" s="7">
        <f t="shared" si="0"/>
        <v>2791495</v>
      </c>
      <c r="G17" s="8"/>
      <c r="H17" s="14"/>
      <c r="J17" s="9" t="s">
        <v>43</v>
      </c>
      <c r="K17" s="10">
        <v>9</v>
      </c>
      <c r="L17"/>
      <c r="M17"/>
      <c r="N17"/>
      <c r="P17" s="13">
        <v>2008</v>
      </c>
      <c r="Q17" s="10">
        <v>4</v>
      </c>
      <c r="R17" s="10">
        <v>5</v>
      </c>
      <c r="S17" s="10">
        <v>9</v>
      </c>
      <c r="U17" s="17"/>
    </row>
    <row r="18" spans="1:27">
      <c r="A18" s="1">
        <v>17</v>
      </c>
      <c r="B18" s="4">
        <v>2788416</v>
      </c>
      <c r="C18" s="5">
        <v>44945</v>
      </c>
      <c r="D18" s="4" t="s">
        <v>44</v>
      </c>
      <c r="E18" s="6" t="s">
        <v>10</v>
      </c>
      <c r="F18" s="7">
        <f t="shared" si="0"/>
        <v>2788416</v>
      </c>
      <c r="G18" s="8"/>
      <c r="H18" s="14"/>
      <c r="J18" s="9" t="s">
        <v>45</v>
      </c>
      <c r="K18" s="10">
        <v>6</v>
      </c>
      <c r="L18"/>
      <c r="M18"/>
      <c r="N18"/>
      <c r="P18" s="13">
        <v>2009</v>
      </c>
      <c r="Q18" s="10">
        <v>6</v>
      </c>
      <c r="R18" s="10">
        <v>4</v>
      </c>
      <c r="S18" s="10">
        <v>10</v>
      </c>
      <c r="U18" s="17"/>
    </row>
    <row r="19" spans="1:27" ht="28.5">
      <c r="A19" s="1">
        <v>18</v>
      </c>
      <c r="B19" s="4">
        <v>2787286</v>
      </c>
      <c r="C19" s="5">
        <v>44935</v>
      </c>
      <c r="D19" s="4" t="s">
        <v>46</v>
      </c>
      <c r="E19" s="6" t="s">
        <v>10</v>
      </c>
      <c r="F19" s="7">
        <f t="shared" si="0"/>
        <v>2787286</v>
      </c>
      <c r="H19" s="14"/>
      <c r="J19" s="9" t="s">
        <v>47</v>
      </c>
      <c r="K19" s="10">
        <v>2</v>
      </c>
      <c r="L19"/>
      <c r="M19"/>
      <c r="N19"/>
      <c r="P19" s="13">
        <v>2010</v>
      </c>
      <c r="Q19" s="10">
        <v>2</v>
      </c>
      <c r="R19" s="10">
        <v>4</v>
      </c>
      <c r="S19" s="10">
        <v>6</v>
      </c>
      <c r="U19" s="17"/>
    </row>
    <row r="20" spans="1:27" ht="28.5">
      <c r="A20" s="1">
        <v>19</v>
      </c>
      <c r="B20" s="4">
        <v>2787298</v>
      </c>
      <c r="C20" s="18">
        <v>44935</v>
      </c>
      <c r="D20" s="4" t="s">
        <v>48</v>
      </c>
      <c r="E20" s="6" t="s">
        <v>10</v>
      </c>
      <c r="F20" s="7">
        <f t="shared" si="0"/>
        <v>2787298</v>
      </c>
      <c r="H20" s="14"/>
      <c r="J20" s="9" t="s">
        <v>49</v>
      </c>
      <c r="K20" s="10">
        <v>3</v>
      </c>
      <c r="L20"/>
      <c r="M20"/>
      <c r="N20"/>
      <c r="P20" s="13">
        <v>2011</v>
      </c>
      <c r="Q20" s="10">
        <v>6</v>
      </c>
      <c r="R20" s="10">
        <v>2</v>
      </c>
      <c r="S20" s="10">
        <v>8</v>
      </c>
      <c r="U20" s="17"/>
    </row>
    <row r="21" spans="1:27" hidden="1">
      <c r="A21" s="1">
        <v>20</v>
      </c>
      <c r="B21" s="4">
        <v>2787097</v>
      </c>
      <c r="C21" s="5">
        <v>44923</v>
      </c>
      <c r="D21" s="15" t="s">
        <v>50</v>
      </c>
      <c r="E21" s="6" t="s">
        <v>10</v>
      </c>
      <c r="F21" s="7">
        <f t="shared" si="0"/>
        <v>2787097</v>
      </c>
      <c r="G21" s="19">
        <v>2.5</v>
      </c>
      <c r="H21" s="14"/>
      <c r="J21" s="9" t="s">
        <v>51</v>
      </c>
      <c r="K21" s="10">
        <v>10</v>
      </c>
      <c r="L21"/>
      <c r="M21"/>
      <c r="N21"/>
      <c r="P21" s="13">
        <v>2012</v>
      </c>
      <c r="Q21" s="10">
        <v>5</v>
      </c>
      <c r="R21" s="10"/>
      <c r="S21" s="10">
        <v>5</v>
      </c>
      <c r="U21" s="17"/>
    </row>
    <row r="22" spans="1:27" hidden="1">
      <c r="A22" s="1">
        <v>21</v>
      </c>
      <c r="B22" s="4">
        <v>2786514</v>
      </c>
      <c r="C22" s="5">
        <v>44916</v>
      </c>
      <c r="D22" s="4" t="s">
        <v>52</v>
      </c>
      <c r="E22" s="6" t="s">
        <v>10</v>
      </c>
      <c r="F22" s="7">
        <f t="shared" si="0"/>
        <v>2786514</v>
      </c>
      <c r="G22" s="19">
        <v>2.5</v>
      </c>
      <c r="H22" s="14"/>
      <c r="J22" s="9" t="s">
        <v>53</v>
      </c>
      <c r="K22" s="10">
        <v>16</v>
      </c>
      <c r="L22"/>
      <c r="M22"/>
      <c r="N22"/>
      <c r="P22" s="13">
        <v>2013</v>
      </c>
      <c r="Q22" s="10"/>
      <c r="R22" s="10">
        <v>1</v>
      </c>
      <c r="S22" s="10">
        <v>1</v>
      </c>
      <c r="U22" s="17"/>
    </row>
    <row r="23" spans="1:27" hidden="1">
      <c r="A23" s="1">
        <v>22</v>
      </c>
      <c r="B23" s="4">
        <v>2785668</v>
      </c>
      <c r="C23" s="5">
        <v>44907</v>
      </c>
      <c r="D23" s="4" t="s">
        <v>54</v>
      </c>
      <c r="E23" s="6" t="s">
        <v>10</v>
      </c>
      <c r="F23" s="7">
        <f t="shared" si="0"/>
        <v>2785668</v>
      </c>
      <c r="G23" s="20">
        <v>1.5</v>
      </c>
      <c r="H23" s="14"/>
      <c r="J23" s="9" t="s">
        <v>55</v>
      </c>
      <c r="K23" s="10">
        <v>11</v>
      </c>
      <c r="L23"/>
      <c r="M23"/>
      <c r="N23"/>
      <c r="P23" s="13">
        <v>2014</v>
      </c>
      <c r="Q23" s="10">
        <v>2</v>
      </c>
      <c r="R23" s="10">
        <v>1</v>
      </c>
      <c r="S23" s="10">
        <v>3</v>
      </c>
      <c r="U23" s="17"/>
    </row>
    <row r="24" spans="1:27" hidden="1">
      <c r="A24" s="1">
        <v>23</v>
      </c>
      <c r="B24" s="4">
        <v>2785732</v>
      </c>
      <c r="C24" s="5">
        <v>44907</v>
      </c>
      <c r="D24" s="4" t="s">
        <v>56</v>
      </c>
      <c r="E24" s="6" t="s">
        <v>10</v>
      </c>
      <c r="F24" s="7">
        <f t="shared" si="0"/>
        <v>2785732</v>
      </c>
      <c r="G24" s="19">
        <v>2.5</v>
      </c>
      <c r="H24" s="14"/>
      <c r="J24" s="9" t="s">
        <v>57</v>
      </c>
      <c r="K24" s="10">
        <v>23</v>
      </c>
      <c r="L24"/>
      <c r="M24"/>
      <c r="N24"/>
      <c r="P24" s="13">
        <v>2015</v>
      </c>
      <c r="Q24" s="10">
        <v>2</v>
      </c>
      <c r="R24" s="10"/>
      <c r="S24" s="10">
        <v>2</v>
      </c>
      <c r="U24" s="17"/>
    </row>
    <row r="25" spans="1:27" hidden="1">
      <c r="A25" s="1">
        <v>24</v>
      </c>
      <c r="B25" s="4">
        <v>2785665</v>
      </c>
      <c r="C25" s="5">
        <v>44907</v>
      </c>
      <c r="D25" s="12" t="s">
        <v>58</v>
      </c>
      <c r="E25" s="6" t="s">
        <v>10</v>
      </c>
      <c r="F25" s="7">
        <f t="shared" si="0"/>
        <v>2785665</v>
      </c>
      <c r="G25" s="19">
        <v>2.5</v>
      </c>
      <c r="H25" s="14"/>
      <c r="J25" s="9" t="s">
        <v>59</v>
      </c>
      <c r="K25" s="10">
        <v>26</v>
      </c>
      <c r="L25"/>
      <c r="M25"/>
      <c r="N25"/>
      <c r="P25" s="13">
        <v>2016</v>
      </c>
      <c r="Q25" s="10">
        <v>1</v>
      </c>
      <c r="R25" s="10"/>
      <c r="S25" s="10">
        <v>1</v>
      </c>
      <c r="U25" s="17"/>
    </row>
    <row r="26" spans="1:27" ht="28.5" hidden="1">
      <c r="A26" s="1">
        <v>25</v>
      </c>
      <c r="B26" s="4">
        <v>215290</v>
      </c>
      <c r="C26" s="5">
        <v>44902</v>
      </c>
      <c r="D26" s="4" t="s">
        <v>60</v>
      </c>
      <c r="E26" s="6" t="s">
        <v>61</v>
      </c>
      <c r="F26" s="7">
        <f t="shared" si="0"/>
        <v>215290</v>
      </c>
      <c r="G26" s="19">
        <v>1</v>
      </c>
      <c r="H26" s="14"/>
      <c r="J26" s="9" t="s">
        <v>62</v>
      </c>
      <c r="K26" s="10">
        <v>23</v>
      </c>
      <c r="L26"/>
      <c r="M26"/>
      <c r="N26"/>
      <c r="P26" s="13">
        <v>2017</v>
      </c>
      <c r="Q26" s="10">
        <v>1</v>
      </c>
      <c r="R26" s="10"/>
      <c r="S26" s="10">
        <v>1</v>
      </c>
      <c r="U26" s="17"/>
    </row>
    <row r="27" spans="1:27" hidden="1">
      <c r="A27" s="1">
        <v>26</v>
      </c>
      <c r="B27" s="4">
        <v>215299</v>
      </c>
      <c r="C27" s="5">
        <v>44902</v>
      </c>
      <c r="D27" s="4" t="s">
        <v>63</v>
      </c>
      <c r="E27" s="6" t="s">
        <v>61</v>
      </c>
      <c r="F27" s="7">
        <f t="shared" si="0"/>
        <v>215299</v>
      </c>
      <c r="G27" s="19">
        <v>1</v>
      </c>
      <c r="H27" s="14"/>
      <c r="J27" s="9" t="s">
        <v>64</v>
      </c>
      <c r="K27" s="10">
        <v>16</v>
      </c>
      <c r="L27"/>
      <c r="M27"/>
      <c r="N27"/>
      <c r="P27" s="13">
        <v>2018</v>
      </c>
      <c r="Q27" s="10">
        <v>7</v>
      </c>
      <c r="R27" s="10"/>
      <c r="S27" s="10">
        <v>7</v>
      </c>
      <c r="U27" s="17"/>
      <c r="V27" s="3" t="s">
        <v>65</v>
      </c>
      <c r="W27" s="3" t="s">
        <v>66</v>
      </c>
    </row>
    <row r="28" spans="1:27" hidden="1">
      <c r="A28" s="1">
        <v>27</v>
      </c>
      <c r="B28" s="4">
        <v>2785426</v>
      </c>
      <c r="C28" s="5">
        <v>44902</v>
      </c>
      <c r="D28" s="4" t="s">
        <v>67</v>
      </c>
      <c r="E28" s="6" t="s">
        <v>10</v>
      </c>
      <c r="F28" s="7">
        <f t="shared" si="0"/>
        <v>2785426</v>
      </c>
      <c r="G28" s="20">
        <v>1.5</v>
      </c>
      <c r="H28" s="14"/>
      <c r="J28" s="9" t="s">
        <v>68</v>
      </c>
      <c r="K28" s="10">
        <v>9</v>
      </c>
      <c r="L28"/>
      <c r="M28"/>
      <c r="N28"/>
      <c r="P28" s="13">
        <v>2019</v>
      </c>
      <c r="Q28" s="10">
        <v>2</v>
      </c>
      <c r="R28" s="10"/>
      <c r="S28" s="10">
        <v>2</v>
      </c>
      <c r="U28" s="17"/>
      <c r="W28" s="3" t="s">
        <v>69</v>
      </c>
      <c r="X28" s="3" t="s">
        <v>70</v>
      </c>
    </row>
    <row r="29" spans="1:27" ht="28.5" hidden="1">
      <c r="A29" s="1">
        <v>28</v>
      </c>
      <c r="B29" s="4">
        <v>214453</v>
      </c>
      <c r="C29" s="5">
        <v>44862</v>
      </c>
      <c r="D29" s="4" t="s">
        <v>60</v>
      </c>
      <c r="E29" s="6" t="s">
        <v>61</v>
      </c>
      <c r="F29" s="7">
        <f t="shared" si="0"/>
        <v>214453</v>
      </c>
      <c r="G29" s="19">
        <v>1</v>
      </c>
      <c r="H29" s="14"/>
      <c r="J29" s="9" t="s">
        <v>71</v>
      </c>
      <c r="K29" s="10">
        <v>15</v>
      </c>
      <c r="L29"/>
      <c r="M29"/>
      <c r="N29"/>
      <c r="P29" s="13">
        <v>2020</v>
      </c>
      <c r="Q29" s="10">
        <v>19</v>
      </c>
      <c r="R29" s="10"/>
      <c r="S29" s="10">
        <v>19</v>
      </c>
      <c r="U29" s="3">
        <v>2019</v>
      </c>
      <c r="W29" s="3">
        <v>2</v>
      </c>
      <c r="Y29" s="21">
        <f>W29+X29</f>
        <v>2</v>
      </c>
      <c r="Z29" s="22">
        <v>1</v>
      </c>
    </row>
    <row r="30" spans="1:27" hidden="1">
      <c r="A30" s="1">
        <v>29</v>
      </c>
      <c r="B30" s="4">
        <v>2782330</v>
      </c>
      <c r="C30" s="5">
        <v>44859</v>
      </c>
      <c r="D30" s="16" t="s">
        <v>72</v>
      </c>
      <c r="E30" s="6" t="s">
        <v>10</v>
      </c>
      <c r="F30" s="7">
        <f t="shared" si="0"/>
        <v>2782330</v>
      </c>
      <c r="G30" s="19">
        <v>1</v>
      </c>
      <c r="H30" s="14"/>
      <c r="J30" s="9" t="s">
        <v>73</v>
      </c>
      <c r="K30" s="10">
        <v>13</v>
      </c>
      <c r="L30"/>
      <c r="M30"/>
      <c r="N30"/>
      <c r="P30" s="13">
        <v>2021</v>
      </c>
      <c r="Q30" s="10">
        <v>18</v>
      </c>
      <c r="R30" s="10">
        <v>3</v>
      </c>
      <c r="S30" s="10">
        <v>21</v>
      </c>
      <c r="U30" s="3">
        <v>2020</v>
      </c>
      <c r="V30" s="17">
        <v>19</v>
      </c>
      <c r="W30" s="3">
        <v>19</v>
      </c>
      <c r="X30" s="3">
        <v>1</v>
      </c>
      <c r="Y30" s="21">
        <f t="shared" ref="Y30:Y32" si="1">W30+X30</f>
        <v>20</v>
      </c>
      <c r="Z30" s="22">
        <f t="shared" ref="Z30:Z34" si="2">Y30/Y29-1</f>
        <v>9</v>
      </c>
    </row>
    <row r="31" spans="1:27" hidden="1">
      <c r="A31" s="1">
        <v>30</v>
      </c>
      <c r="B31" s="4">
        <v>2778807</v>
      </c>
      <c r="C31" s="5">
        <v>44798</v>
      </c>
      <c r="D31" s="4" t="s">
        <v>74</v>
      </c>
      <c r="E31" s="6" t="s">
        <v>10</v>
      </c>
      <c r="F31" s="7">
        <f t="shared" si="0"/>
        <v>2778807</v>
      </c>
      <c r="G31" s="19">
        <v>2.5</v>
      </c>
      <c r="H31" s="14"/>
      <c r="J31" s="9" t="s">
        <v>75</v>
      </c>
      <c r="K31" s="10">
        <v>12</v>
      </c>
      <c r="L31"/>
      <c r="M31"/>
      <c r="N31"/>
      <c r="P31" s="13">
        <v>2022</v>
      </c>
      <c r="Q31" s="10">
        <v>20</v>
      </c>
      <c r="R31" s="10">
        <v>4</v>
      </c>
      <c r="S31" s="10">
        <v>24</v>
      </c>
      <c r="U31" s="3">
        <v>2021</v>
      </c>
      <c r="V31" s="17">
        <f>ROUND(V30*1.2,0)</f>
        <v>23</v>
      </c>
      <c r="W31" s="3">
        <v>21</v>
      </c>
      <c r="X31" s="3">
        <v>1</v>
      </c>
      <c r="Y31" s="21">
        <f t="shared" si="1"/>
        <v>22</v>
      </c>
      <c r="Z31" s="22">
        <f t="shared" si="2"/>
        <v>0.10000000000000009</v>
      </c>
      <c r="AA31" s="3">
        <f>21*1.2</f>
        <v>25.2</v>
      </c>
    </row>
    <row r="32" spans="1:27" hidden="1">
      <c r="A32" s="1">
        <v>31</v>
      </c>
      <c r="B32" s="4">
        <v>2778653</v>
      </c>
      <c r="C32" s="5">
        <v>44795</v>
      </c>
      <c r="D32" s="4" t="s">
        <v>76</v>
      </c>
      <c r="E32" s="6" t="s">
        <v>10</v>
      </c>
      <c r="F32" s="7">
        <f t="shared" si="0"/>
        <v>2778653</v>
      </c>
      <c r="G32" s="19">
        <v>2</v>
      </c>
      <c r="H32" s="14"/>
      <c r="J32" s="9" t="s">
        <v>77</v>
      </c>
      <c r="K32" s="10"/>
      <c r="L32"/>
      <c r="M32"/>
      <c r="N32"/>
      <c r="P32" s="13">
        <v>2023</v>
      </c>
      <c r="Q32" s="10">
        <v>2</v>
      </c>
      <c r="R32" s="10"/>
      <c r="S32" s="10">
        <v>2</v>
      </c>
      <c r="U32" s="3">
        <v>2022</v>
      </c>
      <c r="V32" s="17">
        <f t="shared" ref="V32:V35" si="3">ROUND(V31*1.2,0)</f>
        <v>28</v>
      </c>
      <c r="W32" s="3">
        <v>24</v>
      </c>
      <c r="X32" s="3">
        <v>2</v>
      </c>
      <c r="Y32" s="21">
        <f t="shared" si="1"/>
        <v>26</v>
      </c>
      <c r="Z32" s="22">
        <f t="shared" si="2"/>
        <v>0.18181818181818188</v>
      </c>
    </row>
    <row r="33" spans="1:26" hidden="1">
      <c r="A33" s="1">
        <v>32</v>
      </c>
      <c r="B33" s="4">
        <v>2778652</v>
      </c>
      <c r="C33" s="5">
        <v>44795</v>
      </c>
      <c r="D33" s="4" t="s">
        <v>78</v>
      </c>
      <c r="E33" s="6" t="s">
        <v>10</v>
      </c>
      <c r="F33" s="7">
        <f t="shared" si="0"/>
        <v>2778652</v>
      </c>
      <c r="G33" s="19">
        <v>2</v>
      </c>
      <c r="H33" s="14"/>
      <c r="J33" s="9" t="s">
        <v>14</v>
      </c>
      <c r="K33" s="10">
        <v>324</v>
      </c>
      <c r="L33"/>
      <c r="M33"/>
      <c r="N33"/>
      <c r="P33" s="23" t="s">
        <v>14</v>
      </c>
      <c r="Q33" s="24">
        <v>245</v>
      </c>
      <c r="R33" s="24">
        <v>61</v>
      </c>
      <c r="S33" s="24">
        <v>306</v>
      </c>
      <c r="U33" s="3">
        <v>2023</v>
      </c>
      <c r="V33" s="17">
        <f t="shared" si="3"/>
        <v>34</v>
      </c>
      <c r="W33" s="3">
        <v>2</v>
      </c>
      <c r="Y33" s="21">
        <f>V33</f>
        <v>34</v>
      </c>
      <c r="Z33" s="22">
        <f t="shared" si="2"/>
        <v>0.30769230769230771</v>
      </c>
    </row>
    <row r="34" spans="1:26" hidden="1">
      <c r="A34" s="1">
        <v>33</v>
      </c>
      <c r="B34" s="4">
        <v>2778651</v>
      </c>
      <c r="C34" s="5">
        <v>44795</v>
      </c>
      <c r="D34" s="12" t="s">
        <v>23</v>
      </c>
      <c r="E34" s="6" t="s">
        <v>10</v>
      </c>
      <c r="F34" s="7">
        <f t="shared" si="0"/>
        <v>2778651</v>
      </c>
      <c r="G34" s="19">
        <v>2.5</v>
      </c>
      <c r="H34" s="14"/>
      <c r="J34"/>
      <c r="K34"/>
      <c r="L34"/>
      <c r="M34"/>
      <c r="N34"/>
      <c r="U34" s="3">
        <v>2024</v>
      </c>
      <c r="V34" s="17">
        <f t="shared" si="3"/>
        <v>41</v>
      </c>
      <c r="Y34" s="21">
        <f>V34</f>
        <v>41</v>
      </c>
      <c r="Z34" s="22">
        <f t="shared" si="2"/>
        <v>0.20588235294117641</v>
      </c>
    </row>
    <row r="35" spans="1:26" ht="28.5" hidden="1">
      <c r="A35" s="1">
        <v>34</v>
      </c>
      <c r="B35" s="4">
        <v>2778649</v>
      </c>
      <c r="C35" s="5">
        <v>44795</v>
      </c>
      <c r="D35" s="4" t="s">
        <v>79</v>
      </c>
      <c r="E35" s="6" t="s">
        <v>10</v>
      </c>
      <c r="F35" s="7">
        <f t="shared" si="0"/>
        <v>2778649</v>
      </c>
      <c r="G35" s="19">
        <v>2</v>
      </c>
      <c r="H35" s="14"/>
      <c r="U35" s="3">
        <v>2025</v>
      </c>
      <c r="V35" s="17">
        <f t="shared" si="3"/>
        <v>49</v>
      </c>
    </row>
    <row r="36" spans="1:26" hidden="1">
      <c r="A36" s="1">
        <v>35</v>
      </c>
      <c r="B36" s="4">
        <v>2778650</v>
      </c>
      <c r="C36" s="5">
        <v>44795</v>
      </c>
      <c r="D36" s="12" t="s">
        <v>23</v>
      </c>
      <c r="E36" s="6" t="s">
        <v>10</v>
      </c>
      <c r="F36" s="7">
        <f t="shared" si="0"/>
        <v>2778650</v>
      </c>
      <c r="G36" s="19">
        <v>2.5</v>
      </c>
      <c r="H36" s="14"/>
    </row>
    <row r="37" spans="1:26" hidden="1">
      <c r="A37" s="1">
        <v>36</v>
      </c>
      <c r="B37" s="4">
        <v>2776656</v>
      </c>
      <c r="C37" s="5">
        <v>44764</v>
      </c>
      <c r="D37" s="4" t="s">
        <v>80</v>
      </c>
      <c r="E37" s="6" t="s">
        <v>10</v>
      </c>
      <c r="F37" s="7">
        <f t="shared" si="0"/>
        <v>2776656</v>
      </c>
      <c r="G37" s="19">
        <v>2</v>
      </c>
      <c r="H37" s="14"/>
      <c r="P37" s="3" t="s">
        <v>81</v>
      </c>
      <c r="Q37" s="3">
        <v>61</v>
      </c>
    </row>
    <row r="38" spans="1:26" hidden="1">
      <c r="A38" s="1">
        <v>37</v>
      </c>
      <c r="B38" s="4">
        <v>2773729</v>
      </c>
      <c r="C38" s="5">
        <v>44720</v>
      </c>
      <c r="D38" s="15" t="s">
        <v>82</v>
      </c>
      <c r="E38" s="6" t="s">
        <v>10</v>
      </c>
      <c r="F38" s="7">
        <f t="shared" si="0"/>
        <v>2773729</v>
      </c>
      <c r="G38" s="19">
        <v>2.5</v>
      </c>
      <c r="H38" s="14"/>
      <c r="P38" s="3" t="s">
        <v>83</v>
      </c>
      <c r="Q38" s="3">
        <v>24</v>
      </c>
    </row>
    <row r="39" spans="1:26" hidden="1">
      <c r="A39" s="1">
        <v>38</v>
      </c>
      <c r="B39" s="4">
        <v>2770044</v>
      </c>
      <c r="C39" s="5">
        <v>44665</v>
      </c>
      <c r="D39" s="15" t="s">
        <v>84</v>
      </c>
      <c r="E39" s="6" t="s">
        <v>10</v>
      </c>
      <c r="F39" s="7">
        <f t="shared" si="0"/>
        <v>2770044</v>
      </c>
      <c r="G39" s="19">
        <v>2.5</v>
      </c>
      <c r="H39" s="14"/>
      <c r="P39" s="3" t="s">
        <v>85</v>
      </c>
      <c r="Q39" s="3">
        <v>13</v>
      </c>
    </row>
    <row r="40" spans="1:26" ht="28.5" hidden="1">
      <c r="A40" s="1">
        <v>39</v>
      </c>
      <c r="B40" s="4">
        <v>210176</v>
      </c>
      <c r="C40" s="5">
        <v>44651</v>
      </c>
      <c r="D40" s="4" t="s">
        <v>86</v>
      </c>
      <c r="E40" s="6" t="s">
        <v>61</v>
      </c>
      <c r="F40" s="7">
        <f t="shared" si="0"/>
        <v>210176</v>
      </c>
      <c r="G40" s="19">
        <v>1</v>
      </c>
      <c r="H40" s="14"/>
      <c r="P40" s="3" t="s">
        <v>87</v>
      </c>
      <c r="Q40" s="3">
        <v>2</v>
      </c>
    </row>
    <row r="41" spans="1:26" hidden="1">
      <c r="A41" s="1">
        <v>40</v>
      </c>
      <c r="B41" s="4">
        <v>2768084</v>
      </c>
      <c r="C41" s="5">
        <v>44643</v>
      </c>
      <c r="D41" s="4" t="s">
        <v>88</v>
      </c>
      <c r="E41" s="6" t="s">
        <v>10</v>
      </c>
      <c r="F41" s="7">
        <f t="shared" si="0"/>
        <v>2768084</v>
      </c>
      <c r="G41" s="19">
        <v>2.5</v>
      </c>
      <c r="H41" s="14"/>
      <c r="P41" s="3" t="s">
        <v>89</v>
      </c>
      <c r="Q41" s="3">
        <v>5</v>
      </c>
    </row>
    <row r="42" spans="1:26" hidden="1">
      <c r="A42" s="1">
        <v>41</v>
      </c>
      <c r="B42" s="4">
        <v>2763906</v>
      </c>
      <c r="C42" s="5">
        <v>44572</v>
      </c>
      <c r="D42" s="4" t="s">
        <v>90</v>
      </c>
      <c r="E42" s="6" t="s">
        <v>10</v>
      </c>
      <c r="F42" s="7">
        <f t="shared" si="0"/>
        <v>2763906</v>
      </c>
      <c r="G42" s="19">
        <v>2.5</v>
      </c>
      <c r="H42" s="14"/>
      <c r="P42" s="3" t="s">
        <v>91</v>
      </c>
      <c r="Q42" s="3">
        <v>0</v>
      </c>
    </row>
    <row r="43" spans="1:26" hidden="1">
      <c r="A43" s="1">
        <v>42</v>
      </c>
      <c r="B43" s="4">
        <v>2763836</v>
      </c>
      <c r="C43" s="5">
        <v>44572</v>
      </c>
      <c r="D43" s="4" t="s">
        <v>92</v>
      </c>
      <c r="E43" s="6" t="s">
        <v>10</v>
      </c>
      <c r="F43" s="7">
        <f t="shared" si="0"/>
        <v>2763836</v>
      </c>
      <c r="G43" s="19">
        <v>2.5</v>
      </c>
      <c r="H43" s="14"/>
    </row>
    <row r="44" spans="1:26" hidden="1">
      <c r="A44" s="1">
        <v>43</v>
      </c>
      <c r="B44" s="4">
        <v>2763838</v>
      </c>
      <c r="C44" s="5">
        <v>44572</v>
      </c>
      <c r="D44" s="4" t="s">
        <v>74</v>
      </c>
      <c r="E44" s="6" t="s">
        <v>10</v>
      </c>
      <c r="F44" s="7">
        <f t="shared" si="0"/>
        <v>2763838</v>
      </c>
      <c r="G44" s="19">
        <v>2.5</v>
      </c>
      <c r="H44" s="14"/>
    </row>
    <row r="45" spans="1:26" hidden="1">
      <c r="A45" s="1">
        <v>44</v>
      </c>
      <c r="B45" s="4">
        <v>2759709</v>
      </c>
      <c r="C45" s="5">
        <v>44517</v>
      </c>
      <c r="D45" s="4" t="s">
        <v>93</v>
      </c>
      <c r="E45" s="6" t="s">
        <v>10</v>
      </c>
      <c r="F45" s="7">
        <f t="shared" si="0"/>
        <v>2759709</v>
      </c>
      <c r="H45" s="14"/>
    </row>
    <row r="46" spans="1:26" hidden="1">
      <c r="A46" s="1">
        <v>45</v>
      </c>
      <c r="B46" s="4">
        <v>2758600</v>
      </c>
      <c r="C46" s="5">
        <v>44501</v>
      </c>
      <c r="D46" s="4" t="s">
        <v>94</v>
      </c>
      <c r="E46" s="6" t="s">
        <v>10</v>
      </c>
      <c r="F46" s="7">
        <f t="shared" si="0"/>
        <v>2758600</v>
      </c>
      <c r="H46" s="14"/>
    </row>
    <row r="47" spans="1:26" hidden="1">
      <c r="A47" s="1">
        <v>46</v>
      </c>
      <c r="B47" s="4">
        <v>2758602</v>
      </c>
      <c r="C47" s="5">
        <v>44501</v>
      </c>
      <c r="D47" s="15" t="s">
        <v>95</v>
      </c>
      <c r="E47" s="6" t="s">
        <v>10</v>
      </c>
      <c r="F47" s="7">
        <f t="shared" si="0"/>
        <v>2758602</v>
      </c>
      <c r="H47" s="14"/>
    </row>
    <row r="48" spans="1:26" hidden="1">
      <c r="A48" s="1">
        <v>47</v>
      </c>
      <c r="B48" s="4">
        <v>2758605</v>
      </c>
      <c r="C48" s="5">
        <v>44501</v>
      </c>
      <c r="D48" s="4" t="s">
        <v>96</v>
      </c>
      <c r="E48" s="6" t="s">
        <v>10</v>
      </c>
      <c r="F48" s="7">
        <f t="shared" si="0"/>
        <v>2758605</v>
      </c>
      <c r="H48" s="14"/>
    </row>
    <row r="49" spans="1:12" hidden="1">
      <c r="A49" s="1">
        <v>48</v>
      </c>
      <c r="B49" s="4">
        <v>2758597</v>
      </c>
      <c r="C49" s="5">
        <v>44501</v>
      </c>
      <c r="D49" s="4" t="s">
        <v>92</v>
      </c>
      <c r="E49" s="6" t="s">
        <v>10</v>
      </c>
      <c r="F49" s="7">
        <f t="shared" si="0"/>
        <v>2758597</v>
      </c>
    </row>
    <row r="50" spans="1:12" hidden="1">
      <c r="A50" s="1">
        <v>49</v>
      </c>
      <c r="B50" s="4">
        <v>2756671</v>
      </c>
      <c r="C50" s="5">
        <v>44473</v>
      </c>
      <c r="D50" s="12" t="s">
        <v>97</v>
      </c>
      <c r="E50" s="6" t="s">
        <v>10</v>
      </c>
      <c r="F50" s="7">
        <f t="shared" si="0"/>
        <v>2756671</v>
      </c>
    </row>
    <row r="51" spans="1:12" hidden="1">
      <c r="A51" s="1">
        <v>50</v>
      </c>
      <c r="B51" s="4">
        <v>206661</v>
      </c>
      <c r="C51" s="5">
        <v>44460</v>
      </c>
      <c r="D51" s="4" t="s">
        <v>98</v>
      </c>
      <c r="E51" s="6" t="s">
        <v>61</v>
      </c>
      <c r="F51" s="7">
        <f t="shared" si="0"/>
        <v>206661</v>
      </c>
    </row>
    <row r="52" spans="1:12" ht="28.5" hidden="1">
      <c r="A52" s="1">
        <v>51</v>
      </c>
      <c r="B52" s="4">
        <v>2755792</v>
      </c>
      <c r="C52" s="5">
        <v>44460</v>
      </c>
      <c r="D52" s="4" t="s">
        <v>99</v>
      </c>
      <c r="E52" s="6" t="s">
        <v>10</v>
      </c>
      <c r="F52" s="7">
        <f t="shared" si="0"/>
        <v>2755792</v>
      </c>
      <c r="J52" s="3" t="s">
        <v>100</v>
      </c>
      <c r="K52" s="3" t="s">
        <v>101</v>
      </c>
      <c r="L52" s="3" t="s">
        <v>102</v>
      </c>
    </row>
    <row r="53" spans="1:12" hidden="1">
      <c r="A53" s="1">
        <v>52</v>
      </c>
      <c r="B53" s="4">
        <v>206343</v>
      </c>
      <c r="C53" s="5">
        <v>44446</v>
      </c>
      <c r="D53" s="4" t="s">
        <v>103</v>
      </c>
      <c r="E53" s="6" t="s">
        <v>61</v>
      </c>
      <c r="F53" s="7">
        <f t="shared" si="0"/>
        <v>206343</v>
      </c>
      <c r="J53" s="9" t="s">
        <v>11</v>
      </c>
      <c r="K53" s="10">
        <v>19</v>
      </c>
      <c r="L53" s="17">
        <v>782970.76246838097</v>
      </c>
    </row>
    <row r="54" spans="1:12" ht="28.5" hidden="1">
      <c r="A54" s="1">
        <v>53</v>
      </c>
      <c r="B54" s="4">
        <v>2753219</v>
      </c>
      <c r="C54" s="5">
        <v>44420</v>
      </c>
      <c r="D54" s="4" t="s">
        <v>104</v>
      </c>
      <c r="E54" s="6" t="s">
        <v>10</v>
      </c>
      <c r="F54" s="7">
        <f t="shared" si="0"/>
        <v>2753219</v>
      </c>
      <c r="J54" s="9" t="s">
        <v>16</v>
      </c>
      <c r="K54" s="10">
        <v>24</v>
      </c>
      <c r="L54" s="17">
        <v>1580127.8818120258</v>
      </c>
    </row>
    <row r="55" spans="1:12" hidden="1">
      <c r="A55" s="1">
        <v>54</v>
      </c>
      <c r="B55" s="4">
        <v>2752794</v>
      </c>
      <c r="C55" s="5">
        <v>44413</v>
      </c>
      <c r="D55" s="4" t="s">
        <v>105</v>
      </c>
      <c r="E55" s="6" t="s">
        <v>10</v>
      </c>
      <c r="F55" s="7">
        <f t="shared" si="0"/>
        <v>2752794</v>
      </c>
      <c r="J55" s="9" t="s">
        <v>18</v>
      </c>
      <c r="K55" s="10">
        <v>21</v>
      </c>
      <c r="L55" s="17">
        <v>890600.11214957864</v>
      </c>
    </row>
    <row r="56" spans="1:12" hidden="1">
      <c r="A56" s="1">
        <v>55</v>
      </c>
      <c r="B56" s="4">
        <v>2752604</v>
      </c>
      <c r="C56" s="5">
        <v>44406</v>
      </c>
      <c r="D56" s="4" t="s">
        <v>106</v>
      </c>
      <c r="E56" s="6" t="s">
        <v>10</v>
      </c>
      <c r="F56" s="7">
        <f t="shared" si="0"/>
        <v>2752604</v>
      </c>
      <c r="J56" s="9" t="s">
        <v>20</v>
      </c>
      <c r="K56" s="10">
        <v>19</v>
      </c>
      <c r="L56" s="17">
        <v>544965.94958857854</v>
      </c>
    </row>
    <row r="57" spans="1:12" ht="28.5" hidden="1">
      <c r="A57" s="1">
        <v>56</v>
      </c>
      <c r="B57" s="4">
        <v>2751364</v>
      </c>
      <c r="C57" s="5">
        <v>44390</v>
      </c>
      <c r="D57" s="4" t="s">
        <v>107</v>
      </c>
      <c r="E57" s="6" t="s">
        <v>10</v>
      </c>
      <c r="F57" s="7">
        <f t="shared" si="0"/>
        <v>2751364</v>
      </c>
      <c r="J57" s="9" t="s">
        <v>22</v>
      </c>
      <c r="K57" s="10">
        <v>2</v>
      </c>
      <c r="L57" s="17">
        <v>468822.8708338401</v>
      </c>
    </row>
    <row r="58" spans="1:12" hidden="1">
      <c r="A58" s="1">
        <v>57</v>
      </c>
      <c r="B58" s="4">
        <v>2750962</v>
      </c>
      <c r="C58" s="5">
        <v>44384</v>
      </c>
      <c r="D58" s="4" t="s">
        <v>108</v>
      </c>
      <c r="E58" s="6" t="s">
        <v>10</v>
      </c>
      <c r="F58" s="7">
        <f t="shared" si="0"/>
        <v>2750962</v>
      </c>
    </row>
    <row r="59" spans="1:12" ht="28.5" hidden="1">
      <c r="A59" s="1">
        <v>58</v>
      </c>
      <c r="B59" s="4">
        <v>2746249</v>
      </c>
      <c r="C59" s="5">
        <v>44295</v>
      </c>
      <c r="D59" s="4" t="s">
        <v>109</v>
      </c>
      <c r="E59" s="6" t="s">
        <v>10</v>
      </c>
      <c r="F59" s="7">
        <f t="shared" si="0"/>
        <v>2746249</v>
      </c>
    </row>
    <row r="60" spans="1:12" hidden="1">
      <c r="A60" s="1">
        <v>59</v>
      </c>
      <c r="B60" s="4">
        <v>203408</v>
      </c>
      <c r="C60" s="5">
        <v>44288</v>
      </c>
      <c r="D60" s="4" t="s">
        <v>98</v>
      </c>
      <c r="E60" s="6" t="s">
        <v>61</v>
      </c>
      <c r="F60" s="7">
        <f t="shared" si="0"/>
        <v>203408</v>
      </c>
    </row>
    <row r="61" spans="1:12" hidden="1">
      <c r="A61" s="1">
        <v>60</v>
      </c>
      <c r="B61" s="4">
        <v>2745922</v>
      </c>
      <c r="C61" s="5">
        <v>44288</v>
      </c>
      <c r="D61" s="12" t="s">
        <v>110</v>
      </c>
      <c r="E61" s="6" t="s">
        <v>10</v>
      </c>
      <c r="F61" s="7">
        <f t="shared" si="0"/>
        <v>2745922</v>
      </c>
    </row>
    <row r="62" spans="1:12" ht="28.5" hidden="1">
      <c r="A62" s="1">
        <v>61</v>
      </c>
      <c r="B62" s="4">
        <v>2745920</v>
      </c>
      <c r="C62" s="5">
        <v>44288</v>
      </c>
      <c r="D62" s="4" t="s">
        <v>111</v>
      </c>
      <c r="E62" s="6" t="s">
        <v>10</v>
      </c>
      <c r="F62" s="7">
        <f t="shared" si="0"/>
        <v>2745920</v>
      </c>
    </row>
    <row r="63" spans="1:12" hidden="1">
      <c r="A63" s="1">
        <v>62</v>
      </c>
      <c r="B63" s="4">
        <v>2741875</v>
      </c>
      <c r="C63" s="5">
        <v>44225</v>
      </c>
      <c r="D63" s="4" t="s">
        <v>112</v>
      </c>
      <c r="E63" s="6" t="s">
        <v>10</v>
      </c>
      <c r="F63" s="7">
        <f t="shared" si="0"/>
        <v>2741875</v>
      </c>
    </row>
    <row r="64" spans="1:12" hidden="1">
      <c r="A64" s="1">
        <v>63</v>
      </c>
      <c r="B64" s="4">
        <v>2741876</v>
      </c>
      <c r="C64" s="5">
        <v>44225</v>
      </c>
      <c r="D64" s="4" t="s">
        <v>113</v>
      </c>
      <c r="E64" s="6" t="s">
        <v>10</v>
      </c>
      <c r="F64" s="7">
        <f t="shared" si="0"/>
        <v>2741876</v>
      </c>
    </row>
    <row r="65" spans="1:6" hidden="1">
      <c r="A65" s="1">
        <v>64</v>
      </c>
      <c r="B65" s="4">
        <v>2740561</v>
      </c>
      <c r="C65" s="5">
        <v>44211</v>
      </c>
      <c r="D65" s="15" t="s">
        <v>114</v>
      </c>
      <c r="E65" s="6" t="s">
        <v>10</v>
      </c>
      <c r="F65" s="7">
        <f t="shared" si="0"/>
        <v>2740561</v>
      </c>
    </row>
    <row r="66" spans="1:6" hidden="1">
      <c r="A66" s="1">
        <v>65</v>
      </c>
      <c r="B66" s="4">
        <v>2736127</v>
      </c>
      <c r="C66" s="5">
        <v>44146</v>
      </c>
      <c r="D66" s="4" t="s">
        <v>115</v>
      </c>
      <c r="E66" s="6" t="s">
        <v>10</v>
      </c>
      <c r="F66" s="7">
        <f t="shared" ref="F66:F129" si="4">IF(E66="РИ",HYPERLINK(CONCATENATE("https://www1.fips.ru/registers-doc-view/fips_servlet?DB=RUPAT&amp;DocNumber=",B66,"&amp;TypeFile=html"),B66),HYPERLINK(CONCATENATE("https://www1.fips.ru/registers-doc-view/fips_servlet?DB=RUPM&amp;DocNumber=",B66,"&amp;TypeFile=html"),B66))</f>
        <v>2736127</v>
      </c>
    </row>
    <row r="67" spans="1:6" hidden="1">
      <c r="A67" s="1">
        <v>66</v>
      </c>
      <c r="B67" s="4">
        <v>2733931</v>
      </c>
      <c r="C67" s="5">
        <v>44112</v>
      </c>
      <c r="D67" s="4" t="s">
        <v>116</v>
      </c>
      <c r="E67" s="6" t="s">
        <v>10</v>
      </c>
      <c r="F67" s="7">
        <f t="shared" si="4"/>
        <v>2733931</v>
      </c>
    </row>
    <row r="68" spans="1:6" hidden="1">
      <c r="A68" s="1">
        <v>67</v>
      </c>
      <c r="B68" s="4">
        <v>2732840</v>
      </c>
      <c r="C68" s="5">
        <v>44097</v>
      </c>
      <c r="D68" s="4" t="s">
        <v>117</v>
      </c>
      <c r="E68" s="6" t="s">
        <v>10</v>
      </c>
      <c r="F68" s="7">
        <f t="shared" si="4"/>
        <v>2732840</v>
      </c>
    </row>
    <row r="69" spans="1:6" hidden="1">
      <c r="A69" s="1">
        <v>68</v>
      </c>
      <c r="B69" s="4">
        <v>2730307</v>
      </c>
      <c r="C69" s="5">
        <v>44064</v>
      </c>
      <c r="D69" s="4" t="s">
        <v>116</v>
      </c>
      <c r="E69" s="6" t="s">
        <v>10</v>
      </c>
      <c r="F69" s="7">
        <f t="shared" si="4"/>
        <v>2730307</v>
      </c>
    </row>
    <row r="70" spans="1:6" hidden="1">
      <c r="A70" s="1">
        <v>69</v>
      </c>
      <c r="B70" s="4">
        <v>2729806</v>
      </c>
      <c r="C70" s="5">
        <v>44055</v>
      </c>
      <c r="D70" s="4" t="s">
        <v>118</v>
      </c>
      <c r="E70" s="6" t="s">
        <v>10</v>
      </c>
      <c r="F70" s="7">
        <f t="shared" si="4"/>
        <v>2729806</v>
      </c>
    </row>
    <row r="71" spans="1:6" hidden="1">
      <c r="A71" s="1">
        <v>70</v>
      </c>
      <c r="B71" s="4">
        <v>2729800</v>
      </c>
      <c r="C71" s="5">
        <v>44055</v>
      </c>
      <c r="D71" s="4" t="s">
        <v>119</v>
      </c>
      <c r="E71" s="6" t="s">
        <v>10</v>
      </c>
      <c r="F71" s="7">
        <f t="shared" si="4"/>
        <v>2729800</v>
      </c>
    </row>
    <row r="72" spans="1:6" hidden="1">
      <c r="A72" s="1">
        <v>71</v>
      </c>
      <c r="B72" s="4">
        <v>2728028</v>
      </c>
      <c r="C72" s="5">
        <v>44040</v>
      </c>
      <c r="D72" s="15" t="s">
        <v>120</v>
      </c>
      <c r="E72" s="6" t="s">
        <v>10</v>
      </c>
      <c r="F72" s="7">
        <f t="shared" si="4"/>
        <v>2728028</v>
      </c>
    </row>
    <row r="73" spans="1:6" ht="42.75" hidden="1">
      <c r="A73" s="1">
        <v>72</v>
      </c>
      <c r="B73" s="4">
        <v>2726642</v>
      </c>
      <c r="C73" s="5">
        <v>44027</v>
      </c>
      <c r="D73" s="4" t="s">
        <v>121</v>
      </c>
      <c r="E73" s="6" t="s">
        <v>10</v>
      </c>
      <c r="F73" s="7">
        <f t="shared" si="4"/>
        <v>2726642</v>
      </c>
    </row>
    <row r="74" spans="1:6" ht="28.5" hidden="1">
      <c r="A74" s="1">
        <v>73</v>
      </c>
      <c r="B74" s="4">
        <v>2726532</v>
      </c>
      <c r="C74" s="5">
        <v>44026</v>
      </c>
      <c r="D74" s="4" t="s">
        <v>86</v>
      </c>
      <c r="E74" s="6" t="s">
        <v>10</v>
      </c>
      <c r="F74" s="7">
        <f t="shared" si="4"/>
        <v>2726532</v>
      </c>
    </row>
    <row r="75" spans="1:6" ht="28.5" hidden="1">
      <c r="A75" s="1">
        <v>74</v>
      </c>
      <c r="B75" s="4">
        <v>2723342</v>
      </c>
      <c r="C75" s="5">
        <v>43991</v>
      </c>
      <c r="D75" s="4" t="s">
        <v>122</v>
      </c>
      <c r="E75" s="6" t="s">
        <v>10</v>
      </c>
      <c r="F75" s="7">
        <f t="shared" si="4"/>
        <v>2723342</v>
      </c>
    </row>
    <row r="76" spans="1:6" hidden="1">
      <c r="A76" s="1">
        <v>75</v>
      </c>
      <c r="B76" s="4">
        <v>2722949</v>
      </c>
      <c r="C76" s="5">
        <v>43987</v>
      </c>
      <c r="D76" s="4" t="s">
        <v>116</v>
      </c>
      <c r="E76" s="6" t="s">
        <v>10</v>
      </c>
      <c r="F76" s="7">
        <f t="shared" si="4"/>
        <v>2722949</v>
      </c>
    </row>
    <row r="77" spans="1:6" hidden="1">
      <c r="A77" s="1">
        <v>76</v>
      </c>
      <c r="B77" s="4">
        <v>2722947</v>
      </c>
      <c r="C77" s="5">
        <v>43987</v>
      </c>
      <c r="D77" s="4" t="s">
        <v>123</v>
      </c>
      <c r="E77" s="6" t="s">
        <v>10</v>
      </c>
      <c r="F77" s="7">
        <f t="shared" si="4"/>
        <v>2722947</v>
      </c>
    </row>
    <row r="78" spans="1:6" hidden="1">
      <c r="A78" s="1">
        <v>77</v>
      </c>
      <c r="B78" s="4">
        <v>2722946</v>
      </c>
      <c r="C78" s="5">
        <v>43987</v>
      </c>
      <c r="D78" s="4" t="s">
        <v>105</v>
      </c>
      <c r="E78" s="6" t="s">
        <v>10</v>
      </c>
      <c r="F78" s="7">
        <f t="shared" si="4"/>
        <v>2722946</v>
      </c>
    </row>
    <row r="79" spans="1:6" hidden="1">
      <c r="A79" s="1">
        <v>78</v>
      </c>
      <c r="B79" s="4">
        <v>2722782</v>
      </c>
      <c r="C79" s="5">
        <v>43985</v>
      </c>
      <c r="D79" s="15" t="s">
        <v>124</v>
      </c>
      <c r="E79" s="6" t="s">
        <v>10</v>
      </c>
      <c r="F79" s="7">
        <f t="shared" si="4"/>
        <v>2722782</v>
      </c>
    </row>
    <row r="80" spans="1:6" hidden="1">
      <c r="A80" s="1">
        <v>79</v>
      </c>
      <c r="B80" s="4">
        <v>2715265</v>
      </c>
      <c r="C80" s="5">
        <v>43887</v>
      </c>
      <c r="D80" s="4" t="s">
        <v>125</v>
      </c>
      <c r="E80" s="6" t="s">
        <v>10</v>
      </c>
      <c r="F80" s="7">
        <f t="shared" si="4"/>
        <v>2715265</v>
      </c>
    </row>
    <row r="81" spans="1:6" hidden="1">
      <c r="A81" s="1">
        <v>80</v>
      </c>
      <c r="B81" s="4">
        <v>2712792</v>
      </c>
      <c r="C81" s="5">
        <v>43861</v>
      </c>
      <c r="D81" s="4" t="s">
        <v>92</v>
      </c>
      <c r="E81" s="6" t="s">
        <v>10</v>
      </c>
      <c r="F81" s="7">
        <f t="shared" si="4"/>
        <v>2712792</v>
      </c>
    </row>
    <row r="82" spans="1:6" ht="28.5" hidden="1">
      <c r="A82" s="1">
        <v>81</v>
      </c>
      <c r="B82" s="4">
        <v>2711274</v>
      </c>
      <c r="C82" s="5">
        <v>43846</v>
      </c>
      <c r="D82" s="4" t="s">
        <v>126</v>
      </c>
      <c r="E82" s="6" t="s">
        <v>10</v>
      </c>
      <c r="F82" s="7">
        <f t="shared" si="4"/>
        <v>2711274</v>
      </c>
    </row>
    <row r="83" spans="1:6" hidden="1">
      <c r="A83" s="1">
        <v>82</v>
      </c>
      <c r="B83" s="4">
        <v>2711282</v>
      </c>
      <c r="C83" s="5">
        <v>43846</v>
      </c>
      <c r="D83" s="4" t="s">
        <v>127</v>
      </c>
      <c r="E83" s="6" t="s">
        <v>10</v>
      </c>
      <c r="F83" s="7">
        <f t="shared" si="4"/>
        <v>2711282</v>
      </c>
    </row>
    <row r="84" spans="1:6" hidden="1">
      <c r="A84" s="1">
        <v>83</v>
      </c>
      <c r="B84" s="4">
        <v>2710826</v>
      </c>
      <c r="C84" s="5">
        <v>43844</v>
      </c>
      <c r="D84" s="4" t="s">
        <v>128</v>
      </c>
      <c r="E84" s="6" t="s">
        <v>10</v>
      </c>
      <c r="F84" s="7">
        <f t="shared" si="4"/>
        <v>2710826</v>
      </c>
    </row>
    <row r="85" spans="1:6" hidden="1">
      <c r="A85" s="1">
        <v>84</v>
      </c>
      <c r="B85" s="4">
        <v>2703012</v>
      </c>
      <c r="C85" s="5">
        <v>43753</v>
      </c>
      <c r="D85" s="4" t="s">
        <v>129</v>
      </c>
      <c r="E85" s="6" t="s">
        <v>10</v>
      </c>
      <c r="F85" s="7">
        <f t="shared" si="4"/>
        <v>2703012</v>
      </c>
    </row>
    <row r="86" spans="1:6" ht="28.5" hidden="1">
      <c r="A86" s="1">
        <v>85</v>
      </c>
      <c r="B86" s="4">
        <v>2682062</v>
      </c>
      <c r="C86" s="5">
        <v>43538</v>
      </c>
      <c r="D86" s="4" t="s">
        <v>130</v>
      </c>
      <c r="E86" s="6" t="s">
        <v>10</v>
      </c>
      <c r="F86" s="7">
        <f t="shared" si="4"/>
        <v>2682062</v>
      </c>
    </row>
    <row r="87" spans="1:6" hidden="1">
      <c r="A87" s="1">
        <v>86</v>
      </c>
      <c r="B87" s="4">
        <v>2668872</v>
      </c>
      <c r="C87" s="5">
        <v>43377</v>
      </c>
      <c r="D87" s="12" t="s">
        <v>90</v>
      </c>
      <c r="E87" s="6" t="s">
        <v>10</v>
      </c>
      <c r="F87" s="7">
        <f t="shared" si="4"/>
        <v>2668872</v>
      </c>
    </row>
    <row r="88" spans="1:6" hidden="1">
      <c r="A88" s="1">
        <v>87</v>
      </c>
      <c r="B88" s="4">
        <v>2662850</v>
      </c>
      <c r="C88" s="5">
        <v>43312</v>
      </c>
      <c r="D88" s="4" t="s">
        <v>131</v>
      </c>
      <c r="E88" s="6" t="s">
        <v>10</v>
      </c>
      <c r="F88" s="7">
        <f t="shared" si="4"/>
        <v>2662850</v>
      </c>
    </row>
    <row r="89" spans="1:6" hidden="1">
      <c r="A89" s="1">
        <v>88</v>
      </c>
      <c r="B89" s="4">
        <v>2660758</v>
      </c>
      <c r="C89" s="5">
        <v>43290</v>
      </c>
      <c r="D89" s="4" t="s">
        <v>132</v>
      </c>
      <c r="E89" s="6" t="s">
        <v>10</v>
      </c>
      <c r="F89" s="7">
        <f t="shared" si="4"/>
        <v>2660758</v>
      </c>
    </row>
    <row r="90" spans="1:6" ht="28.5" hidden="1">
      <c r="A90" s="1">
        <v>89</v>
      </c>
      <c r="B90" s="4">
        <v>2659442</v>
      </c>
      <c r="C90" s="5">
        <v>43283</v>
      </c>
      <c r="D90" s="4" t="s">
        <v>133</v>
      </c>
      <c r="E90" s="6" t="s">
        <v>10</v>
      </c>
      <c r="F90" s="7">
        <f t="shared" si="4"/>
        <v>2659442</v>
      </c>
    </row>
    <row r="91" spans="1:6" hidden="1">
      <c r="A91" s="1">
        <v>90</v>
      </c>
      <c r="B91" s="4">
        <v>2656125</v>
      </c>
      <c r="C91" s="5">
        <v>43252</v>
      </c>
      <c r="D91" s="4" t="s">
        <v>134</v>
      </c>
      <c r="E91" s="6" t="s">
        <v>10</v>
      </c>
      <c r="F91" s="7">
        <f t="shared" si="4"/>
        <v>2656125</v>
      </c>
    </row>
    <row r="92" spans="1:6" hidden="1">
      <c r="A92" s="1">
        <v>91</v>
      </c>
      <c r="B92" s="4">
        <v>2641863</v>
      </c>
      <c r="C92" s="5">
        <v>43122</v>
      </c>
      <c r="D92" s="4" t="s">
        <v>135</v>
      </c>
      <c r="E92" s="6" t="s">
        <v>10</v>
      </c>
      <c r="F92" s="7">
        <f t="shared" si="4"/>
        <v>2641863</v>
      </c>
    </row>
    <row r="93" spans="1:6" ht="28.5" hidden="1">
      <c r="A93" s="1">
        <v>92</v>
      </c>
      <c r="B93" s="4">
        <v>2641436</v>
      </c>
      <c r="C93" s="5">
        <v>43117</v>
      </c>
      <c r="D93" s="4" t="s">
        <v>136</v>
      </c>
      <c r="E93" s="6" t="s">
        <v>10</v>
      </c>
      <c r="F93" s="7">
        <f t="shared" si="4"/>
        <v>2641436</v>
      </c>
    </row>
    <row r="94" spans="1:6" hidden="1">
      <c r="A94" s="1">
        <v>93</v>
      </c>
      <c r="B94" s="4">
        <v>2608486</v>
      </c>
      <c r="C94" s="5">
        <v>42753</v>
      </c>
      <c r="D94" s="4" t="s">
        <v>137</v>
      </c>
      <c r="E94" s="6" t="s">
        <v>10</v>
      </c>
      <c r="F94" s="7">
        <f t="shared" si="4"/>
        <v>2608486</v>
      </c>
    </row>
    <row r="95" spans="1:6" ht="28.5" hidden="1">
      <c r="A95" s="1">
        <v>94</v>
      </c>
      <c r="B95" s="4">
        <v>2592598</v>
      </c>
      <c r="C95" s="5">
        <v>42578</v>
      </c>
      <c r="D95" s="4" t="s">
        <v>138</v>
      </c>
      <c r="E95" s="6" t="s">
        <v>10</v>
      </c>
      <c r="F95" s="7">
        <f t="shared" si="4"/>
        <v>2592598</v>
      </c>
    </row>
    <row r="96" spans="1:6" hidden="1">
      <c r="A96" s="1">
        <v>95</v>
      </c>
      <c r="B96" s="4">
        <v>2547375</v>
      </c>
      <c r="C96" s="5">
        <v>42104</v>
      </c>
      <c r="D96" s="4" t="s">
        <v>139</v>
      </c>
      <c r="E96" s="6" t="s">
        <v>10</v>
      </c>
      <c r="F96" s="7">
        <f t="shared" si="4"/>
        <v>2547375</v>
      </c>
    </row>
    <row r="97" spans="1:6" ht="28.5" hidden="1">
      <c r="A97" s="1">
        <v>96</v>
      </c>
      <c r="B97" s="4">
        <v>2541096</v>
      </c>
      <c r="C97" s="5">
        <v>42045</v>
      </c>
      <c r="D97" s="4" t="s">
        <v>140</v>
      </c>
      <c r="E97" s="6" t="s">
        <v>10</v>
      </c>
      <c r="F97" s="7">
        <f t="shared" si="4"/>
        <v>2541096</v>
      </c>
    </row>
    <row r="98" spans="1:6" hidden="1">
      <c r="A98" s="1">
        <v>97</v>
      </c>
      <c r="B98" s="4">
        <v>2534540</v>
      </c>
      <c r="C98" s="5">
        <v>41970</v>
      </c>
      <c r="D98" s="4" t="s">
        <v>141</v>
      </c>
      <c r="E98" s="6" t="s">
        <v>10</v>
      </c>
      <c r="F98" s="7">
        <f t="shared" si="4"/>
        <v>2534540</v>
      </c>
    </row>
    <row r="99" spans="1:6" ht="28.5" hidden="1">
      <c r="A99" s="1">
        <v>98</v>
      </c>
      <c r="B99" s="4">
        <v>141910</v>
      </c>
      <c r="C99" s="5">
        <v>41810</v>
      </c>
      <c r="D99" s="4" t="s">
        <v>142</v>
      </c>
      <c r="E99" s="6" t="s">
        <v>61</v>
      </c>
      <c r="F99" s="7">
        <f t="shared" si="4"/>
        <v>141910</v>
      </c>
    </row>
    <row r="100" spans="1:6" hidden="1">
      <c r="A100" s="1">
        <v>99</v>
      </c>
      <c r="B100" s="4">
        <v>2515709</v>
      </c>
      <c r="C100" s="5">
        <v>41779</v>
      </c>
      <c r="D100" s="4" t="s">
        <v>143</v>
      </c>
      <c r="E100" s="6" t="s">
        <v>10</v>
      </c>
      <c r="F100" s="7">
        <f t="shared" si="4"/>
        <v>2515709</v>
      </c>
    </row>
    <row r="101" spans="1:6" hidden="1">
      <c r="A101" s="1">
        <v>100</v>
      </c>
      <c r="B101" s="4">
        <v>136153</v>
      </c>
      <c r="C101" s="5">
        <v>41635</v>
      </c>
      <c r="D101" s="4" t="s">
        <v>144</v>
      </c>
      <c r="E101" s="6" t="s">
        <v>61</v>
      </c>
      <c r="F101" s="7">
        <f t="shared" si="4"/>
        <v>136153</v>
      </c>
    </row>
    <row r="102" spans="1:6" ht="28.5" hidden="1">
      <c r="A102" s="1">
        <v>101</v>
      </c>
      <c r="B102" s="4">
        <v>2465338</v>
      </c>
      <c r="C102" s="5">
        <v>41209</v>
      </c>
      <c r="D102" s="4" t="s">
        <v>145</v>
      </c>
      <c r="E102" s="6" t="s">
        <v>10</v>
      </c>
      <c r="F102" s="7">
        <f t="shared" si="4"/>
        <v>2465338</v>
      </c>
    </row>
    <row r="103" spans="1:6" hidden="1">
      <c r="A103" s="1">
        <v>102</v>
      </c>
      <c r="B103" s="4">
        <v>2465350</v>
      </c>
      <c r="C103" s="5">
        <v>41209</v>
      </c>
      <c r="D103" s="4" t="s">
        <v>146</v>
      </c>
      <c r="E103" s="6" t="s">
        <v>10</v>
      </c>
      <c r="F103" s="7">
        <f t="shared" si="4"/>
        <v>2465350</v>
      </c>
    </row>
    <row r="104" spans="1:6" hidden="1">
      <c r="A104" s="1">
        <v>103</v>
      </c>
      <c r="B104" s="4">
        <v>2451093</v>
      </c>
      <c r="C104" s="5">
        <v>41049</v>
      </c>
      <c r="D104" s="25" t="s">
        <v>90</v>
      </c>
      <c r="E104" s="6" t="s">
        <v>10</v>
      </c>
      <c r="F104" s="7">
        <f t="shared" si="4"/>
        <v>2451093</v>
      </c>
    </row>
    <row r="105" spans="1:6" ht="42.75" hidden="1">
      <c r="A105" s="1">
        <v>104</v>
      </c>
      <c r="B105" s="4">
        <v>2449022</v>
      </c>
      <c r="C105" s="5">
        <v>41026</v>
      </c>
      <c r="D105" s="4" t="s">
        <v>147</v>
      </c>
      <c r="E105" s="6" t="s">
        <v>10</v>
      </c>
      <c r="F105" s="7">
        <f t="shared" si="4"/>
        <v>2449022</v>
      </c>
    </row>
    <row r="106" spans="1:6" ht="28.5" hidden="1">
      <c r="A106" s="1">
        <v>105</v>
      </c>
      <c r="B106" s="4">
        <v>2442827</v>
      </c>
      <c r="C106" s="5">
        <v>40959</v>
      </c>
      <c r="D106" s="4" t="s">
        <v>148</v>
      </c>
      <c r="E106" s="6" t="s">
        <v>10</v>
      </c>
      <c r="F106" s="7">
        <f t="shared" si="4"/>
        <v>2442827</v>
      </c>
    </row>
    <row r="107" spans="1:6" hidden="1">
      <c r="A107" s="1">
        <v>106</v>
      </c>
      <c r="B107" s="4">
        <v>2429090</v>
      </c>
      <c r="C107" s="5">
        <v>40806</v>
      </c>
      <c r="D107" s="16" t="s">
        <v>72</v>
      </c>
      <c r="E107" s="6" t="s">
        <v>10</v>
      </c>
      <c r="F107" s="7">
        <f t="shared" si="4"/>
        <v>2429090</v>
      </c>
    </row>
    <row r="108" spans="1:6" ht="28.5" hidden="1">
      <c r="A108" s="1">
        <v>107</v>
      </c>
      <c r="B108" s="4">
        <v>2426798</v>
      </c>
      <c r="C108" s="5">
        <v>40775</v>
      </c>
      <c r="D108" s="4" t="s">
        <v>149</v>
      </c>
      <c r="E108" s="6" t="s">
        <v>10</v>
      </c>
      <c r="F108" s="7">
        <f t="shared" si="4"/>
        <v>2426798</v>
      </c>
    </row>
    <row r="109" spans="1:6" hidden="1">
      <c r="A109" s="1">
        <v>108</v>
      </c>
      <c r="B109" s="4">
        <v>2426797</v>
      </c>
      <c r="C109" s="5">
        <v>40775</v>
      </c>
      <c r="D109" s="4" t="s">
        <v>150</v>
      </c>
      <c r="E109" s="6" t="s">
        <v>10</v>
      </c>
      <c r="F109" s="7">
        <f t="shared" si="4"/>
        <v>2426797</v>
      </c>
    </row>
    <row r="110" spans="1:6" hidden="1">
      <c r="A110" s="1">
        <v>109</v>
      </c>
      <c r="B110" s="4">
        <v>2419658</v>
      </c>
      <c r="C110" s="5">
        <v>40690</v>
      </c>
      <c r="D110" s="4" t="s">
        <v>151</v>
      </c>
      <c r="E110" s="6" t="s">
        <v>10</v>
      </c>
      <c r="F110" s="7">
        <f t="shared" si="4"/>
        <v>2419658</v>
      </c>
    </row>
    <row r="111" spans="1:6" ht="28.5" hidden="1">
      <c r="A111" s="1">
        <v>110</v>
      </c>
      <c r="B111" s="4">
        <v>2416650</v>
      </c>
      <c r="C111" s="5">
        <v>40653</v>
      </c>
      <c r="D111" s="4" t="s">
        <v>152</v>
      </c>
      <c r="E111" s="6" t="s">
        <v>10</v>
      </c>
      <c r="F111" s="7">
        <f t="shared" si="4"/>
        <v>2416650</v>
      </c>
    </row>
    <row r="112" spans="1:6" hidden="1">
      <c r="A112" s="1">
        <v>111</v>
      </c>
      <c r="B112" s="4">
        <v>103358</v>
      </c>
      <c r="C112" s="5">
        <v>40643</v>
      </c>
      <c r="D112" s="4" t="s">
        <v>153</v>
      </c>
      <c r="E112" s="6" t="s">
        <v>61</v>
      </c>
      <c r="F112" s="7">
        <f t="shared" si="4"/>
        <v>103358</v>
      </c>
    </row>
    <row r="113" spans="1:6" hidden="1">
      <c r="A113" s="1">
        <v>112</v>
      </c>
      <c r="B113" s="4">
        <v>2412254</v>
      </c>
      <c r="C113" s="5">
        <v>40594</v>
      </c>
      <c r="D113" s="4" t="s">
        <v>154</v>
      </c>
      <c r="E113" s="6" t="s">
        <v>10</v>
      </c>
      <c r="F113" s="7">
        <f t="shared" si="4"/>
        <v>2412254</v>
      </c>
    </row>
    <row r="114" spans="1:6" hidden="1">
      <c r="A114" s="1">
        <v>113</v>
      </c>
      <c r="B114" s="4">
        <v>102006</v>
      </c>
      <c r="C114" s="5">
        <v>40584</v>
      </c>
      <c r="D114" s="4" t="s">
        <v>155</v>
      </c>
      <c r="E114" s="6" t="s">
        <v>61</v>
      </c>
      <c r="F114" s="7">
        <f t="shared" si="4"/>
        <v>102006</v>
      </c>
    </row>
    <row r="115" spans="1:6" ht="28.5" hidden="1">
      <c r="A115" s="1">
        <v>114</v>
      </c>
      <c r="B115" s="4">
        <v>2407606</v>
      </c>
      <c r="C115" s="5">
        <v>40539</v>
      </c>
      <c r="D115" s="4" t="s">
        <v>156</v>
      </c>
      <c r="E115" s="6" t="s">
        <v>10</v>
      </c>
      <c r="F115" s="7">
        <f t="shared" si="4"/>
        <v>2407606</v>
      </c>
    </row>
    <row r="116" spans="1:6" hidden="1">
      <c r="A116" s="1">
        <v>115</v>
      </c>
      <c r="B116" s="4">
        <v>99735</v>
      </c>
      <c r="C116" s="5">
        <v>40509</v>
      </c>
      <c r="D116" s="4" t="s">
        <v>157</v>
      </c>
      <c r="E116" s="6" t="s">
        <v>61</v>
      </c>
      <c r="F116" s="7">
        <f t="shared" si="4"/>
        <v>99735</v>
      </c>
    </row>
    <row r="117" spans="1:6" hidden="1">
      <c r="A117" s="1">
        <v>116</v>
      </c>
      <c r="B117" s="4">
        <v>2404009</v>
      </c>
      <c r="C117" s="5">
        <v>40502</v>
      </c>
      <c r="D117" s="4" t="s">
        <v>158</v>
      </c>
      <c r="E117" s="6" t="s">
        <v>10</v>
      </c>
      <c r="F117" s="7">
        <f t="shared" si="4"/>
        <v>2404009</v>
      </c>
    </row>
    <row r="118" spans="1:6" hidden="1">
      <c r="A118" s="1">
        <v>117</v>
      </c>
      <c r="B118" s="4">
        <v>96574</v>
      </c>
      <c r="C118" s="5">
        <v>40400</v>
      </c>
      <c r="D118" s="4" t="s">
        <v>159</v>
      </c>
      <c r="E118" s="6" t="s">
        <v>61</v>
      </c>
      <c r="F118" s="7">
        <f t="shared" si="4"/>
        <v>96574</v>
      </c>
    </row>
    <row r="119" spans="1:6" hidden="1">
      <c r="A119" s="1">
        <v>118</v>
      </c>
      <c r="B119" s="4">
        <v>95111</v>
      </c>
      <c r="C119" s="5">
        <v>40339</v>
      </c>
      <c r="D119" s="4" t="s">
        <v>160</v>
      </c>
      <c r="E119" s="6" t="s">
        <v>61</v>
      </c>
      <c r="F119" s="7">
        <f t="shared" si="4"/>
        <v>95111</v>
      </c>
    </row>
    <row r="120" spans="1:6" hidden="1">
      <c r="A120" s="1">
        <v>119</v>
      </c>
      <c r="B120" s="4">
        <v>90791</v>
      </c>
      <c r="C120" s="5">
        <v>40198</v>
      </c>
      <c r="D120" s="4" t="s">
        <v>161</v>
      </c>
      <c r="E120" s="6" t="s">
        <v>61</v>
      </c>
      <c r="F120" s="7">
        <f t="shared" si="4"/>
        <v>90791</v>
      </c>
    </row>
    <row r="121" spans="1:6" hidden="1">
      <c r="A121" s="1">
        <v>120</v>
      </c>
      <c r="B121" s="4">
        <v>2376149</v>
      </c>
      <c r="C121" s="5">
        <v>40167</v>
      </c>
      <c r="D121" s="12" t="s">
        <v>162</v>
      </c>
      <c r="E121" s="6" t="s">
        <v>10</v>
      </c>
      <c r="F121" s="7">
        <f>IF(E121="РИ",HYPERLINK(CONCATENATE("https://www1.fips.ru/registers-doc-view/fips_servlet?DB=RUPAT&amp;DocNumber=",B121,"&amp;TypeFile=html"),B121),HYPERLINK(CONCATENATE("https://www1.fips.ru/registers-doc-view/fips_servlet?DB=RUPM&amp;DocNumber=",B121,"&amp;TypeFile=html"),B121))</f>
        <v>2376149</v>
      </c>
    </row>
    <row r="122" spans="1:6" hidden="1">
      <c r="A122" s="1">
        <v>121</v>
      </c>
      <c r="B122" s="4">
        <v>2374032</v>
      </c>
      <c r="C122" s="5">
        <v>40144</v>
      </c>
      <c r="D122" s="4" t="s">
        <v>163</v>
      </c>
      <c r="E122" s="6" t="s">
        <v>10</v>
      </c>
      <c r="F122" s="7">
        <f t="shared" si="4"/>
        <v>2374032</v>
      </c>
    </row>
    <row r="123" spans="1:6" hidden="1">
      <c r="A123" s="1">
        <v>122</v>
      </c>
      <c r="B123" s="4">
        <v>89152</v>
      </c>
      <c r="C123" s="5">
        <v>40144</v>
      </c>
      <c r="D123" s="4" t="s">
        <v>164</v>
      </c>
      <c r="E123" s="6" t="s">
        <v>61</v>
      </c>
      <c r="F123" s="7">
        <f t="shared" si="4"/>
        <v>89152</v>
      </c>
    </row>
    <row r="124" spans="1:6" hidden="1">
      <c r="A124" s="1">
        <v>123</v>
      </c>
      <c r="B124" s="4">
        <v>2371483</v>
      </c>
      <c r="C124" s="5">
        <v>40113</v>
      </c>
      <c r="D124" s="4" t="s">
        <v>165</v>
      </c>
      <c r="E124" s="6" t="s">
        <v>10</v>
      </c>
      <c r="F124" s="7">
        <f t="shared" si="4"/>
        <v>2371483</v>
      </c>
    </row>
    <row r="125" spans="1:6" hidden="1">
      <c r="A125" s="1">
        <v>124</v>
      </c>
      <c r="B125" s="4">
        <v>2369639</v>
      </c>
      <c r="C125" s="5">
        <v>40096</v>
      </c>
      <c r="D125" s="4" t="s">
        <v>166</v>
      </c>
      <c r="E125" s="6" t="s">
        <v>10</v>
      </c>
      <c r="F125" s="7">
        <f t="shared" si="4"/>
        <v>2369639</v>
      </c>
    </row>
    <row r="126" spans="1:6" hidden="1">
      <c r="A126" s="1">
        <v>125</v>
      </c>
      <c r="B126" s="4">
        <v>85262</v>
      </c>
      <c r="C126" s="5">
        <v>40021</v>
      </c>
      <c r="D126" s="4" t="s">
        <v>167</v>
      </c>
      <c r="E126" s="6" t="s">
        <v>61</v>
      </c>
      <c r="F126" s="7">
        <f t="shared" si="4"/>
        <v>85262</v>
      </c>
    </row>
    <row r="127" spans="1:6" hidden="1">
      <c r="A127" s="1">
        <v>126</v>
      </c>
      <c r="B127" s="4">
        <v>84382</v>
      </c>
      <c r="C127" s="5">
        <v>40004</v>
      </c>
      <c r="D127" s="4" t="s">
        <v>168</v>
      </c>
      <c r="E127" s="6" t="s">
        <v>61</v>
      </c>
      <c r="F127" s="7">
        <f t="shared" si="4"/>
        <v>84382</v>
      </c>
    </row>
    <row r="128" spans="1:6" ht="28.5" hidden="1">
      <c r="A128" s="1">
        <v>127</v>
      </c>
      <c r="B128" s="4">
        <v>2355730</v>
      </c>
      <c r="C128" s="5">
        <v>39953</v>
      </c>
      <c r="D128" s="4" t="s">
        <v>169</v>
      </c>
      <c r="E128" s="6" t="s">
        <v>10</v>
      </c>
      <c r="F128" s="7">
        <f t="shared" si="4"/>
        <v>2355730</v>
      </c>
    </row>
    <row r="129" spans="1:6" ht="28.5" hidden="1">
      <c r="A129" s="1">
        <v>128</v>
      </c>
      <c r="B129" s="4">
        <v>2351657</v>
      </c>
      <c r="C129" s="5">
        <v>39913</v>
      </c>
      <c r="D129" s="4" t="s">
        <v>170</v>
      </c>
      <c r="E129" s="6" t="s">
        <v>10</v>
      </c>
      <c r="F129" s="7">
        <f t="shared" si="4"/>
        <v>2351657</v>
      </c>
    </row>
    <row r="130" spans="1:6" ht="28.5" hidden="1">
      <c r="A130" s="1">
        <v>129</v>
      </c>
      <c r="B130" s="4">
        <v>2350658</v>
      </c>
      <c r="C130" s="5">
        <v>39899</v>
      </c>
      <c r="D130" s="4" t="s">
        <v>171</v>
      </c>
      <c r="E130" s="6" t="s">
        <v>10</v>
      </c>
      <c r="F130" s="7">
        <f t="shared" ref="F130:F194" si="5">IF(E130="РИ",HYPERLINK(CONCATENATE("https://www1.fips.ru/registers-doc-view/fips_servlet?DB=RUPAT&amp;DocNumber=",B130,"&amp;TypeFile=html"),B130),HYPERLINK(CONCATENATE("https://www1.fips.ru/registers-doc-view/fips_servlet?DB=RUPM&amp;DocNumber=",B130,"&amp;TypeFile=html"),B130))</f>
        <v>2350658</v>
      </c>
    </row>
    <row r="131" spans="1:6" hidden="1">
      <c r="A131" s="1">
        <v>130</v>
      </c>
      <c r="B131" s="4">
        <v>81202</v>
      </c>
      <c r="C131" s="5">
        <v>39882</v>
      </c>
      <c r="D131" s="4" t="s">
        <v>172</v>
      </c>
      <c r="E131" s="6" t="s">
        <v>61</v>
      </c>
      <c r="F131" s="7">
        <f t="shared" si="5"/>
        <v>81202</v>
      </c>
    </row>
    <row r="132" spans="1:6" hidden="1">
      <c r="A132" s="1">
        <v>131</v>
      </c>
      <c r="B132" s="4">
        <v>2339469</v>
      </c>
      <c r="C132" s="5">
        <v>39779</v>
      </c>
      <c r="D132" s="16" t="s">
        <v>173</v>
      </c>
      <c r="E132" s="6" t="s">
        <v>10</v>
      </c>
      <c r="F132" s="7">
        <f t="shared" si="5"/>
        <v>2339469</v>
      </c>
    </row>
    <row r="133" spans="1:6" hidden="1">
      <c r="A133" s="1">
        <v>132</v>
      </c>
      <c r="B133" s="4">
        <v>77810</v>
      </c>
      <c r="C133" s="5">
        <v>39762</v>
      </c>
      <c r="D133" s="4" t="s">
        <v>174</v>
      </c>
      <c r="E133" s="6" t="s">
        <v>61</v>
      </c>
      <c r="F133" s="7">
        <f t="shared" si="5"/>
        <v>77810</v>
      </c>
    </row>
    <row r="134" spans="1:6" hidden="1">
      <c r="A134" s="1">
        <v>133</v>
      </c>
      <c r="B134" s="4">
        <v>77951</v>
      </c>
      <c r="C134" s="5">
        <v>39762</v>
      </c>
      <c r="D134" s="4" t="s">
        <v>175</v>
      </c>
      <c r="E134" s="6" t="s">
        <v>61</v>
      </c>
      <c r="F134" s="7">
        <f t="shared" si="5"/>
        <v>77951</v>
      </c>
    </row>
    <row r="135" spans="1:6" hidden="1">
      <c r="A135" s="1">
        <v>134</v>
      </c>
      <c r="B135" s="4">
        <v>77281</v>
      </c>
      <c r="C135" s="5">
        <v>39741</v>
      </c>
      <c r="D135" s="4" t="s">
        <v>176</v>
      </c>
      <c r="E135" s="6" t="s">
        <v>61</v>
      </c>
      <c r="F135" s="7">
        <f t="shared" si="5"/>
        <v>77281</v>
      </c>
    </row>
    <row r="136" spans="1:6" hidden="1">
      <c r="A136" s="1">
        <v>135</v>
      </c>
      <c r="B136" s="4">
        <v>2335387</v>
      </c>
      <c r="C136" s="5">
        <v>39731</v>
      </c>
      <c r="D136" s="4" t="s">
        <v>177</v>
      </c>
      <c r="E136" s="6" t="s">
        <v>10</v>
      </c>
      <c r="F136" s="7">
        <f t="shared" si="5"/>
        <v>2335387</v>
      </c>
    </row>
    <row r="137" spans="1:6" hidden="1">
      <c r="A137" s="1">
        <v>136</v>
      </c>
      <c r="B137" s="4">
        <v>2335373</v>
      </c>
      <c r="C137" s="5">
        <v>39731</v>
      </c>
      <c r="D137" s="4" t="s">
        <v>178</v>
      </c>
      <c r="E137" s="6" t="s">
        <v>10</v>
      </c>
      <c r="F137" s="7">
        <f t="shared" si="5"/>
        <v>2335373</v>
      </c>
    </row>
    <row r="138" spans="1:6" hidden="1">
      <c r="A138" s="1">
        <v>137</v>
      </c>
      <c r="B138" s="4">
        <v>2329291</v>
      </c>
      <c r="C138" s="5">
        <v>39649</v>
      </c>
      <c r="D138" s="4" t="s">
        <v>179</v>
      </c>
      <c r="E138" s="6" t="s">
        <v>10</v>
      </c>
      <c r="F138" s="7">
        <f t="shared" si="5"/>
        <v>2329291</v>
      </c>
    </row>
    <row r="139" spans="1:6" ht="28.5" hidden="1">
      <c r="A139" s="1">
        <v>138</v>
      </c>
      <c r="B139" s="4">
        <v>73668</v>
      </c>
      <c r="C139" s="5">
        <v>39595</v>
      </c>
      <c r="D139" s="4" t="s">
        <v>180</v>
      </c>
      <c r="E139" s="6" t="s">
        <v>61</v>
      </c>
      <c r="F139" s="7">
        <f t="shared" si="5"/>
        <v>73668</v>
      </c>
    </row>
    <row r="140" spans="1:6" ht="28.5" hidden="1">
      <c r="A140" s="1">
        <v>139</v>
      </c>
      <c r="B140" s="4">
        <v>73656</v>
      </c>
      <c r="C140" s="5">
        <v>39595</v>
      </c>
      <c r="D140" s="4" t="s">
        <v>181</v>
      </c>
      <c r="E140" s="6" t="s">
        <v>61</v>
      </c>
      <c r="F140" s="7">
        <f t="shared" si="5"/>
        <v>73656</v>
      </c>
    </row>
    <row r="141" spans="1:6" ht="28.5" hidden="1">
      <c r="A141" s="1">
        <v>140</v>
      </c>
      <c r="B141" s="4">
        <v>69068</v>
      </c>
      <c r="C141" s="5">
        <v>39426</v>
      </c>
      <c r="D141" s="4" t="s">
        <v>182</v>
      </c>
      <c r="E141" s="6" t="s">
        <v>61</v>
      </c>
      <c r="F141" s="7">
        <f t="shared" si="5"/>
        <v>69068</v>
      </c>
    </row>
    <row r="142" spans="1:6" hidden="1">
      <c r="A142" s="1">
        <v>141</v>
      </c>
      <c r="B142" s="4">
        <v>67488</v>
      </c>
      <c r="C142" s="5">
        <v>39382</v>
      </c>
      <c r="D142" s="4" t="s">
        <v>183</v>
      </c>
      <c r="E142" s="6" t="s">
        <v>61</v>
      </c>
      <c r="F142" s="7">
        <f t="shared" si="5"/>
        <v>67488</v>
      </c>
    </row>
    <row r="143" spans="1:6" hidden="1">
      <c r="A143" s="1">
        <v>142</v>
      </c>
      <c r="B143" s="4">
        <v>66045</v>
      </c>
      <c r="C143" s="5">
        <v>39321</v>
      </c>
      <c r="D143" s="4" t="s">
        <v>184</v>
      </c>
      <c r="E143" s="6" t="s">
        <v>61</v>
      </c>
      <c r="F143" s="7">
        <f t="shared" si="5"/>
        <v>66045</v>
      </c>
    </row>
    <row r="144" spans="1:6" hidden="1">
      <c r="A144" s="1">
        <v>143</v>
      </c>
      <c r="B144" s="4">
        <v>66026</v>
      </c>
      <c r="C144" s="5">
        <v>39321</v>
      </c>
      <c r="D144" s="4" t="s">
        <v>185</v>
      </c>
      <c r="E144" s="6" t="s">
        <v>61</v>
      </c>
      <c r="F144" s="7">
        <f t="shared" si="5"/>
        <v>66026</v>
      </c>
    </row>
    <row r="145" spans="1:6" hidden="1">
      <c r="A145" s="1">
        <v>144</v>
      </c>
      <c r="B145" s="4">
        <v>61408</v>
      </c>
      <c r="C145" s="5">
        <v>39140</v>
      </c>
      <c r="D145" s="4" t="s">
        <v>186</v>
      </c>
      <c r="E145" s="6" t="s">
        <v>61</v>
      </c>
      <c r="F145" s="7">
        <f t="shared" si="5"/>
        <v>61408</v>
      </c>
    </row>
    <row r="146" spans="1:6" hidden="1">
      <c r="A146" s="1">
        <v>145</v>
      </c>
      <c r="B146" s="4">
        <v>60534</v>
      </c>
      <c r="C146" s="5">
        <v>39109</v>
      </c>
      <c r="D146" s="12" t="s">
        <v>187</v>
      </c>
      <c r="E146" s="6" t="s">
        <v>61</v>
      </c>
      <c r="F146" s="7">
        <f t="shared" si="5"/>
        <v>60534</v>
      </c>
    </row>
    <row r="147" spans="1:6" hidden="1">
      <c r="A147" s="1">
        <v>146</v>
      </c>
      <c r="B147" s="4">
        <v>57746</v>
      </c>
      <c r="C147" s="5">
        <v>39017</v>
      </c>
      <c r="D147" s="4" t="s">
        <v>188</v>
      </c>
      <c r="E147" s="6" t="s">
        <v>61</v>
      </c>
      <c r="F147" s="7">
        <f t="shared" si="5"/>
        <v>57746</v>
      </c>
    </row>
    <row r="148" spans="1:6" hidden="1">
      <c r="A148" s="1">
        <v>147</v>
      </c>
      <c r="B148" s="4">
        <v>55965</v>
      </c>
      <c r="C148" s="5">
        <v>38956</v>
      </c>
      <c r="D148" s="4" t="s">
        <v>189</v>
      </c>
      <c r="E148" s="6" t="s">
        <v>61</v>
      </c>
      <c r="F148" s="7">
        <f t="shared" si="5"/>
        <v>55965</v>
      </c>
    </row>
    <row r="149" spans="1:6" hidden="1">
      <c r="A149" s="1">
        <v>148</v>
      </c>
      <c r="B149" s="4">
        <v>2233339</v>
      </c>
      <c r="C149" s="5">
        <v>38195</v>
      </c>
      <c r="D149" s="4" t="s">
        <v>190</v>
      </c>
      <c r="E149" s="6" t="s">
        <v>10</v>
      </c>
      <c r="F149" s="7">
        <f t="shared" si="5"/>
        <v>2233339</v>
      </c>
    </row>
    <row r="150" spans="1:6" hidden="1">
      <c r="A150" s="1">
        <v>149</v>
      </c>
      <c r="B150" s="4">
        <v>2227763</v>
      </c>
      <c r="C150" s="5">
        <v>38104</v>
      </c>
      <c r="D150" s="4" t="s">
        <v>191</v>
      </c>
      <c r="E150" s="6" t="s">
        <v>10</v>
      </c>
      <c r="F150" s="7">
        <f t="shared" si="5"/>
        <v>2227763</v>
      </c>
    </row>
    <row r="151" spans="1:6" hidden="1">
      <c r="A151" s="1">
        <v>150</v>
      </c>
      <c r="B151" s="4">
        <v>2225884</v>
      </c>
      <c r="C151" s="5">
        <v>38066</v>
      </c>
      <c r="D151" s="4" t="s">
        <v>192</v>
      </c>
      <c r="E151" s="6" t="s">
        <v>10</v>
      </c>
      <c r="F151" s="7">
        <f t="shared" si="5"/>
        <v>2225884</v>
      </c>
    </row>
    <row r="152" spans="1:6" ht="28.5" hidden="1">
      <c r="A152" s="1">
        <v>151</v>
      </c>
      <c r="B152" s="4">
        <v>2214459</v>
      </c>
      <c r="C152" s="5">
        <v>37914</v>
      </c>
      <c r="D152" s="4" t="s">
        <v>193</v>
      </c>
      <c r="E152" s="6" t="s">
        <v>10</v>
      </c>
      <c r="F152" s="7">
        <f t="shared" si="5"/>
        <v>2214459</v>
      </c>
    </row>
    <row r="153" spans="1:6" hidden="1">
      <c r="A153" s="1">
        <v>152</v>
      </c>
      <c r="B153" s="4">
        <v>2214458</v>
      </c>
      <c r="C153" s="5">
        <v>37914</v>
      </c>
      <c r="D153" s="4" t="s">
        <v>194</v>
      </c>
      <c r="E153" s="6" t="s">
        <v>10</v>
      </c>
      <c r="F153" s="7">
        <f t="shared" si="5"/>
        <v>2214458</v>
      </c>
    </row>
    <row r="154" spans="1:6" hidden="1">
      <c r="A154" s="1">
        <v>153</v>
      </c>
      <c r="B154" s="4">
        <v>2210598</v>
      </c>
      <c r="C154" s="5">
        <v>37853</v>
      </c>
      <c r="D154" s="4" t="s">
        <v>195</v>
      </c>
      <c r="E154" s="6" t="s">
        <v>10</v>
      </c>
      <c r="F154" s="7">
        <f t="shared" si="5"/>
        <v>2210598</v>
      </c>
    </row>
    <row r="155" spans="1:6" hidden="1">
      <c r="A155" s="1">
        <v>154</v>
      </c>
      <c r="B155" s="4">
        <v>30956</v>
      </c>
      <c r="C155" s="5">
        <v>37812</v>
      </c>
      <c r="D155" s="4" t="s">
        <v>196</v>
      </c>
      <c r="E155" s="6" t="s">
        <v>61</v>
      </c>
      <c r="F155" s="7">
        <f t="shared" si="5"/>
        <v>30956</v>
      </c>
    </row>
    <row r="156" spans="1:6" hidden="1">
      <c r="A156" s="1">
        <v>155</v>
      </c>
      <c r="B156" s="4">
        <v>2203968</v>
      </c>
      <c r="C156" s="5">
        <v>37751</v>
      </c>
      <c r="D156" s="4" t="s">
        <v>197</v>
      </c>
      <c r="E156" s="6" t="s">
        <v>10</v>
      </c>
      <c r="F156" s="7">
        <f t="shared" si="5"/>
        <v>2203968</v>
      </c>
    </row>
    <row r="157" spans="1:6" hidden="1">
      <c r="A157" s="1">
        <v>156</v>
      </c>
      <c r="B157" s="4">
        <v>2203249</v>
      </c>
      <c r="C157" s="5">
        <v>37738</v>
      </c>
      <c r="D157" s="4" t="s">
        <v>198</v>
      </c>
      <c r="E157" s="6" t="s">
        <v>10</v>
      </c>
      <c r="F157" s="7">
        <f t="shared" si="5"/>
        <v>2203249</v>
      </c>
    </row>
    <row r="158" spans="1:6" hidden="1">
      <c r="A158" s="1">
        <v>157</v>
      </c>
      <c r="B158" s="4">
        <v>28642</v>
      </c>
      <c r="C158" s="5">
        <v>37721</v>
      </c>
      <c r="D158" s="4" t="s">
        <v>199</v>
      </c>
      <c r="E158" s="6" t="s">
        <v>61</v>
      </c>
      <c r="F158" s="7">
        <f t="shared" si="5"/>
        <v>28642</v>
      </c>
    </row>
    <row r="159" spans="1:6" ht="28.5" hidden="1">
      <c r="A159" s="1">
        <v>158</v>
      </c>
      <c r="B159" s="4">
        <v>28764</v>
      </c>
      <c r="C159" s="5">
        <v>37721</v>
      </c>
      <c r="D159" s="4" t="s">
        <v>200</v>
      </c>
      <c r="E159" s="6" t="s">
        <v>61</v>
      </c>
      <c r="F159" s="7">
        <f t="shared" si="5"/>
        <v>28764</v>
      </c>
    </row>
    <row r="160" spans="1:6" hidden="1">
      <c r="A160" s="1">
        <v>159</v>
      </c>
      <c r="B160" s="4">
        <v>2201968</v>
      </c>
      <c r="C160" s="5">
        <v>37721</v>
      </c>
      <c r="D160" s="4" t="s">
        <v>201</v>
      </c>
      <c r="E160" s="6" t="s">
        <v>10</v>
      </c>
      <c r="F160" s="7">
        <f t="shared" si="5"/>
        <v>2201968</v>
      </c>
    </row>
    <row r="161" spans="1:6" hidden="1">
      <c r="A161" s="1">
        <v>160</v>
      </c>
      <c r="B161" s="4">
        <v>2200198</v>
      </c>
      <c r="C161" s="5">
        <v>37690</v>
      </c>
      <c r="D161" s="4" t="s">
        <v>202</v>
      </c>
      <c r="E161" s="6" t="s">
        <v>10</v>
      </c>
      <c r="F161" s="7">
        <f t="shared" si="5"/>
        <v>2200198</v>
      </c>
    </row>
    <row r="162" spans="1:6" hidden="1">
      <c r="A162" s="1">
        <v>161</v>
      </c>
      <c r="B162" s="4">
        <v>26640</v>
      </c>
      <c r="C162" s="5">
        <v>37600</v>
      </c>
      <c r="D162" s="4" t="s">
        <v>203</v>
      </c>
      <c r="E162" s="6" t="s">
        <v>61</v>
      </c>
      <c r="F162" s="7">
        <f t="shared" si="5"/>
        <v>26640</v>
      </c>
    </row>
    <row r="163" spans="1:6" hidden="1">
      <c r="A163" s="1">
        <v>162</v>
      </c>
      <c r="B163" s="4">
        <v>2194079</v>
      </c>
      <c r="C163" s="5">
        <v>37600</v>
      </c>
      <c r="D163" s="4" t="s">
        <v>150</v>
      </c>
      <c r="E163" s="6" t="s">
        <v>10</v>
      </c>
      <c r="F163" s="7">
        <f t="shared" si="5"/>
        <v>2194079</v>
      </c>
    </row>
    <row r="164" spans="1:6" ht="28.5" hidden="1">
      <c r="A164" s="1">
        <v>163</v>
      </c>
      <c r="B164" s="4">
        <v>2189882</v>
      </c>
      <c r="C164" s="5">
        <v>37526</v>
      </c>
      <c r="D164" s="4" t="s">
        <v>204</v>
      </c>
      <c r="E164" s="6" t="s">
        <v>10</v>
      </c>
      <c r="F164" s="7">
        <f t="shared" si="5"/>
        <v>2189882</v>
      </c>
    </row>
    <row r="165" spans="1:6" hidden="1">
      <c r="A165" s="1">
        <v>164</v>
      </c>
      <c r="B165" s="4">
        <v>25175</v>
      </c>
      <c r="C165" s="5">
        <v>37519</v>
      </c>
      <c r="D165" s="4" t="s">
        <v>205</v>
      </c>
      <c r="E165" s="6" t="s">
        <v>61</v>
      </c>
      <c r="F165" s="7">
        <f t="shared" si="5"/>
        <v>25175</v>
      </c>
    </row>
    <row r="166" spans="1:6" ht="42.75" hidden="1">
      <c r="A166" s="1">
        <v>165</v>
      </c>
      <c r="B166" s="4">
        <v>2189384</v>
      </c>
      <c r="C166" s="5">
        <v>37519</v>
      </c>
      <c r="D166" s="4" t="s">
        <v>206</v>
      </c>
      <c r="E166" s="6" t="s">
        <v>10</v>
      </c>
      <c r="F166" s="7">
        <f t="shared" si="5"/>
        <v>2189384</v>
      </c>
    </row>
    <row r="167" spans="1:6" hidden="1">
      <c r="A167" s="1">
        <v>166</v>
      </c>
      <c r="B167" s="4">
        <v>24467</v>
      </c>
      <c r="C167" s="5">
        <v>37478</v>
      </c>
      <c r="D167" s="4" t="s">
        <v>207</v>
      </c>
      <c r="E167" s="6" t="s">
        <v>61</v>
      </c>
      <c r="F167" s="7">
        <f t="shared" si="5"/>
        <v>24467</v>
      </c>
    </row>
    <row r="168" spans="1:6" hidden="1">
      <c r="A168" s="1">
        <v>167</v>
      </c>
      <c r="B168" s="4">
        <v>2186117</v>
      </c>
      <c r="C168" s="5">
        <v>37464</v>
      </c>
      <c r="D168" s="4" t="s">
        <v>208</v>
      </c>
      <c r="E168" s="6" t="s">
        <v>10</v>
      </c>
      <c r="F168" s="7">
        <f t="shared" si="5"/>
        <v>2186117</v>
      </c>
    </row>
    <row r="169" spans="1:6" hidden="1">
      <c r="A169" s="1">
        <v>168</v>
      </c>
      <c r="B169" s="4">
        <v>2186120</v>
      </c>
      <c r="C169" s="5">
        <v>37464</v>
      </c>
      <c r="D169" s="4" t="s">
        <v>209</v>
      </c>
      <c r="E169" s="6" t="s">
        <v>10</v>
      </c>
      <c r="F169" s="7">
        <f t="shared" si="5"/>
        <v>2186120</v>
      </c>
    </row>
    <row r="170" spans="1:6" hidden="1">
      <c r="A170" s="1">
        <v>169</v>
      </c>
      <c r="B170" s="4">
        <v>2186124</v>
      </c>
      <c r="C170" s="5">
        <v>37464</v>
      </c>
      <c r="D170" s="4" t="s">
        <v>210</v>
      </c>
      <c r="E170" s="6" t="s">
        <v>10</v>
      </c>
      <c r="F170" s="7">
        <f t="shared" si="5"/>
        <v>2186124</v>
      </c>
    </row>
    <row r="171" spans="1:6" ht="28.5" hidden="1">
      <c r="A171" s="1">
        <v>170</v>
      </c>
      <c r="B171" s="4">
        <v>2186125</v>
      </c>
      <c r="C171" s="5">
        <v>37464</v>
      </c>
      <c r="D171" s="4" t="s">
        <v>211</v>
      </c>
      <c r="E171" s="6" t="s">
        <v>10</v>
      </c>
      <c r="F171" s="7">
        <f t="shared" si="5"/>
        <v>2186125</v>
      </c>
    </row>
    <row r="172" spans="1:6" hidden="1">
      <c r="A172" s="1">
        <v>171</v>
      </c>
      <c r="B172" s="4">
        <v>23809</v>
      </c>
      <c r="C172" s="5">
        <v>37457</v>
      </c>
      <c r="D172" s="4" t="s">
        <v>212</v>
      </c>
      <c r="E172" s="6" t="s">
        <v>61</v>
      </c>
      <c r="F172" s="7">
        <f t="shared" si="5"/>
        <v>23809</v>
      </c>
    </row>
    <row r="173" spans="1:6" ht="28.5" hidden="1">
      <c r="A173" s="1">
        <v>172</v>
      </c>
      <c r="B173" s="4">
        <v>2184758</v>
      </c>
      <c r="C173" s="5">
        <v>37447</v>
      </c>
      <c r="D173" s="4" t="s">
        <v>213</v>
      </c>
      <c r="E173" s="6" t="s">
        <v>10</v>
      </c>
      <c r="F173" s="7">
        <f t="shared" si="5"/>
        <v>2184758</v>
      </c>
    </row>
    <row r="174" spans="1:6" hidden="1">
      <c r="A174" s="1">
        <v>173</v>
      </c>
      <c r="B174" s="4">
        <v>2183678</v>
      </c>
      <c r="C174" s="5">
        <v>37427</v>
      </c>
      <c r="D174" s="4" t="s">
        <v>214</v>
      </c>
      <c r="E174" s="6" t="s">
        <v>10</v>
      </c>
      <c r="F174" s="7">
        <f t="shared" si="5"/>
        <v>2183678</v>
      </c>
    </row>
    <row r="175" spans="1:6" hidden="1">
      <c r="A175" s="1">
        <v>174</v>
      </c>
      <c r="B175" s="4">
        <v>2181745</v>
      </c>
      <c r="C175" s="5">
        <v>37373</v>
      </c>
      <c r="D175" s="4" t="s">
        <v>215</v>
      </c>
      <c r="E175" s="6" t="s">
        <v>10</v>
      </c>
      <c r="F175" s="7">
        <f t="shared" si="5"/>
        <v>2181745</v>
      </c>
    </row>
    <row r="176" spans="1:6" hidden="1">
      <c r="A176" s="1">
        <v>175</v>
      </c>
      <c r="B176" s="4">
        <v>2179906</v>
      </c>
      <c r="C176" s="5">
        <v>37314</v>
      </c>
      <c r="D176" s="4" t="s">
        <v>216</v>
      </c>
      <c r="E176" s="6" t="s">
        <v>10</v>
      </c>
      <c r="F176" s="7">
        <f t="shared" si="5"/>
        <v>2179906</v>
      </c>
    </row>
    <row r="177" spans="1:6" ht="42.75" hidden="1">
      <c r="A177" s="1">
        <v>176</v>
      </c>
      <c r="B177" s="4">
        <v>2179908</v>
      </c>
      <c r="C177" s="5">
        <v>37314</v>
      </c>
      <c r="D177" s="4" t="s">
        <v>217</v>
      </c>
      <c r="E177" s="6" t="s">
        <v>10</v>
      </c>
      <c r="F177" s="7">
        <f t="shared" si="5"/>
        <v>2179908</v>
      </c>
    </row>
    <row r="178" spans="1:6" hidden="1">
      <c r="A178" s="1">
        <v>177</v>
      </c>
      <c r="B178" s="4">
        <v>2175278</v>
      </c>
      <c r="C178" s="5">
        <v>37191</v>
      </c>
      <c r="D178" s="4" t="s">
        <v>218</v>
      </c>
      <c r="E178" s="6" t="s">
        <v>10</v>
      </c>
      <c r="F178" s="7">
        <f t="shared" si="5"/>
        <v>2175278</v>
      </c>
    </row>
    <row r="179" spans="1:6" hidden="1">
      <c r="A179" s="1">
        <v>178</v>
      </c>
      <c r="B179" s="4">
        <v>20315</v>
      </c>
      <c r="C179" s="5">
        <v>37191</v>
      </c>
      <c r="D179" s="4" t="s">
        <v>219</v>
      </c>
      <c r="E179" s="6" t="s">
        <v>61</v>
      </c>
      <c r="F179" s="7">
        <f t="shared" si="5"/>
        <v>20315</v>
      </c>
    </row>
    <row r="180" spans="1:6" hidden="1">
      <c r="A180" s="1">
        <v>179</v>
      </c>
      <c r="B180" s="4">
        <v>2171297</v>
      </c>
      <c r="C180" s="5">
        <v>37099</v>
      </c>
      <c r="D180" s="4" t="s">
        <v>220</v>
      </c>
      <c r="E180" s="6" t="s">
        <v>10</v>
      </c>
      <c r="F180" s="7">
        <f t="shared" si="5"/>
        <v>2171297</v>
      </c>
    </row>
    <row r="181" spans="1:6" hidden="1">
      <c r="A181" s="1">
        <v>180</v>
      </c>
      <c r="B181" s="4">
        <v>2170150</v>
      </c>
      <c r="C181" s="5">
        <v>37082</v>
      </c>
      <c r="D181" s="4" t="s">
        <v>221</v>
      </c>
      <c r="E181" s="6" t="s">
        <v>10</v>
      </c>
      <c r="F181" s="7">
        <f t="shared" si="5"/>
        <v>2170150</v>
      </c>
    </row>
    <row r="182" spans="1:6" ht="28.5" hidden="1">
      <c r="A182" s="1">
        <v>181</v>
      </c>
      <c r="B182" s="4">
        <v>2169635</v>
      </c>
      <c r="C182" s="5">
        <v>37069</v>
      </c>
      <c r="D182" s="4" t="s">
        <v>222</v>
      </c>
      <c r="E182" s="6" t="s">
        <v>10</v>
      </c>
      <c r="F182" s="7">
        <f t="shared" si="5"/>
        <v>2169635</v>
      </c>
    </row>
    <row r="183" spans="1:6" hidden="1">
      <c r="A183" s="1">
        <v>182</v>
      </c>
      <c r="B183" s="4">
        <v>2169050</v>
      </c>
      <c r="C183" s="5">
        <v>37062</v>
      </c>
      <c r="D183" s="4" t="s">
        <v>223</v>
      </c>
      <c r="E183" s="6" t="s">
        <v>10</v>
      </c>
      <c r="F183" s="7">
        <f t="shared" si="5"/>
        <v>2169050</v>
      </c>
    </row>
    <row r="184" spans="1:6" hidden="1">
      <c r="A184" s="1">
        <v>183</v>
      </c>
      <c r="B184" s="4">
        <v>18250</v>
      </c>
      <c r="C184" s="5">
        <v>37052</v>
      </c>
      <c r="D184" s="4" t="s">
        <v>224</v>
      </c>
      <c r="E184" s="6" t="s">
        <v>61</v>
      </c>
      <c r="F184" s="7">
        <f t="shared" si="5"/>
        <v>18250</v>
      </c>
    </row>
    <row r="185" spans="1:6" hidden="1">
      <c r="A185" s="1">
        <v>184</v>
      </c>
      <c r="B185" s="4">
        <v>2167023</v>
      </c>
      <c r="C185" s="5">
        <v>37031</v>
      </c>
      <c r="D185" s="4" t="s">
        <v>225</v>
      </c>
      <c r="E185" s="6" t="s">
        <v>10</v>
      </c>
      <c r="F185" s="7">
        <f t="shared" si="5"/>
        <v>2167023</v>
      </c>
    </row>
    <row r="186" spans="1:6" hidden="1">
      <c r="A186" s="1">
        <v>185</v>
      </c>
      <c r="B186" s="4">
        <v>2167031</v>
      </c>
      <c r="C186" s="5">
        <v>37031</v>
      </c>
      <c r="D186" s="4" t="s">
        <v>226</v>
      </c>
      <c r="E186" s="6" t="s">
        <v>10</v>
      </c>
      <c r="F186" s="7">
        <f t="shared" si="5"/>
        <v>2167031</v>
      </c>
    </row>
    <row r="187" spans="1:6" ht="28.5" hidden="1">
      <c r="A187" s="1">
        <v>186</v>
      </c>
      <c r="B187" s="4">
        <v>17874</v>
      </c>
      <c r="C187" s="5">
        <v>37021</v>
      </c>
      <c r="D187" s="4" t="s">
        <v>227</v>
      </c>
      <c r="E187" s="6" t="s">
        <v>61</v>
      </c>
      <c r="F187" s="7">
        <f t="shared" si="5"/>
        <v>17874</v>
      </c>
    </row>
    <row r="188" spans="1:6" hidden="1">
      <c r="A188" s="1">
        <v>187</v>
      </c>
      <c r="B188" s="4">
        <v>2166556</v>
      </c>
      <c r="C188" s="5">
        <v>37021</v>
      </c>
      <c r="D188" s="4" t="s">
        <v>228</v>
      </c>
      <c r="E188" s="6" t="s">
        <v>10</v>
      </c>
      <c r="F188" s="7">
        <f t="shared" si="5"/>
        <v>2166556</v>
      </c>
    </row>
    <row r="189" spans="1:6" hidden="1">
      <c r="A189" s="1">
        <v>188</v>
      </c>
      <c r="B189" s="4">
        <v>15389</v>
      </c>
      <c r="C189" s="5">
        <v>36809</v>
      </c>
      <c r="D189" s="4" t="s">
        <v>229</v>
      </c>
      <c r="E189" s="6" t="s">
        <v>61</v>
      </c>
      <c r="F189" s="7">
        <f t="shared" si="5"/>
        <v>15389</v>
      </c>
    </row>
    <row r="190" spans="1:6" ht="28.5" hidden="1">
      <c r="A190" s="1">
        <v>189</v>
      </c>
      <c r="B190" s="4">
        <v>2157414</v>
      </c>
      <c r="C190" s="5">
        <v>36809</v>
      </c>
      <c r="D190" s="4" t="s">
        <v>230</v>
      </c>
      <c r="E190" s="6" t="s">
        <v>10</v>
      </c>
      <c r="F190" s="7">
        <f t="shared" si="5"/>
        <v>2157414</v>
      </c>
    </row>
    <row r="191" spans="1:6" hidden="1">
      <c r="A191" s="1">
        <v>190</v>
      </c>
      <c r="B191" s="4">
        <v>1272705</v>
      </c>
      <c r="C191" s="5">
        <v>36789</v>
      </c>
      <c r="D191" s="4" t="s">
        <v>231</v>
      </c>
      <c r="E191" s="6" t="s">
        <v>10</v>
      </c>
      <c r="F191" s="7">
        <f t="shared" si="5"/>
        <v>1272705</v>
      </c>
    </row>
    <row r="192" spans="1:6" ht="28.5" hidden="1">
      <c r="A192" s="1">
        <v>191</v>
      </c>
      <c r="B192" s="4">
        <v>14431</v>
      </c>
      <c r="C192" s="5">
        <v>36734</v>
      </c>
      <c r="D192" s="4" t="s">
        <v>232</v>
      </c>
      <c r="E192" s="6" t="s">
        <v>61</v>
      </c>
      <c r="F192" s="7">
        <f t="shared" si="5"/>
        <v>14431</v>
      </c>
    </row>
    <row r="193" spans="1:6" hidden="1">
      <c r="A193" s="1">
        <v>192</v>
      </c>
      <c r="B193" s="4">
        <v>2153005</v>
      </c>
      <c r="C193" s="5">
        <v>36727</v>
      </c>
      <c r="D193" s="4" t="s">
        <v>233</v>
      </c>
      <c r="E193" s="6" t="s">
        <v>10</v>
      </c>
      <c r="F193" s="7">
        <f t="shared" si="5"/>
        <v>2153005</v>
      </c>
    </row>
    <row r="194" spans="1:6" hidden="1">
      <c r="A194" s="1">
        <v>193</v>
      </c>
      <c r="B194" s="4">
        <v>14154</v>
      </c>
      <c r="C194" s="5">
        <v>36717</v>
      </c>
      <c r="D194" s="4" t="s">
        <v>234</v>
      </c>
      <c r="E194" s="6" t="s">
        <v>61</v>
      </c>
      <c r="F194" s="7">
        <f t="shared" si="5"/>
        <v>14154</v>
      </c>
    </row>
    <row r="195" spans="1:6" ht="28.5" hidden="1">
      <c r="A195" s="1">
        <v>194</v>
      </c>
      <c r="B195" s="4">
        <v>2151657</v>
      </c>
      <c r="C195" s="5">
        <v>36704</v>
      </c>
      <c r="D195" s="4" t="s">
        <v>235</v>
      </c>
      <c r="E195" s="6" t="s">
        <v>10</v>
      </c>
      <c r="F195" s="7">
        <f t="shared" ref="F195:F258" si="6">IF(E195="РИ",HYPERLINK(CONCATENATE("https://www1.fips.ru/registers-doc-view/fips_servlet?DB=RUPAT&amp;DocNumber=",B195,"&amp;TypeFile=html"),B195),HYPERLINK(CONCATENATE("https://www1.fips.ru/registers-doc-view/fips_servlet?DB=RUPM&amp;DocNumber=",B195,"&amp;TypeFile=html"),B195))</f>
        <v>2151657</v>
      </c>
    </row>
    <row r="196" spans="1:6" hidden="1">
      <c r="A196" s="1">
        <v>195</v>
      </c>
      <c r="B196" s="4">
        <v>2150511</v>
      </c>
      <c r="C196" s="5">
        <v>36687</v>
      </c>
      <c r="D196" s="4" t="s">
        <v>236</v>
      </c>
      <c r="E196" s="6" t="s">
        <v>10</v>
      </c>
      <c r="F196" s="7">
        <f t="shared" si="6"/>
        <v>2150511</v>
      </c>
    </row>
    <row r="197" spans="1:6" hidden="1">
      <c r="A197" s="1">
        <v>196</v>
      </c>
      <c r="B197" s="4">
        <v>2149683</v>
      </c>
      <c r="C197" s="5">
        <v>36673</v>
      </c>
      <c r="D197" s="4" t="s">
        <v>237</v>
      </c>
      <c r="E197" s="6" t="s">
        <v>10</v>
      </c>
      <c r="F197" s="7">
        <f t="shared" si="6"/>
        <v>2149683</v>
      </c>
    </row>
    <row r="198" spans="1:6" ht="28.5" hidden="1">
      <c r="A198" s="1">
        <v>197</v>
      </c>
      <c r="B198" s="4">
        <v>2149856</v>
      </c>
      <c r="C198" s="5">
        <v>36673</v>
      </c>
      <c r="D198" s="4" t="s">
        <v>238</v>
      </c>
      <c r="E198" s="6" t="s">
        <v>10</v>
      </c>
      <c r="F198" s="7">
        <f t="shared" si="6"/>
        <v>2149856</v>
      </c>
    </row>
    <row r="199" spans="1:6" hidden="1">
      <c r="A199" s="1">
        <v>198</v>
      </c>
      <c r="B199" s="4">
        <v>2148555</v>
      </c>
      <c r="C199" s="5">
        <v>36656</v>
      </c>
      <c r="D199" s="4" t="s">
        <v>239</v>
      </c>
      <c r="E199" s="6" t="s">
        <v>10</v>
      </c>
      <c r="F199" s="7">
        <f t="shared" si="6"/>
        <v>2148555</v>
      </c>
    </row>
    <row r="200" spans="1:6" hidden="1">
      <c r="A200" s="1">
        <v>199</v>
      </c>
      <c r="B200" s="4">
        <v>2148654</v>
      </c>
      <c r="C200" s="5">
        <v>36656</v>
      </c>
      <c r="D200" s="4" t="s">
        <v>240</v>
      </c>
      <c r="E200" s="6" t="s">
        <v>10</v>
      </c>
      <c r="F200" s="7">
        <f t="shared" si="6"/>
        <v>2148654</v>
      </c>
    </row>
    <row r="201" spans="1:6" hidden="1">
      <c r="A201" s="1">
        <v>200</v>
      </c>
      <c r="B201" s="4">
        <v>2148088</v>
      </c>
      <c r="C201" s="5">
        <v>36643</v>
      </c>
      <c r="D201" s="4" t="s">
        <v>241</v>
      </c>
      <c r="E201" s="6" t="s">
        <v>10</v>
      </c>
      <c r="F201" s="7">
        <f t="shared" si="6"/>
        <v>2148088</v>
      </c>
    </row>
    <row r="202" spans="1:6" ht="28.5" hidden="1">
      <c r="A202" s="1">
        <v>201</v>
      </c>
      <c r="B202" s="4">
        <v>2147620</v>
      </c>
      <c r="C202" s="5">
        <v>36636</v>
      </c>
      <c r="D202" s="4" t="s">
        <v>242</v>
      </c>
      <c r="E202" s="6" t="s">
        <v>10</v>
      </c>
      <c r="F202" s="7">
        <f t="shared" si="6"/>
        <v>2147620</v>
      </c>
    </row>
    <row r="203" spans="1:6" hidden="1">
      <c r="A203" s="1">
        <v>202</v>
      </c>
      <c r="B203" s="4">
        <v>2147038</v>
      </c>
      <c r="C203" s="5">
        <v>36612</v>
      </c>
      <c r="D203" s="4" t="s">
        <v>243</v>
      </c>
      <c r="E203" s="6" t="s">
        <v>10</v>
      </c>
      <c r="F203" s="7">
        <f t="shared" si="6"/>
        <v>2147038</v>
      </c>
    </row>
    <row r="204" spans="1:6" hidden="1">
      <c r="A204" s="1">
        <v>203</v>
      </c>
      <c r="B204" s="4">
        <v>2147043</v>
      </c>
      <c r="C204" s="5">
        <v>36612</v>
      </c>
      <c r="D204" s="4" t="s">
        <v>244</v>
      </c>
      <c r="E204" s="6" t="s">
        <v>10</v>
      </c>
      <c r="F204" s="7">
        <f t="shared" si="6"/>
        <v>2147043</v>
      </c>
    </row>
    <row r="205" spans="1:6" hidden="1">
      <c r="A205" s="1">
        <v>204</v>
      </c>
      <c r="B205" s="4">
        <v>1722060</v>
      </c>
      <c r="C205" s="5">
        <v>36583</v>
      </c>
      <c r="D205" s="4" t="s">
        <v>245</v>
      </c>
      <c r="E205" s="6" t="s">
        <v>10</v>
      </c>
      <c r="F205" s="7">
        <f t="shared" si="6"/>
        <v>1722060</v>
      </c>
    </row>
    <row r="206" spans="1:6" hidden="1">
      <c r="A206" s="1">
        <v>205</v>
      </c>
      <c r="B206" s="4">
        <v>2146039</v>
      </c>
      <c r="C206" s="5">
        <v>36583</v>
      </c>
      <c r="D206" s="4" t="s">
        <v>246</v>
      </c>
      <c r="E206" s="6" t="s">
        <v>10</v>
      </c>
      <c r="F206" s="7">
        <f t="shared" si="6"/>
        <v>2146039</v>
      </c>
    </row>
    <row r="207" spans="1:6" hidden="1">
      <c r="A207" s="1">
        <v>206</v>
      </c>
      <c r="B207" s="4">
        <v>2145532</v>
      </c>
      <c r="C207" s="5">
        <v>36576</v>
      </c>
      <c r="D207" s="4" t="s">
        <v>218</v>
      </c>
      <c r="E207" s="6" t="s">
        <v>10</v>
      </c>
      <c r="F207" s="7">
        <f t="shared" si="6"/>
        <v>2145532</v>
      </c>
    </row>
    <row r="208" spans="1:6" hidden="1">
      <c r="A208" s="1">
        <v>207</v>
      </c>
      <c r="B208" s="4">
        <v>2145355</v>
      </c>
      <c r="C208" s="5">
        <v>36566</v>
      </c>
      <c r="D208" s="4" t="s">
        <v>150</v>
      </c>
      <c r="E208" s="6" t="s">
        <v>10</v>
      </c>
      <c r="F208" s="7">
        <f t="shared" si="6"/>
        <v>2145355</v>
      </c>
    </row>
    <row r="209" spans="1:6" hidden="1">
      <c r="A209" s="1">
        <v>208</v>
      </c>
      <c r="B209" s="4">
        <v>2145266</v>
      </c>
      <c r="C209" s="5">
        <v>36566</v>
      </c>
      <c r="D209" s="4" t="s">
        <v>218</v>
      </c>
      <c r="E209" s="6" t="s">
        <v>10</v>
      </c>
      <c r="F209" s="7">
        <f t="shared" si="6"/>
        <v>2145266</v>
      </c>
    </row>
    <row r="210" spans="1:6" ht="28.5" hidden="1">
      <c r="A210" s="1">
        <v>209</v>
      </c>
      <c r="B210" s="4">
        <v>2145356</v>
      </c>
      <c r="C210" s="5">
        <v>36566</v>
      </c>
      <c r="D210" s="4" t="s">
        <v>247</v>
      </c>
      <c r="E210" s="6" t="s">
        <v>10</v>
      </c>
      <c r="F210" s="7">
        <f t="shared" si="6"/>
        <v>2145356</v>
      </c>
    </row>
    <row r="211" spans="1:6" hidden="1">
      <c r="A211" s="1">
        <v>210</v>
      </c>
      <c r="B211" s="4">
        <v>12413</v>
      </c>
      <c r="C211" s="5">
        <v>36535</v>
      </c>
      <c r="D211" s="4" t="s">
        <v>248</v>
      </c>
      <c r="E211" s="6" t="s">
        <v>61</v>
      </c>
      <c r="F211" s="7">
        <f t="shared" si="6"/>
        <v>12413</v>
      </c>
    </row>
    <row r="212" spans="1:6" hidden="1">
      <c r="A212" s="1">
        <v>211</v>
      </c>
      <c r="B212" s="4">
        <v>999614</v>
      </c>
      <c r="C212" s="5">
        <v>36521</v>
      </c>
      <c r="D212" s="4" t="s">
        <v>249</v>
      </c>
      <c r="E212" s="6" t="s">
        <v>10</v>
      </c>
      <c r="F212" s="7">
        <f t="shared" si="6"/>
        <v>999614</v>
      </c>
    </row>
    <row r="213" spans="1:6" hidden="1">
      <c r="A213" s="1">
        <v>212</v>
      </c>
      <c r="B213" s="4">
        <v>2142017</v>
      </c>
      <c r="C213" s="5">
        <v>36491</v>
      </c>
      <c r="D213" s="4" t="s">
        <v>150</v>
      </c>
      <c r="E213" s="6" t="s">
        <v>10</v>
      </c>
      <c r="F213" s="7">
        <f t="shared" si="6"/>
        <v>2142017</v>
      </c>
    </row>
    <row r="214" spans="1:6" hidden="1">
      <c r="A214" s="1">
        <v>213</v>
      </c>
      <c r="B214" s="4">
        <v>2140991</v>
      </c>
      <c r="C214" s="5">
        <v>36474</v>
      </c>
      <c r="D214" s="4" t="s">
        <v>250</v>
      </c>
      <c r="E214" s="6" t="s">
        <v>10</v>
      </c>
      <c r="F214" s="7">
        <f t="shared" si="6"/>
        <v>2140991</v>
      </c>
    </row>
    <row r="215" spans="1:6" hidden="1">
      <c r="A215" s="1">
        <v>214</v>
      </c>
      <c r="B215" s="4">
        <v>2140993</v>
      </c>
      <c r="C215" s="5">
        <v>36474</v>
      </c>
      <c r="D215" s="4" t="s">
        <v>251</v>
      </c>
      <c r="E215" s="6" t="s">
        <v>10</v>
      </c>
      <c r="F215" s="7">
        <f t="shared" si="6"/>
        <v>2140993</v>
      </c>
    </row>
    <row r="216" spans="1:6" hidden="1">
      <c r="A216" s="1">
        <v>215</v>
      </c>
      <c r="B216" s="4">
        <v>2140994</v>
      </c>
      <c r="C216" s="5">
        <v>36474</v>
      </c>
      <c r="D216" s="4" t="s">
        <v>252</v>
      </c>
      <c r="E216" s="6" t="s">
        <v>10</v>
      </c>
      <c r="F216" s="7">
        <f t="shared" si="6"/>
        <v>2140994</v>
      </c>
    </row>
    <row r="217" spans="1:6" hidden="1">
      <c r="A217" s="1">
        <v>216</v>
      </c>
      <c r="B217" s="4">
        <v>2140996</v>
      </c>
      <c r="C217" s="5">
        <v>36474</v>
      </c>
      <c r="D217" s="4" t="s">
        <v>253</v>
      </c>
      <c r="E217" s="6" t="s">
        <v>10</v>
      </c>
      <c r="F217" s="7">
        <f t="shared" si="6"/>
        <v>2140996</v>
      </c>
    </row>
    <row r="218" spans="1:6" ht="28.5" hidden="1">
      <c r="A218" s="1">
        <v>217</v>
      </c>
      <c r="B218" s="4">
        <v>2140995</v>
      </c>
      <c r="C218" s="5">
        <v>36474</v>
      </c>
      <c r="D218" s="4" t="s">
        <v>254</v>
      </c>
      <c r="E218" s="6" t="s">
        <v>10</v>
      </c>
      <c r="F218" s="7">
        <f t="shared" si="6"/>
        <v>2140995</v>
      </c>
    </row>
    <row r="219" spans="1:6" hidden="1">
      <c r="A219" s="1">
        <v>218</v>
      </c>
      <c r="B219" s="4">
        <v>2140458</v>
      </c>
      <c r="C219" s="5">
        <v>36460</v>
      </c>
      <c r="D219" s="4" t="s">
        <v>201</v>
      </c>
      <c r="E219" s="6" t="s">
        <v>10</v>
      </c>
      <c r="F219" s="7">
        <f t="shared" si="6"/>
        <v>2140458</v>
      </c>
    </row>
    <row r="220" spans="1:6" ht="28.5" hidden="1">
      <c r="A220" s="1">
        <v>219</v>
      </c>
      <c r="B220" s="4">
        <v>2139768</v>
      </c>
      <c r="C220" s="5">
        <v>36453</v>
      </c>
      <c r="D220" s="4" t="s">
        <v>255</v>
      </c>
      <c r="E220" s="6" t="s">
        <v>10</v>
      </c>
      <c r="F220" s="7">
        <f t="shared" si="6"/>
        <v>2139768</v>
      </c>
    </row>
    <row r="221" spans="1:6" hidden="1">
      <c r="A221" s="1">
        <v>220</v>
      </c>
      <c r="B221" s="4">
        <v>2139943</v>
      </c>
      <c r="C221" s="5">
        <v>36453</v>
      </c>
      <c r="D221" s="4" t="s">
        <v>256</v>
      </c>
      <c r="E221" s="6" t="s">
        <v>10</v>
      </c>
      <c r="F221" s="7">
        <f t="shared" si="6"/>
        <v>2139943</v>
      </c>
    </row>
    <row r="222" spans="1:6" hidden="1">
      <c r="A222" s="1">
        <v>221</v>
      </c>
      <c r="B222" s="4">
        <v>11543</v>
      </c>
      <c r="C222" s="5">
        <v>36449</v>
      </c>
      <c r="D222" s="4" t="s">
        <v>257</v>
      </c>
      <c r="E222" s="6" t="s">
        <v>61</v>
      </c>
      <c r="F222" s="7">
        <f t="shared" si="6"/>
        <v>11543</v>
      </c>
    </row>
    <row r="223" spans="1:6" hidden="1">
      <c r="A223" s="1">
        <v>222</v>
      </c>
      <c r="B223" s="4">
        <v>1762551</v>
      </c>
      <c r="C223" s="5">
        <v>36423</v>
      </c>
      <c r="D223" s="4" t="s">
        <v>258</v>
      </c>
      <c r="E223" s="6" t="s">
        <v>10</v>
      </c>
      <c r="F223" s="7">
        <f t="shared" si="6"/>
        <v>1762551</v>
      </c>
    </row>
    <row r="224" spans="1:6" hidden="1">
      <c r="A224" s="1">
        <v>223</v>
      </c>
      <c r="B224" s="4">
        <v>11204</v>
      </c>
      <c r="C224" s="5">
        <v>36419</v>
      </c>
      <c r="D224" s="4" t="s">
        <v>259</v>
      </c>
      <c r="E224" s="6" t="s">
        <v>61</v>
      </c>
      <c r="F224" s="7">
        <f t="shared" si="6"/>
        <v>11204</v>
      </c>
    </row>
    <row r="225" spans="1:6" ht="28.5" hidden="1">
      <c r="A225" s="1">
        <v>224</v>
      </c>
      <c r="B225" s="4">
        <v>11106</v>
      </c>
      <c r="C225" s="5">
        <v>36419</v>
      </c>
      <c r="D225" s="4" t="s">
        <v>260</v>
      </c>
      <c r="E225" s="6" t="s">
        <v>61</v>
      </c>
      <c r="F225" s="7">
        <f t="shared" si="6"/>
        <v>11106</v>
      </c>
    </row>
    <row r="226" spans="1:6" hidden="1">
      <c r="A226" s="1">
        <v>225</v>
      </c>
      <c r="B226" s="4">
        <v>11316</v>
      </c>
      <c r="C226" s="5">
        <v>36419</v>
      </c>
      <c r="D226" s="4" t="s">
        <v>261</v>
      </c>
      <c r="E226" s="6" t="s">
        <v>61</v>
      </c>
      <c r="F226" s="7">
        <f t="shared" si="6"/>
        <v>11316</v>
      </c>
    </row>
    <row r="227" spans="1:6" hidden="1">
      <c r="A227" s="1">
        <v>226</v>
      </c>
      <c r="B227" s="4">
        <v>2136764</v>
      </c>
      <c r="C227" s="5">
        <v>36413</v>
      </c>
      <c r="D227" s="4" t="s">
        <v>262</v>
      </c>
      <c r="E227" s="6" t="s">
        <v>10</v>
      </c>
      <c r="F227" s="7">
        <f t="shared" si="6"/>
        <v>2136764</v>
      </c>
    </row>
    <row r="228" spans="1:6" hidden="1">
      <c r="A228" s="1">
        <v>227</v>
      </c>
      <c r="B228" s="4">
        <v>2134306</v>
      </c>
      <c r="C228" s="5">
        <v>36382</v>
      </c>
      <c r="D228" s="4" t="s">
        <v>263</v>
      </c>
      <c r="E228" s="6" t="s">
        <v>10</v>
      </c>
      <c r="F228" s="7">
        <f t="shared" si="6"/>
        <v>2134306</v>
      </c>
    </row>
    <row r="229" spans="1:6" ht="28.5" hidden="1">
      <c r="A229" s="1">
        <v>228</v>
      </c>
      <c r="B229" s="4">
        <v>10350</v>
      </c>
      <c r="C229" s="5">
        <v>36357</v>
      </c>
      <c r="D229" s="4" t="s">
        <v>264</v>
      </c>
      <c r="E229" s="6" t="s">
        <v>61</v>
      </c>
      <c r="F229" s="7">
        <f t="shared" si="6"/>
        <v>10350</v>
      </c>
    </row>
    <row r="230" spans="1:6" hidden="1">
      <c r="A230" s="1">
        <v>229</v>
      </c>
      <c r="B230" s="4">
        <v>10351</v>
      </c>
      <c r="C230" s="5">
        <v>36357</v>
      </c>
      <c r="D230" s="4" t="s">
        <v>265</v>
      </c>
      <c r="E230" s="6" t="s">
        <v>61</v>
      </c>
      <c r="F230" s="7">
        <f t="shared" si="6"/>
        <v>10351</v>
      </c>
    </row>
    <row r="231" spans="1:6" ht="28.5" hidden="1">
      <c r="A231" s="1">
        <v>230</v>
      </c>
      <c r="B231" s="4">
        <v>2131927</v>
      </c>
      <c r="C231" s="5">
        <v>36331</v>
      </c>
      <c r="D231" s="4" t="s">
        <v>266</v>
      </c>
      <c r="E231" s="6" t="s">
        <v>10</v>
      </c>
      <c r="F231" s="7">
        <f t="shared" si="6"/>
        <v>2131927</v>
      </c>
    </row>
    <row r="232" spans="1:6" hidden="1">
      <c r="A232" s="1">
        <v>231</v>
      </c>
      <c r="B232" s="4">
        <v>10121</v>
      </c>
      <c r="C232" s="5">
        <v>36327</v>
      </c>
      <c r="D232" s="4" t="s">
        <v>265</v>
      </c>
      <c r="E232" s="6" t="s">
        <v>61</v>
      </c>
      <c r="F232" s="7">
        <f t="shared" si="6"/>
        <v>10121</v>
      </c>
    </row>
    <row r="233" spans="1:6" ht="28.5" hidden="1">
      <c r="A233" s="1">
        <v>232</v>
      </c>
      <c r="B233" s="4">
        <v>2131466</v>
      </c>
      <c r="C233" s="5">
        <v>36321</v>
      </c>
      <c r="D233" s="4" t="s">
        <v>267</v>
      </c>
      <c r="E233" s="6" t="s">
        <v>10</v>
      </c>
      <c r="F233" s="7">
        <f t="shared" si="6"/>
        <v>2131466</v>
      </c>
    </row>
    <row r="234" spans="1:6" hidden="1">
      <c r="A234" s="1">
        <v>233</v>
      </c>
      <c r="B234" s="4">
        <v>2127766</v>
      </c>
      <c r="C234" s="5">
        <v>36239</v>
      </c>
      <c r="D234" s="4" t="s">
        <v>150</v>
      </c>
      <c r="E234" s="6" t="s">
        <v>10</v>
      </c>
      <c r="F234" s="7">
        <f t="shared" si="6"/>
        <v>2127766</v>
      </c>
    </row>
    <row r="235" spans="1:6" ht="28.5" hidden="1">
      <c r="A235" s="1">
        <v>234</v>
      </c>
      <c r="B235" s="4">
        <v>9447</v>
      </c>
      <c r="C235" s="5">
        <v>36235</v>
      </c>
      <c r="D235" s="4" t="s">
        <v>268</v>
      </c>
      <c r="E235" s="6" t="s">
        <v>61</v>
      </c>
      <c r="F235" s="7">
        <f t="shared" si="6"/>
        <v>9447</v>
      </c>
    </row>
    <row r="236" spans="1:6" hidden="1">
      <c r="A236" s="1">
        <v>235</v>
      </c>
      <c r="B236" s="4">
        <v>2127322</v>
      </c>
      <c r="C236" s="5">
        <v>36229</v>
      </c>
      <c r="D236" s="4" t="s">
        <v>269</v>
      </c>
      <c r="E236" s="6" t="s">
        <v>10</v>
      </c>
      <c r="F236" s="7">
        <f t="shared" si="6"/>
        <v>2127322</v>
      </c>
    </row>
    <row r="237" spans="1:6" hidden="1">
      <c r="A237" s="1">
        <v>236</v>
      </c>
      <c r="B237" s="4">
        <v>2124567</v>
      </c>
      <c r="C237" s="5">
        <v>36170</v>
      </c>
      <c r="D237" s="4" t="s">
        <v>150</v>
      </c>
      <c r="E237" s="6" t="s">
        <v>10</v>
      </c>
      <c r="F237" s="7">
        <f t="shared" si="6"/>
        <v>2124567</v>
      </c>
    </row>
    <row r="238" spans="1:6" hidden="1">
      <c r="A238" s="1">
        <v>237</v>
      </c>
      <c r="B238" s="4">
        <v>8704</v>
      </c>
      <c r="C238" s="5">
        <v>36145</v>
      </c>
      <c r="D238" s="4" t="s">
        <v>270</v>
      </c>
      <c r="E238" s="6" t="s">
        <v>61</v>
      </c>
      <c r="F238" s="7">
        <f t="shared" si="6"/>
        <v>8704</v>
      </c>
    </row>
    <row r="239" spans="1:6" hidden="1">
      <c r="A239" s="1">
        <v>238</v>
      </c>
      <c r="B239" s="4">
        <v>2123058</v>
      </c>
      <c r="C239" s="5">
        <v>36139</v>
      </c>
      <c r="D239" s="4" t="s">
        <v>271</v>
      </c>
      <c r="E239" s="6" t="s">
        <v>10</v>
      </c>
      <c r="F239" s="7">
        <f t="shared" si="6"/>
        <v>2123058</v>
      </c>
    </row>
    <row r="240" spans="1:6" ht="28.5" hidden="1">
      <c r="A240" s="1">
        <v>239</v>
      </c>
      <c r="B240" s="4">
        <v>2122587</v>
      </c>
      <c r="C240" s="5">
        <v>36126</v>
      </c>
      <c r="D240" s="4" t="s">
        <v>230</v>
      </c>
      <c r="E240" s="6" t="s">
        <v>10</v>
      </c>
      <c r="F240" s="7">
        <f t="shared" si="6"/>
        <v>2122587</v>
      </c>
    </row>
    <row r="241" spans="1:6" hidden="1">
      <c r="A241" s="1">
        <v>240</v>
      </c>
      <c r="B241" s="4">
        <v>2121896</v>
      </c>
      <c r="C241" s="5">
        <v>36119</v>
      </c>
      <c r="D241" s="4" t="s">
        <v>272</v>
      </c>
      <c r="E241" s="6" t="s">
        <v>10</v>
      </c>
      <c r="F241" s="7">
        <f t="shared" si="6"/>
        <v>2121896</v>
      </c>
    </row>
    <row r="242" spans="1:6" ht="28.5" hidden="1">
      <c r="A242" s="1">
        <v>241</v>
      </c>
      <c r="B242" s="4">
        <v>8286</v>
      </c>
      <c r="C242" s="5">
        <v>36115</v>
      </c>
      <c r="D242" s="4" t="s">
        <v>273</v>
      </c>
      <c r="E242" s="6" t="s">
        <v>61</v>
      </c>
      <c r="F242" s="7">
        <f t="shared" si="6"/>
        <v>8286</v>
      </c>
    </row>
    <row r="243" spans="1:6" hidden="1">
      <c r="A243" s="1">
        <v>242</v>
      </c>
      <c r="B243" s="4">
        <v>8359</v>
      </c>
      <c r="C243" s="5">
        <v>36115</v>
      </c>
      <c r="D243" s="4" t="s">
        <v>274</v>
      </c>
      <c r="E243" s="6" t="s">
        <v>61</v>
      </c>
      <c r="F243" s="7">
        <f t="shared" si="6"/>
        <v>8359</v>
      </c>
    </row>
    <row r="244" spans="1:6" ht="28.5" hidden="1">
      <c r="A244" s="1">
        <v>243</v>
      </c>
      <c r="B244" s="4">
        <v>2120477</v>
      </c>
      <c r="C244" s="5">
        <v>36088</v>
      </c>
      <c r="D244" s="4" t="s">
        <v>275</v>
      </c>
      <c r="E244" s="6" t="s">
        <v>10</v>
      </c>
      <c r="F244" s="7">
        <f t="shared" si="6"/>
        <v>2120477</v>
      </c>
    </row>
    <row r="245" spans="1:6" ht="28.5" hidden="1">
      <c r="A245" s="1">
        <v>244</v>
      </c>
      <c r="B245" s="4">
        <v>2117707</v>
      </c>
      <c r="C245" s="5">
        <v>36027</v>
      </c>
      <c r="D245" s="4" t="s">
        <v>276</v>
      </c>
      <c r="E245" s="6" t="s">
        <v>10</v>
      </c>
      <c r="F245" s="7">
        <f t="shared" si="6"/>
        <v>2117707</v>
      </c>
    </row>
    <row r="246" spans="1:6" ht="42.75" hidden="1">
      <c r="A246" s="1">
        <v>245</v>
      </c>
      <c r="B246" s="4">
        <v>7036</v>
      </c>
      <c r="C246" s="5">
        <v>35992</v>
      </c>
      <c r="D246" s="4" t="s">
        <v>277</v>
      </c>
      <c r="E246" s="6" t="s">
        <v>61</v>
      </c>
      <c r="F246" s="7">
        <f t="shared" si="6"/>
        <v>7036</v>
      </c>
    </row>
    <row r="247" spans="1:6" ht="28.5" hidden="1">
      <c r="A247" s="1">
        <v>246</v>
      </c>
      <c r="B247" s="4">
        <v>2114801</v>
      </c>
      <c r="C247" s="5">
        <v>35986</v>
      </c>
      <c r="D247" s="4" t="s">
        <v>278</v>
      </c>
      <c r="E247" s="6" t="s">
        <v>10</v>
      </c>
      <c r="F247" s="7">
        <f t="shared" si="6"/>
        <v>2114801</v>
      </c>
    </row>
    <row r="248" spans="1:6" ht="28.5" hidden="1">
      <c r="A248" s="1">
        <v>247</v>
      </c>
      <c r="B248" s="4">
        <v>2114185</v>
      </c>
      <c r="C248" s="5">
        <v>35973</v>
      </c>
      <c r="D248" s="4" t="s">
        <v>279</v>
      </c>
      <c r="E248" s="6" t="s">
        <v>10</v>
      </c>
      <c r="F248" s="7">
        <f t="shared" si="6"/>
        <v>2114185</v>
      </c>
    </row>
    <row r="249" spans="1:6" hidden="1">
      <c r="A249" s="1">
        <v>248</v>
      </c>
      <c r="B249" s="4">
        <v>2113513</v>
      </c>
      <c r="C249" s="5">
        <v>35966</v>
      </c>
      <c r="D249" s="4" t="s">
        <v>280</v>
      </c>
      <c r="E249" s="6" t="s">
        <v>10</v>
      </c>
      <c r="F249" s="7">
        <f t="shared" si="6"/>
        <v>2113513</v>
      </c>
    </row>
    <row r="250" spans="1:6" hidden="1">
      <c r="A250" s="1">
        <v>249</v>
      </c>
      <c r="B250" s="4">
        <v>2113497</v>
      </c>
      <c r="C250" s="5">
        <v>35966</v>
      </c>
      <c r="D250" s="4" t="s">
        <v>281</v>
      </c>
      <c r="E250" s="6" t="s">
        <v>10</v>
      </c>
      <c r="F250" s="7">
        <f t="shared" si="6"/>
        <v>2113497</v>
      </c>
    </row>
    <row r="251" spans="1:6" ht="28.5" hidden="1">
      <c r="A251" s="1">
        <v>250</v>
      </c>
      <c r="B251" s="4">
        <v>2113512</v>
      </c>
      <c r="C251" s="5">
        <v>35966</v>
      </c>
      <c r="D251" s="4" t="s">
        <v>282</v>
      </c>
      <c r="E251" s="6" t="s">
        <v>10</v>
      </c>
      <c r="F251" s="7">
        <f t="shared" si="6"/>
        <v>2113512</v>
      </c>
    </row>
    <row r="252" spans="1:6" hidden="1">
      <c r="A252" s="1">
        <v>251</v>
      </c>
      <c r="B252" s="4">
        <v>6879</v>
      </c>
      <c r="C252" s="5">
        <v>35962</v>
      </c>
      <c r="D252" s="4" t="s">
        <v>283</v>
      </c>
      <c r="E252" s="6" t="s">
        <v>61</v>
      </c>
      <c r="F252" s="7">
        <f t="shared" si="6"/>
        <v>6879</v>
      </c>
    </row>
    <row r="253" spans="1:6" hidden="1">
      <c r="A253" s="1">
        <v>252</v>
      </c>
      <c r="B253" s="4">
        <v>2111796</v>
      </c>
      <c r="C253" s="5">
        <v>35942</v>
      </c>
      <c r="D253" s="4" t="s">
        <v>284</v>
      </c>
      <c r="E253" s="6" t="s">
        <v>10</v>
      </c>
      <c r="F253" s="7">
        <f t="shared" si="6"/>
        <v>2111796</v>
      </c>
    </row>
    <row r="254" spans="1:6" hidden="1">
      <c r="A254" s="1">
        <v>253</v>
      </c>
      <c r="B254" s="4">
        <v>2112044</v>
      </c>
      <c r="C254" s="5">
        <v>35942</v>
      </c>
      <c r="D254" s="4" t="s">
        <v>285</v>
      </c>
      <c r="E254" s="6" t="s">
        <v>10</v>
      </c>
      <c r="F254" s="7">
        <f t="shared" si="6"/>
        <v>2112044</v>
      </c>
    </row>
    <row r="255" spans="1:6" ht="28.5" hidden="1">
      <c r="A255" s="1">
        <v>254</v>
      </c>
      <c r="B255" s="4">
        <v>2112046</v>
      </c>
      <c r="C255" s="5">
        <v>35942</v>
      </c>
      <c r="D255" s="4" t="s">
        <v>286</v>
      </c>
      <c r="E255" s="6" t="s">
        <v>10</v>
      </c>
      <c r="F255" s="7">
        <f t="shared" si="6"/>
        <v>2112046</v>
      </c>
    </row>
    <row r="256" spans="1:6" ht="28.5" hidden="1">
      <c r="A256" s="1">
        <v>255</v>
      </c>
      <c r="B256" s="4">
        <v>2112121</v>
      </c>
      <c r="C256" s="5">
        <v>35942</v>
      </c>
      <c r="D256" s="4" t="s">
        <v>287</v>
      </c>
      <c r="E256" s="6" t="s">
        <v>10</v>
      </c>
      <c r="F256" s="7">
        <f t="shared" si="6"/>
        <v>2112121</v>
      </c>
    </row>
    <row r="257" spans="1:6" ht="28.5" hidden="1">
      <c r="A257" s="1">
        <v>256</v>
      </c>
      <c r="B257" s="4">
        <v>2112053</v>
      </c>
      <c r="C257" s="5">
        <v>35942</v>
      </c>
      <c r="D257" s="4" t="s">
        <v>282</v>
      </c>
      <c r="E257" s="6" t="s">
        <v>10</v>
      </c>
      <c r="F257" s="7">
        <f t="shared" si="6"/>
        <v>2112053</v>
      </c>
    </row>
    <row r="258" spans="1:6" hidden="1">
      <c r="A258" s="1">
        <v>257</v>
      </c>
      <c r="B258" s="4">
        <v>2109074</v>
      </c>
      <c r="C258" s="5">
        <v>35905</v>
      </c>
      <c r="D258" s="4" t="s">
        <v>288</v>
      </c>
      <c r="E258" s="6" t="s">
        <v>10</v>
      </c>
      <c r="F258" s="7">
        <f t="shared" si="6"/>
        <v>2109074</v>
      </c>
    </row>
    <row r="259" spans="1:6" hidden="1">
      <c r="A259" s="1">
        <v>258</v>
      </c>
      <c r="B259" s="4">
        <v>2108400</v>
      </c>
      <c r="C259" s="5">
        <v>35895</v>
      </c>
      <c r="D259" s="4" t="s">
        <v>220</v>
      </c>
      <c r="E259" s="6" t="s">
        <v>10</v>
      </c>
      <c r="F259" s="7">
        <f t="shared" ref="F259:F322" si="7">IF(E259="РИ",HYPERLINK(CONCATENATE("https://www1.fips.ru/registers-doc-view/fips_servlet?DB=RUPAT&amp;DocNumber=",B259,"&amp;TypeFile=html"),B259),HYPERLINK(CONCATENATE("https://www1.fips.ru/registers-doc-view/fips_servlet?DB=RUPM&amp;DocNumber=",B259,"&amp;TypeFile=html"),B259))</f>
        <v>2108400</v>
      </c>
    </row>
    <row r="260" spans="1:6" hidden="1">
      <c r="A260" s="1">
        <v>259</v>
      </c>
      <c r="B260" s="4">
        <v>2107258</v>
      </c>
      <c r="C260" s="5">
        <v>35874</v>
      </c>
      <c r="D260" s="4" t="s">
        <v>289</v>
      </c>
      <c r="E260" s="6" t="s">
        <v>10</v>
      </c>
      <c r="F260" s="7">
        <f t="shared" si="7"/>
        <v>2107258</v>
      </c>
    </row>
    <row r="261" spans="1:6" hidden="1">
      <c r="A261" s="1">
        <v>260</v>
      </c>
      <c r="B261" s="4">
        <v>2099598</v>
      </c>
      <c r="C261" s="5">
        <v>35784</v>
      </c>
      <c r="D261" s="4" t="s">
        <v>290</v>
      </c>
      <c r="E261" s="6" t="s">
        <v>10</v>
      </c>
      <c r="F261" s="7">
        <f t="shared" si="7"/>
        <v>2099598</v>
      </c>
    </row>
    <row r="262" spans="1:6" ht="28.5" hidden="1">
      <c r="A262" s="1">
        <v>261</v>
      </c>
      <c r="B262" s="4">
        <v>5614</v>
      </c>
      <c r="C262" s="5">
        <v>35780</v>
      </c>
      <c r="D262" s="4" t="s">
        <v>291</v>
      </c>
      <c r="E262" s="6" t="s">
        <v>61</v>
      </c>
      <c r="F262" s="7">
        <f t="shared" si="7"/>
        <v>5614</v>
      </c>
    </row>
    <row r="263" spans="1:6" ht="28.5" hidden="1">
      <c r="A263" s="1">
        <v>262</v>
      </c>
      <c r="B263" s="4">
        <v>2098189</v>
      </c>
      <c r="C263" s="5">
        <v>35774</v>
      </c>
      <c r="D263" s="4" t="s">
        <v>292</v>
      </c>
      <c r="E263" s="6" t="s">
        <v>10</v>
      </c>
      <c r="F263" s="7">
        <f t="shared" si="7"/>
        <v>2098189</v>
      </c>
    </row>
    <row r="264" spans="1:6" hidden="1">
      <c r="A264" s="1">
        <v>263</v>
      </c>
      <c r="B264" s="4">
        <v>2098370</v>
      </c>
      <c r="C264" s="5">
        <v>35774</v>
      </c>
      <c r="D264" s="4" t="s">
        <v>293</v>
      </c>
      <c r="E264" s="6" t="s">
        <v>10</v>
      </c>
      <c r="F264" s="7">
        <f t="shared" si="7"/>
        <v>2098370</v>
      </c>
    </row>
    <row r="265" spans="1:6" ht="28.5" hidden="1">
      <c r="A265" s="1">
        <v>264</v>
      </c>
      <c r="B265" s="4">
        <v>2095217</v>
      </c>
      <c r="C265" s="5">
        <v>35744</v>
      </c>
      <c r="D265" s="4" t="s">
        <v>294</v>
      </c>
      <c r="E265" s="6" t="s">
        <v>10</v>
      </c>
      <c r="F265" s="7">
        <f t="shared" si="7"/>
        <v>2095217</v>
      </c>
    </row>
    <row r="266" spans="1:6" ht="28.5" hidden="1">
      <c r="A266" s="1">
        <v>265</v>
      </c>
      <c r="B266" s="4">
        <v>2095426</v>
      </c>
      <c r="C266" s="5">
        <v>35744</v>
      </c>
      <c r="D266" s="4" t="s">
        <v>295</v>
      </c>
      <c r="E266" s="6" t="s">
        <v>10</v>
      </c>
      <c r="F266" s="7">
        <f t="shared" si="7"/>
        <v>2095426</v>
      </c>
    </row>
    <row r="267" spans="1:6" hidden="1">
      <c r="A267" s="1">
        <v>266</v>
      </c>
      <c r="B267" s="4">
        <v>2095870</v>
      </c>
      <c r="C267" s="5">
        <v>35744</v>
      </c>
      <c r="D267" s="4" t="s">
        <v>296</v>
      </c>
      <c r="E267" s="6" t="s">
        <v>10</v>
      </c>
      <c r="F267" s="7">
        <f t="shared" si="7"/>
        <v>2095870</v>
      </c>
    </row>
    <row r="268" spans="1:6" hidden="1">
      <c r="A268" s="1">
        <v>267</v>
      </c>
      <c r="B268" s="4">
        <v>2093590</v>
      </c>
      <c r="C268" s="5">
        <v>35723</v>
      </c>
      <c r="D268" s="4" t="s">
        <v>297</v>
      </c>
      <c r="E268" s="6" t="s">
        <v>10</v>
      </c>
      <c r="F268" s="7">
        <f t="shared" si="7"/>
        <v>2093590</v>
      </c>
    </row>
    <row r="269" spans="1:6" hidden="1">
      <c r="A269" s="1">
        <v>268</v>
      </c>
      <c r="B269" s="4">
        <v>2084858</v>
      </c>
      <c r="C269" s="5">
        <v>35631</v>
      </c>
      <c r="D269" s="4" t="s">
        <v>298</v>
      </c>
      <c r="E269" s="6" t="s">
        <v>10</v>
      </c>
      <c r="F269" s="7">
        <f t="shared" si="7"/>
        <v>2084858</v>
      </c>
    </row>
    <row r="270" spans="1:6" hidden="1">
      <c r="A270" s="1">
        <v>269</v>
      </c>
      <c r="B270" s="4">
        <v>2082928</v>
      </c>
      <c r="C270" s="5">
        <v>35608</v>
      </c>
      <c r="D270" s="4" t="s">
        <v>299</v>
      </c>
      <c r="E270" s="6" t="s">
        <v>10</v>
      </c>
      <c r="F270" s="7">
        <f t="shared" si="7"/>
        <v>2082928</v>
      </c>
    </row>
    <row r="271" spans="1:6" ht="28.5" hidden="1">
      <c r="A271" s="1">
        <v>270</v>
      </c>
      <c r="B271" s="4">
        <v>2082591</v>
      </c>
      <c r="C271" s="5">
        <v>35608</v>
      </c>
      <c r="D271" s="4" t="s">
        <v>300</v>
      </c>
      <c r="E271" s="6" t="s">
        <v>10</v>
      </c>
      <c r="F271" s="7">
        <f t="shared" si="7"/>
        <v>2082591</v>
      </c>
    </row>
    <row r="272" spans="1:6" hidden="1">
      <c r="A272" s="1">
        <v>271</v>
      </c>
      <c r="B272" s="4">
        <v>2081191</v>
      </c>
      <c r="C272" s="5">
        <v>35591</v>
      </c>
      <c r="D272" s="4" t="s">
        <v>301</v>
      </c>
      <c r="E272" s="6" t="s">
        <v>10</v>
      </c>
      <c r="F272" s="7">
        <f t="shared" si="7"/>
        <v>2081191</v>
      </c>
    </row>
    <row r="273" spans="1:6" hidden="1">
      <c r="A273" s="1">
        <v>272</v>
      </c>
      <c r="B273" s="4">
        <v>2080201</v>
      </c>
      <c r="C273" s="5">
        <v>35577</v>
      </c>
      <c r="D273" s="4" t="s">
        <v>302</v>
      </c>
      <c r="E273" s="6" t="s">
        <v>10</v>
      </c>
      <c r="F273" s="7">
        <f t="shared" si="7"/>
        <v>2080201</v>
      </c>
    </row>
    <row r="274" spans="1:6" hidden="1">
      <c r="A274" s="1">
        <v>273</v>
      </c>
      <c r="B274" s="4">
        <v>2080200</v>
      </c>
      <c r="C274" s="5">
        <v>35577</v>
      </c>
      <c r="D274" s="4" t="s">
        <v>302</v>
      </c>
      <c r="E274" s="6" t="s">
        <v>10</v>
      </c>
      <c r="F274" s="7">
        <f t="shared" si="7"/>
        <v>2080200</v>
      </c>
    </row>
    <row r="275" spans="1:6" hidden="1">
      <c r="A275" s="1">
        <v>274</v>
      </c>
      <c r="B275" s="4">
        <v>2077968</v>
      </c>
      <c r="C275" s="5">
        <v>35547</v>
      </c>
      <c r="D275" s="4" t="s">
        <v>303</v>
      </c>
      <c r="E275" s="6" t="s">
        <v>10</v>
      </c>
      <c r="F275" s="7">
        <f t="shared" si="7"/>
        <v>2077968</v>
      </c>
    </row>
    <row r="276" spans="1:6" ht="28.5" hidden="1">
      <c r="A276" s="1">
        <v>275</v>
      </c>
      <c r="B276" s="4">
        <v>2072275</v>
      </c>
      <c r="C276" s="5">
        <v>35457</v>
      </c>
      <c r="D276" s="4" t="s">
        <v>304</v>
      </c>
      <c r="E276" s="6" t="s">
        <v>10</v>
      </c>
      <c r="F276" s="7">
        <f t="shared" si="7"/>
        <v>2072275</v>
      </c>
    </row>
    <row r="277" spans="1:6" ht="42.75" hidden="1">
      <c r="A277" s="1">
        <v>276</v>
      </c>
      <c r="B277" s="4">
        <v>2069479</v>
      </c>
      <c r="C277" s="5">
        <v>35389</v>
      </c>
      <c r="D277" s="4" t="s">
        <v>305</v>
      </c>
      <c r="E277" s="6" t="s">
        <v>10</v>
      </c>
      <c r="F277" s="7">
        <f t="shared" si="7"/>
        <v>2069479</v>
      </c>
    </row>
    <row r="278" spans="1:6" hidden="1">
      <c r="A278" s="1">
        <v>277</v>
      </c>
      <c r="B278" s="4">
        <v>2529</v>
      </c>
      <c r="C278" s="5">
        <v>35293</v>
      </c>
      <c r="D278" s="4" t="s">
        <v>306</v>
      </c>
      <c r="E278" s="6" t="s">
        <v>61</v>
      </c>
      <c r="F278" s="7">
        <f t="shared" si="7"/>
        <v>2529</v>
      </c>
    </row>
    <row r="279" spans="1:6" ht="28.5" hidden="1">
      <c r="A279" s="1">
        <v>278</v>
      </c>
      <c r="B279" s="4">
        <v>2064660</v>
      </c>
      <c r="C279" s="5">
        <v>35273</v>
      </c>
      <c r="D279" s="4" t="s">
        <v>307</v>
      </c>
      <c r="E279" s="6" t="s">
        <v>10</v>
      </c>
      <c r="F279" s="7">
        <f t="shared" si="7"/>
        <v>2064660</v>
      </c>
    </row>
    <row r="280" spans="1:6" hidden="1">
      <c r="A280" s="1">
        <v>279</v>
      </c>
      <c r="B280" s="4">
        <v>2063443</v>
      </c>
      <c r="C280" s="5">
        <v>35256</v>
      </c>
      <c r="D280" s="4" t="s">
        <v>308</v>
      </c>
      <c r="E280" s="6" t="s">
        <v>10</v>
      </c>
      <c r="F280" s="7">
        <f t="shared" si="7"/>
        <v>2063443</v>
      </c>
    </row>
    <row r="281" spans="1:6" hidden="1">
      <c r="A281" s="1">
        <v>280</v>
      </c>
      <c r="B281" s="4">
        <v>2060293</v>
      </c>
      <c r="C281" s="5">
        <v>35205</v>
      </c>
      <c r="D281" s="4" t="s">
        <v>309</v>
      </c>
      <c r="E281" s="6" t="s">
        <v>10</v>
      </c>
      <c r="F281" s="7">
        <f t="shared" si="7"/>
        <v>2060293</v>
      </c>
    </row>
    <row r="282" spans="1:6" hidden="1">
      <c r="A282" s="1">
        <v>281</v>
      </c>
      <c r="B282" s="4">
        <v>2057191</v>
      </c>
      <c r="C282" s="5">
        <v>35151</v>
      </c>
      <c r="D282" s="4" t="s">
        <v>310</v>
      </c>
      <c r="E282" s="6" t="s">
        <v>10</v>
      </c>
      <c r="F282" s="7">
        <f t="shared" si="7"/>
        <v>2057191</v>
      </c>
    </row>
    <row r="283" spans="1:6" hidden="1">
      <c r="A283" s="1">
        <v>282</v>
      </c>
      <c r="B283" s="4">
        <v>2055675</v>
      </c>
      <c r="C283" s="5">
        <v>35134</v>
      </c>
      <c r="D283" s="4" t="s">
        <v>303</v>
      </c>
      <c r="E283" s="6" t="s">
        <v>10</v>
      </c>
      <c r="F283" s="7">
        <f t="shared" si="7"/>
        <v>2055675</v>
      </c>
    </row>
    <row r="284" spans="1:6" hidden="1">
      <c r="A284" s="1">
        <v>283</v>
      </c>
      <c r="B284" s="4">
        <v>2055094</v>
      </c>
      <c r="C284" s="5">
        <v>35122</v>
      </c>
      <c r="D284" s="4" t="s">
        <v>311</v>
      </c>
      <c r="E284" s="6" t="s">
        <v>10</v>
      </c>
      <c r="F284" s="7">
        <f t="shared" si="7"/>
        <v>2055094</v>
      </c>
    </row>
    <row r="285" spans="1:6" hidden="1">
      <c r="A285" s="1">
        <v>284</v>
      </c>
      <c r="B285" s="4">
        <v>2051984</v>
      </c>
      <c r="C285" s="5">
        <v>35074</v>
      </c>
      <c r="D285" s="4" t="s">
        <v>309</v>
      </c>
      <c r="E285" s="6" t="s">
        <v>10</v>
      </c>
      <c r="F285" s="7">
        <f t="shared" si="7"/>
        <v>2051984</v>
      </c>
    </row>
    <row r="286" spans="1:6" ht="28.5" hidden="1">
      <c r="A286" s="1">
        <v>285</v>
      </c>
      <c r="B286" s="4">
        <v>2049586</v>
      </c>
      <c r="C286" s="5">
        <v>35043</v>
      </c>
      <c r="D286" s="4" t="s">
        <v>312</v>
      </c>
      <c r="E286" s="6" t="s">
        <v>10</v>
      </c>
      <c r="F286" s="7">
        <f t="shared" si="7"/>
        <v>2049586</v>
      </c>
    </row>
    <row r="287" spans="1:6" ht="28.5" hidden="1">
      <c r="A287" s="1">
        <v>286</v>
      </c>
      <c r="B287" s="4">
        <v>2046149</v>
      </c>
      <c r="C287" s="5">
        <v>34992</v>
      </c>
      <c r="D287" s="4" t="s">
        <v>313</v>
      </c>
      <c r="E287" s="6" t="s">
        <v>10</v>
      </c>
      <c r="F287" s="7">
        <f t="shared" si="7"/>
        <v>2046149</v>
      </c>
    </row>
    <row r="288" spans="1:6" hidden="1">
      <c r="A288" s="1">
        <v>287</v>
      </c>
      <c r="B288" s="4">
        <v>2044060</v>
      </c>
      <c r="C288" s="5">
        <v>34962</v>
      </c>
      <c r="D288" s="4" t="s">
        <v>314</v>
      </c>
      <c r="E288" s="6" t="s">
        <v>10</v>
      </c>
      <c r="F288" s="7">
        <f t="shared" si="7"/>
        <v>2044060</v>
      </c>
    </row>
    <row r="289" spans="1:6" ht="28.5" hidden="1">
      <c r="A289" s="1">
        <v>288</v>
      </c>
      <c r="B289" s="4">
        <v>2044071</v>
      </c>
      <c r="C289" s="5">
        <v>34962</v>
      </c>
      <c r="D289" s="4" t="s">
        <v>315</v>
      </c>
      <c r="E289" s="6" t="s">
        <v>10</v>
      </c>
      <c r="F289" s="7">
        <f t="shared" si="7"/>
        <v>2044071</v>
      </c>
    </row>
    <row r="290" spans="1:6" hidden="1">
      <c r="A290" s="1">
        <v>289</v>
      </c>
      <c r="B290" s="4">
        <v>2040549</v>
      </c>
      <c r="C290" s="5">
        <v>34905</v>
      </c>
      <c r="D290" s="4" t="s">
        <v>316</v>
      </c>
      <c r="E290" s="6" t="s">
        <v>10</v>
      </c>
      <c r="F290" s="7">
        <f t="shared" si="7"/>
        <v>2040549</v>
      </c>
    </row>
    <row r="291" spans="1:6" ht="28.5" hidden="1">
      <c r="A291" s="1">
        <v>290</v>
      </c>
      <c r="B291" s="4">
        <v>2040301</v>
      </c>
      <c r="C291" s="5">
        <v>34905</v>
      </c>
      <c r="D291" s="4" t="s">
        <v>317</v>
      </c>
      <c r="E291" s="6" t="s">
        <v>10</v>
      </c>
      <c r="F291" s="7">
        <f t="shared" si="7"/>
        <v>2040301</v>
      </c>
    </row>
    <row r="292" spans="1:6" hidden="1">
      <c r="A292" s="1">
        <v>291</v>
      </c>
      <c r="B292" s="4">
        <v>2039626</v>
      </c>
      <c r="C292" s="5">
        <v>34900</v>
      </c>
      <c r="D292" s="4" t="s">
        <v>158</v>
      </c>
      <c r="E292" s="6" t="s">
        <v>10</v>
      </c>
      <c r="F292" s="7">
        <f t="shared" si="7"/>
        <v>2039626</v>
      </c>
    </row>
    <row r="293" spans="1:6" hidden="1">
      <c r="A293" s="1">
        <v>292</v>
      </c>
      <c r="B293" s="4">
        <v>2034041</v>
      </c>
      <c r="C293" s="5">
        <v>34819</v>
      </c>
      <c r="D293" s="4" t="s">
        <v>318</v>
      </c>
      <c r="E293" s="6" t="s">
        <v>10</v>
      </c>
      <c r="F293" s="7">
        <f t="shared" si="7"/>
        <v>2034041</v>
      </c>
    </row>
    <row r="294" spans="1:6" hidden="1">
      <c r="A294" s="1">
        <v>293</v>
      </c>
      <c r="B294" s="4">
        <v>2034087</v>
      </c>
      <c r="C294" s="5">
        <v>34819</v>
      </c>
      <c r="D294" s="4" t="s">
        <v>319</v>
      </c>
      <c r="E294" s="6" t="s">
        <v>10</v>
      </c>
      <c r="F294" s="7">
        <f t="shared" si="7"/>
        <v>2034087</v>
      </c>
    </row>
    <row r="295" spans="1:6" hidden="1">
      <c r="A295" s="1">
        <v>294</v>
      </c>
      <c r="B295" s="4">
        <v>2034031</v>
      </c>
      <c r="C295" s="5">
        <v>34816</v>
      </c>
      <c r="D295" s="4" t="s">
        <v>320</v>
      </c>
      <c r="E295" s="6" t="s">
        <v>10</v>
      </c>
      <c r="F295" s="7">
        <f t="shared" si="7"/>
        <v>2034031</v>
      </c>
    </row>
    <row r="296" spans="1:6" hidden="1">
      <c r="A296" s="1">
        <v>295</v>
      </c>
      <c r="B296" s="4">
        <v>2031859</v>
      </c>
      <c r="C296" s="5">
        <v>34785</v>
      </c>
      <c r="D296" s="4" t="s">
        <v>321</v>
      </c>
      <c r="E296" s="6" t="s">
        <v>10</v>
      </c>
      <c r="F296" s="7">
        <f t="shared" si="7"/>
        <v>2031859</v>
      </c>
    </row>
    <row r="297" spans="1:6" hidden="1">
      <c r="A297" s="1">
        <v>296</v>
      </c>
      <c r="B297" s="4">
        <v>1352958</v>
      </c>
      <c r="C297" s="5">
        <v>34778</v>
      </c>
      <c r="D297" s="4" t="s">
        <v>322</v>
      </c>
      <c r="E297" s="6" t="s">
        <v>10</v>
      </c>
      <c r="F297" s="7">
        <f t="shared" si="7"/>
        <v>1352958</v>
      </c>
    </row>
    <row r="298" spans="1:6" hidden="1">
      <c r="A298" s="1">
        <v>297</v>
      </c>
      <c r="B298" s="4">
        <v>2030947</v>
      </c>
      <c r="C298" s="5">
        <v>34778</v>
      </c>
      <c r="D298" s="4" t="s">
        <v>323</v>
      </c>
      <c r="E298" s="6" t="s">
        <v>10</v>
      </c>
      <c r="F298" s="7">
        <f t="shared" si="7"/>
        <v>2030947</v>
      </c>
    </row>
    <row r="299" spans="1:6" ht="28.5" hidden="1">
      <c r="A299" s="1">
        <v>298</v>
      </c>
      <c r="B299" s="4">
        <v>2030231</v>
      </c>
      <c r="C299" s="5">
        <v>34768</v>
      </c>
      <c r="D299" s="4" t="s">
        <v>324</v>
      </c>
      <c r="E299" s="6" t="s">
        <v>10</v>
      </c>
      <c r="F299" s="7">
        <f t="shared" si="7"/>
        <v>2030231</v>
      </c>
    </row>
    <row r="300" spans="1:6" hidden="1">
      <c r="A300" s="1">
        <v>299</v>
      </c>
      <c r="B300" s="4">
        <v>1441809</v>
      </c>
      <c r="C300" s="5">
        <v>34719</v>
      </c>
      <c r="D300" s="4" t="s">
        <v>325</v>
      </c>
      <c r="E300" s="6" t="s">
        <v>10</v>
      </c>
      <c r="F300" s="7">
        <f t="shared" si="7"/>
        <v>1441809</v>
      </c>
    </row>
    <row r="301" spans="1:6" hidden="1">
      <c r="A301" s="1">
        <v>300</v>
      </c>
      <c r="B301" s="4">
        <v>1520742</v>
      </c>
      <c r="C301" s="5">
        <v>34698</v>
      </c>
      <c r="D301" s="4" t="s">
        <v>326</v>
      </c>
      <c r="E301" s="6" t="s">
        <v>10</v>
      </c>
      <c r="F301" s="7">
        <f t="shared" si="7"/>
        <v>1520742</v>
      </c>
    </row>
    <row r="302" spans="1:6" hidden="1">
      <c r="A302" s="1">
        <v>301</v>
      </c>
      <c r="B302" s="4">
        <v>1547323</v>
      </c>
      <c r="C302" s="5">
        <v>34698</v>
      </c>
      <c r="D302" s="4" t="s">
        <v>327</v>
      </c>
      <c r="E302" s="6" t="s">
        <v>10</v>
      </c>
      <c r="F302" s="7">
        <f t="shared" si="7"/>
        <v>1547323</v>
      </c>
    </row>
    <row r="303" spans="1:6" hidden="1">
      <c r="A303" s="1">
        <v>302</v>
      </c>
      <c r="B303" s="4">
        <v>1272708</v>
      </c>
      <c r="C303" s="5">
        <v>34698</v>
      </c>
      <c r="D303" s="4" t="s">
        <v>328</v>
      </c>
      <c r="E303" s="6" t="s">
        <v>10</v>
      </c>
      <c r="F303" s="7">
        <f t="shared" si="7"/>
        <v>1272708</v>
      </c>
    </row>
    <row r="304" spans="1:6" ht="42.75" hidden="1">
      <c r="A304" s="1">
        <v>303</v>
      </c>
      <c r="B304" s="4">
        <v>1267793</v>
      </c>
      <c r="C304" s="5">
        <v>34698</v>
      </c>
      <c r="D304" s="4" t="s">
        <v>329</v>
      </c>
      <c r="E304" s="6" t="s">
        <v>10</v>
      </c>
      <c r="F304" s="7">
        <f t="shared" si="7"/>
        <v>1267793</v>
      </c>
    </row>
    <row r="305" spans="1:6" hidden="1">
      <c r="A305" s="1">
        <v>304</v>
      </c>
      <c r="B305" s="4">
        <v>1419156</v>
      </c>
      <c r="C305" s="5">
        <v>34683</v>
      </c>
      <c r="D305" s="4" t="s">
        <v>330</v>
      </c>
      <c r="E305" s="6" t="s">
        <v>10</v>
      </c>
      <c r="F305" s="7">
        <f t="shared" si="7"/>
        <v>1419156</v>
      </c>
    </row>
    <row r="306" spans="1:6" hidden="1">
      <c r="A306" s="1">
        <v>305</v>
      </c>
      <c r="B306" s="4">
        <v>1398213</v>
      </c>
      <c r="C306" s="5">
        <v>34683</v>
      </c>
      <c r="D306" s="4" t="s">
        <v>331</v>
      </c>
      <c r="E306" s="6" t="s">
        <v>10</v>
      </c>
      <c r="F306" s="7">
        <f t="shared" si="7"/>
        <v>1398213</v>
      </c>
    </row>
    <row r="307" spans="1:6" hidden="1">
      <c r="A307" s="1">
        <v>306</v>
      </c>
      <c r="B307" s="4">
        <v>2024617</v>
      </c>
      <c r="C307" s="5">
        <v>34683</v>
      </c>
      <c r="D307" s="4" t="s">
        <v>332</v>
      </c>
      <c r="E307" s="6" t="s">
        <v>10</v>
      </c>
      <c r="F307" s="7">
        <f t="shared" si="7"/>
        <v>2024617</v>
      </c>
    </row>
    <row r="308" spans="1:6" ht="28.5" hidden="1">
      <c r="A308" s="1">
        <v>307</v>
      </c>
      <c r="B308" s="4">
        <v>2022814</v>
      </c>
      <c r="C308" s="5">
        <v>34653</v>
      </c>
      <c r="D308" s="4" t="s">
        <v>333</v>
      </c>
      <c r="E308" s="6" t="s">
        <v>10</v>
      </c>
      <c r="F308" s="7">
        <f t="shared" si="7"/>
        <v>2022814</v>
      </c>
    </row>
    <row r="309" spans="1:6" hidden="1">
      <c r="A309" s="1">
        <v>308</v>
      </c>
      <c r="B309" s="4">
        <v>1412316</v>
      </c>
      <c r="C309" s="5">
        <v>34637</v>
      </c>
      <c r="D309" s="4" t="s">
        <v>334</v>
      </c>
      <c r="E309" s="6" t="s">
        <v>10</v>
      </c>
      <c r="F309" s="7">
        <f t="shared" si="7"/>
        <v>1412316</v>
      </c>
    </row>
    <row r="310" spans="1:6" ht="28.5" hidden="1">
      <c r="A310" s="1">
        <v>309</v>
      </c>
      <c r="B310" s="4">
        <v>1753705</v>
      </c>
      <c r="C310" s="5">
        <v>34576</v>
      </c>
      <c r="D310" s="4" t="s">
        <v>335</v>
      </c>
      <c r="E310" s="6" t="s">
        <v>10</v>
      </c>
      <c r="F310" s="7">
        <f t="shared" si="7"/>
        <v>1753705</v>
      </c>
    </row>
    <row r="311" spans="1:6" ht="28.5" hidden="1">
      <c r="A311" s="1">
        <v>310</v>
      </c>
      <c r="B311" s="4">
        <v>2016049</v>
      </c>
      <c r="C311" s="5">
        <v>34530</v>
      </c>
      <c r="D311" s="4" t="s">
        <v>336</v>
      </c>
      <c r="E311" s="6" t="s">
        <v>10</v>
      </c>
      <c r="F311" s="7">
        <f t="shared" si="7"/>
        <v>2016049</v>
      </c>
    </row>
    <row r="312" spans="1:6" hidden="1">
      <c r="A312" s="1">
        <v>311</v>
      </c>
      <c r="B312" s="4">
        <v>2012431</v>
      </c>
      <c r="C312" s="5">
        <v>34469</v>
      </c>
      <c r="D312" s="4" t="s">
        <v>337</v>
      </c>
      <c r="E312" s="6" t="s">
        <v>10</v>
      </c>
      <c r="F312" s="7">
        <f t="shared" si="7"/>
        <v>2012431</v>
      </c>
    </row>
    <row r="313" spans="1:6" hidden="1">
      <c r="A313" s="1">
        <v>312</v>
      </c>
      <c r="B313" s="4">
        <v>2005805</v>
      </c>
      <c r="C313" s="5">
        <v>34349</v>
      </c>
      <c r="D313" s="4" t="s">
        <v>338</v>
      </c>
      <c r="E313" s="6" t="s">
        <v>10</v>
      </c>
      <c r="F313" s="7">
        <f t="shared" si="7"/>
        <v>2005805</v>
      </c>
    </row>
    <row r="314" spans="1:6" hidden="1">
      <c r="A314" s="1">
        <v>313</v>
      </c>
      <c r="B314" s="4">
        <v>2004504</v>
      </c>
      <c r="C314" s="5">
        <v>34318</v>
      </c>
      <c r="D314" s="4" t="s">
        <v>339</v>
      </c>
      <c r="E314" s="6" t="s">
        <v>10</v>
      </c>
      <c r="F314" s="7">
        <f t="shared" si="7"/>
        <v>2004504</v>
      </c>
    </row>
    <row r="315" spans="1:6" hidden="1">
      <c r="A315" s="1">
        <v>314</v>
      </c>
      <c r="B315" s="4">
        <v>2004596</v>
      </c>
      <c r="C315" s="5">
        <v>34318</v>
      </c>
      <c r="D315" s="4" t="s">
        <v>340</v>
      </c>
      <c r="E315" s="6" t="s">
        <v>10</v>
      </c>
      <c r="F315" s="7">
        <f t="shared" si="7"/>
        <v>2004596</v>
      </c>
    </row>
    <row r="316" spans="1:6" hidden="1">
      <c r="A316" s="1">
        <v>315</v>
      </c>
      <c r="B316" s="4">
        <v>2003728</v>
      </c>
      <c r="C316" s="5">
        <v>34303</v>
      </c>
      <c r="D316" s="4" t="s">
        <v>341</v>
      </c>
      <c r="E316" s="6" t="s">
        <v>10</v>
      </c>
      <c r="F316" s="7">
        <f t="shared" si="7"/>
        <v>2003728</v>
      </c>
    </row>
    <row r="317" spans="1:6" hidden="1">
      <c r="A317" s="1">
        <v>316</v>
      </c>
      <c r="B317" s="4">
        <v>1838433</v>
      </c>
      <c r="C317" s="5">
        <v>34211</v>
      </c>
      <c r="D317" s="4" t="s">
        <v>342</v>
      </c>
      <c r="E317" s="6" t="s">
        <v>10</v>
      </c>
      <c r="F317" s="7">
        <f t="shared" si="7"/>
        <v>1838433</v>
      </c>
    </row>
    <row r="318" spans="1:6" hidden="1">
      <c r="A318" s="1">
        <v>317</v>
      </c>
      <c r="B318" s="4">
        <v>1836481</v>
      </c>
      <c r="C318" s="5">
        <v>34204</v>
      </c>
      <c r="D318" s="4" t="s">
        <v>343</v>
      </c>
      <c r="E318" s="6" t="s">
        <v>10</v>
      </c>
      <c r="F318" s="7">
        <f t="shared" si="7"/>
        <v>1836481</v>
      </c>
    </row>
    <row r="319" spans="1:6" ht="28.5" hidden="1">
      <c r="A319" s="1">
        <v>318</v>
      </c>
      <c r="B319" s="4">
        <v>1836450</v>
      </c>
      <c r="C319" s="5">
        <v>34204</v>
      </c>
      <c r="D319" s="4" t="s">
        <v>344</v>
      </c>
      <c r="E319" s="6" t="s">
        <v>10</v>
      </c>
      <c r="F319" s="7">
        <f t="shared" si="7"/>
        <v>1836450</v>
      </c>
    </row>
    <row r="320" spans="1:6" hidden="1">
      <c r="A320" s="1">
        <v>319</v>
      </c>
      <c r="B320" s="4">
        <v>1831401</v>
      </c>
      <c r="C320" s="5">
        <v>34180</v>
      </c>
      <c r="D320" s="4" t="s">
        <v>345</v>
      </c>
      <c r="E320" s="6" t="s">
        <v>10</v>
      </c>
      <c r="F320" s="7">
        <f t="shared" si="7"/>
        <v>1831401</v>
      </c>
    </row>
    <row r="321" spans="1:6" hidden="1">
      <c r="A321" s="1">
        <v>320</v>
      </c>
      <c r="B321" s="4">
        <v>1822412</v>
      </c>
      <c r="C321" s="5">
        <v>34135</v>
      </c>
      <c r="D321" s="4" t="s">
        <v>346</v>
      </c>
      <c r="E321" s="6" t="s">
        <v>10</v>
      </c>
      <c r="F321" s="7">
        <f t="shared" si="7"/>
        <v>1822412</v>
      </c>
    </row>
    <row r="322" spans="1:6" hidden="1">
      <c r="A322" s="1">
        <v>321</v>
      </c>
      <c r="B322" s="4">
        <v>1807929</v>
      </c>
      <c r="C322" s="5">
        <v>34066</v>
      </c>
      <c r="D322" s="4" t="s">
        <v>347</v>
      </c>
      <c r="E322" s="6" t="s">
        <v>10</v>
      </c>
      <c r="F322" s="7">
        <f t="shared" si="7"/>
        <v>1807929</v>
      </c>
    </row>
    <row r="323" spans="1:6" hidden="1">
      <c r="A323" s="1">
        <v>322</v>
      </c>
      <c r="B323" s="4">
        <v>1804487</v>
      </c>
      <c r="C323" s="5">
        <v>34051</v>
      </c>
      <c r="D323" s="4" t="s">
        <v>348</v>
      </c>
      <c r="E323" s="6" t="s">
        <v>10</v>
      </c>
      <c r="F323" s="7">
        <f t="shared" ref="F323:F381" si="8">IF(E323="РИ",HYPERLINK(CONCATENATE("https://www1.fips.ru/registers-doc-view/fips_servlet?DB=RUPAT&amp;DocNumber=",B323,"&amp;TypeFile=html"),B323),HYPERLINK(CONCATENATE("https://www1.fips.ru/registers-doc-view/fips_servlet?DB=RUPM&amp;DocNumber=",B323,"&amp;TypeFile=html"),B323))</f>
        <v>1804487</v>
      </c>
    </row>
    <row r="324" spans="1:6" hidden="1">
      <c r="A324" s="1">
        <v>323</v>
      </c>
      <c r="B324" s="4">
        <v>1801121</v>
      </c>
      <c r="C324" s="5">
        <v>34035</v>
      </c>
      <c r="D324" s="4" t="s">
        <v>349</v>
      </c>
      <c r="E324" s="6" t="s">
        <v>10</v>
      </c>
      <c r="F324" s="7">
        <f t="shared" si="8"/>
        <v>1801121</v>
      </c>
    </row>
    <row r="325" spans="1:6" hidden="1">
      <c r="A325" s="1">
        <v>324</v>
      </c>
      <c r="B325" s="4">
        <v>1801122</v>
      </c>
      <c r="C325" s="5">
        <v>34035</v>
      </c>
      <c r="D325" s="4" t="s">
        <v>350</v>
      </c>
      <c r="E325" s="6" t="s">
        <v>10</v>
      </c>
      <c r="F325" s="7">
        <f t="shared" si="8"/>
        <v>1801122</v>
      </c>
    </row>
  </sheetData>
  <autoFilter ref="A1:E325" xr:uid="{0AE95F3C-D94F-48CF-98CE-A1B7296E88B5}">
    <filterColumn colId="2">
      <filters>
        <dateGroupItem year="2023" dateTimeGrouping="year"/>
      </filters>
    </filterColumn>
  </autoFilter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Список патентов</vt:lpstr>
    </vt:vector>
  </TitlesOfParts>
  <Company>Evraz NTMK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Vladimir.Balyan@evraz.com</dc:creator>
  <cp:lastModifiedBy>Vladimir.Balyan@evraz.com</cp:lastModifiedBy>
  <dcterms:created xsi:type="dcterms:W3CDTF">2024-03-20T03:09:12Z</dcterms:created>
  <dcterms:modified xsi:type="dcterms:W3CDTF">2024-03-20T03:23:00Z</dcterms:modified>
</cp:coreProperties>
</file>