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5020" yWindow="0" windowWidth="25600" windowHeight="14960" tabRatio="500" activeTab="1"/>
  </bookViews>
  <sheets>
    <sheet name="Approval Sheet" sheetId="6" r:id="rId1"/>
    <sheet name="Modification History" sheetId="7" r:id="rId2"/>
    <sheet name="NetworksANDStations" sheetId="4" r:id="rId3"/>
    <sheet name="Raw Scientific Data ELYSE " sheetId="11" r:id="rId4"/>
    <sheet name="ELYSE ALL locID.CHA " sheetId="12" r:id="rId5"/>
    <sheet name="Processed Scientific Data" sheetId="1" r:id="rId6"/>
    <sheet name="HK Data ELYHK" sheetId="8" r:id="rId7"/>
    <sheet name="ELYHK ALL locID.CHA " sheetId="13" r:id="rId8"/>
    <sheet name="Scientific Data ELYSE SEED" sheetId="9" r:id="rId9"/>
    <sheet name="FSW to SEED" sheetId="10" r:id="rId10"/>
    <sheet name="Synthetic Data 7J.SYNT1" sheetId="14" r:id="rId11"/>
  </sheets>
  <definedNames>
    <definedName name="_xlnm._FilterDatabase" localSheetId="7" hidden="1">'ELYHK ALL locID.CHA '!$C$9:$M$130</definedName>
    <definedName name="_xlnm._FilterDatabase" localSheetId="4" hidden="1">'ELYSE ALL locID.CHA '!$C$9:$M$940</definedName>
    <definedName name="_xlnm._FilterDatabase" localSheetId="3" hidden="1">'Raw Scientific Data ELYSE '!$A$9:$N$127</definedName>
    <definedName name="_xlnm.Print_Titles" localSheetId="0">'Approval Sheet'!$1:$7</definedName>
    <definedName name="_xlnm.Print_Titles" localSheetId="8">'Scientific Data ELYSE SEED'!$A:$A,'Scientific Data ELYSE SEED'!$9:$9</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C21" i="4" l="1"/>
  <c r="G21" i="4"/>
  <c r="B21" i="4"/>
  <c r="F21" i="4"/>
  <c r="G20" i="4"/>
  <c r="F20" i="4"/>
  <c r="C19" i="4"/>
  <c r="G19" i="4"/>
  <c r="B19" i="4"/>
  <c r="F19" i="4"/>
  <c r="G18" i="4"/>
  <c r="F18" i="4"/>
  <c r="C17" i="4"/>
  <c r="G17" i="4"/>
  <c r="B17" i="4"/>
  <c r="F17" i="4"/>
  <c r="G16" i="4"/>
  <c r="F16" i="4"/>
  <c r="C15" i="4"/>
  <c r="G15" i="4"/>
  <c r="B15" i="4"/>
  <c r="F15" i="4"/>
  <c r="G14" i="4"/>
  <c r="F14" i="4"/>
  <c r="C13" i="4"/>
  <c r="B13" i="4"/>
  <c r="G13" i="4"/>
  <c r="F13" i="4"/>
  <c r="G12" i="4"/>
  <c r="F12" i="4"/>
  <c r="K643" i="12"/>
  <c r="L643" i="12"/>
  <c r="K642" i="12"/>
  <c r="L642" i="12"/>
  <c r="K641" i="12"/>
  <c r="L641" i="12"/>
  <c r="K640" i="12"/>
  <c r="L640" i="12"/>
  <c r="K639" i="12"/>
  <c r="L639" i="12"/>
  <c r="K638" i="12"/>
  <c r="L638" i="12"/>
  <c r="K637" i="12"/>
  <c r="L637" i="12"/>
  <c r="K636" i="12"/>
  <c r="L636" i="12"/>
  <c r="K635" i="12"/>
  <c r="L635" i="12"/>
  <c r="K634" i="12"/>
  <c r="L634" i="12"/>
  <c r="K633" i="12"/>
  <c r="L633" i="12"/>
  <c r="K632" i="12"/>
  <c r="L632" i="12"/>
  <c r="K631" i="12"/>
  <c r="L631" i="12"/>
  <c r="K510" i="12"/>
  <c r="L510" i="12"/>
  <c r="K509" i="12"/>
  <c r="L509" i="12"/>
  <c r="K508" i="12"/>
  <c r="L508" i="12"/>
  <c r="K507" i="12"/>
  <c r="L507" i="12"/>
  <c r="K506" i="12"/>
  <c r="L506" i="12"/>
  <c r="K505" i="12"/>
  <c r="L505" i="12"/>
  <c r="K504" i="12"/>
  <c r="L504" i="12"/>
  <c r="K503" i="12"/>
  <c r="L503" i="12"/>
  <c r="K502" i="12"/>
  <c r="L502" i="12"/>
  <c r="K501" i="12"/>
  <c r="L501" i="12"/>
  <c r="K500" i="12"/>
  <c r="L500" i="12"/>
  <c r="K499" i="12"/>
  <c r="L499" i="12"/>
  <c r="D97" i="11"/>
  <c r="J97" i="11"/>
  <c r="I97" i="11"/>
  <c r="H97" i="11"/>
  <c r="G97" i="11"/>
  <c r="D96" i="11"/>
  <c r="G96" i="11"/>
  <c r="H96" i="11"/>
  <c r="D104" i="11"/>
  <c r="L104" i="11"/>
  <c r="K104" i="11"/>
  <c r="I104" i="11"/>
  <c r="J104" i="11"/>
  <c r="J96" i="11"/>
  <c r="I96" i="11"/>
  <c r="B96" i="11"/>
  <c r="G128" i="13"/>
  <c r="E128" i="13"/>
  <c r="H128" i="13"/>
  <c r="I128" i="13"/>
  <c r="G140" i="13"/>
  <c r="E140" i="13"/>
  <c r="H140" i="13"/>
  <c r="I140" i="13"/>
  <c r="G137" i="13"/>
  <c r="E137" i="13"/>
  <c r="H137" i="13"/>
  <c r="I137" i="13"/>
  <c r="G134" i="13"/>
  <c r="E134" i="13"/>
  <c r="H134" i="13"/>
  <c r="I134" i="13"/>
  <c r="G131" i="13"/>
  <c r="E131" i="13"/>
  <c r="H131" i="13"/>
  <c r="I131" i="13"/>
  <c r="G194" i="13"/>
  <c r="E194" i="13"/>
  <c r="H194" i="13"/>
  <c r="I194" i="13"/>
  <c r="G191" i="13"/>
  <c r="E191" i="13"/>
  <c r="H191" i="13"/>
  <c r="I191" i="13"/>
  <c r="G188" i="13"/>
  <c r="E188" i="13"/>
  <c r="H188" i="13"/>
  <c r="I188" i="13"/>
  <c r="G185" i="13"/>
  <c r="E185" i="13"/>
  <c r="H185" i="13"/>
  <c r="I185" i="13"/>
  <c r="G182" i="13"/>
  <c r="E182" i="13"/>
  <c r="H182" i="13"/>
  <c r="I182" i="13"/>
  <c r="G179" i="13"/>
  <c r="E179" i="13"/>
  <c r="H179" i="13"/>
  <c r="I179" i="13"/>
  <c r="G197" i="13"/>
  <c r="E197" i="13"/>
  <c r="H197" i="13"/>
  <c r="I197" i="13"/>
  <c r="G200" i="13"/>
  <c r="E200" i="13"/>
  <c r="H200" i="13"/>
  <c r="I200" i="13"/>
  <c r="G203" i="13"/>
  <c r="E203" i="13"/>
  <c r="H203" i="13"/>
  <c r="I203" i="13"/>
  <c r="G206" i="13"/>
  <c r="E206" i="13"/>
  <c r="H206" i="13"/>
  <c r="I206" i="13"/>
  <c r="G209" i="13"/>
  <c r="E209" i="13"/>
  <c r="H209" i="13"/>
  <c r="I209" i="13"/>
  <c r="G176" i="13"/>
  <c r="E176" i="13"/>
  <c r="H176" i="13"/>
  <c r="I176" i="13"/>
  <c r="G173" i="13"/>
  <c r="E173" i="13"/>
  <c r="H173" i="13"/>
  <c r="I173" i="13"/>
  <c r="G170" i="13"/>
  <c r="E170" i="13"/>
  <c r="H170" i="13"/>
  <c r="I170" i="13"/>
  <c r="G167" i="13"/>
  <c r="E167" i="13"/>
  <c r="H167" i="13"/>
  <c r="I167" i="13"/>
  <c r="G212" i="13"/>
  <c r="E212" i="13"/>
  <c r="H212" i="13"/>
  <c r="I212" i="13"/>
  <c r="G215" i="13"/>
  <c r="E215" i="13"/>
  <c r="H215" i="13"/>
  <c r="I215" i="13"/>
  <c r="G164" i="13"/>
  <c r="E164" i="13"/>
  <c r="H164" i="13"/>
  <c r="I164" i="13"/>
  <c r="G161" i="13"/>
  <c r="E161" i="13"/>
  <c r="H161" i="13"/>
  <c r="I161" i="13"/>
  <c r="G158" i="13"/>
  <c r="E158" i="13"/>
  <c r="H158" i="13"/>
  <c r="I158" i="13"/>
  <c r="G155" i="13"/>
  <c r="E155" i="13"/>
  <c r="H155" i="13"/>
  <c r="I155" i="13"/>
  <c r="H154" i="13"/>
  <c r="I154" i="13"/>
  <c r="G152" i="13"/>
  <c r="E152" i="13"/>
  <c r="H152" i="13"/>
  <c r="I152" i="13"/>
  <c r="G149" i="13"/>
  <c r="E149" i="13"/>
  <c r="H149" i="13"/>
  <c r="I149" i="13"/>
  <c r="E146" i="13"/>
  <c r="H146" i="13"/>
  <c r="G146" i="13"/>
  <c r="I146" i="13"/>
  <c r="G143" i="13"/>
  <c r="E143" i="13"/>
  <c r="H143" i="13"/>
  <c r="I143" i="13"/>
  <c r="G126" i="13"/>
  <c r="G125" i="13"/>
  <c r="E125" i="13"/>
  <c r="H125" i="13"/>
  <c r="I125" i="13"/>
  <c r="G122" i="13"/>
  <c r="E122" i="13"/>
  <c r="H122" i="13"/>
  <c r="I122" i="13"/>
  <c r="G119" i="13"/>
  <c r="E119" i="13"/>
  <c r="H119" i="13"/>
  <c r="I119" i="13"/>
  <c r="G116" i="13"/>
  <c r="E116" i="13"/>
  <c r="H116" i="13"/>
  <c r="I116" i="13"/>
  <c r="G113" i="13"/>
  <c r="E113" i="13"/>
  <c r="H113" i="13"/>
  <c r="I113" i="13"/>
  <c r="G110" i="13"/>
  <c r="E110" i="13"/>
  <c r="H110" i="13"/>
  <c r="I110" i="13"/>
  <c r="G107" i="13"/>
  <c r="E107" i="13"/>
  <c r="H107" i="13"/>
  <c r="I107" i="13"/>
  <c r="E108" i="13"/>
  <c r="G108" i="13"/>
  <c r="H108" i="13"/>
  <c r="I108" i="13"/>
  <c r="E104" i="13"/>
  <c r="H104" i="13"/>
  <c r="G104" i="13"/>
  <c r="I104" i="13"/>
  <c r="E101" i="13"/>
  <c r="H101" i="13"/>
  <c r="G101" i="13"/>
  <c r="I101" i="13"/>
  <c r="E98" i="13"/>
  <c r="H98" i="13"/>
  <c r="G98" i="13"/>
  <c r="I98" i="13"/>
  <c r="E95" i="13"/>
  <c r="H95" i="13"/>
  <c r="G95" i="13"/>
  <c r="I95" i="13"/>
  <c r="E92" i="13"/>
  <c r="H92" i="13"/>
  <c r="G92" i="13"/>
  <c r="I92" i="13"/>
  <c r="E89" i="13"/>
  <c r="H89" i="13"/>
  <c r="G89" i="13"/>
  <c r="I89" i="13"/>
  <c r="G86" i="13"/>
  <c r="E86" i="13"/>
  <c r="H86" i="13"/>
  <c r="I86" i="13"/>
  <c r="H82" i="13"/>
  <c r="G83" i="13"/>
  <c r="E83" i="13"/>
  <c r="E80" i="13"/>
  <c r="E77" i="13"/>
  <c r="H83" i="13"/>
  <c r="I83" i="13"/>
  <c r="G81" i="13"/>
  <c r="E81" i="13"/>
  <c r="H81" i="13"/>
  <c r="I81" i="13"/>
  <c r="G80" i="13"/>
  <c r="H80" i="13"/>
  <c r="I80" i="13"/>
  <c r="H77" i="13"/>
  <c r="G77" i="13"/>
  <c r="I77" i="13"/>
  <c r="H38" i="8"/>
  <c r="H50" i="8"/>
  <c r="H54" i="8"/>
  <c r="H46" i="8"/>
  <c r="H63" i="8"/>
  <c r="H67" i="8"/>
  <c r="H59" i="8"/>
  <c r="H65" i="8"/>
  <c r="H61" i="8"/>
  <c r="H57" i="8"/>
  <c r="H69" i="8"/>
  <c r="H48" i="8"/>
  <c r="H44" i="8"/>
  <c r="H40" i="8"/>
  <c r="H52" i="8"/>
  <c r="H51" i="8"/>
  <c r="H64" i="8"/>
  <c r="H60" i="8"/>
  <c r="H56" i="8"/>
  <c r="H68" i="8"/>
  <c r="H47" i="8"/>
  <c r="H43" i="8"/>
  <c r="H39" i="8"/>
  <c r="H55" i="8"/>
  <c r="H58" i="8"/>
  <c r="H81" i="8"/>
  <c r="H85" i="8"/>
  <c r="H75" i="8"/>
  <c r="H77" i="8"/>
  <c r="H73" i="8"/>
  <c r="H71" i="8"/>
  <c r="H45" i="8"/>
  <c r="H41" i="8"/>
  <c r="H79" i="8"/>
  <c r="H83" i="8"/>
  <c r="H53" i="8"/>
  <c r="H49" i="8"/>
  <c r="H62" i="8"/>
  <c r="H66" i="8"/>
  <c r="H78" i="8"/>
  <c r="H82" i="8"/>
  <c r="H76" i="8"/>
  <c r="H74" i="8"/>
  <c r="H80" i="8"/>
  <c r="H42" i="8"/>
  <c r="H84" i="8"/>
  <c r="H70" i="8"/>
  <c r="H17" i="8"/>
  <c r="G38" i="8"/>
  <c r="J671" i="12"/>
  <c r="J662" i="12"/>
  <c r="J653" i="12"/>
  <c r="K653" i="12"/>
  <c r="L653" i="12"/>
  <c r="D108" i="11"/>
  <c r="I108" i="11"/>
  <c r="D107" i="11"/>
  <c r="I107" i="11"/>
  <c r="D106" i="11"/>
  <c r="I106" i="11"/>
  <c r="L11" i="13"/>
  <c r="F13" i="13"/>
  <c r="H15" i="13"/>
  <c r="I15" i="13"/>
  <c r="E16" i="13"/>
  <c r="G16" i="13"/>
  <c r="H16" i="13"/>
  <c r="I16" i="13"/>
  <c r="E17" i="13"/>
  <c r="G17" i="13"/>
  <c r="H17" i="13"/>
  <c r="I17" i="13"/>
  <c r="E18" i="13"/>
  <c r="F18" i="13"/>
  <c r="G18" i="13"/>
  <c r="H18" i="13"/>
  <c r="I18" i="13"/>
  <c r="H19" i="13"/>
  <c r="I19" i="13"/>
  <c r="E20" i="13"/>
  <c r="G20" i="13"/>
  <c r="H20" i="13"/>
  <c r="I20" i="13"/>
  <c r="E21" i="13"/>
  <c r="G21" i="13"/>
  <c r="H21" i="13"/>
  <c r="I21" i="13"/>
  <c r="E22" i="13"/>
  <c r="F22" i="13"/>
  <c r="G22" i="13"/>
  <c r="H22" i="13"/>
  <c r="I22" i="13"/>
  <c r="H23" i="13"/>
  <c r="I23" i="13"/>
  <c r="E24" i="13"/>
  <c r="G24" i="13"/>
  <c r="H24" i="13"/>
  <c r="I24" i="13"/>
  <c r="E25" i="13"/>
  <c r="G25" i="13"/>
  <c r="H25" i="13"/>
  <c r="I25" i="13"/>
  <c r="E26" i="13"/>
  <c r="F26" i="13"/>
  <c r="G26" i="13"/>
  <c r="H26" i="13"/>
  <c r="I26" i="13"/>
  <c r="H27" i="13"/>
  <c r="I27" i="13"/>
  <c r="E28" i="13"/>
  <c r="G28" i="13"/>
  <c r="H28" i="13"/>
  <c r="I28" i="13"/>
  <c r="E29" i="13"/>
  <c r="G29" i="13"/>
  <c r="H29" i="13"/>
  <c r="I29" i="13"/>
  <c r="E30" i="13"/>
  <c r="F30" i="13"/>
  <c r="G30" i="13"/>
  <c r="H30" i="13"/>
  <c r="I30" i="13"/>
  <c r="H31" i="13"/>
  <c r="I31" i="13"/>
  <c r="E32" i="13"/>
  <c r="G32" i="13"/>
  <c r="H32" i="13"/>
  <c r="I32" i="13"/>
  <c r="E33" i="13"/>
  <c r="G33" i="13"/>
  <c r="H33" i="13"/>
  <c r="I33" i="13"/>
  <c r="E34" i="13"/>
  <c r="F34" i="13"/>
  <c r="G34" i="13"/>
  <c r="H34" i="13"/>
  <c r="I34" i="13"/>
  <c r="H35" i="13"/>
  <c r="I35" i="13"/>
  <c r="E36" i="13"/>
  <c r="G36" i="13"/>
  <c r="H36" i="13"/>
  <c r="I36" i="13"/>
  <c r="E37" i="13"/>
  <c r="G37" i="13"/>
  <c r="H37" i="13"/>
  <c r="I37" i="13"/>
  <c r="E38" i="13"/>
  <c r="F38" i="13"/>
  <c r="G38" i="13"/>
  <c r="H38" i="13"/>
  <c r="I38" i="13"/>
  <c r="H39" i="13"/>
  <c r="I39" i="13"/>
  <c r="E40" i="13"/>
  <c r="G40" i="13"/>
  <c r="H40" i="13"/>
  <c r="I40" i="13"/>
  <c r="E41" i="13"/>
  <c r="G41" i="13"/>
  <c r="H41" i="13"/>
  <c r="I41" i="13"/>
  <c r="E42" i="13"/>
  <c r="F42" i="13"/>
  <c r="G42" i="13"/>
  <c r="H42" i="13"/>
  <c r="I42" i="13"/>
  <c r="H43" i="13"/>
  <c r="I43" i="13"/>
  <c r="E44" i="13"/>
  <c r="G44" i="13"/>
  <c r="H44" i="13"/>
  <c r="I44" i="13"/>
  <c r="E45" i="13"/>
  <c r="G45" i="13"/>
  <c r="H45" i="13"/>
  <c r="I45" i="13"/>
  <c r="E46" i="13"/>
  <c r="F46" i="13"/>
  <c r="G46" i="13"/>
  <c r="H46" i="13"/>
  <c r="I46" i="13"/>
  <c r="H47" i="13"/>
  <c r="I47" i="13"/>
  <c r="E48" i="13"/>
  <c r="G48" i="13"/>
  <c r="H48" i="13"/>
  <c r="I48" i="13"/>
  <c r="E49" i="13"/>
  <c r="G49" i="13"/>
  <c r="H49" i="13"/>
  <c r="I49" i="13"/>
  <c r="E50" i="13"/>
  <c r="F50" i="13"/>
  <c r="G50" i="13"/>
  <c r="H50" i="13"/>
  <c r="I50" i="13"/>
  <c r="H51" i="13"/>
  <c r="I51" i="13"/>
  <c r="E52" i="13"/>
  <c r="G52" i="13"/>
  <c r="H52" i="13"/>
  <c r="I52" i="13"/>
  <c r="E53" i="13"/>
  <c r="G53" i="13"/>
  <c r="H53" i="13"/>
  <c r="I53" i="13"/>
  <c r="E54" i="13"/>
  <c r="F54" i="13"/>
  <c r="G54" i="13"/>
  <c r="H54" i="13"/>
  <c r="I54" i="13"/>
  <c r="H55" i="13"/>
  <c r="I55" i="13"/>
  <c r="E56" i="13"/>
  <c r="G56" i="13"/>
  <c r="H56" i="13"/>
  <c r="I56" i="13"/>
  <c r="E57" i="13"/>
  <c r="G57" i="13"/>
  <c r="H57" i="13"/>
  <c r="I57" i="13"/>
  <c r="E58" i="13"/>
  <c r="F58" i="13"/>
  <c r="G58" i="13"/>
  <c r="H58" i="13"/>
  <c r="I58" i="13"/>
  <c r="H59" i="13"/>
  <c r="I59" i="13"/>
  <c r="E60" i="13"/>
  <c r="G60" i="13"/>
  <c r="H60" i="13"/>
  <c r="I60" i="13"/>
  <c r="E61" i="13"/>
  <c r="G61" i="13"/>
  <c r="H61" i="13"/>
  <c r="I61" i="13"/>
  <c r="E62" i="13"/>
  <c r="F62" i="13"/>
  <c r="G62" i="13"/>
  <c r="H62" i="13"/>
  <c r="I62" i="13"/>
  <c r="H63" i="13"/>
  <c r="I63" i="13"/>
  <c r="E64" i="13"/>
  <c r="G64" i="13"/>
  <c r="H64" i="13"/>
  <c r="I64" i="13"/>
  <c r="E65" i="13"/>
  <c r="G65" i="13"/>
  <c r="H65" i="13"/>
  <c r="I65" i="13"/>
  <c r="E66" i="13"/>
  <c r="F66" i="13"/>
  <c r="G66" i="13"/>
  <c r="H66" i="13"/>
  <c r="I66" i="13"/>
  <c r="H67" i="13"/>
  <c r="I67" i="13"/>
  <c r="E68" i="13"/>
  <c r="G68" i="13"/>
  <c r="H68" i="13"/>
  <c r="I68" i="13"/>
  <c r="E69" i="13"/>
  <c r="G69" i="13"/>
  <c r="H69" i="13"/>
  <c r="I69" i="13"/>
  <c r="E70" i="13"/>
  <c r="F70" i="13"/>
  <c r="G70" i="13"/>
  <c r="H70" i="13"/>
  <c r="I70" i="13"/>
  <c r="H71" i="13"/>
  <c r="I71" i="13"/>
  <c r="E72" i="13"/>
  <c r="G72" i="13"/>
  <c r="H72" i="13"/>
  <c r="I72" i="13"/>
  <c r="E73" i="13"/>
  <c r="G73" i="13"/>
  <c r="H73" i="13"/>
  <c r="I73" i="13"/>
  <c r="E74" i="13"/>
  <c r="F74" i="13"/>
  <c r="G74" i="13"/>
  <c r="H74" i="13"/>
  <c r="I74" i="13"/>
  <c r="H76" i="13"/>
  <c r="I76" i="13"/>
  <c r="E78" i="13"/>
  <c r="G78" i="13"/>
  <c r="H78" i="13"/>
  <c r="I78" i="13"/>
  <c r="H79" i="13"/>
  <c r="I79" i="13"/>
  <c r="I82" i="13"/>
  <c r="E84" i="13"/>
  <c r="G84" i="13"/>
  <c r="H84" i="13"/>
  <c r="I84" i="13"/>
  <c r="H85" i="13"/>
  <c r="I85" i="13"/>
  <c r="E87" i="13"/>
  <c r="G87" i="13"/>
  <c r="H87" i="13"/>
  <c r="I87" i="13"/>
  <c r="H88" i="13"/>
  <c r="I88" i="13"/>
  <c r="E90" i="13"/>
  <c r="G90" i="13"/>
  <c r="H90" i="13"/>
  <c r="I90" i="13"/>
  <c r="H91" i="13"/>
  <c r="I91" i="13"/>
  <c r="E93" i="13"/>
  <c r="G93" i="13"/>
  <c r="H93" i="13"/>
  <c r="I93" i="13"/>
  <c r="H94" i="13"/>
  <c r="I94" i="13"/>
  <c r="E96" i="13"/>
  <c r="G96" i="13"/>
  <c r="H96" i="13"/>
  <c r="I96" i="13"/>
  <c r="H97" i="13"/>
  <c r="I97" i="13"/>
  <c r="E99" i="13"/>
  <c r="G99" i="13"/>
  <c r="H99" i="13"/>
  <c r="I99" i="13"/>
  <c r="H100" i="13"/>
  <c r="I100" i="13"/>
  <c r="E102" i="13"/>
  <c r="G102" i="13"/>
  <c r="H102" i="13"/>
  <c r="I102" i="13"/>
  <c r="H103" i="13"/>
  <c r="I103" i="13"/>
  <c r="E105" i="13"/>
  <c r="G105" i="13"/>
  <c r="H105" i="13"/>
  <c r="I105" i="13"/>
  <c r="H106" i="13"/>
  <c r="I106" i="13"/>
  <c r="H109" i="13"/>
  <c r="I109" i="13"/>
  <c r="E111" i="13"/>
  <c r="G111" i="13"/>
  <c r="H111" i="13"/>
  <c r="I111" i="13"/>
  <c r="H112" i="13"/>
  <c r="I112" i="13"/>
  <c r="E114" i="13"/>
  <c r="G114" i="13"/>
  <c r="H114" i="13"/>
  <c r="I114" i="13"/>
  <c r="H115" i="13"/>
  <c r="I115" i="13"/>
  <c r="E117" i="13"/>
  <c r="G117" i="13"/>
  <c r="H117" i="13"/>
  <c r="I117" i="13"/>
  <c r="H118" i="13"/>
  <c r="I118" i="13"/>
  <c r="E120" i="13"/>
  <c r="G120" i="13"/>
  <c r="H120" i="13"/>
  <c r="I120" i="13"/>
  <c r="H121" i="13"/>
  <c r="I121" i="13"/>
  <c r="E123" i="13"/>
  <c r="G123" i="13"/>
  <c r="H123" i="13"/>
  <c r="I123" i="13"/>
  <c r="H124" i="13"/>
  <c r="I124" i="13"/>
  <c r="E126" i="13"/>
  <c r="H126" i="13"/>
  <c r="I126" i="13"/>
  <c r="H127" i="13"/>
  <c r="I127" i="13"/>
  <c r="E129" i="13"/>
  <c r="G129" i="13"/>
  <c r="H129" i="13"/>
  <c r="I129" i="13"/>
  <c r="H130" i="13"/>
  <c r="I130" i="13"/>
  <c r="E132" i="13"/>
  <c r="G132" i="13"/>
  <c r="H132" i="13"/>
  <c r="I132" i="13"/>
  <c r="H133" i="13"/>
  <c r="I133" i="13"/>
  <c r="E135" i="13"/>
  <c r="G135" i="13"/>
  <c r="H135" i="13"/>
  <c r="I135" i="13"/>
  <c r="H136" i="13"/>
  <c r="I136" i="13"/>
  <c r="E138" i="13"/>
  <c r="G138" i="13"/>
  <c r="H138" i="13"/>
  <c r="I138" i="13"/>
  <c r="H139" i="13"/>
  <c r="I139" i="13"/>
  <c r="E141" i="13"/>
  <c r="G141" i="13"/>
  <c r="H141" i="13"/>
  <c r="I141" i="13"/>
  <c r="H142" i="13"/>
  <c r="I142" i="13"/>
  <c r="E144" i="13"/>
  <c r="G144" i="13"/>
  <c r="H144" i="13"/>
  <c r="I144" i="13"/>
  <c r="H145" i="13"/>
  <c r="I145" i="13"/>
  <c r="E147" i="13"/>
  <c r="G147" i="13"/>
  <c r="H147" i="13"/>
  <c r="I147" i="13"/>
  <c r="H148" i="13"/>
  <c r="I148" i="13"/>
  <c r="E150" i="13"/>
  <c r="G150" i="13"/>
  <c r="H150" i="13"/>
  <c r="I150" i="13"/>
  <c r="H151" i="13"/>
  <c r="I151" i="13"/>
  <c r="E153" i="13"/>
  <c r="G153" i="13"/>
  <c r="H153" i="13"/>
  <c r="I153" i="13"/>
  <c r="E156" i="13"/>
  <c r="G156" i="13"/>
  <c r="H156" i="13"/>
  <c r="I156" i="13"/>
  <c r="H157" i="13"/>
  <c r="I157" i="13"/>
  <c r="E159" i="13"/>
  <c r="G159" i="13"/>
  <c r="H159" i="13"/>
  <c r="I159" i="13"/>
  <c r="H160" i="13"/>
  <c r="I160" i="13"/>
  <c r="E162" i="13"/>
  <c r="G162" i="13"/>
  <c r="H162" i="13"/>
  <c r="I162" i="13"/>
  <c r="H163" i="13"/>
  <c r="I163" i="13"/>
  <c r="E165" i="13"/>
  <c r="G165" i="13"/>
  <c r="H165" i="13"/>
  <c r="I165" i="13"/>
  <c r="H166" i="13"/>
  <c r="I166" i="13"/>
  <c r="E168" i="13"/>
  <c r="G168" i="13"/>
  <c r="H168" i="13"/>
  <c r="I168" i="13"/>
  <c r="H169" i="13"/>
  <c r="I169" i="13"/>
  <c r="E171" i="13"/>
  <c r="G171" i="13"/>
  <c r="H171" i="13"/>
  <c r="I171" i="13"/>
  <c r="H172" i="13"/>
  <c r="I172" i="13"/>
  <c r="E174" i="13"/>
  <c r="G174" i="13"/>
  <c r="H174" i="13"/>
  <c r="I174" i="13"/>
  <c r="H175" i="13"/>
  <c r="I175" i="13"/>
  <c r="E177" i="13"/>
  <c r="G177" i="13"/>
  <c r="H177" i="13"/>
  <c r="I177" i="13"/>
  <c r="H178" i="13"/>
  <c r="I178" i="13"/>
  <c r="E180" i="13"/>
  <c r="G180" i="13"/>
  <c r="H180" i="13"/>
  <c r="I180" i="13"/>
  <c r="H181" i="13"/>
  <c r="I181" i="13"/>
  <c r="E183" i="13"/>
  <c r="G183" i="13"/>
  <c r="H183" i="13"/>
  <c r="I183" i="13"/>
  <c r="H184" i="13"/>
  <c r="I184" i="13"/>
  <c r="E186" i="13"/>
  <c r="G186" i="13"/>
  <c r="H186" i="13"/>
  <c r="I186" i="13"/>
  <c r="H187" i="13"/>
  <c r="I187" i="13"/>
  <c r="E189" i="13"/>
  <c r="G189" i="13"/>
  <c r="H189" i="13"/>
  <c r="I189" i="13"/>
  <c r="H190" i="13"/>
  <c r="I190" i="13"/>
  <c r="E192" i="13"/>
  <c r="G192" i="13"/>
  <c r="H192" i="13"/>
  <c r="I192" i="13"/>
  <c r="H193" i="13"/>
  <c r="I193" i="13"/>
  <c r="E195" i="13"/>
  <c r="G195" i="13"/>
  <c r="H195" i="13"/>
  <c r="I195" i="13"/>
  <c r="H196" i="13"/>
  <c r="I196" i="13"/>
  <c r="E198" i="13"/>
  <c r="G198" i="13"/>
  <c r="H198" i="13"/>
  <c r="I198" i="13"/>
  <c r="H199" i="13"/>
  <c r="I199" i="13"/>
  <c r="E201" i="13"/>
  <c r="G201" i="13"/>
  <c r="H201" i="13"/>
  <c r="I201" i="13"/>
  <c r="H202" i="13"/>
  <c r="I202" i="13"/>
  <c r="E204" i="13"/>
  <c r="G204" i="13"/>
  <c r="H204" i="13"/>
  <c r="I204" i="13"/>
  <c r="H205" i="13"/>
  <c r="I205" i="13"/>
  <c r="E207" i="13"/>
  <c r="G207" i="13"/>
  <c r="H207" i="13"/>
  <c r="I207" i="13"/>
  <c r="H208" i="13"/>
  <c r="I208" i="13"/>
  <c r="E210" i="13"/>
  <c r="G210" i="13"/>
  <c r="H210" i="13"/>
  <c r="I210" i="13"/>
  <c r="H211" i="13"/>
  <c r="I211" i="13"/>
  <c r="E213" i="13"/>
  <c r="G213" i="13"/>
  <c r="H213" i="13"/>
  <c r="I213" i="13"/>
  <c r="H214" i="13"/>
  <c r="I214" i="13"/>
  <c r="E216" i="13"/>
  <c r="G216" i="13"/>
  <c r="H216" i="13"/>
  <c r="I216" i="13"/>
  <c r="J498" i="12"/>
  <c r="K498" i="12"/>
  <c r="L498" i="12"/>
  <c r="J497" i="12"/>
  <c r="K497" i="12"/>
  <c r="L497" i="12"/>
  <c r="J496" i="12"/>
  <c r="K496" i="12"/>
  <c r="L496" i="12"/>
  <c r="J495" i="12"/>
  <c r="K495" i="12"/>
  <c r="L495" i="12"/>
  <c r="J494" i="12"/>
  <c r="K494" i="12"/>
  <c r="L494" i="12"/>
  <c r="J493" i="12"/>
  <c r="K493" i="12"/>
  <c r="L493" i="12"/>
  <c r="J492" i="12"/>
  <c r="K492" i="12"/>
  <c r="L492" i="12"/>
  <c r="J491" i="12"/>
  <c r="K491" i="12"/>
  <c r="L491" i="12"/>
  <c r="J490" i="12"/>
  <c r="K490" i="12"/>
  <c r="L490" i="12"/>
  <c r="J489" i="12"/>
  <c r="K489" i="12"/>
  <c r="L489" i="12"/>
  <c r="J488" i="12"/>
  <c r="K488" i="12"/>
  <c r="L488" i="12"/>
  <c r="J487" i="12"/>
  <c r="K487" i="12"/>
  <c r="L487" i="12"/>
  <c r="J486" i="12"/>
  <c r="K486" i="12"/>
  <c r="L486" i="12"/>
  <c r="J485" i="12"/>
  <c r="K485" i="12"/>
  <c r="L485" i="12"/>
  <c r="J484" i="12"/>
  <c r="K484" i="12"/>
  <c r="L484" i="12"/>
  <c r="J483" i="12"/>
  <c r="K483" i="12"/>
  <c r="L483" i="12"/>
  <c r="J482" i="12"/>
  <c r="K482" i="12"/>
  <c r="L482" i="12"/>
  <c r="J481" i="12"/>
  <c r="K481" i="12"/>
  <c r="L481" i="12"/>
  <c r="J480" i="12"/>
  <c r="K480" i="12"/>
  <c r="L480" i="12"/>
  <c r="J479" i="12"/>
  <c r="K479" i="12"/>
  <c r="L479" i="12"/>
  <c r="J478" i="12"/>
  <c r="K478" i="12"/>
  <c r="L478" i="12"/>
  <c r="J477" i="12"/>
  <c r="K477" i="12"/>
  <c r="L477" i="12"/>
  <c r="J476" i="12"/>
  <c r="K476" i="12"/>
  <c r="L476" i="12"/>
  <c r="J475" i="12"/>
  <c r="K475" i="12"/>
  <c r="L475" i="12"/>
  <c r="J474" i="12"/>
  <c r="K474" i="12"/>
  <c r="L474" i="12"/>
  <c r="J473" i="12"/>
  <c r="K473" i="12"/>
  <c r="L473" i="12"/>
  <c r="J472" i="12"/>
  <c r="K472" i="12"/>
  <c r="L472" i="12"/>
  <c r="J471" i="12"/>
  <c r="K471" i="12"/>
  <c r="L471" i="12"/>
  <c r="J470" i="12"/>
  <c r="K470" i="12"/>
  <c r="L470" i="12"/>
  <c r="J469" i="12"/>
  <c r="K469" i="12"/>
  <c r="L469" i="12"/>
  <c r="J468" i="12"/>
  <c r="K468" i="12"/>
  <c r="L468" i="12"/>
  <c r="J467" i="12"/>
  <c r="K467" i="12"/>
  <c r="L467" i="12"/>
  <c r="J466" i="12"/>
  <c r="K466" i="12"/>
  <c r="L466" i="12"/>
  <c r="J465" i="12"/>
  <c r="K465" i="12"/>
  <c r="L465" i="12"/>
  <c r="J464" i="12"/>
  <c r="K464" i="12"/>
  <c r="L464" i="12"/>
  <c r="J463" i="12"/>
  <c r="K463" i="12"/>
  <c r="L463" i="12"/>
  <c r="J462" i="12"/>
  <c r="K462" i="12"/>
  <c r="L462" i="12"/>
  <c r="J461" i="12"/>
  <c r="K461" i="12"/>
  <c r="L461" i="12"/>
  <c r="J460" i="12"/>
  <c r="K460" i="12"/>
  <c r="L460" i="12"/>
  <c r="J459" i="12"/>
  <c r="K459" i="12"/>
  <c r="L459" i="12"/>
  <c r="J458" i="12"/>
  <c r="K458" i="12"/>
  <c r="L458" i="12"/>
  <c r="J457" i="12"/>
  <c r="K457" i="12"/>
  <c r="L457" i="12"/>
  <c r="J456" i="12"/>
  <c r="K456" i="12"/>
  <c r="L456" i="12"/>
  <c r="J455" i="12"/>
  <c r="K455" i="12"/>
  <c r="L455" i="12"/>
  <c r="J454" i="12"/>
  <c r="K454" i="12"/>
  <c r="L454" i="12"/>
  <c r="J453" i="12"/>
  <c r="K453" i="12"/>
  <c r="L453" i="12"/>
  <c r="J452" i="12"/>
  <c r="K452" i="12"/>
  <c r="L452" i="12"/>
  <c r="J451" i="12"/>
  <c r="K451" i="12"/>
  <c r="L451" i="12"/>
  <c r="J450" i="12"/>
  <c r="K450" i="12"/>
  <c r="L450" i="12"/>
  <c r="J449" i="12"/>
  <c r="K449" i="12"/>
  <c r="L449" i="12"/>
  <c r="J448" i="12"/>
  <c r="K448" i="12"/>
  <c r="L448" i="12"/>
  <c r="J447" i="12"/>
  <c r="K447" i="12"/>
  <c r="L447" i="12"/>
  <c r="J446" i="12"/>
  <c r="J445" i="12"/>
  <c r="J444" i="12"/>
  <c r="J443" i="12"/>
  <c r="J442" i="12"/>
  <c r="J441" i="12"/>
  <c r="J440" i="12"/>
  <c r="J439" i="12"/>
  <c r="J438" i="12"/>
  <c r="J437" i="12"/>
  <c r="J436" i="12"/>
  <c r="J435" i="12"/>
  <c r="J434" i="12"/>
  <c r="J433" i="12"/>
  <c r="J432" i="12"/>
  <c r="J431" i="12"/>
  <c r="J430" i="12"/>
  <c r="J429" i="12"/>
  <c r="J428" i="12"/>
  <c r="J427" i="12"/>
  <c r="J426" i="12"/>
  <c r="J425" i="12"/>
  <c r="J424" i="12"/>
  <c r="J423" i="12"/>
  <c r="J422" i="12"/>
  <c r="J421" i="12"/>
  <c r="J420" i="12"/>
  <c r="J419" i="12"/>
  <c r="J418" i="12"/>
  <c r="J417" i="12"/>
  <c r="J416" i="12"/>
  <c r="J415" i="12"/>
  <c r="J414" i="12"/>
  <c r="J413" i="12"/>
  <c r="J412" i="12"/>
  <c r="J411" i="12"/>
  <c r="J410" i="12"/>
  <c r="J409" i="12"/>
  <c r="J408" i="12"/>
  <c r="J407" i="12"/>
  <c r="J406" i="12"/>
  <c r="J405" i="12"/>
  <c r="J404" i="12"/>
  <c r="J403" i="12"/>
  <c r="J402" i="12"/>
  <c r="J401" i="12"/>
  <c r="J400" i="12"/>
  <c r="J399" i="12"/>
  <c r="J398" i="12"/>
  <c r="J397" i="12"/>
  <c r="J396" i="12"/>
  <c r="J395" i="12"/>
  <c r="J394" i="12"/>
  <c r="J393" i="12"/>
  <c r="J392" i="12"/>
  <c r="J391" i="12"/>
  <c r="J390" i="12"/>
  <c r="J389" i="12"/>
  <c r="J388" i="12"/>
  <c r="J387" i="12"/>
  <c r="J386" i="12"/>
  <c r="J385" i="12"/>
  <c r="J384" i="12"/>
  <c r="J383" i="12"/>
  <c r="J382" i="12"/>
  <c r="J381" i="12"/>
  <c r="J380" i="12"/>
  <c r="J379" i="12"/>
  <c r="J378" i="12"/>
  <c r="J377" i="12"/>
  <c r="J376" i="12"/>
  <c r="J375" i="12"/>
  <c r="J374" i="12"/>
  <c r="J373" i="12"/>
  <c r="J372" i="12"/>
  <c r="J371" i="12"/>
  <c r="J370" i="12"/>
  <c r="J369" i="12"/>
  <c r="J368" i="12"/>
  <c r="J367" i="12"/>
  <c r="J366" i="12"/>
  <c r="J365" i="12"/>
  <c r="J364" i="12"/>
  <c r="J363" i="12"/>
  <c r="J362" i="12"/>
  <c r="J361" i="12"/>
  <c r="J360" i="12"/>
  <c r="J359" i="12"/>
  <c r="J358" i="12"/>
  <c r="J357" i="12"/>
  <c r="J356" i="12"/>
  <c r="J355" i="12"/>
  <c r="J354" i="12"/>
  <c r="J353" i="12"/>
  <c r="J352" i="12"/>
  <c r="J351" i="12"/>
  <c r="J350" i="12"/>
  <c r="J349" i="12"/>
  <c r="J348" i="12"/>
  <c r="J347" i="12"/>
  <c r="J346" i="12"/>
  <c r="J345" i="12"/>
  <c r="J344" i="12"/>
  <c r="J343" i="12"/>
  <c r="D95" i="11"/>
  <c r="L95" i="11"/>
  <c r="K95" i="11"/>
  <c r="J95" i="11"/>
  <c r="I95" i="11"/>
  <c r="L94" i="11"/>
  <c r="K94" i="11"/>
  <c r="J94" i="11"/>
  <c r="I94" i="11"/>
  <c r="L93" i="11"/>
  <c r="K93" i="11"/>
  <c r="J93" i="11"/>
  <c r="I93" i="11"/>
  <c r="L92" i="11"/>
  <c r="K92" i="11"/>
  <c r="J92" i="11"/>
  <c r="I92" i="11"/>
  <c r="D91" i="11"/>
  <c r="L91" i="11"/>
  <c r="K91" i="11"/>
  <c r="J91" i="11"/>
  <c r="I91" i="11"/>
  <c r="L90" i="11"/>
  <c r="K90" i="11"/>
  <c r="J90" i="11"/>
  <c r="I90" i="11"/>
  <c r="L89" i="11"/>
  <c r="K89" i="11"/>
  <c r="J89" i="11"/>
  <c r="I89" i="11"/>
  <c r="L88" i="11"/>
  <c r="K88" i="11"/>
  <c r="J88" i="11"/>
  <c r="I88" i="11"/>
  <c r="L87" i="11"/>
  <c r="K87" i="11"/>
  <c r="J87" i="11"/>
  <c r="I87" i="11"/>
  <c r="L86" i="11"/>
  <c r="K86" i="11"/>
  <c r="J86" i="11"/>
  <c r="I86" i="11"/>
  <c r="L85" i="11"/>
  <c r="K85" i="11"/>
  <c r="J85" i="11"/>
  <c r="I85" i="11"/>
  <c r="L84" i="11"/>
  <c r="K84" i="11"/>
  <c r="J84" i="11"/>
  <c r="I84" i="11"/>
  <c r="K13" i="12"/>
  <c r="L13" i="12"/>
  <c r="K14" i="12"/>
  <c r="L14" i="12"/>
  <c r="K15" i="12"/>
  <c r="L15" i="12"/>
  <c r="K16" i="12"/>
  <c r="L16" i="12"/>
  <c r="K17" i="12"/>
  <c r="L17" i="12"/>
  <c r="K18" i="12"/>
  <c r="L18" i="12"/>
  <c r="K19" i="12"/>
  <c r="L19" i="12"/>
  <c r="K20" i="12"/>
  <c r="L20" i="12"/>
  <c r="K21" i="12"/>
  <c r="L21" i="12"/>
  <c r="K22" i="12"/>
  <c r="L22" i="12"/>
  <c r="K23" i="12"/>
  <c r="L23" i="12"/>
  <c r="K24" i="12"/>
  <c r="L24" i="12"/>
  <c r="K25" i="12"/>
  <c r="L25" i="12"/>
  <c r="K26" i="12"/>
  <c r="L26" i="12"/>
  <c r="K27" i="12"/>
  <c r="L27" i="12"/>
  <c r="K28" i="12"/>
  <c r="L28" i="12"/>
  <c r="K29" i="12"/>
  <c r="L29" i="12"/>
  <c r="K30" i="12"/>
  <c r="L30" i="12"/>
  <c r="K31" i="12"/>
  <c r="L31" i="12"/>
  <c r="K32" i="12"/>
  <c r="L32" i="12"/>
  <c r="K33" i="12"/>
  <c r="L33" i="12"/>
  <c r="K34" i="12"/>
  <c r="L34" i="12"/>
  <c r="K35" i="12"/>
  <c r="L35" i="12"/>
  <c r="K36" i="12"/>
  <c r="L36" i="12"/>
  <c r="K37" i="12"/>
  <c r="L37" i="12"/>
  <c r="K38" i="12"/>
  <c r="L38" i="12"/>
  <c r="K39" i="12"/>
  <c r="L39" i="12"/>
  <c r="K40" i="12"/>
  <c r="L40" i="12"/>
  <c r="K41" i="12"/>
  <c r="L41" i="12"/>
  <c r="K42" i="12"/>
  <c r="L42" i="12"/>
  <c r="K43" i="12"/>
  <c r="L43" i="12"/>
  <c r="K44" i="12"/>
  <c r="L44" i="12"/>
  <c r="K45" i="12"/>
  <c r="L45" i="12"/>
  <c r="K46" i="12"/>
  <c r="L46" i="12"/>
  <c r="K47" i="12"/>
  <c r="L47" i="12"/>
  <c r="K48" i="12"/>
  <c r="L48" i="12"/>
  <c r="K49" i="12"/>
  <c r="L49" i="12"/>
  <c r="K50" i="12"/>
  <c r="L50" i="12"/>
  <c r="K51" i="12"/>
  <c r="L51" i="12"/>
  <c r="K52" i="12"/>
  <c r="L52" i="12"/>
  <c r="K53" i="12"/>
  <c r="L53" i="12"/>
  <c r="K54" i="12"/>
  <c r="L54" i="12"/>
  <c r="K55" i="12"/>
  <c r="L55" i="12"/>
  <c r="K56" i="12"/>
  <c r="L56" i="12"/>
  <c r="K57" i="12"/>
  <c r="L57" i="12"/>
  <c r="K58" i="12"/>
  <c r="L58" i="12"/>
  <c r="K59" i="12"/>
  <c r="L59" i="12"/>
  <c r="K60" i="12"/>
  <c r="L60" i="12"/>
  <c r="K61" i="12"/>
  <c r="L61" i="12"/>
  <c r="K62" i="12"/>
  <c r="L62" i="12"/>
  <c r="K63" i="12"/>
  <c r="L63" i="12"/>
  <c r="K64" i="12"/>
  <c r="L64" i="12"/>
  <c r="K65" i="12"/>
  <c r="L65" i="12"/>
  <c r="K66" i="12"/>
  <c r="L66" i="12"/>
  <c r="K67" i="12"/>
  <c r="L67" i="12"/>
  <c r="K68" i="12"/>
  <c r="L68" i="12"/>
  <c r="K69" i="12"/>
  <c r="L69" i="12"/>
  <c r="K70" i="12"/>
  <c r="L70" i="12"/>
  <c r="K71" i="12"/>
  <c r="L71" i="12"/>
  <c r="K72" i="12"/>
  <c r="L72" i="12"/>
  <c r="K73" i="12"/>
  <c r="L73" i="12"/>
  <c r="K74" i="12"/>
  <c r="L74" i="12"/>
  <c r="K75" i="12"/>
  <c r="L75" i="12"/>
  <c r="K76" i="12"/>
  <c r="L76" i="12"/>
  <c r="K77" i="12"/>
  <c r="L77" i="12"/>
  <c r="K78" i="12"/>
  <c r="L78" i="12"/>
  <c r="K79" i="12"/>
  <c r="L79" i="12"/>
  <c r="K80" i="12"/>
  <c r="L80" i="12"/>
  <c r="K81" i="12"/>
  <c r="L81" i="12"/>
  <c r="K82" i="12"/>
  <c r="L82" i="12"/>
  <c r="K83" i="12"/>
  <c r="L83" i="12"/>
  <c r="K84" i="12"/>
  <c r="L84" i="12"/>
  <c r="K85" i="12"/>
  <c r="L85" i="12"/>
  <c r="K86" i="12"/>
  <c r="L86" i="12"/>
  <c r="K87" i="12"/>
  <c r="L87" i="12"/>
  <c r="K88" i="12"/>
  <c r="L88" i="12"/>
  <c r="K89" i="12"/>
  <c r="L89" i="12"/>
  <c r="K90" i="12"/>
  <c r="L90" i="12"/>
  <c r="K91" i="12"/>
  <c r="L91" i="12"/>
  <c r="K92" i="12"/>
  <c r="L92" i="12"/>
  <c r="K93" i="12"/>
  <c r="L93" i="12"/>
  <c r="K94" i="12"/>
  <c r="L94" i="12"/>
  <c r="K95" i="12"/>
  <c r="L95" i="12"/>
  <c r="K96" i="12"/>
  <c r="L96" i="12"/>
  <c r="K97" i="12"/>
  <c r="L97" i="12"/>
  <c r="K98" i="12"/>
  <c r="L98" i="12"/>
  <c r="K99" i="12"/>
  <c r="L99" i="12"/>
  <c r="K100" i="12"/>
  <c r="L100" i="12"/>
  <c r="K101" i="12"/>
  <c r="L101" i="12"/>
  <c r="K102" i="12"/>
  <c r="L102" i="12"/>
  <c r="K103" i="12"/>
  <c r="L103" i="12"/>
  <c r="K104" i="12"/>
  <c r="L104" i="12"/>
  <c r="K105" i="12"/>
  <c r="L105" i="12"/>
  <c r="K106" i="12"/>
  <c r="L106" i="12"/>
  <c r="K107" i="12"/>
  <c r="L107" i="12"/>
  <c r="K108" i="12"/>
  <c r="L108" i="12"/>
  <c r="K109" i="12"/>
  <c r="L109" i="12"/>
  <c r="K110" i="12"/>
  <c r="L110" i="12"/>
  <c r="K111" i="12"/>
  <c r="L111" i="12"/>
  <c r="K112" i="12"/>
  <c r="L112" i="12"/>
  <c r="K113" i="12"/>
  <c r="L113" i="12"/>
  <c r="K114" i="12"/>
  <c r="L114" i="12"/>
  <c r="K115" i="12"/>
  <c r="L115" i="12"/>
  <c r="K116" i="12"/>
  <c r="L116" i="12"/>
  <c r="K117" i="12"/>
  <c r="L117" i="12"/>
  <c r="K118" i="12"/>
  <c r="L118" i="12"/>
  <c r="K119" i="12"/>
  <c r="L119" i="12"/>
  <c r="K120" i="12"/>
  <c r="L120" i="12"/>
  <c r="K121" i="12"/>
  <c r="L121" i="12"/>
  <c r="K122" i="12"/>
  <c r="L122" i="12"/>
  <c r="K123" i="12"/>
  <c r="L123" i="12"/>
  <c r="K124" i="12"/>
  <c r="L124" i="12"/>
  <c r="K125" i="12"/>
  <c r="L125" i="12"/>
  <c r="K126" i="12"/>
  <c r="L126" i="12"/>
  <c r="K127" i="12"/>
  <c r="L127" i="12"/>
  <c r="K128" i="12"/>
  <c r="L128" i="12"/>
  <c r="K129" i="12"/>
  <c r="L129" i="12"/>
  <c r="K130" i="12"/>
  <c r="L130" i="12"/>
  <c r="K131" i="12"/>
  <c r="L131" i="12"/>
  <c r="K132" i="12"/>
  <c r="L132" i="12"/>
  <c r="K133" i="12"/>
  <c r="L133" i="12"/>
  <c r="K134" i="12"/>
  <c r="L134" i="12"/>
  <c r="K135" i="12"/>
  <c r="L135" i="12"/>
  <c r="K136" i="12"/>
  <c r="L136" i="12"/>
  <c r="K137" i="12"/>
  <c r="L137" i="12"/>
  <c r="K138" i="12"/>
  <c r="L138" i="12"/>
  <c r="K139" i="12"/>
  <c r="L139" i="12"/>
  <c r="K140" i="12"/>
  <c r="L140" i="12"/>
  <c r="K141" i="12"/>
  <c r="L141" i="12"/>
  <c r="K142" i="12"/>
  <c r="L142" i="12"/>
  <c r="K143" i="12"/>
  <c r="L143" i="12"/>
  <c r="K144" i="12"/>
  <c r="L144" i="12"/>
  <c r="K145" i="12"/>
  <c r="L145" i="12"/>
  <c r="K146" i="12"/>
  <c r="L146" i="12"/>
  <c r="K147" i="12"/>
  <c r="L147" i="12"/>
  <c r="K148" i="12"/>
  <c r="L148" i="12"/>
  <c r="K149" i="12"/>
  <c r="L149" i="12"/>
  <c r="K150" i="12"/>
  <c r="L150" i="12"/>
  <c r="K151" i="12"/>
  <c r="L151" i="12"/>
  <c r="K152" i="12"/>
  <c r="L152" i="12"/>
  <c r="K153" i="12"/>
  <c r="L153" i="12"/>
  <c r="K154" i="12"/>
  <c r="L154" i="12"/>
  <c r="K155" i="12"/>
  <c r="L155" i="12"/>
  <c r="K156" i="12"/>
  <c r="L156" i="12"/>
  <c r="K157" i="12"/>
  <c r="L157" i="12"/>
  <c r="K158" i="12"/>
  <c r="L158" i="12"/>
  <c r="K159" i="12"/>
  <c r="L159" i="12"/>
  <c r="K160" i="12"/>
  <c r="L160" i="12"/>
  <c r="K161" i="12"/>
  <c r="L161" i="12"/>
  <c r="K162" i="12"/>
  <c r="L162" i="12"/>
  <c r="K163" i="12"/>
  <c r="L163" i="12"/>
  <c r="K164" i="12"/>
  <c r="L164" i="12"/>
  <c r="K165" i="12"/>
  <c r="L165" i="12"/>
  <c r="K166" i="12"/>
  <c r="L166" i="12"/>
  <c r="K167" i="12"/>
  <c r="L167" i="12"/>
  <c r="K168" i="12"/>
  <c r="L168" i="12"/>
  <c r="K169" i="12"/>
  <c r="L169" i="12"/>
  <c r="K170" i="12"/>
  <c r="L170" i="12"/>
  <c r="K171" i="12"/>
  <c r="L171" i="12"/>
  <c r="K172" i="12"/>
  <c r="L172" i="12"/>
  <c r="K173" i="12"/>
  <c r="L173" i="12"/>
  <c r="K174" i="12"/>
  <c r="L174" i="12"/>
  <c r="K175" i="12"/>
  <c r="L175" i="12"/>
  <c r="K176" i="12"/>
  <c r="L176" i="12"/>
  <c r="K177" i="12"/>
  <c r="L177" i="12"/>
  <c r="K178" i="12"/>
  <c r="L178" i="12"/>
  <c r="K179" i="12"/>
  <c r="L179" i="12"/>
  <c r="K180" i="12"/>
  <c r="L180" i="12"/>
  <c r="K181" i="12"/>
  <c r="L181" i="12"/>
  <c r="K182" i="12"/>
  <c r="L182" i="12"/>
  <c r="K183" i="12"/>
  <c r="L183" i="12"/>
  <c r="K184" i="12"/>
  <c r="L184" i="12"/>
  <c r="K185" i="12"/>
  <c r="L185" i="12"/>
  <c r="K186" i="12"/>
  <c r="L186" i="12"/>
  <c r="K187" i="12"/>
  <c r="L187" i="12"/>
  <c r="K188" i="12"/>
  <c r="L188" i="12"/>
  <c r="K189" i="12"/>
  <c r="L189" i="12"/>
  <c r="K190" i="12"/>
  <c r="L190" i="12"/>
  <c r="K191" i="12"/>
  <c r="L191" i="12"/>
  <c r="K192" i="12"/>
  <c r="L192" i="12"/>
  <c r="K193" i="12"/>
  <c r="L193" i="12"/>
  <c r="K194" i="12"/>
  <c r="L194" i="12"/>
  <c r="K195" i="12"/>
  <c r="L195" i="12"/>
  <c r="K196" i="12"/>
  <c r="L196" i="12"/>
  <c r="K197" i="12"/>
  <c r="L197" i="12"/>
  <c r="K198" i="12"/>
  <c r="L198" i="12"/>
  <c r="K199" i="12"/>
  <c r="L199" i="12"/>
  <c r="K200" i="12"/>
  <c r="L200" i="12"/>
  <c r="K201" i="12"/>
  <c r="L201" i="12"/>
  <c r="K202" i="12"/>
  <c r="L202" i="12"/>
  <c r="K203" i="12"/>
  <c r="L203" i="12"/>
  <c r="K204" i="12"/>
  <c r="L204" i="12"/>
  <c r="K205" i="12"/>
  <c r="L205" i="12"/>
  <c r="K206" i="12"/>
  <c r="L206" i="12"/>
  <c r="K207" i="12"/>
  <c r="L207" i="12"/>
  <c r="K208" i="12"/>
  <c r="L208" i="12"/>
  <c r="K209" i="12"/>
  <c r="L209" i="12"/>
  <c r="K210" i="12"/>
  <c r="L210" i="12"/>
  <c r="K211" i="12"/>
  <c r="L211" i="12"/>
  <c r="K212" i="12"/>
  <c r="L212" i="12"/>
  <c r="K213" i="12"/>
  <c r="L213" i="12"/>
  <c r="K214" i="12"/>
  <c r="L214" i="12"/>
  <c r="K215" i="12"/>
  <c r="L215" i="12"/>
  <c r="K216" i="12"/>
  <c r="L216" i="12"/>
  <c r="K217" i="12"/>
  <c r="L217" i="12"/>
  <c r="K218" i="12"/>
  <c r="L218" i="12"/>
  <c r="K219" i="12"/>
  <c r="L219" i="12"/>
  <c r="K220" i="12"/>
  <c r="L220" i="12"/>
  <c r="K221" i="12"/>
  <c r="L221" i="12"/>
  <c r="K222" i="12"/>
  <c r="L222" i="12"/>
  <c r="K223" i="12"/>
  <c r="L223" i="12"/>
  <c r="K224" i="12"/>
  <c r="L224" i="12"/>
  <c r="K225" i="12"/>
  <c r="L225" i="12"/>
  <c r="K226" i="12"/>
  <c r="L226" i="12"/>
  <c r="K227" i="12"/>
  <c r="L227" i="12"/>
  <c r="K228" i="12"/>
  <c r="L228" i="12"/>
  <c r="K229" i="12"/>
  <c r="L229" i="12"/>
  <c r="K230" i="12"/>
  <c r="L230" i="12"/>
  <c r="K231" i="12"/>
  <c r="L231" i="12"/>
  <c r="K232" i="12"/>
  <c r="L232" i="12"/>
  <c r="K233" i="12"/>
  <c r="L233" i="12"/>
  <c r="K234" i="12"/>
  <c r="L234" i="12"/>
  <c r="K235" i="12"/>
  <c r="L235" i="12"/>
  <c r="K236" i="12"/>
  <c r="L236" i="12"/>
  <c r="K237" i="12"/>
  <c r="L237" i="12"/>
  <c r="K238" i="12"/>
  <c r="L238" i="12"/>
  <c r="K239" i="12"/>
  <c r="L239" i="12"/>
  <c r="K240" i="12"/>
  <c r="L240" i="12"/>
  <c r="K241" i="12"/>
  <c r="L241" i="12"/>
  <c r="K242" i="12"/>
  <c r="L242" i="12"/>
  <c r="K243" i="12"/>
  <c r="L243" i="12"/>
  <c r="K244" i="12"/>
  <c r="L244" i="12"/>
  <c r="K245" i="12"/>
  <c r="L245" i="12"/>
  <c r="K246" i="12"/>
  <c r="L246" i="12"/>
  <c r="K247" i="12"/>
  <c r="L247" i="12"/>
  <c r="K248" i="12"/>
  <c r="L248" i="12"/>
  <c r="K249" i="12"/>
  <c r="L249" i="12"/>
  <c r="K250" i="12"/>
  <c r="L250" i="12"/>
  <c r="K251" i="12"/>
  <c r="L251" i="12"/>
  <c r="K252" i="12"/>
  <c r="L252" i="12"/>
  <c r="K253" i="12"/>
  <c r="L253" i="12"/>
  <c r="K254" i="12"/>
  <c r="L254" i="12"/>
  <c r="K255" i="12"/>
  <c r="L255" i="12"/>
  <c r="K256" i="12"/>
  <c r="L256" i="12"/>
  <c r="K257" i="12"/>
  <c r="L257" i="12"/>
  <c r="K258" i="12"/>
  <c r="L258" i="12"/>
  <c r="K259" i="12"/>
  <c r="L259" i="12"/>
  <c r="K260" i="12"/>
  <c r="L260" i="12"/>
  <c r="K261" i="12"/>
  <c r="L261" i="12"/>
  <c r="K262" i="12"/>
  <c r="L262" i="12"/>
  <c r="K263" i="12"/>
  <c r="L263" i="12"/>
  <c r="K264" i="12"/>
  <c r="L264" i="12"/>
  <c r="K265" i="12"/>
  <c r="L265" i="12"/>
  <c r="K266" i="12"/>
  <c r="L266" i="12"/>
  <c r="K267" i="12"/>
  <c r="L267" i="12"/>
  <c r="K268" i="12"/>
  <c r="L268" i="12"/>
  <c r="K269" i="12"/>
  <c r="L269" i="12"/>
  <c r="K270" i="12"/>
  <c r="L270" i="12"/>
  <c r="K271" i="12"/>
  <c r="L271" i="12"/>
  <c r="K272" i="12"/>
  <c r="L272" i="12"/>
  <c r="K273" i="12"/>
  <c r="L273" i="12"/>
  <c r="K274" i="12"/>
  <c r="L274" i="12"/>
  <c r="K275" i="12"/>
  <c r="L275" i="12"/>
  <c r="K276" i="12"/>
  <c r="L276" i="12"/>
  <c r="K277" i="12"/>
  <c r="L277" i="12"/>
  <c r="K278" i="12"/>
  <c r="L278" i="12"/>
  <c r="K279" i="12"/>
  <c r="L279" i="12"/>
  <c r="K280" i="12"/>
  <c r="L280" i="12"/>
  <c r="K281" i="12"/>
  <c r="L281" i="12"/>
  <c r="K282" i="12"/>
  <c r="L282" i="12"/>
  <c r="K283" i="12"/>
  <c r="L283" i="12"/>
  <c r="K284" i="12"/>
  <c r="L284" i="12"/>
  <c r="K285" i="12"/>
  <c r="L285" i="12"/>
  <c r="K286" i="12"/>
  <c r="L286" i="12"/>
  <c r="K287" i="12"/>
  <c r="L287" i="12"/>
  <c r="K288" i="12"/>
  <c r="L288" i="12"/>
  <c r="K289" i="12"/>
  <c r="L289" i="12"/>
  <c r="K290" i="12"/>
  <c r="L290" i="12"/>
  <c r="K291" i="12"/>
  <c r="L291" i="12"/>
  <c r="K292" i="12"/>
  <c r="L292" i="12"/>
  <c r="K293" i="12"/>
  <c r="L293" i="12"/>
  <c r="K294" i="12"/>
  <c r="L294" i="12"/>
  <c r="K295" i="12"/>
  <c r="L295" i="12"/>
  <c r="K296" i="12"/>
  <c r="L296" i="12"/>
  <c r="K297" i="12"/>
  <c r="L297" i="12"/>
  <c r="K298" i="12"/>
  <c r="L298" i="12"/>
  <c r="K299" i="12"/>
  <c r="L299" i="12"/>
  <c r="K300" i="12"/>
  <c r="L300" i="12"/>
  <c r="K301" i="12"/>
  <c r="L301" i="12"/>
  <c r="K302" i="12"/>
  <c r="L302" i="12"/>
  <c r="K303" i="12"/>
  <c r="L303" i="12"/>
  <c r="K304" i="12"/>
  <c r="L304" i="12"/>
  <c r="K305" i="12"/>
  <c r="L305" i="12"/>
  <c r="K306" i="12"/>
  <c r="L306" i="12"/>
  <c r="K307" i="12"/>
  <c r="L307" i="12"/>
  <c r="K308" i="12"/>
  <c r="L308" i="12"/>
  <c r="K309" i="12"/>
  <c r="L309" i="12"/>
  <c r="K310" i="12"/>
  <c r="L310" i="12"/>
  <c r="K311" i="12"/>
  <c r="L311" i="12"/>
  <c r="K312" i="12"/>
  <c r="L312" i="12"/>
  <c r="K313" i="12"/>
  <c r="L313" i="12"/>
  <c r="K314" i="12"/>
  <c r="L314" i="12"/>
  <c r="K315" i="12"/>
  <c r="L315" i="12"/>
  <c r="K316" i="12"/>
  <c r="L316" i="12"/>
  <c r="K317" i="12"/>
  <c r="L317" i="12"/>
  <c r="K318" i="12"/>
  <c r="L318" i="12"/>
  <c r="K319" i="12"/>
  <c r="L319" i="12"/>
  <c r="K320" i="12"/>
  <c r="L320" i="12"/>
  <c r="K321" i="12"/>
  <c r="L321" i="12"/>
  <c r="K322" i="12"/>
  <c r="L322" i="12"/>
  <c r="K323" i="12"/>
  <c r="L323" i="12"/>
  <c r="K324" i="12"/>
  <c r="L324" i="12"/>
  <c r="K325" i="12"/>
  <c r="L325" i="12"/>
  <c r="K326" i="12"/>
  <c r="L326" i="12"/>
  <c r="K327" i="12"/>
  <c r="L327" i="12"/>
  <c r="K328" i="12"/>
  <c r="L328" i="12"/>
  <c r="K329" i="12"/>
  <c r="L329" i="12"/>
  <c r="K330" i="12"/>
  <c r="L330" i="12"/>
  <c r="K331" i="12"/>
  <c r="L331" i="12"/>
  <c r="K332" i="12"/>
  <c r="L332" i="12"/>
  <c r="K333" i="12"/>
  <c r="L333" i="12"/>
  <c r="K334" i="12"/>
  <c r="L334" i="12"/>
  <c r="K335" i="12"/>
  <c r="L335" i="12"/>
  <c r="K336" i="12"/>
  <c r="L336" i="12"/>
  <c r="K337" i="12"/>
  <c r="L337" i="12"/>
  <c r="K338" i="12"/>
  <c r="L338" i="12"/>
  <c r="K339" i="12"/>
  <c r="L339" i="12"/>
  <c r="K340" i="12"/>
  <c r="L340" i="12"/>
  <c r="K341" i="12"/>
  <c r="L341" i="12"/>
  <c r="K343" i="12"/>
  <c r="L343" i="12"/>
  <c r="K344" i="12"/>
  <c r="L344" i="12"/>
  <c r="K345" i="12"/>
  <c r="L345" i="12"/>
  <c r="K346" i="12"/>
  <c r="L346" i="12"/>
  <c r="K347" i="12"/>
  <c r="L347" i="12"/>
  <c r="K348" i="12"/>
  <c r="L348" i="12"/>
  <c r="K349" i="12"/>
  <c r="L349" i="12"/>
  <c r="K350" i="12"/>
  <c r="L350" i="12"/>
  <c r="K351" i="12"/>
  <c r="L351" i="12"/>
  <c r="K352" i="12"/>
  <c r="L352" i="12"/>
  <c r="K353" i="12"/>
  <c r="L353" i="12"/>
  <c r="K354" i="12"/>
  <c r="L354" i="12"/>
  <c r="K355" i="12"/>
  <c r="L355" i="12"/>
  <c r="K356" i="12"/>
  <c r="L356" i="12"/>
  <c r="K357" i="12"/>
  <c r="L357" i="12"/>
  <c r="K358" i="12"/>
  <c r="L358" i="12"/>
  <c r="K359" i="12"/>
  <c r="L359" i="12"/>
  <c r="K360" i="12"/>
  <c r="L360" i="12"/>
  <c r="K361" i="12"/>
  <c r="L361" i="12"/>
  <c r="K362" i="12"/>
  <c r="L362" i="12"/>
  <c r="K363" i="12"/>
  <c r="L363" i="12"/>
  <c r="K364" i="12"/>
  <c r="L364" i="12"/>
  <c r="K365" i="12"/>
  <c r="L365" i="12"/>
  <c r="K366" i="12"/>
  <c r="L366" i="12"/>
  <c r="K367" i="12"/>
  <c r="L367" i="12"/>
  <c r="K368" i="12"/>
  <c r="L368" i="12"/>
  <c r="K369" i="12"/>
  <c r="L369" i="12"/>
  <c r="K370" i="12"/>
  <c r="L370" i="12"/>
  <c r="K371" i="12"/>
  <c r="L371" i="12"/>
  <c r="K372" i="12"/>
  <c r="L372" i="12"/>
  <c r="K373" i="12"/>
  <c r="L373" i="12"/>
  <c r="K374" i="12"/>
  <c r="L374" i="12"/>
  <c r="K375" i="12"/>
  <c r="L375" i="12"/>
  <c r="K376" i="12"/>
  <c r="L376" i="12"/>
  <c r="K377" i="12"/>
  <c r="L377" i="12"/>
  <c r="K378" i="12"/>
  <c r="L378" i="12"/>
  <c r="K379" i="12"/>
  <c r="L379" i="12"/>
  <c r="K380" i="12"/>
  <c r="L380" i="12"/>
  <c r="K381" i="12"/>
  <c r="L381" i="12"/>
  <c r="K382" i="12"/>
  <c r="L382" i="12"/>
  <c r="K383" i="12"/>
  <c r="L383" i="12"/>
  <c r="K384" i="12"/>
  <c r="L384" i="12"/>
  <c r="K385" i="12"/>
  <c r="L385" i="12"/>
  <c r="K386" i="12"/>
  <c r="L386" i="12"/>
  <c r="K387" i="12"/>
  <c r="L387" i="12"/>
  <c r="K388" i="12"/>
  <c r="L388" i="12"/>
  <c r="K389" i="12"/>
  <c r="L389" i="12"/>
  <c r="K390" i="12"/>
  <c r="L390" i="12"/>
  <c r="K391" i="12"/>
  <c r="L391" i="12"/>
  <c r="K392" i="12"/>
  <c r="L392" i="12"/>
  <c r="K393" i="12"/>
  <c r="L393" i="12"/>
  <c r="K394" i="12"/>
  <c r="L394" i="12"/>
  <c r="K395" i="12"/>
  <c r="L395" i="12"/>
  <c r="K396" i="12"/>
  <c r="L396" i="12"/>
  <c r="K397" i="12"/>
  <c r="L397" i="12"/>
  <c r="K398" i="12"/>
  <c r="L398" i="12"/>
  <c r="K399" i="12"/>
  <c r="L399" i="12"/>
  <c r="K400" i="12"/>
  <c r="L400" i="12"/>
  <c r="K401" i="12"/>
  <c r="L401" i="12"/>
  <c r="K402" i="12"/>
  <c r="L402" i="12"/>
  <c r="K403" i="12"/>
  <c r="L403" i="12"/>
  <c r="K404" i="12"/>
  <c r="L404" i="12"/>
  <c r="K405" i="12"/>
  <c r="L405" i="12"/>
  <c r="K406" i="12"/>
  <c r="L406" i="12"/>
  <c r="K407" i="12"/>
  <c r="L407" i="12"/>
  <c r="K408" i="12"/>
  <c r="L408" i="12"/>
  <c r="K409" i="12"/>
  <c r="L409" i="12"/>
  <c r="K410" i="12"/>
  <c r="L410" i="12"/>
  <c r="K411" i="12"/>
  <c r="L411" i="12"/>
  <c r="K412" i="12"/>
  <c r="L412" i="12"/>
  <c r="K413" i="12"/>
  <c r="L413" i="12"/>
  <c r="K414" i="12"/>
  <c r="L414" i="12"/>
  <c r="K415" i="12"/>
  <c r="L415" i="12"/>
  <c r="K416" i="12"/>
  <c r="L416" i="12"/>
  <c r="K417" i="12"/>
  <c r="L417" i="12"/>
  <c r="K418" i="12"/>
  <c r="L418" i="12"/>
  <c r="K419" i="12"/>
  <c r="L419" i="12"/>
  <c r="K420" i="12"/>
  <c r="L420" i="12"/>
  <c r="K421" i="12"/>
  <c r="L421" i="12"/>
  <c r="K422" i="12"/>
  <c r="L422" i="12"/>
  <c r="K423" i="12"/>
  <c r="L423" i="12"/>
  <c r="K424" i="12"/>
  <c r="L424" i="12"/>
  <c r="K425" i="12"/>
  <c r="L425" i="12"/>
  <c r="K426" i="12"/>
  <c r="L426" i="12"/>
  <c r="K427" i="12"/>
  <c r="L427" i="12"/>
  <c r="K428" i="12"/>
  <c r="L428" i="12"/>
  <c r="K429" i="12"/>
  <c r="L429" i="12"/>
  <c r="K430" i="12"/>
  <c r="L430" i="12"/>
  <c r="K431" i="12"/>
  <c r="L431" i="12"/>
  <c r="K432" i="12"/>
  <c r="L432" i="12"/>
  <c r="K433" i="12"/>
  <c r="L433" i="12"/>
  <c r="K434" i="12"/>
  <c r="L434" i="12"/>
  <c r="K435" i="12"/>
  <c r="L435" i="12"/>
  <c r="K436" i="12"/>
  <c r="L436" i="12"/>
  <c r="K437" i="12"/>
  <c r="L437" i="12"/>
  <c r="K438" i="12"/>
  <c r="L438" i="12"/>
  <c r="K439" i="12"/>
  <c r="L439" i="12"/>
  <c r="K440" i="12"/>
  <c r="L440" i="12"/>
  <c r="K441" i="12"/>
  <c r="L441" i="12"/>
  <c r="K442" i="12"/>
  <c r="L442" i="12"/>
  <c r="K443" i="12"/>
  <c r="L443" i="12"/>
  <c r="K444" i="12"/>
  <c r="L444" i="12"/>
  <c r="K445" i="12"/>
  <c r="L445" i="12"/>
  <c r="K446" i="12"/>
  <c r="L446" i="12"/>
  <c r="K511" i="12"/>
  <c r="L511" i="12"/>
  <c r="K512" i="12"/>
  <c r="L512" i="12"/>
  <c r="K513" i="12"/>
  <c r="L513" i="12"/>
  <c r="K514" i="12"/>
  <c r="L514" i="12"/>
  <c r="K515" i="12"/>
  <c r="L515" i="12"/>
  <c r="K516" i="12"/>
  <c r="L516" i="12"/>
  <c r="K517" i="12"/>
  <c r="L517" i="12"/>
  <c r="K518" i="12"/>
  <c r="L518" i="12"/>
  <c r="K519" i="12"/>
  <c r="L519" i="12"/>
  <c r="K520" i="12"/>
  <c r="L520" i="12"/>
  <c r="K521" i="12"/>
  <c r="L521" i="12"/>
  <c r="K522" i="12"/>
  <c r="L522" i="12"/>
  <c r="K523" i="12"/>
  <c r="L523" i="12"/>
  <c r="K524" i="12"/>
  <c r="L524" i="12"/>
  <c r="K525" i="12"/>
  <c r="L525" i="12"/>
  <c r="K526" i="12"/>
  <c r="L526" i="12"/>
  <c r="K527" i="12"/>
  <c r="L527" i="12"/>
  <c r="K528" i="12"/>
  <c r="L528" i="12"/>
  <c r="K529" i="12"/>
  <c r="L529" i="12"/>
  <c r="K530" i="12"/>
  <c r="L530" i="12"/>
  <c r="K531" i="12"/>
  <c r="L531" i="12"/>
  <c r="K532" i="12"/>
  <c r="L532" i="12"/>
  <c r="K533" i="12"/>
  <c r="L533" i="12"/>
  <c r="K534" i="12"/>
  <c r="L534" i="12"/>
  <c r="K535" i="12"/>
  <c r="L535" i="12"/>
  <c r="K536" i="12"/>
  <c r="L536" i="12"/>
  <c r="K537" i="12"/>
  <c r="L537" i="12"/>
  <c r="K538" i="12"/>
  <c r="L538" i="12"/>
  <c r="K539" i="12"/>
  <c r="L539" i="12"/>
  <c r="K540" i="12"/>
  <c r="L540" i="12"/>
  <c r="K541" i="12"/>
  <c r="L541" i="12"/>
  <c r="K542" i="12"/>
  <c r="L542" i="12"/>
  <c r="K543" i="12"/>
  <c r="L543" i="12"/>
  <c r="K544" i="12"/>
  <c r="L544" i="12"/>
  <c r="K545" i="12"/>
  <c r="L545" i="12"/>
  <c r="K546" i="12"/>
  <c r="L546" i="12"/>
  <c r="K547" i="12"/>
  <c r="L547" i="12"/>
  <c r="K548" i="12"/>
  <c r="L548" i="12"/>
  <c r="K549" i="12"/>
  <c r="L549" i="12"/>
  <c r="K550" i="12"/>
  <c r="L550" i="12"/>
  <c r="K551" i="12"/>
  <c r="L551" i="12"/>
  <c r="K552" i="12"/>
  <c r="L552" i="12"/>
  <c r="K553" i="12"/>
  <c r="L553" i="12"/>
  <c r="K554" i="12"/>
  <c r="L554" i="12"/>
  <c r="K555" i="12"/>
  <c r="L555" i="12"/>
  <c r="K556" i="12"/>
  <c r="L556" i="12"/>
  <c r="K557" i="12"/>
  <c r="L557" i="12"/>
  <c r="K558" i="12"/>
  <c r="L558" i="12"/>
  <c r="K559" i="12"/>
  <c r="L559" i="12"/>
  <c r="K560" i="12"/>
  <c r="L560" i="12"/>
  <c r="K561" i="12"/>
  <c r="L561" i="12"/>
  <c r="K562" i="12"/>
  <c r="L562" i="12"/>
  <c r="K563" i="12"/>
  <c r="L563" i="12"/>
  <c r="K564" i="12"/>
  <c r="L564" i="12"/>
  <c r="K565" i="12"/>
  <c r="L565" i="12"/>
  <c r="K566" i="12"/>
  <c r="L566" i="12"/>
  <c r="K567" i="12"/>
  <c r="L567" i="12"/>
  <c r="K568" i="12"/>
  <c r="L568" i="12"/>
  <c r="K569" i="12"/>
  <c r="L569" i="12"/>
  <c r="K570" i="12"/>
  <c r="L570" i="12"/>
  <c r="K571" i="12"/>
  <c r="L571" i="12"/>
  <c r="K572" i="12"/>
  <c r="L572" i="12"/>
  <c r="K573" i="12"/>
  <c r="L573" i="12"/>
  <c r="K574" i="12"/>
  <c r="L574" i="12"/>
  <c r="K575" i="12"/>
  <c r="L575" i="12"/>
  <c r="K576" i="12"/>
  <c r="L576" i="12"/>
  <c r="K577" i="12"/>
  <c r="L577" i="12"/>
  <c r="K578" i="12"/>
  <c r="L578" i="12"/>
  <c r="K579" i="12"/>
  <c r="L579" i="12"/>
  <c r="K580" i="12"/>
  <c r="L580" i="12"/>
  <c r="K581" i="12"/>
  <c r="L581" i="12"/>
  <c r="K582" i="12"/>
  <c r="L582" i="12"/>
  <c r="K583" i="12"/>
  <c r="L583" i="12"/>
  <c r="K584" i="12"/>
  <c r="L584" i="12"/>
  <c r="K585" i="12"/>
  <c r="L585" i="12"/>
  <c r="K586" i="12"/>
  <c r="L586" i="12"/>
  <c r="K587" i="12"/>
  <c r="L587" i="12"/>
  <c r="K588" i="12"/>
  <c r="L588" i="12"/>
  <c r="K589" i="12"/>
  <c r="L589" i="12"/>
  <c r="K590" i="12"/>
  <c r="L590" i="12"/>
  <c r="K591" i="12"/>
  <c r="L591" i="12"/>
  <c r="K592" i="12"/>
  <c r="L592" i="12"/>
  <c r="K593" i="12"/>
  <c r="L593" i="12"/>
  <c r="K594" i="12"/>
  <c r="L594" i="12"/>
  <c r="K595" i="12"/>
  <c r="L595" i="12"/>
  <c r="K596" i="12"/>
  <c r="L596" i="12"/>
  <c r="K597" i="12"/>
  <c r="L597" i="12"/>
  <c r="K598" i="12"/>
  <c r="L598" i="12"/>
  <c r="K599" i="12"/>
  <c r="L599" i="12"/>
  <c r="K600" i="12"/>
  <c r="L600" i="12"/>
  <c r="K601" i="12"/>
  <c r="L601" i="12"/>
  <c r="K602" i="12"/>
  <c r="L602" i="12"/>
  <c r="K603" i="12"/>
  <c r="L603" i="12"/>
  <c r="K604" i="12"/>
  <c r="L604" i="12"/>
  <c r="K605" i="12"/>
  <c r="L605" i="12"/>
  <c r="K606" i="12"/>
  <c r="L606" i="12"/>
  <c r="K607" i="12"/>
  <c r="L607" i="12"/>
  <c r="K608" i="12"/>
  <c r="L608" i="12"/>
  <c r="K609" i="12"/>
  <c r="L609" i="12"/>
  <c r="K610" i="12"/>
  <c r="L610" i="12"/>
  <c r="K611" i="12"/>
  <c r="L611" i="12"/>
  <c r="K612" i="12"/>
  <c r="L612" i="12"/>
  <c r="K613" i="12"/>
  <c r="L613" i="12"/>
  <c r="K614" i="12"/>
  <c r="L614" i="12"/>
  <c r="K615" i="12"/>
  <c r="L615" i="12"/>
  <c r="K616" i="12"/>
  <c r="L616" i="12"/>
  <c r="K617" i="12"/>
  <c r="L617" i="12"/>
  <c r="K618" i="12"/>
  <c r="L618" i="12"/>
  <c r="K619" i="12"/>
  <c r="L619" i="12"/>
  <c r="K620" i="12"/>
  <c r="L620" i="12"/>
  <c r="K621" i="12"/>
  <c r="L621" i="12"/>
  <c r="K622" i="12"/>
  <c r="L622" i="12"/>
  <c r="K623" i="12"/>
  <c r="L623" i="12"/>
  <c r="K624" i="12"/>
  <c r="L624" i="12"/>
  <c r="K625" i="12"/>
  <c r="L625" i="12"/>
  <c r="K626" i="12"/>
  <c r="L626" i="12"/>
  <c r="K627" i="12"/>
  <c r="L627" i="12"/>
  <c r="K628" i="12"/>
  <c r="L628" i="12"/>
  <c r="K629" i="12"/>
  <c r="L629" i="12"/>
  <c r="K630" i="12"/>
  <c r="L630" i="12"/>
  <c r="J645" i="12"/>
  <c r="K645" i="12"/>
  <c r="L645" i="12"/>
  <c r="J646" i="12"/>
  <c r="K646" i="12"/>
  <c r="L646" i="12"/>
  <c r="J647" i="12"/>
  <c r="K647" i="12"/>
  <c r="L647" i="12"/>
  <c r="J648" i="12"/>
  <c r="K648" i="12"/>
  <c r="L648" i="12"/>
  <c r="J649" i="12"/>
  <c r="K649" i="12"/>
  <c r="L649" i="12"/>
  <c r="J650" i="12"/>
  <c r="K650" i="12"/>
  <c r="L650" i="12"/>
  <c r="J651" i="12"/>
  <c r="K651" i="12"/>
  <c r="L651" i="12"/>
  <c r="J652" i="12"/>
  <c r="K652" i="12"/>
  <c r="L652" i="12"/>
  <c r="J654" i="12"/>
  <c r="K654" i="12"/>
  <c r="L654" i="12"/>
  <c r="J655" i="12"/>
  <c r="K655" i="12"/>
  <c r="L655" i="12"/>
  <c r="J656" i="12"/>
  <c r="K656" i="12"/>
  <c r="L656" i="12"/>
  <c r="J657" i="12"/>
  <c r="K657" i="12"/>
  <c r="L657" i="12"/>
  <c r="J658" i="12"/>
  <c r="K658" i="12"/>
  <c r="L658" i="12"/>
  <c r="J659" i="12"/>
  <c r="K659" i="12"/>
  <c r="L659" i="12"/>
  <c r="J660" i="12"/>
  <c r="K660" i="12"/>
  <c r="L660" i="12"/>
  <c r="J661" i="12"/>
  <c r="K661" i="12"/>
  <c r="L661" i="12"/>
  <c r="K662" i="12"/>
  <c r="L662" i="12"/>
  <c r="J663" i="12"/>
  <c r="K663" i="12"/>
  <c r="L663" i="12"/>
  <c r="J664" i="12"/>
  <c r="K664" i="12"/>
  <c r="L664" i="12"/>
  <c r="J665" i="12"/>
  <c r="K665" i="12"/>
  <c r="L665" i="12"/>
  <c r="J666" i="12"/>
  <c r="K666" i="12"/>
  <c r="L666" i="12"/>
  <c r="J667" i="12"/>
  <c r="K667" i="12"/>
  <c r="L667" i="12"/>
  <c r="J668" i="12"/>
  <c r="K668" i="12"/>
  <c r="L668" i="12"/>
  <c r="J669" i="12"/>
  <c r="K669" i="12"/>
  <c r="L669" i="12"/>
  <c r="J670" i="12"/>
  <c r="K670" i="12"/>
  <c r="L670" i="12"/>
  <c r="K671" i="12"/>
  <c r="L671" i="12"/>
  <c r="J672" i="12"/>
  <c r="K672" i="12"/>
  <c r="L672" i="12"/>
  <c r="J673" i="12"/>
  <c r="K673" i="12"/>
  <c r="L673" i="12"/>
  <c r="J674" i="12"/>
  <c r="K674" i="12"/>
  <c r="L674" i="12"/>
  <c r="J675" i="12"/>
  <c r="K675" i="12"/>
  <c r="L675" i="12"/>
  <c r="J676" i="12"/>
  <c r="K676" i="12"/>
  <c r="L676" i="12"/>
  <c r="J677" i="12"/>
  <c r="K677" i="12"/>
  <c r="L677" i="12"/>
  <c r="J678" i="12"/>
  <c r="K678" i="12"/>
  <c r="L678" i="12"/>
  <c r="J679" i="12"/>
  <c r="K679" i="12"/>
  <c r="L679" i="12"/>
  <c r="J680" i="12"/>
  <c r="K680" i="12"/>
  <c r="L680" i="12"/>
  <c r="J681" i="12"/>
  <c r="K681" i="12"/>
  <c r="L681" i="12"/>
  <c r="J682" i="12"/>
  <c r="K682" i="12"/>
  <c r="L682" i="12"/>
  <c r="J683" i="12"/>
  <c r="K683" i="12"/>
  <c r="L683" i="12"/>
  <c r="J684" i="12"/>
  <c r="K684" i="12"/>
  <c r="L684" i="12"/>
  <c r="J685" i="12"/>
  <c r="K685" i="12"/>
  <c r="L685" i="12"/>
  <c r="J686" i="12"/>
  <c r="K686" i="12"/>
  <c r="L686" i="12"/>
  <c r="J687" i="12"/>
  <c r="K687" i="12"/>
  <c r="L687" i="12"/>
  <c r="J688" i="12"/>
  <c r="K688" i="12"/>
  <c r="L688" i="12"/>
  <c r="J689" i="12"/>
  <c r="K689" i="12"/>
  <c r="L689" i="12"/>
  <c r="J690" i="12"/>
  <c r="K690" i="12"/>
  <c r="L690" i="12"/>
  <c r="J691" i="12"/>
  <c r="K691" i="12"/>
  <c r="L691" i="12"/>
  <c r="J692" i="12"/>
  <c r="K692" i="12"/>
  <c r="L692" i="12"/>
  <c r="J693" i="12"/>
  <c r="K693" i="12"/>
  <c r="L693" i="12"/>
  <c r="J694" i="12"/>
  <c r="K694" i="12"/>
  <c r="L694" i="12"/>
  <c r="J695" i="12"/>
  <c r="K695" i="12"/>
  <c r="L695" i="12"/>
  <c r="J696" i="12"/>
  <c r="K696" i="12"/>
  <c r="L696" i="12"/>
  <c r="J697" i="12"/>
  <c r="K697" i="12"/>
  <c r="L697" i="12"/>
  <c r="J698" i="12"/>
  <c r="K698" i="12"/>
  <c r="L698" i="12"/>
  <c r="J699" i="12"/>
  <c r="K699" i="12"/>
  <c r="L699" i="12"/>
  <c r="J700" i="12"/>
  <c r="K700" i="12"/>
  <c r="L700" i="12"/>
  <c r="J701" i="12"/>
  <c r="K701" i="12"/>
  <c r="L701" i="12"/>
  <c r="J702" i="12"/>
  <c r="K702" i="12"/>
  <c r="L702" i="12"/>
  <c r="J703" i="12"/>
  <c r="K703" i="12"/>
  <c r="L703" i="12"/>
  <c r="J704" i="12"/>
  <c r="K704" i="12"/>
  <c r="L704" i="12"/>
  <c r="J705" i="12"/>
  <c r="K705" i="12"/>
  <c r="L705" i="12"/>
  <c r="J706" i="12"/>
  <c r="K706" i="12"/>
  <c r="L706" i="12"/>
  <c r="J707" i="12"/>
  <c r="K707" i="12"/>
  <c r="L707" i="12"/>
  <c r="J708" i="12"/>
  <c r="K708" i="12"/>
  <c r="L708" i="12"/>
  <c r="J709" i="12"/>
  <c r="K709" i="12"/>
  <c r="L709" i="12"/>
  <c r="J710" i="12"/>
  <c r="K710" i="12"/>
  <c r="L710" i="12"/>
  <c r="J711" i="12"/>
  <c r="K711" i="12"/>
  <c r="L711" i="12"/>
  <c r="J712" i="12"/>
  <c r="K712" i="12"/>
  <c r="L712" i="12"/>
  <c r="J713" i="12"/>
  <c r="K713" i="12"/>
  <c r="L713" i="12"/>
  <c r="J714" i="12"/>
  <c r="K714" i="12"/>
  <c r="L714" i="12"/>
  <c r="J715" i="12"/>
  <c r="K715" i="12"/>
  <c r="L715" i="12"/>
  <c r="J716" i="12"/>
  <c r="K716" i="12"/>
  <c r="L716" i="12"/>
  <c r="J717" i="12"/>
  <c r="K717" i="12"/>
  <c r="L717" i="12"/>
  <c r="J718" i="12"/>
  <c r="K718" i="12"/>
  <c r="L718" i="12"/>
  <c r="J719" i="12"/>
  <c r="K719" i="12"/>
  <c r="L719" i="12"/>
  <c r="J720" i="12"/>
  <c r="K720" i="12"/>
  <c r="L720" i="12"/>
  <c r="J721" i="12"/>
  <c r="K721" i="12"/>
  <c r="L721" i="12"/>
  <c r="J722" i="12"/>
  <c r="K722" i="12"/>
  <c r="L722" i="12"/>
  <c r="J723" i="12"/>
  <c r="K723" i="12"/>
  <c r="L723" i="12"/>
  <c r="J724" i="12"/>
  <c r="K724" i="12"/>
  <c r="L724" i="12"/>
  <c r="J725" i="12"/>
  <c r="K725" i="12"/>
  <c r="L725" i="12"/>
  <c r="J726" i="12"/>
  <c r="K726" i="12"/>
  <c r="L726" i="12"/>
  <c r="J727" i="12"/>
  <c r="K727" i="12"/>
  <c r="L727" i="12"/>
  <c r="J728" i="12"/>
  <c r="K728" i="12"/>
  <c r="L728" i="12"/>
  <c r="J729" i="12"/>
  <c r="K729" i="12"/>
  <c r="L729" i="12"/>
  <c r="J730" i="12"/>
  <c r="K730" i="12"/>
  <c r="L730" i="12"/>
  <c r="J731" i="12"/>
  <c r="K731" i="12"/>
  <c r="L731" i="12"/>
  <c r="J732" i="12"/>
  <c r="K732" i="12"/>
  <c r="L732" i="12"/>
  <c r="J733" i="12"/>
  <c r="K733" i="12"/>
  <c r="L733" i="12"/>
  <c r="J734" i="12"/>
  <c r="K734" i="12"/>
  <c r="L734" i="12"/>
  <c r="J736" i="12"/>
  <c r="K736" i="12"/>
  <c r="L736" i="12"/>
  <c r="J737" i="12"/>
  <c r="K737" i="12"/>
  <c r="L737" i="12"/>
  <c r="J738" i="12"/>
  <c r="K738" i="12"/>
  <c r="L738" i="12"/>
  <c r="J739" i="12"/>
  <c r="K739" i="12"/>
  <c r="L739" i="12"/>
  <c r="J740" i="12"/>
  <c r="K740" i="12"/>
  <c r="L740" i="12"/>
  <c r="J741" i="12"/>
  <c r="K741" i="12"/>
  <c r="L741" i="12"/>
  <c r="J742" i="12"/>
  <c r="K742" i="12"/>
  <c r="L742" i="12"/>
  <c r="J743" i="12"/>
  <c r="K743" i="12"/>
  <c r="L743" i="12"/>
  <c r="J744" i="12"/>
  <c r="K744" i="12"/>
  <c r="L744" i="12"/>
  <c r="J745" i="12"/>
  <c r="K745" i="12"/>
  <c r="L745" i="12"/>
  <c r="J746" i="12"/>
  <c r="K746" i="12"/>
  <c r="L746" i="12"/>
  <c r="J747" i="12"/>
  <c r="K747" i="12"/>
  <c r="L747" i="12"/>
  <c r="J748" i="12"/>
  <c r="K748" i="12"/>
  <c r="L748" i="12"/>
  <c r="J749" i="12"/>
  <c r="K749" i="12"/>
  <c r="L749" i="12"/>
  <c r="J750" i="12"/>
  <c r="K750" i="12"/>
  <c r="L750" i="12"/>
  <c r="J751" i="12"/>
  <c r="K751" i="12"/>
  <c r="L751" i="12"/>
  <c r="J752" i="12"/>
  <c r="K752" i="12"/>
  <c r="L752" i="12"/>
  <c r="J753" i="12"/>
  <c r="K753" i="12"/>
  <c r="L753" i="12"/>
  <c r="J754" i="12"/>
  <c r="K754" i="12"/>
  <c r="L754" i="12"/>
  <c r="J755" i="12"/>
  <c r="K755" i="12"/>
  <c r="L755" i="12"/>
  <c r="J756" i="12"/>
  <c r="K756" i="12"/>
  <c r="L756" i="12"/>
  <c r="J757" i="12"/>
  <c r="K757" i="12"/>
  <c r="L757" i="12"/>
  <c r="J758" i="12"/>
  <c r="K758" i="12"/>
  <c r="L758" i="12"/>
  <c r="J759" i="12"/>
  <c r="K759" i="12"/>
  <c r="L759" i="12"/>
  <c r="J760" i="12"/>
  <c r="K760" i="12"/>
  <c r="L760" i="12"/>
  <c r="J761" i="12"/>
  <c r="K761" i="12"/>
  <c r="L761" i="12"/>
  <c r="J762" i="12"/>
  <c r="K762" i="12"/>
  <c r="L762" i="12"/>
  <c r="J763" i="12"/>
  <c r="K763" i="12"/>
  <c r="L763" i="12"/>
  <c r="J764" i="12"/>
  <c r="K764" i="12"/>
  <c r="L764" i="12"/>
  <c r="J765" i="12"/>
  <c r="K765" i="12"/>
  <c r="L765" i="12"/>
  <c r="J766" i="12"/>
  <c r="K766" i="12"/>
  <c r="L766" i="12"/>
  <c r="J767" i="12"/>
  <c r="K767" i="12"/>
  <c r="L767" i="12"/>
  <c r="J768" i="12"/>
  <c r="K768" i="12"/>
  <c r="L768" i="12"/>
  <c r="J769" i="12"/>
  <c r="K769" i="12"/>
  <c r="L769" i="12"/>
  <c r="J770" i="12"/>
  <c r="K770" i="12"/>
  <c r="L770" i="12"/>
  <c r="J771" i="12"/>
  <c r="K771" i="12"/>
  <c r="L771" i="12"/>
  <c r="J772" i="12"/>
  <c r="K772" i="12"/>
  <c r="L772" i="12"/>
  <c r="J773" i="12"/>
  <c r="K773" i="12"/>
  <c r="L773" i="12"/>
  <c r="J774" i="12"/>
  <c r="K774" i="12"/>
  <c r="L774" i="12"/>
  <c r="J775" i="12"/>
  <c r="K775" i="12"/>
  <c r="L775" i="12"/>
  <c r="J776" i="12"/>
  <c r="K776" i="12"/>
  <c r="L776" i="12"/>
  <c r="J777" i="12"/>
  <c r="K777" i="12"/>
  <c r="L777" i="12"/>
  <c r="J778" i="12"/>
  <c r="K778" i="12"/>
  <c r="L778" i="12"/>
  <c r="J779" i="12"/>
  <c r="K779" i="12"/>
  <c r="L779" i="12"/>
  <c r="J780" i="12"/>
  <c r="K780" i="12"/>
  <c r="L780" i="12"/>
  <c r="J781" i="12"/>
  <c r="K781" i="12"/>
  <c r="L781" i="12"/>
  <c r="J782" i="12"/>
  <c r="K782" i="12"/>
  <c r="L782" i="12"/>
  <c r="J783" i="12"/>
  <c r="K783" i="12"/>
  <c r="L783" i="12"/>
  <c r="J784" i="12"/>
  <c r="K784" i="12"/>
  <c r="L784" i="12"/>
  <c r="J785" i="12"/>
  <c r="K785" i="12"/>
  <c r="L785" i="12"/>
  <c r="J786" i="12"/>
  <c r="K786" i="12"/>
  <c r="L786" i="12"/>
  <c r="J787" i="12"/>
  <c r="K787" i="12"/>
  <c r="L787" i="12"/>
  <c r="J788" i="12"/>
  <c r="K788" i="12"/>
  <c r="L788" i="12"/>
  <c r="J789" i="12"/>
  <c r="K789" i="12"/>
  <c r="L789" i="12"/>
  <c r="J790" i="12"/>
  <c r="K790" i="12"/>
  <c r="L790" i="12"/>
  <c r="J791" i="12"/>
  <c r="K791" i="12"/>
  <c r="L791" i="12"/>
  <c r="J792" i="12"/>
  <c r="K792" i="12"/>
  <c r="L792" i="12"/>
  <c r="J793" i="12"/>
  <c r="K793" i="12"/>
  <c r="L793" i="12"/>
  <c r="J794" i="12"/>
  <c r="K794" i="12"/>
  <c r="L794" i="12"/>
  <c r="J795" i="12"/>
  <c r="K795" i="12"/>
  <c r="L795" i="12"/>
  <c r="J796" i="12"/>
  <c r="K796" i="12"/>
  <c r="L796" i="12"/>
  <c r="J797" i="12"/>
  <c r="K797" i="12"/>
  <c r="L797" i="12"/>
  <c r="J798" i="12"/>
  <c r="K798" i="12"/>
  <c r="L798" i="12"/>
  <c r="J799" i="12"/>
  <c r="K799" i="12"/>
  <c r="L799" i="12"/>
  <c r="J800" i="12"/>
  <c r="K800" i="12"/>
  <c r="L800" i="12"/>
  <c r="J801" i="12"/>
  <c r="K801" i="12"/>
  <c r="L801" i="12"/>
  <c r="J802" i="12"/>
  <c r="K802" i="12"/>
  <c r="L802" i="12"/>
  <c r="J803" i="12"/>
  <c r="K803" i="12"/>
  <c r="L803" i="12"/>
  <c r="J804" i="12"/>
  <c r="K804" i="12"/>
  <c r="L804" i="12"/>
  <c r="J805" i="12"/>
  <c r="K805" i="12"/>
  <c r="L805" i="12"/>
  <c r="J806" i="12"/>
  <c r="K806" i="12"/>
  <c r="L806" i="12"/>
  <c r="J807" i="12"/>
  <c r="K807" i="12"/>
  <c r="L807" i="12"/>
  <c r="J808" i="12"/>
  <c r="K808" i="12"/>
  <c r="L808" i="12"/>
  <c r="J809" i="12"/>
  <c r="K809" i="12"/>
  <c r="L809" i="12"/>
  <c r="J810" i="12"/>
  <c r="K810" i="12"/>
  <c r="L810" i="12"/>
  <c r="J811" i="12"/>
  <c r="K811" i="12"/>
  <c r="L811" i="12"/>
  <c r="J812" i="12"/>
  <c r="K812" i="12"/>
  <c r="L812" i="12"/>
  <c r="J813" i="12"/>
  <c r="K813" i="12"/>
  <c r="L813" i="12"/>
  <c r="J814" i="12"/>
  <c r="K814" i="12"/>
  <c r="L814" i="12"/>
  <c r="J815" i="12"/>
  <c r="K815" i="12"/>
  <c r="L815" i="12"/>
  <c r="J816" i="12"/>
  <c r="K816" i="12"/>
  <c r="L816" i="12"/>
  <c r="J817" i="12"/>
  <c r="K817" i="12"/>
  <c r="L817" i="12"/>
  <c r="J818" i="12"/>
  <c r="K818" i="12"/>
  <c r="L818" i="12"/>
  <c r="J819" i="12"/>
  <c r="K819" i="12"/>
  <c r="L819" i="12"/>
  <c r="J820" i="12"/>
  <c r="K820" i="12"/>
  <c r="L820" i="12"/>
  <c r="J821" i="12"/>
  <c r="K821" i="12"/>
  <c r="L821" i="12"/>
  <c r="J822" i="12"/>
  <c r="K822" i="12"/>
  <c r="L822" i="12"/>
  <c r="J823" i="12"/>
  <c r="K823" i="12"/>
  <c r="L823" i="12"/>
  <c r="J824" i="12"/>
  <c r="K824" i="12"/>
  <c r="L824" i="12"/>
  <c r="J825" i="12"/>
  <c r="K825" i="12"/>
  <c r="L825" i="12"/>
  <c r="J826" i="12"/>
  <c r="K826" i="12"/>
  <c r="L826" i="12"/>
  <c r="J827" i="12"/>
  <c r="K827" i="12"/>
  <c r="L827" i="12"/>
  <c r="J828" i="12"/>
  <c r="K828" i="12"/>
  <c r="L828" i="12"/>
  <c r="J829" i="12"/>
  <c r="K829" i="12"/>
  <c r="L829" i="12"/>
  <c r="J830" i="12"/>
  <c r="K830" i="12"/>
  <c r="L830" i="12"/>
  <c r="J831" i="12"/>
  <c r="K831" i="12"/>
  <c r="L831" i="12"/>
  <c r="J832" i="12"/>
  <c r="K832" i="12"/>
  <c r="L832" i="12"/>
  <c r="J833" i="12"/>
  <c r="K833" i="12"/>
  <c r="L833" i="12"/>
  <c r="J834" i="12"/>
  <c r="K834" i="12"/>
  <c r="L834" i="12"/>
  <c r="J835" i="12"/>
  <c r="K835" i="12"/>
  <c r="L835" i="12"/>
  <c r="J836" i="12"/>
  <c r="K836" i="12"/>
  <c r="L836" i="12"/>
  <c r="J837" i="12"/>
  <c r="K837" i="12"/>
  <c r="L837" i="12"/>
  <c r="J838" i="12"/>
  <c r="K838" i="12"/>
  <c r="L838" i="12"/>
  <c r="J839" i="12"/>
  <c r="K839" i="12"/>
  <c r="L839" i="12"/>
  <c r="J840" i="12"/>
  <c r="K840" i="12"/>
  <c r="L840" i="12"/>
  <c r="J841" i="12"/>
  <c r="K841" i="12"/>
  <c r="L841" i="12"/>
  <c r="J842" i="12"/>
  <c r="K842" i="12"/>
  <c r="L842" i="12"/>
  <c r="J843" i="12"/>
  <c r="K843" i="12"/>
  <c r="L843" i="12"/>
  <c r="J844" i="12"/>
  <c r="K844" i="12"/>
  <c r="L844" i="12"/>
  <c r="J845" i="12"/>
  <c r="K845" i="12"/>
  <c r="L845" i="12"/>
  <c r="J846" i="12"/>
  <c r="K846" i="12"/>
  <c r="L846" i="12"/>
  <c r="J847" i="12"/>
  <c r="K847" i="12"/>
  <c r="L847" i="12"/>
  <c r="J848" i="12"/>
  <c r="K848" i="12"/>
  <c r="L848" i="12"/>
  <c r="J849" i="12"/>
  <c r="K849" i="12"/>
  <c r="L849" i="12"/>
  <c r="J850" i="12"/>
  <c r="K850" i="12"/>
  <c r="L850" i="12"/>
  <c r="J851" i="12"/>
  <c r="K851" i="12"/>
  <c r="L851" i="12"/>
  <c r="J852" i="12"/>
  <c r="K852" i="12"/>
  <c r="L852" i="12"/>
  <c r="J853" i="12"/>
  <c r="K853" i="12"/>
  <c r="L853" i="12"/>
  <c r="J854" i="12"/>
  <c r="K854" i="12"/>
  <c r="L854" i="12"/>
  <c r="J855" i="12"/>
  <c r="K855" i="12"/>
  <c r="L855" i="12"/>
  <c r="J856" i="12"/>
  <c r="K856" i="12"/>
  <c r="L856" i="12"/>
  <c r="J857" i="12"/>
  <c r="K857" i="12"/>
  <c r="L857" i="12"/>
  <c r="J858" i="12"/>
  <c r="K858" i="12"/>
  <c r="L858" i="12"/>
  <c r="J859" i="12"/>
  <c r="K859" i="12"/>
  <c r="L859" i="12"/>
  <c r="J860" i="12"/>
  <c r="K860" i="12"/>
  <c r="L860" i="12"/>
  <c r="J861" i="12"/>
  <c r="K861" i="12"/>
  <c r="L861" i="12"/>
  <c r="J862" i="12"/>
  <c r="K862" i="12"/>
  <c r="L862" i="12"/>
  <c r="J863" i="12"/>
  <c r="K863" i="12"/>
  <c r="L863" i="12"/>
  <c r="J864" i="12"/>
  <c r="K864" i="12"/>
  <c r="L864" i="12"/>
  <c r="J865" i="12"/>
  <c r="K865" i="12"/>
  <c r="L865" i="12"/>
  <c r="J866" i="12"/>
  <c r="K866" i="12"/>
  <c r="L866" i="12"/>
  <c r="J867" i="12"/>
  <c r="K867" i="12"/>
  <c r="L867" i="12"/>
  <c r="J868" i="12"/>
  <c r="K868" i="12"/>
  <c r="L868" i="12"/>
  <c r="J869" i="12"/>
  <c r="K869" i="12"/>
  <c r="L869" i="12"/>
  <c r="J870" i="12"/>
  <c r="K870" i="12"/>
  <c r="L870" i="12"/>
  <c r="J871" i="12"/>
  <c r="K871" i="12"/>
  <c r="L871" i="12"/>
  <c r="J872" i="12"/>
  <c r="K872" i="12"/>
  <c r="L872" i="12"/>
  <c r="J873" i="12"/>
  <c r="K873" i="12"/>
  <c r="L873" i="12"/>
  <c r="J874" i="12"/>
  <c r="K874" i="12"/>
  <c r="L874" i="12"/>
  <c r="J875" i="12"/>
  <c r="K875" i="12"/>
  <c r="L875" i="12"/>
  <c r="J876" i="12"/>
  <c r="K876" i="12"/>
  <c r="L876" i="12"/>
  <c r="J877" i="12"/>
  <c r="K877" i="12"/>
  <c r="L877" i="12"/>
  <c r="J878" i="12"/>
  <c r="K878" i="12"/>
  <c r="L878" i="12"/>
  <c r="J879" i="12"/>
  <c r="K879" i="12"/>
  <c r="L879" i="12"/>
  <c r="J880" i="12"/>
  <c r="K880" i="12"/>
  <c r="L880" i="12"/>
  <c r="J881" i="12"/>
  <c r="K881" i="12"/>
  <c r="L881" i="12"/>
  <c r="J882" i="12"/>
  <c r="K882" i="12"/>
  <c r="L882" i="12"/>
  <c r="J883" i="12"/>
  <c r="K883" i="12"/>
  <c r="L883" i="12"/>
  <c r="J884" i="12"/>
  <c r="K884" i="12"/>
  <c r="L884" i="12"/>
  <c r="J885" i="12"/>
  <c r="K885" i="12"/>
  <c r="L885" i="12"/>
  <c r="J886" i="12"/>
  <c r="K886" i="12"/>
  <c r="L886" i="12"/>
  <c r="J887" i="12"/>
  <c r="K887" i="12"/>
  <c r="L887" i="12"/>
  <c r="J888" i="12"/>
  <c r="K888" i="12"/>
  <c r="L888" i="12"/>
  <c r="J889" i="12"/>
  <c r="K889" i="12"/>
  <c r="L889" i="12"/>
  <c r="J890" i="12"/>
  <c r="K890" i="12"/>
  <c r="L890" i="12"/>
  <c r="J891" i="12"/>
  <c r="K891" i="12"/>
  <c r="L891" i="12"/>
  <c r="J892" i="12"/>
  <c r="K892" i="12"/>
  <c r="L892" i="12"/>
  <c r="J893" i="12"/>
  <c r="K893" i="12"/>
  <c r="L893" i="12"/>
  <c r="J894" i="12"/>
  <c r="K894" i="12"/>
  <c r="L894" i="12"/>
  <c r="J895" i="12"/>
  <c r="K895" i="12"/>
  <c r="L895" i="12"/>
  <c r="J896" i="12"/>
  <c r="K896" i="12"/>
  <c r="L896" i="12"/>
  <c r="J897" i="12"/>
  <c r="K897" i="12"/>
  <c r="L897" i="12"/>
  <c r="J898" i="12"/>
  <c r="K898" i="12"/>
  <c r="L898" i="12"/>
  <c r="J899" i="12"/>
  <c r="K899" i="12"/>
  <c r="L899" i="12"/>
  <c r="J900" i="12"/>
  <c r="K900" i="12"/>
  <c r="L900" i="12"/>
  <c r="J901" i="12"/>
  <c r="K901" i="12"/>
  <c r="L901" i="12"/>
  <c r="J902" i="12"/>
  <c r="K902" i="12"/>
  <c r="L902" i="12"/>
  <c r="J903" i="12"/>
  <c r="K903" i="12"/>
  <c r="L903" i="12"/>
  <c r="J904" i="12"/>
  <c r="K904" i="12"/>
  <c r="L904" i="12"/>
  <c r="J905" i="12"/>
  <c r="K905" i="12"/>
  <c r="L905" i="12"/>
  <c r="J906" i="12"/>
  <c r="K906" i="12"/>
  <c r="L906" i="12"/>
  <c r="J907" i="12"/>
  <c r="K907" i="12"/>
  <c r="L907" i="12"/>
  <c r="J908" i="12"/>
  <c r="K908" i="12"/>
  <c r="L908" i="12"/>
  <c r="J909" i="12"/>
  <c r="K909" i="12"/>
  <c r="L909" i="12"/>
  <c r="J910" i="12"/>
  <c r="K910" i="12"/>
  <c r="L910" i="12"/>
  <c r="J911" i="12"/>
  <c r="K911" i="12"/>
  <c r="L911" i="12"/>
  <c r="J912" i="12"/>
  <c r="K912" i="12"/>
  <c r="L912" i="12"/>
  <c r="J913" i="12"/>
  <c r="K913" i="12"/>
  <c r="L913" i="12"/>
  <c r="J914" i="12"/>
  <c r="K914" i="12"/>
  <c r="L914" i="12"/>
  <c r="J915" i="12"/>
  <c r="K915" i="12"/>
  <c r="L915" i="12"/>
  <c r="J916" i="12"/>
  <c r="K916" i="12"/>
  <c r="L916" i="12"/>
  <c r="J917" i="12"/>
  <c r="K917" i="12"/>
  <c r="L917" i="12"/>
  <c r="J918" i="12"/>
  <c r="K918" i="12"/>
  <c r="L918" i="12"/>
  <c r="J919" i="12"/>
  <c r="K919" i="12"/>
  <c r="L919" i="12"/>
  <c r="J920" i="12"/>
  <c r="K920" i="12"/>
  <c r="L920" i="12"/>
  <c r="J921" i="12"/>
  <c r="K921" i="12"/>
  <c r="L921" i="12"/>
  <c r="J922" i="12"/>
  <c r="K922" i="12"/>
  <c r="L922" i="12"/>
  <c r="J923" i="12"/>
  <c r="K923" i="12"/>
  <c r="L923" i="12"/>
  <c r="J924" i="12"/>
  <c r="K924" i="12"/>
  <c r="L924" i="12"/>
  <c r="J925" i="12"/>
  <c r="K925" i="12"/>
  <c r="L925" i="12"/>
  <c r="J926" i="12"/>
  <c r="K926" i="12"/>
  <c r="L926" i="12"/>
  <c r="J927" i="12"/>
  <c r="K927" i="12"/>
  <c r="L927" i="12"/>
  <c r="J928" i="12"/>
  <c r="K928" i="12"/>
  <c r="L928" i="12"/>
  <c r="J929" i="12"/>
  <c r="K929" i="12"/>
  <c r="L929" i="12"/>
  <c r="J930" i="12"/>
  <c r="K930" i="12"/>
  <c r="L930" i="12"/>
  <c r="J931" i="12"/>
  <c r="K931" i="12"/>
  <c r="L931" i="12"/>
  <c r="J932" i="12"/>
  <c r="K932" i="12"/>
  <c r="L932" i="12"/>
  <c r="J933" i="12"/>
  <c r="K933" i="12"/>
  <c r="L933" i="12"/>
  <c r="J934" i="12"/>
  <c r="K934" i="12"/>
  <c r="L934" i="12"/>
  <c r="J935" i="12"/>
  <c r="K935" i="12"/>
  <c r="L935" i="12"/>
  <c r="J936" i="12"/>
  <c r="K936" i="12"/>
  <c r="L936" i="12"/>
  <c r="J937" i="12"/>
  <c r="K937" i="12"/>
  <c r="L937" i="12"/>
  <c r="J938" i="12"/>
  <c r="K938" i="12"/>
  <c r="L938" i="12"/>
  <c r="J939" i="12"/>
  <c r="K939" i="12"/>
  <c r="L939" i="12"/>
  <c r="J940" i="12"/>
  <c r="K940" i="12"/>
  <c r="L940" i="12"/>
  <c r="J941" i="12"/>
  <c r="K941" i="12"/>
  <c r="L941" i="12"/>
  <c r="J942" i="12"/>
  <c r="K942" i="12"/>
  <c r="L942" i="12"/>
  <c r="J943" i="12"/>
  <c r="K943" i="12"/>
  <c r="L943" i="12"/>
  <c r="J944" i="12"/>
  <c r="K944" i="12"/>
  <c r="L944" i="12"/>
  <c r="J945" i="12"/>
  <c r="K945" i="12"/>
  <c r="L945" i="12"/>
  <c r="J946" i="12"/>
  <c r="K946" i="12"/>
  <c r="L946" i="12"/>
  <c r="J947" i="12"/>
  <c r="K947" i="12"/>
  <c r="L947" i="12"/>
  <c r="J948" i="12"/>
  <c r="K948" i="12"/>
  <c r="L948" i="12"/>
  <c r="J949" i="12"/>
  <c r="K949" i="12"/>
  <c r="L949" i="12"/>
  <c r="J950" i="12"/>
  <c r="K950" i="12"/>
  <c r="L950" i="12"/>
  <c r="J951" i="12"/>
  <c r="K951" i="12"/>
  <c r="L951" i="12"/>
  <c r="J952" i="12"/>
  <c r="K952" i="12"/>
  <c r="L952" i="12"/>
  <c r="J953" i="12"/>
  <c r="K953" i="12"/>
  <c r="L953" i="12"/>
  <c r="J954" i="12"/>
  <c r="K954" i="12"/>
  <c r="L954" i="12"/>
  <c r="J955" i="12"/>
  <c r="K955" i="12"/>
  <c r="L955" i="12"/>
  <c r="J956" i="12"/>
  <c r="K956" i="12"/>
  <c r="L956" i="12"/>
  <c r="J957" i="12"/>
  <c r="K957" i="12"/>
  <c r="L957" i="12"/>
  <c r="J958" i="12"/>
  <c r="K958" i="12"/>
  <c r="L958" i="12"/>
  <c r="J959" i="12"/>
  <c r="K959" i="12"/>
  <c r="L959" i="12"/>
  <c r="J960" i="12"/>
  <c r="K960" i="12"/>
  <c r="L960" i="12"/>
  <c r="J961" i="12"/>
  <c r="K961" i="12"/>
  <c r="L961" i="12"/>
  <c r="J962" i="12"/>
  <c r="K962" i="12"/>
  <c r="L962" i="12"/>
  <c r="J963" i="12"/>
  <c r="K963" i="12"/>
  <c r="L963" i="12"/>
  <c r="J964" i="12"/>
  <c r="K964" i="12"/>
  <c r="L964" i="12"/>
  <c r="J965" i="12"/>
  <c r="K965" i="12"/>
  <c r="L965" i="12"/>
  <c r="J966" i="12"/>
  <c r="K966" i="12"/>
  <c r="L966" i="12"/>
  <c r="J967" i="12"/>
  <c r="K967" i="12"/>
  <c r="L967" i="12"/>
  <c r="J968" i="12"/>
  <c r="K968" i="12"/>
  <c r="L968" i="12"/>
  <c r="J969" i="12"/>
  <c r="K969" i="12"/>
  <c r="L969" i="12"/>
  <c r="O11" i="12"/>
  <c r="H51" i="1"/>
  <c r="H50" i="1"/>
  <c r="H49" i="1"/>
  <c r="H48" i="1"/>
  <c r="H47" i="1"/>
  <c r="H46" i="1"/>
  <c r="H45" i="1"/>
  <c r="H44" i="1"/>
  <c r="H42" i="1"/>
  <c r="H41" i="1"/>
  <c r="H37" i="1"/>
  <c r="H36" i="1"/>
  <c r="H35" i="1"/>
  <c r="H34" i="1"/>
  <c r="H32" i="1"/>
  <c r="H31" i="1"/>
  <c r="H29" i="1"/>
  <c r="H28" i="1"/>
  <c r="H26" i="1"/>
  <c r="H25" i="1"/>
  <c r="H23" i="1"/>
  <c r="H22" i="1"/>
  <c r="L82" i="11"/>
  <c r="K82" i="11"/>
  <c r="J82" i="11"/>
  <c r="I82" i="11"/>
  <c r="D127" i="11"/>
  <c r="D125" i="11"/>
  <c r="D124" i="11"/>
  <c r="D123" i="11"/>
  <c r="D122" i="11"/>
  <c r="D120" i="11"/>
  <c r="D119" i="11"/>
  <c r="D118" i="11"/>
  <c r="D117" i="11"/>
  <c r="I85" i="8"/>
  <c r="G85" i="8"/>
  <c r="I84" i="8"/>
  <c r="G84" i="8"/>
  <c r="I83" i="8"/>
  <c r="G83" i="8"/>
  <c r="I82" i="8"/>
  <c r="G82" i="8"/>
  <c r="I81" i="8"/>
  <c r="G81" i="8"/>
  <c r="I80" i="8"/>
  <c r="G80" i="8"/>
  <c r="I79" i="8"/>
  <c r="G79" i="8"/>
  <c r="I78" i="8"/>
  <c r="G78" i="8"/>
  <c r="I77" i="8"/>
  <c r="G77" i="8"/>
  <c r="I76" i="8"/>
  <c r="G76" i="8"/>
  <c r="I75" i="8"/>
  <c r="G75" i="8"/>
  <c r="I74" i="8"/>
  <c r="G74" i="8"/>
  <c r="I73" i="8"/>
  <c r="G73" i="8"/>
  <c r="I72" i="8"/>
  <c r="G72" i="8"/>
  <c r="I71" i="8"/>
  <c r="G71" i="8"/>
  <c r="I70" i="8"/>
  <c r="G70" i="8"/>
  <c r="I69" i="8"/>
  <c r="G69" i="8"/>
  <c r="I68" i="8"/>
  <c r="G68" i="8"/>
  <c r="I67" i="8"/>
  <c r="G67" i="8"/>
  <c r="I66" i="8"/>
  <c r="G66" i="8"/>
  <c r="I65" i="8"/>
  <c r="G65" i="8"/>
  <c r="I64" i="8"/>
  <c r="G64" i="8"/>
  <c r="I63" i="8"/>
  <c r="G63" i="8"/>
  <c r="I62" i="8"/>
  <c r="G62" i="8"/>
  <c r="I61" i="8"/>
  <c r="G61" i="8"/>
  <c r="I60" i="8"/>
  <c r="G60" i="8"/>
  <c r="I59" i="8"/>
  <c r="G59" i="8"/>
  <c r="I58" i="8"/>
  <c r="G58" i="8"/>
  <c r="I57" i="8"/>
  <c r="G57" i="8"/>
  <c r="I56" i="8"/>
  <c r="G56" i="8"/>
  <c r="I55" i="8"/>
  <c r="G55" i="8"/>
  <c r="I54" i="8"/>
  <c r="G54" i="8"/>
  <c r="I53" i="8"/>
  <c r="G53" i="8"/>
  <c r="I52" i="8"/>
  <c r="G52" i="8"/>
  <c r="I51" i="8"/>
  <c r="G51" i="8"/>
  <c r="I50" i="8"/>
  <c r="G50" i="8"/>
  <c r="I49" i="8"/>
  <c r="G49" i="8"/>
  <c r="I48" i="8"/>
  <c r="G48" i="8"/>
  <c r="I47" i="8"/>
  <c r="G47" i="8"/>
  <c r="I46" i="8"/>
  <c r="G46" i="8"/>
  <c r="I45" i="8"/>
  <c r="G45" i="8"/>
  <c r="I44" i="8"/>
  <c r="G44" i="8"/>
  <c r="I43" i="8"/>
  <c r="G43" i="8"/>
  <c r="I42" i="8"/>
  <c r="G42" i="8"/>
  <c r="I41" i="8"/>
  <c r="G41" i="8"/>
  <c r="I40" i="8"/>
  <c r="G40" i="8"/>
  <c r="I39" i="8"/>
  <c r="G39" i="8"/>
  <c r="I38" i="8"/>
  <c r="J31" i="8"/>
  <c r="I31" i="8"/>
  <c r="H31" i="8"/>
  <c r="G31" i="8"/>
  <c r="J30" i="8"/>
  <c r="I30" i="8"/>
  <c r="H30" i="8"/>
  <c r="G30" i="8"/>
  <c r="J29" i="8"/>
  <c r="I29" i="8"/>
  <c r="H29" i="8"/>
  <c r="G29" i="8"/>
  <c r="J28" i="8"/>
  <c r="I28" i="8"/>
  <c r="H28" i="8"/>
  <c r="G28" i="8"/>
  <c r="J27" i="8"/>
  <c r="I27" i="8"/>
  <c r="H27" i="8"/>
  <c r="G27" i="8"/>
  <c r="J26" i="8"/>
  <c r="I26" i="8"/>
  <c r="H26" i="8"/>
  <c r="G26" i="8"/>
  <c r="J25" i="8"/>
  <c r="I25" i="8"/>
  <c r="H25" i="8"/>
  <c r="G25" i="8"/>
  <c r="J24" i="8"/>
  <c r="I24" i="8"/>
  <c r="H24" i="8"/>
  <c r="G24" i="8"/>
  <c r="J23" i="8"/>
  <c r="I23" i="8"/>
  <c r="H23" i="8"/>
  <c r="G23" i="8"/>
  <c r="J22" i="8"/>
  <c r="I22" i="8"/>
  <c r="H22" i="8"/>
  <c r="G22" i="8"/>
  <c r="J21" i="8"/>
  <c r="I21" i="8"/>
  <c r="H21" i="8"/>
  <c r="G21" i="8"/>
  <c r="J20" i="8"/>
  <c r="I20" i="8"/>
  <c r="H20" i="8"/>
  <c r="G20" i="8"/>
  <c r="J19" i="8"/>
  <c r="I19" i="8"/>
  <c r="H19" i="8"/>
  <c r="G19" i="8"/>
  <c r="J18" i="8"/>
  <c r="I18" i="8"/>
  <c r="H18" i="8"/>
  <c r="G18" i="8"/>
  <c r="J17" i="8"/>
  <c r="I17" i="8"/>
  <c r="G17" i="8"/>
  <c r="L127" i="11"/>
  <c r="K127" i="11"/>
  <c r="J127" i="11"/>
  <c r="I127" i="11"/>
  <c r="D126" i="11"/>
  <c r="L126" i="11"/>
  <c r="K126" i="11"/>
  <c r="J126" i="11"/>
  <c r="I126" i="11"/>
  <c r="L125" i="11"/>
  <c r="K125" i="11"/>
  <c r="J125" i="11"/>
  <c r="I125" i="11"/>
  <c r="L124" i="11"/>
  <c r="K124" i="11"/>
  <c r="J124" i="11"/>
  <c r="I124" i="11"/>
  <c r="L123" i="11"/>
  <c r="K123" i="11"/>
  <c r="J123" i="11"/>
  <c r="I123" i="11"/>
  <c r="L122" i="11"/>
  <c r="K122" i="11"/>
  <c r="J122" i="11"/>
  <c r="I122" i="11"/>
  <c r="D121" i="11"/>
  <c r="L121" i="11"/>
  <c r="K121" i="11"/>
  <c r="J121" i="11"/>
  <c r="I121" i="11"/>
  <c r="H121" i="11"/>
  <c r="G121" i="11"/>
  <c r="L120" i="11"/>
  <c r="K120" i="11"/>
  <c r="J120" i="11"/>
  <c r="I120" i="11"/>
  <c r="L119" i="11"/>
  <c r="K119" i="11"/>
  <c r="J119" i="11"/>
  <c r="I119" i="11"/>
  <c r="L118" i="11"/>
  <c r="K118" i="11"/>
  <c r="J118" i="11"/>
  <c r="I118" i="11"/>
  <c r="L117" i="11"/>
  <c r="K117" i="11"/>
  <c r="J117" i="11"/>
  <c r="I117" i="11"/>
  <c r="D116" i="11"/>
  <c r="L116" i="11"/>
  <c r="K116" i="11"/>
  <c r="J116" i="11"/>
  <c r="I116" i="11"/>
  <c r="H116" i="11"/>
  <c r="G116" i="11"/>
  <c r="F116" i="11"/>
  <c r="D115" i="11"/>
  <c r="L115" i="11"/>
  <c r="K115" i="11"/>
  <c r="J115" i="11"/>
  <c r="I115" i="11"/>
  <c r="H115" i="11"/>
  <c r="D114" i="11"/>
  <c r="L114" i="11"/>
  <c r="K114" i="11"/>
  <c r="J114" i="11"/>
  <c r="I114" i="11"/>
  <c r="H114" i="11"/>
  <c r="G114" i="11"/>
  <c r="F114" i="11"/>
  <c r="D113" i="11"/>
  <c r="L113" i="11"/>
  <c r="K113" i="11"/>
  <c r="J113" i="11"/>
  <c r="I113" i="11"/>
  <c r="H113" i="11"/>
  <c r="G113" i="11"/>
  <c r="F113" i="11"/>
  <c r="D111" i="11"/>
  <c r="L111" i="11"/>
  <c r="K111" i="11"/>
  <c r="J111" i="11"/>
  <c r="I111" i="11"/>
  <c r="H111" i="11"/>
  <c r="G111" i="11"/>
  <c r="F111" i="11"/>
  <c r="D110" i="11"/>
  <c r="L110" i="11"/>
  <c r="K110" i="11"/>
  <c r="J110" i="11"/>
  <c r="I110" i="11"/>
  <c r="H110" i="11"/>
  <c r="G110" i="11"/>
  <c r="F110" i="11"/>
  <c r="D109" i="11"/>
  <c r="L109" i="11"/>
  <c r="K109" i="11"/>
  <c r="J109" i="11"/>
  <c r="I109" i="11"/>
  <c r="H109" i="11"/>
  <c r="G109" i="11"/>
  <c r="F109" i="11"/>
  <c r="H108" i="11"/>
  <c r="G108" i="11"/>
  <c r="F108" i="11"/>
  <c r="H107" i="11"/>
  <c r="G107" i="11"/>
  <c r="F107" i="11"/>
  <c r="H106" i="11"/>
  <c r="G106" i="11"/>
  <c r="F106" i="11"/>
  <c r="D103" i="11"/>
  <c r="L103" i="11"/>
  <c r="K103" i="11"/>
  <c r="J103" i="11"/>
  <c r="I103" i="11"/>
  <c r="H103" i="11"/>
  <c r="G103" i="11"/>
  <c r="B103" i="11"/>
  <c r="D102" i="11"/>
  <c r="L102" i="11"/>
  <c r="K102" i="11"/>
  <c r="J102" i="11"/>
  <c r="I102" i="11"/>
  <c r="H102" i="11"/>
  <c r="G102" i="11"/>
  <c r="B102" i="11"/>
  <c r="D101" i="11"/>
  <c r="L101" i="11"/>
  <c r="K101" i="11"/>
  <c r="J101" i="11"/>
  <c r="I101" i="11"/>
  <c r="H101" i="11"/>
  <c r="G101" i="11"/>
  <c r="B101" i="11"/>
  <c r="D100" i="11"/>
  <c r="L100" i="11"/>
  <c r="K100" i="11"/>
  <c r="J100" i="11"/>
  <c r="I100" i="11"/>
  <c r="H100" i="11"/>
  <c r="G100" i="11"/>
  <c r="B100" i="11"/>
  <c r="D99" i="11"/>
  <c r="L99" i="11"/>
  <c r="K99" i="11"/>
  <c r="J99" i="11"/>
  <c r="I99" i="11"/>
  <c r="H99" i="11"/>
  <c r="G99" i="11"/>
  <c r="D98" i="11"/>
  <c r="L98" i="11"/>
  <c r="K98" i="11"/>
  <c r="J98" i="11"/>
  <c r="I98" i="11"/>
  <c r="H98" i="11"/>
  <c r="G98" i="11"/>
  <c r="B98" i="11"/>
  <c r="D81" i="11"/>
  <c r="L81" i="11"/>
  <c r="K81" i="11"/>
  <c r="J81" i="11"/>
  <c r="I81" i="11"/>
  <c r="D80" i="11"/>
  <c r="E73" i="11"/>
  <c r="E74" i="11"/>
  <c r="E75" i="11"/>
  <c r="E76" i="11"/>
  <c r="E77" i="11"/>
  <c r="E78" i="11"/>
  <c r="E79" i="11"/>
  <c r="E80" i="11"/>
  <c r="L80" i="11"/>
  <c r="K80" i="11"/>
  <c r="J80" i="11"/>
  <c r="I80" i="11"/>
  <c r="B80" i="11"/>
  <c r="D79" i="11"/>
  <c r="L79" i="11"/>
  <c r="K79" i="11"/>
  <c r="J79" i="11"/>
  <c r="I79" i="11"/>
  <c r="B79" i="11"/>
  <c r="D78" i="11"/>
  <c r="L78" i="11"/>
  <c r="K78" i="11"/>
  <c r="J78" i="11"/>
  <c r="I78" i="11"/>
  <c r="B78" i="11"/>
  <c r="D77" i="11"/>
  <c r="L77" i="11"/>
  <c r="K77" i="11"/>
  <c r="J77" i="11"/>
  <c r="I77" i="11"/>
  <c r="B77" i="11"/>
  <c r="D76" i="11"/>
  <c r="L76" i="11"/>
  <c r="K76" i="11"/>
  <c r="J76" i="11"/>
  <c r="I76" i="11"/>
  <c r="B76" i="11"/>
  <c r="D75" i="11"/>
  <c r="I75" i="11"/>
  <c r="H75" i="11"/>
  <c r="G75" i="11"/>
  <c r="F75" i="11"/>
  <c r="B75" i="11"/>
  <c r="D74" i="11"/>
  <c r="I74" i="11"/>
  <c r="H74" i="11"/>
  <c r="G74" i="11"/>
  <c r="F74" i="11"/>
  <c r="B74" i="11"/>
  <c r="D73" i="11"/>
  <c r="I73" i="11"/>
  <c r="H73" i="11"/>
  <c r="G73" i="11"/>
  <c r="F73" i="11"/>
  <c r="B73" i="11"/>
  <c r="D72" i="11"/>
  <c r="I72" i="11"/>
  <c r="H72" i="11"/>
  <c r="G72" i="11"/>
  <c r="F72" i="11"/>
  <c r="B72" i="11"/>
  <c r="D71" i="11"/>
  <c r="E64" i="11"/>
  <c r="E65" i="11"/>
  <c r="E66" i="11"/>
  <c r="E67" i="11"/>
  <c r="E68" i="11"/>
  <c r="E69" i="11"/>
  <c r="E70" i="11"/>
  <c r="E71" i="11"/>
  <c r="L71" i="11"/>
  <c r="K71" i="11"/>
  <c r="J71" i="11"/>
  <c r="I71" i="11"/>
  <c r="B71" i="11"/>
  <c r="D70" i="11"/>
  <c r="L70" i="11"/>
  <c r="K70" i="11"/>
  <c r="J70" i="11"/>
  <c r="I70" i="11"/>
  <c r="B70" i="11"/>
  <c r="D69" i="11"/>
  <c r="L69" i="11"/>
  <c r="K69" i="11"/>
  <c r="J69" i="11"/>
  <c r="I69" i="11"/>
  <c r="B69" i="11"/>
  <c r="D68" i="11"/>
  <c r="L68" i="11"/>
  <c r="K68" i="11"/>
  <c r="J68" i="11"/>
  <c r="I68" i="11"/>
  <c r="B68" i="11"/>
  <c r="D67" i="11"/>
  <c r="L67" i="11"/>
  <c r="K67" i="11"/>
  <c r="J67" i="11"/>
  <c r="I67" i="11"/>
  <c r="B67" i="11"/>
  <c r="D66" i="11"/>
  <c r="I66" i="11"/>
  <c r="H66" i="11"/>
  <c r="G66" i="11"/>
  <c r="F66" i="11"/>
  <c r="B66" i="11"/>
  <c r="D65" i="11"/>
  <c r="I65" i="11"/>
  <c r="H65" i="11"/>
  <c r="G65" i="11"/>
  <c r="F65" i="11"/>
  <c r="B65" i="11"/>
  <c r="D64" i="11"/>
  <c r="I64" i="11"/>
  <c r="H64" i="11"/>
  <c r="G64" i="11"/>
  <c r="F64" i="11"/>
  <c r="B64" i="11"/>
  <c r="D63" i="11"/>
  <c r="I63" i="11"/>
  <c r="H63" i="11"/>
  <c r="G63" i="11"/>
  <c r="F63" i="11"/>
  <c r="B63" i="11"/>
  <c r="D62" i="11"/>
  <c r="E55" i="11"/>
  <c r="E56" i="11"/>
  <c r="E57" i="11"/>
  <c r="E58" i="11"/>
  <c r="E59" i="11"/>
  <c r="E60" i="11"/>
  <c r="E61" i="11"/>
  <c r="E62" i="11"/>
  <c r="L62" i="11"/>
  <c r="K62" i="11"/>
  <c r="J62" i="11"/>
  <c r="I62" i="11"/>
  <c r="B62" i="11"/>
  <c r="D61" i="11"/>
  <c r="L61" i="11"/>
  <c r="K61" i="11"/>
  <c r="J61" i="11"/>
  <c r="I61" i="11"/>
  <c r="B61" i="11"/>
  <c r="D60" i="11"/>
  <c r="L60" i="11"/>
  <c r="K60" i="11"/>
  <c r="J60" i="11"/>
  <c r="I60" i="11"/>
  <c r="B60" i="11"/>
  <c r="D59" i="11"/>
  <c r="L59" i="11"/>
  <c r="K59" i="11"/>
  <c r="J59" i="11"/>
  <c r="I59" i="11"/>
  <c r="B59" i="11"/>
  <c r="D58" i="11"/>
  <c r="L58" i="11"/>
  <c r="K58" i="11"/>
  <c r="J58" i="11"/>
  <c r="I58" i="11"/>
  <c r="B58" i="11"/>
  <c r="D57" i="11"/>
  <c r="I57" i="11"/>
  <c r="H57" i="11"/>
  <c r="G57" i="11"/>
  <c r="F57" i="11"/>
  <c r="B57" i="11"/>
  <c r="D56" i="11"/>
  <c r="I56" i="11"/>
  <c r="H56" i="11"/>
  <c r="G56" i="11"/>
  <c r="F56" i="11"/>
  <c r="B56" i="11"/>
  <c r="D55" i="11"/>
  <c r="I55" i="11"/>
  <c r="H55" i="11"/>
  <c r="G55" i="11"/>
  <c r="F55" i="11"/>
  <c r="B55" i="11"/>
  <c r="D54" i="11"/>
  <c r="I54" i="11"/>
  <c r="H54" i="11"/>
  <c r="G54" i="11"/>
  <c r="F54" i="11"/>
  <c r="B54" i="11"/>
</calcChain>
</file>

<file path=xl/sharedStrings.xml><?xml version="1.0" encoding="utf-8"?>
<sst xmlns="http://schemas.openxmlformats.org/spreadsheetml/2006/main" count="5406" uniqueCount="1031">
  <si>
    <t>VBB 1 Position High Gain Science mode</t>
  </si>
  <si>
    <t>50</t>
    <phoneticPr fontId="5" type="noConversion"/>
  </si>
  <si>
    <t>25</t>
    <phoneticPr fontId="5" type="noConversion"/>
  </si>
  <si>
    <t>20</t>
    <phoneticPr fontId="5" type="noConversion"/>
  </si>
  <si>
    <t>5</t>
    <phoneticPr fontId="5" type="noConversion"/>
  </si>
  <si>
    <t>4</t>
    <phoneticPr fontId="5" type="noConversion"/>
  </si>
  <si>
    <t>2</t>
    <phoneticPr fontId="5" type="noConversion"/>
  </si>
  <si>
    <t>0,5</t>
    <phoneticPr fontId="5" type="noConversion"/>
  </si>
  <si>
    <t>0,25</t>
    <phoneticPr fontId="5" type="noConversion"/>
  </si>
  <si>
    <t>0,20</t>
    <phoneticPr fontId="5" type="noConversion"/>
  </si>
  <si>
    <t>0,1</t>
    <phoneticPr fontId="5" type="noConversion"/>
  </si>
  <si>
    <t>0,05</t>
    <phoneticPr fontId="5" type="noConversion"/>
  </si>
  <si>
    <t>0,025</t>
    <phoneticPr fontId="5" type="noConversion"/>
  </si>
  <si>
    <t>0,02</t>
    <phoneticPr fontId="5" type="noConversion"/>
  </si>
  <si>
    <t>0,01</t>
    <phoneticPr fontId="5" type="noConversion"/>
  </si>
  <si>
    <t>Location ID are incremeted by value above for decreasing sampling rate</t>
    <phoneticPr fontId="5" type="noConversion"/>
  </si>
  <si>
    <t>VBB3-HKT</t>
  </si>
  <si>
    <t>cabinet source 2: FB</t>
  </si>
  <si>
    <t>SEIS-DC+7VAV</t>
  </si>
  <si>
    <t>SP-HK1-SP1-TEMP</t>
  </si>
  <si>
    <t>KP</t>
  </si>
  <si>
    <t>mnemonic type P for SP</t>
  </si>
  <si>
    <t>cabinet source 1: sensor temperature</t>
  </si>
  <si>
    <t>SP-HK2-SP1-TEMPE</t>
  </si>
  <si>
    <t>cabinet source 2: housing temperature</t>
  </si>
  <si>
    <t>SEIS-DC+7VAA</t>
  </si>
  <si>
    <t>Current on +7V, 16-bit</t>
  </si>
  <si>
    <t>VBB3 FB temperature, 16-bit</t>
  </si>
  <si>
    <t>Voltage on +7V, 16-bit</t>
  </si>
  <si>
    <t>SP1 sensor temperature, 16-bit</t>
  </si>
  <si>
    <t>PDS Only</t>
  </si>
  <si>
    <t>PDS Only</t>
    <phoneticPr fontId="5" type="noConversion"/>
  </si>
  <si>
    <t>miniSEED</t>
    <phoneticPr fontId="5" type="noConversion"/>
  </si>
  <si>
    <t>SEED</t>
    <phoneticPr fontId="5" type="noConversion"/>
  </si>
  <si>
    <t>mnemonic type D for SEIS-DC</t>
  </si>
  <si>
    <t>Frequency part is the rest of Loc Id mod(5)</t>
    <phoneticPr fontId="5" type="noConversion"/>
  </si>
  <si>
    <t>VBB 1 Velocity High Gain Science mode</t>
  </si>
  <si>
    <t>VBB 3 Velocity Low Gain Engin. mode</t>
  </si>
  <si>
    <t>VBB_1_Pos_1_Hz_Raw_High_Gain_Science_Mode</t>
  </si>
  <si>
    <t>FIR</t>
  </si>
  <si>
    <t>d:/seis/Antialias_1_2.bin</t>
  </si>
  <si>
    <t>VBB_1_Temp_PT1_Hz_Raw</t>
  </si>
  <si>
    <t>ROOT_MEAN_SQUARE</t>
  </si>
  <si>
    <t>FAUX</t>
  </si>
  <si>
    <t>LINEAR_CONBINATION</t>
  </si>
  <si>
    <t>MAXIMUM</t>
  </si>
  <si>
    <t>VECTOR_NORM</t>
  </si>
  <si>
    <t>STANDARD_DEVIATION</t>
  </si>
  <si>
    <t>AVERAGE</t>
  </si>
  <si>
    <t>DELAY</t>
  </si>
  <si>
    <t>Blockette #1</t>
  </si>
  <si>
    <t>parameters</t>
  </si>
  <si>
    <t>Blockette #2</t>
  </si>
  <si>
    <t>Blockette #3</t>
  </si>
  <si>
    <t>Blockette #4</t>
  </si>
  <si>
    <t>B057</t>
  </si>
  <si>
    <t>SEIS-DC+5VA</t>
  </si>
  <si>
    <t>Current on +5V, 16 -bit</t>
  </si>
  <si>
    <t>Non cross-strapped (1 resistor per side) fixed 1KOhm resistor used for the reference, but not for the offset compensation, 16-bit</t>
  </si>
  <si>
    <t>Atmosphere Temperature - sensor 1</t>
    <phoneticPr fontId="5" type="noConversion"/>
  </si>
  <si>
    <t>Voltage on +13V, 16-bit</t>
  </si>
  <si>
    <t>Pressure (Outside)</t>
  </si>
  <si>
    <t>U,V, W are chosen because VBB axis are non orthogonal.</t>
  </si>
  <si>
    <t>Sample rate (in Hz) in B057F04</t>
  </si>
  <si>
    <t>Downsampling ratio (column K) in B057F05</t>
  </si>
  <si>
    <t>B057F06=0</t>
  </si>
  <si>
    <t>B057F07=0</t>
  </si>
  <si>
    <t>B057F08=0</t>
  </si>
  <si>
    <t>B061</t>
  </si>
  <si>
    <t>FIR coefs (column F) in B061 format</t>
  </si>
  <si>
    <t>B058</t>
  </si>
  <si>
    <t>Gain of FIR in B058F04</t>
  </si>
  <si>
    <t>B058F05 = 0.0</t>
  </si>
  <si>
    <t>B062</t>
  </si>
  <si>
    <t>B062F03= 'P'</t>
  </si>
  <si>
    <t>Averaging FIR over N samples = column J / dt (in s)</t>
  </si>
  <si>
    <t>Only the square of RMS can be coded in SEED. Archive the square of ESTA values</t>
  </si>
  <si>
    <t>B062F07= 'M'</t>
  </si>
  <si>
    <t>B061F05='A'</t>
  </si>
  <si>
    <t>Downsampling ratio B057F05 = column K / dt (in s)</t>
  </si>
  <si>
    <t>B062F14= 3</t>
  </si>
  <si>
    <t>B061F08='N'</t>
  </si>
  <si>
    <t xml:space="preserve">B062F15-00 = 0.0 ; B062F15-01 = 0.0 ; B062F15-02 = 2.0 ; </t>
  </si>
  <si>
    <t>B061F09-00 to B061F09-(N-1) = 1/N</t>
  </si>
  <si>
    <t xml:space="preserve">B062F16-00 = 0.0 ; B062F16-01 = 0.0 ; B062F16-02 = 0.0 ; </t>
  </si>
  <si>
    <t>B035</t>
  </si>
  <si>
    <t>B035F03=column A</t>
  </si>
  <si>
    <t>B400</t>
  </si>
  <si>
    <t>B400F03=0.0</t>
  </si>
  <si>
    <t>B035F04=3 (number of channels ofr combination)</t>
  </si>
  <si>
    <t>B400F04=0.0</t>
  </si>
  <si>
    <t>B035F05-00 to B035F05-02 = 'Station code'</t>
  </si>
  <si>
    <t>B400F05=column A</t>
  </si>
  <si>
    <t>B035F06-00 to B035F06-02 = 'location code'</t>
  </si>
  <si>
    <t>Only variance can be coded in SEED, with one channel for the average of squared values (see RMS), and on channel with average to the square, and then linear combination to substract and FIR to average</t>
  </si>
  <si>
    <t>NOT DONE YET</t>
  </si>
  <si>
    <t>Input sample rate (in Hz) in B057F04</t>
  </si>
  <si>
    <t>B057F05=1</t>
  </si>
  <si>
    <t>B057F07= column M * dt (in s)</t>
  </si>
  <si>
    <t>SP-FB PCB temperature #1, 16-bit</t>
  </si>
  <si>
    <t>SP-HK2-TEMP-FBE</t>
  </si>
  <si>
    <t>SP-FB PCB temperature #2, 16-bit</t>
  </si>
  <si>
    <t>SEIS-DC-15VA</t>
  </si>
  <si>
    <t>Current on -15V, 16-bit</t>
  </si>
  <si>
    <t>SP-HK1+VREF</t>
  </si>
  <si>
    <t>Regulated -6V voltage supplied to SP and sampled via a resistance divider (2x 100K), 16-bit</t>
  </si>
  <si>
    <t>SP-HK2-VREF</t>
  </si>
  <si>
    <t>Regulated +6V voltage supplied to SP and sampled via a resistance divider (2x 100K), 16-bit</t>
  </si>
  <si>
    <t>Or Y channel?</t>
  </si>
  <si>
    <t>ACQ-HKT</t>
  </si>
  <si>
    <t>KA</t>
  </si>
  <si>
    <t>SEIS-DC+1V2VA</t>
  </si>
  <si>
    <t>Voltage on +1.2V, 16-bit</t>
  </si>
  <si>
    <t>SEIS-AC ACQ temperature, 16-bit</t>
  </si>
  <si>
    <t>SEIS-AC+5VREF</t>
  </si>
  <si>
    <t>Voltage on +5VREF used for the SCIT circuitry, 16-bit</t>
  </si>
  <si>
    <t>Current on +1.2V, 16-bit</t>
  </si>
  <si>
    <t>DC-HKT</t>
  </si>
  <si>
    <t>KD</t>
  </si>
  <si>
    <t>SEIS-DC Temperature, 16-bit</t>
  </si>
  <si>
    <t>Channel part is Loc ID mod(5)</t>
    <phoneticPr fontId="5" type="noConversion"/>
  </si>
  <si>
    <t>81</t>
    <phoneticPr fontId="5" type="noConversion"/>
  </si>
  <si>
    <t>82-99</t>
    <phoneticPr fontId="5" type="noConversion"/>
  </si>
  <si>
    <t>60</t>
    <phoneticPr fontId="5" type="noConversion"/>
  </si>
  <si>
    <t>61</t>
    <phoneticPr fontId="5" type="noConversion"/>
  </si>
  <si>
    <t>62</t>
    <phoneticPr fontId="5" type="noConversion"/>
  </si>
  <si>
    <t>63</t>
    <phoneticPr fontId="5" type="noConversion"/>
  </si>
  <si>
    <t>64</t>
    <phoneticPr fontId="5" type="noConversion"/>
  </si>
  <si>
    <t>65</t>
    <phoneticPr fontId="5" type="noConversion"/>
  </si>
  <si>
    <t>66</t>
    <phoneticPr fontId="5" type="noConversion"/>
  </si>
  <si>
    <t>67</t>
    <phoneticPr fontId="5" type="noConversion"/>
  </si>
  <si>
    <t>68</t>
    <phoneticPr fontId="5" type="noConversion"/>
  </si>
  <si>
    <t>69</t>
    <phoneticPr fontId="5" type="noConversion"/>
  </si>
  <si>
    <t>70</t>
    <phoneticPr fontId="5" type="noConversion"/>
  </si>
  <si>
    <t>71</t>
    <phoneticPr fontId="5" type="noConversion"/>
  </si>
  <si>
    <t>72</t>
    <phoneticPr fontId="5" type="noConversion"/>
  </si>
  <si>
    <t>73</t>
    <phoneticPr fontId="5" type="noConversion"/>
  </si>
  <si>
    <t>74</t>
    <phoneticPr fontId="5" type="noConversion"/>
  </si>
  <si>
    <t>75-79</t>
    <phoneticPr fontId="5" type="noConversion"/>
  </si>
  <si>
    <t>02</t>
    <phoneticPr fontId="5" type="noConversion"/>
  </si>
  <si>
    <t>09</t>
    <phoneticPr fontId="5" type="noConversion"/>
  </si>
  <si>
    <t>10</t>
    <phoneticPr fontId="5" type="noConversion"/>
  </si>
  <si>
    <t>11</t>
    <phoneticPr fontId="5" type="noConversion"/>
  </si>
  <si>
    <t>12</t>
    <phoneticPr fontId="5" type="noConversion"/>
  </si>
  <si>
    <t>13</t>
    <phoneticPr fontId="5" type="noConversion"/>
  </si>
  <si>
    <t>14</t>
    <phoneticPr fontId="5" type="noConversion"/>
  </si>
  <si>
    <t>15</t>
    <phoneticPr fontId="5" type="noConversion"/>
  </si>
  <si>
    <t>16</t>
    <phoneticPr fontId="5" type="noConversion"/>
  </si>
  <si>
    <t>17</t>
    <phoneticPr fontId="5" type="noConversion"/>
  </si>
  <si>
    <t>18</t>
    <phoneticPr fontId="5" type="noConversion"/>
  </si>
  <si>
    <t>19</t>
    <phoneticPr fontId="5" type="noConversion"/>
  </si>
  <si>
    <t>20</t>
    <phoneticPr fontId="5" type="noConversion"/>
  </si>
  <si>
    <t>21</t>
    <phoneticPr fontId="5" type="noConversion"/>
  </si>
  <si>
    <t>22</t>
    <phoneticPr fontId="5" type="noConversion"/>
  </si>
  <si>
    <t>23</t>
    <phoneticPr fontId="5" type="noConversion"/>
  </si>
  <si>
    <t>Linear Combination Coeff 3</t>
  </si>
  <si>
    <t>Averaging Window Size</t>
  </si>
  <si>
    <t>Downsampling / Decimation Ratio</t>
  </si>
  <si>
    <t>Enable Downlink</t>
  </si>
  <si>
    <t>Delay</t>
  </si>
  <si>
    <t>Frequency</t>
  </si>
  <si>
    <t>complete FIR Delay</t>
  </si>
  <si>
    <t>Group Delay</t>
  </si>
  <si>
    <t>MiniSEED channel</t>
  </si>
  <si>
    <t>NO_PROCESSING</t>
  </si>
  <si>
    <t>VRAI</t>
  </si>
  <si>
    <t>Voltage on +5V, 16-bit</t>
  </si>
  <si>
    <t>SEIS-AC+6VSA</t>
  </si>
  <si>
    <t>Current on +6VS, 16-bit</t>
  </si>
  <si>
    <t>SEIS-DC-5VA</t>
  </si>
  <si>
    <t>Current on -5V</t>
  </si>
  <si>
    <t>CAL2-HKT</t>
  </si>
  <si>
    <t>E:electronic test point (SEED manual: Appendix A). V or A: Voltage or Current)</t>
  </si>
  <si>
    <t xml:space="preserve">SEED channel Y for non-specific instruments. Orientation code O for units OHM ? SEED manual: Appendix A </t>
  </si>
  <si>
    <t>EA</t>
  </si>
  <si>
    <t>VBB2-PXT</t>
  </si>
  <si>
    <t>K1</t>
  </si>
  <si>
    <t>cabinet source 1: PE</t>
  </si>
  <si>
    <t>SP-HK1-MPOS3</t>
  </si>
  <si>
    <t>MC</t>
  </si>
  <si>
    <t>SP-HK2-MPOS3</t>
  </si>
  <si>
    <t>SEIS-DC-13VV</t>
  </si>
  <si>
    <t>VBB3-PXT</t>
  </si>
  <si>
    <t>SP-HK1-TEMP-FB</t>
  </si>
  <si>
    <t>K2</t>
  </si>
  <si>
    <t>Dummy value (can be any value), 16-bit</t>
  </si>
  <si>
    <t>SP1 mass position,  16-bit</t>
  </si>
  <si>
    <t>SP1 mass position (redundant acquisition), 16-bit</t>
  </si>
  <si>
    <t>16 status flags with information on MDE status and health</t>
  </si>
  <si>
    <t>Transmitted processed data</t>
    <phoneticPr fontId="5" type="noConversion"/>
  </si>
  <si>
    <t>Magnetometer temperature</t>
    <phoneticPr fontId="5" type="noConversion"/>
  </si>
  <si>
    <t>VBB POS can also be sampled at 1 Hz</t>
    <phoneticPr fontId="5" type="noConversion"/>
  </si>
  <si>
    <t>Transmitted raw data</t>
    <phoneticPr fontId="5" type="noConversion"/>
  </si>
  <si>
    <t>H</t>
    <phoneticPr fontId="5" type="noConversion"/>
  </si>
  <si>
    <t>H</t>
    <phoneticPr fontId="5" type="noConversion"/>
  </si>
  <si>
    <t>VBB 1 Velocity Low Gain Engin. mode</t>
  </si>
  <si>
    <t>Location ID</t>
  </si>
  <si>
    <t>VBB 1 Position Low Gain Science mode</t>
  </si>
  <si>
    <t>VBB 1 Position High Gain Engin. mode</t>
  </si>
  <si>
    <t>VBB 1 Position Low Gain Engin. mode</t>
  </si>
  <si>
    <t>VBB 2 Velocity High Gain Science mode</t>
  </si>
  <si>
    <t>VBB 2 Velocity Low Gain Science mode</t>
  </si>
  <si>
    <t>00</t>
  </si>
  <si>
    <t>B035F07-00 to B035F07-02 = Channel ID' of columns C, D, E</t>
  </si>
  <si>
    <t>B035F07-00= colmun G, B035F07-01= colmun H, B035F07-02= colmun I</t>
  </si>
  <si>
    <t>Cannot be coded in SEED</t>
  </si>
  <si>
    <t>Should create intermediate channels with B062, then use linear combination</t>
  </si>
  <si>
    <t>For each Channel</t>
  </si>
  <si>
    <t>For linear combination</t>
  </si>
  <si>
    <t>SP2 mass position (redundant acquisition), 16-bit</t>
  </si>
  <si>
    <t>Current on +15V, 16-bit</t>
  </si>
  <si>
    <t>VBB2-PE temperature, 16-bit</t>
  </si>
  <si>
    <t>SP3 mass position, 16-bit</t>
  </si>
  <si>
    <t>SP3 mass position (redundant acquisition), 16-bit</t>
  </si>
  <si>
    <t>Voltage on -3V, 16-bit</t>
  </si>
  <si>
    <t>VBB3 PE temperature, 16-bit</t>
  </si>
  <si>
    <t>SEIS-DC-10VA</t>
  </si>
  <si>
    <t>Current on -10V, 16-bit</t>
  </si>
  <si>
    <t>VBB1-PXT</t>
  </si>
  <si>
    <t>VBB1 PE temperature</t>
  </si>
  <si>
    <t>VBB 2 Position Low Gain Engin. mode</t>
  </si>
  <si>
    <t>VBB 3 Velocity High Gain Science mode</t>
  </si>
  <si>
    <t>SEISVELZ</t>
    <phoneticPr fontId="5" type="noConversion"/>
  </si>
  <si>
    <t xml:space="preserve">VBBR </t>
    <phoneticPr fontId="5" type="noConversion"/>
  </si>
  <si>
    <t>(1) depending on sampling rate after decimation</t>
  </si>
  <si>
    <t>R</t>
    <phoneticPr fontId="5" type="noConversion"/>
  </si>
  <si>
    <t>1/3600</t>
    <phoneticPr fontId="5" type="noConversion"/>
  </si>
  <si>
    <t>Channel part</t>
    <phoneticPr fontId="5" type="noConversion"/>
  </si>
  <si>
    <t>Location ID</t>
    <phoneticPr fontId="5" type="noConversion"/>
  </si>
  <si>
    <t>Freq. Part</t>
    <phoneticPr fontId="5" type="noConversion"/>
  </si>
  <si>
    <t>Location ID is  the sum of :</t>
    <phoneticPr fontId="5" type="noConversion"/>
  </si>
  <si>
    <t>(a) the channel part</t>
    <phoneticPr fontId="5" type="noConversion"/>
  </si>
  <si>
    <t>(b) the frequency part</t>
    <phoneticPr fontId="5" type="noConversion"/>
  </si>
  <si>
    <t>High pass RMS over one second</t>
  </si>
  <si>
    <t>MAX VBB RMS</t>
  </si>
  <si>
    <t>Maximum RMS over N seconds</t>
  </si>
  <si>
    <t>SP RMS</t>
  </si>
  <si>
    <t>MAX SP RMS</t>
  </si>
  <si>
    <t>Magnetometer is a three axis orthogonal instrument and will be not ZNE oriented</t>
  </si>
  <si>
    <t>ESTAP1</t>
  </si>
  <si>
    <t>D</t>
  </si>
  <si>
    <t>2-5Hz</t>
    <phoneticPr fontId="5" type="noConversion"/>
  </si>
  <si>
    <t>0,1-0,5 Hz</t>
    <phoneticPr fontId="5" type="noConversion"/>
  </si>
  <si>
    <t>0,01-0,05</t>
    <phoneticPr fontId="5" type="noConversion"/>
  </si>
  <si>
    <t>ESTAM</t>
    <phoneticPr fontId="5" type="noConversion"/>
  </si>
  <si>
    <t>MAXM</t>
    <phoneticPr fontId="5" type="noConversion"/>
  </si>
  <si>
    <t>A</t>
    <phoneticPr fontId="5" type="noConversion"/>
  </si>
  <si>
    <t>B</t>
    <phoneticPr fontId="5" type="noConversion"/>
  </si>
  <si>
    <t>C</t>
    <phoneticPr fontId="5" type="noConversion"/>
  </si>
  <si>
    <t>Z</t>
    <phoneticPr fontId="5" type="noConversion"/>
  </si>
  <si>
    <t>R</t>
    <phoneticPr fontId="5" type="noConversion"/>
  </si>
  <si>
    <t>Z</t>
    <phoneticPr fontId="5" type="noConversion"/>
  </si>
  <si>
    <t>O</t>
    <phoneticPr fontId="5" type="noConversion"/>
  </si>
  <si>
    <t>1Hz</t>
    <phoneticPr fontId="5" type="noConversion"/>
  </si>
  <si>
    <t>H</t>
    <phoneticPr fontId="5" type="noConversion"/>
  </si>
  <si>
    <t>InSight SEIS Seismometer</t>
  </si>
  <si>
    <t>U</t>
    <phoneticPr fontId="5" type="noConversion"/>
  </si>
  <si>
    <t>V</t>
    <phoneticPr fontId="5" type="noConversion"/>
  </si>
  <si>
    <t>W</t>
    <phoneticPr fontId="5" type="noConversion"/>
  </si>
  <si>
    <t>L</t>
    <phoneticPr fontId="5" type="noConversion"/>
  </si>
  <si>
    <t>I</t>
    <phoneticPr fontId="5" type="noConversion"/>
  </si>
  <si>
    <t>W</t>
    <phoneticPr fontId="5" type="noConversion"/>
  </si>
  <si>
    <t>G</t>
    <phoneticPr fontId="5" type="noConversion"/>
  </si>
  <si>
    <t>G</t>
    <phoneticPr fontId="5" type="noConversion"/>
  </si>
  <si>
    <t>S</t>
    <phoneticPr fontId="5" type="noConversion"/>
  </si>
  <si>
    <t>24</t>
    <phoneticPr fontId="5" type="noConversion"/>
  </si>
  <si>
    <t>25</t>
    <phoneticPr fontId="5" type="noConversion"/>
  </si>
  <si>
    <t>26</t>
    <phoneticPr fontId="5" type="noConversion"/>
  </si>
  <si>
    <t>27</t>
    <phoneticPr fontId="5" type="noConversion"/>
  </si>
  <si>
    <t>28</t>
    <phoneticPr fontId="5" type="noConversion"/>
  </si>
  <si>
    <t>29</t>
    <phoneticPr fontId="5" type="noConversion"/>
  </si>
  <si>
    <t>30</t>
    <phoneticPr fontId="5" type="noConversion"/>
  </si>
  <si>
    <t>31</t>
    <phoneticPr fontId="5" type="noConversion"/>
  </si>
  <si>
    <t>32</t>
    <phoneticPr fontId="5" type="noConversion"/>
  </si>
  <si>
    <t>33</t>
    <phoneticPr fontId="5" type="noConversion"/>
  </si>
  <si>
    <t>Channel Id</t>
  </si>
  <si>
    <t>Algorithm Type</t>
  </si>
  <si>
    <t>Input Channel 1</t>
  </si>
  <si>
    <t>Input Channel 2</t>
  </si>
  <si>
    <t>Input Channel 3</t>
  </si>
  <si>
    <t>Fir Filter</t>
  </si>
  <si>
    <t>Linear Combination Coeff 1</t>
  </si>
  <si>
    <t>Linear Combination Coeff 2</t>
  </si>
  <si>
    <t>Voltage on +6VS, 16-bit</t>
  </si>
  <si>
    <t>CTL-HKT</t>
  </si>
  <si>
    <t>KC</t>
  </si>
  <si>
    <t>SEIS-AC CTL temperature</t>
  </si>
  <si>
    <t>mnemonic type A for SEIS-AC CTL</t>
  </si>
  <si>
    <t>mnemonic type A for SEIS-AC AQC</t>
  </si>
  <si>
    <t>SEIS-DC+5VV</t>
  </si>
  <si>
    <t>SEIS-DC+13VV</t>
  </si>
  <si>
    <t>CAL1-HKT</t>
  </si>
  <si>
    <t>YO</t>
  </si>
  <si>
    <t>SP-HK1-MPOS2</t>
  </si>
  <si>
    <t>MB</t>
  </si>
  <si>
    <t>SP-HK2-MPOS2</t>
  </si>
  <si>
    <t>SEIS-DC+15VA</t>
  </si>
  <si>
    <t>EV</t>
  </si>
  <si>
    <t>CRHK2</t>
  </si>
  <si>
    <t>VBB 3 Position High Gain Science mode</t>
  </si>
  <si>
    <t>VBB 3 Position Low Gain Science mode</t>
  </si>
  <si>
    <t>VBB 3 Position High Gain Engin. mode</t>
  </si>
  <si>
    <t>VBB 3 Position Low Gain Engin. mode</t>
  </si>
  <si>
    <t>VBB 3 Temperature</t>
  </si>
  <si>
    <t>VBB 2 Temperature</t>
  </si>
  <si>
    <t>VBB 1 Temperature</t>
  </si>
  <si>
    <t>Magnetomer1</t>
  </si>
  <si>
    <t>Magnetomer2</t>
  </si>
  <si>
    <t>Magnetomer3</t>
  </si>
  <si>
    <t>Pressure Sensor Temperature (Inside)</t>
  </si>
  <si>
    <t>1</t>
    <phoneticPr fontId="5" type="noConversion"/>
  </si>
  <si>
    <t>Seismometer temperature</t>
  </si>
  <si>
    <t>10-80Hz</t>
  </si>
  <si>
    <t>Instrument code</t>
  </si>
  <si>
    <t>High Gain Seismometer</t>
  </si>
  <si>
    <t>Low Gain Seismometer</t>
  </si>
  <si>
    <t>L</t>
  </si>
  <si>
    <t>Step Counter</t>
  </si>
  <si>
    <t>YN</t>
  </si>
  <si>
    <t>Not transmitted as such but as the replacement of a VBB channel U,V,W</t>
    <phoneticPr fontId="5" type="noConversion"/>
  </si>
  <si>
    <t>Not transmitted as such but as replacement of the SP channel U,V,W</t>
    <phoneticPr fontId="5" type="noConversion"/>
  </si>
  <si>
    <t>&lt;0,01</t>
    <phoneticPr fontId="5" type="noConversion"/>
  </si>
  <si>
    <t>Orien. Code</t>
    <phoneticPr fontId="5" type="noConversion"/>
  </si>
  <si>
    <t>Inst. Code</t>
    <phoneticPr fontId="5" type="noConversion"/>
  </si>
  <si>
    <t>Band</t>
    <phoneticPr fontId="5" type="noConversion"/>
  </si>
  <si>
    <t>Code</t>
    <phoneticPr fontId="5" type="noConversion"/>
  </si>
  <si>
    <t>XB</t>
  </si>
  <si>
    <t>CRUI1</t>
  </si>
  <si>
    <t>CRUI2</t>
  </si>
  <si>
    <t>CRHK1</t>
  </si>
  <si>
    <t>Quad Step Count Register</t>
  </si>
  <si>
    <t>YC</t>
  </si>
  <si>
    <t>motor controller parameter 0x0C</t>
  </si>
  <si>
    <t>YB</t>
  </si>
  <si>
    <t>motor controller parameter 0x0B</t>
  </si>
  <si>
    <t>ELYS0</t>
  </si>
  <si>
    <t>VBB 2 Velocity High Gain Engin. mode</t>
  </si>
  <si>
    <t>VBB 2 Velocity Low Gain Engin. mode</t>
  </si>
  <si>
    <t>TWINS Proc 2</t>
    <phoneticPr fontId="5" type="noConversion"/>
  </si>
  <si>
    <t>TWINS proc 1</t>
    <phoneticPr fontId="5" type="noConversion"/>
  </si>
  <si>
    <t>Cross-strapped fixed 1KOhm resistor for the calibration of the HK circuit (offset compensation), 16-bit</t>
  </si>
  <si>
    <t>SP2 mass position, 16-bit</t>
  </si>
  <si>
    <t>SP3 sensor temperature, 16-bit</t>
  </si>
  <si>
    <t>SP-HK2-SP3-TEMPE</t>
  </si>
  <si>
    <t>SP3 housing temperature, 16-bit</t>
  </si>
  <si>
    <t>Use Z though, even after leveling of the platform, this component will not be exactly vertical,</t>
  </si>
  <si>
    <t>Comments</t>
  </si>
  <si>
    <t>VBB 2 Position High Gain Engin. mode</t>
  </si>
  <si>
    <t>SEIS Software Synthesized Data</t>
  </si>
  <si>
    <t>VBB+SP</t>
  </si>
  <si>
    <t>Hybrid channels</t>
  </si>
  <si>
    <t>Transmitted processed data</t>
  </si>
  <si>
    <t>Rotated SP</t>
  </si>
  <si>
    <t>On board rotated SP (from SP1, SP2, SP3)</t>
  </si>
  <si>
    <t>Replaced VBB</t>
  </si>
  <si>
    <t>Synthesized VBB (from SP1, SP2, SP3)</t>
  </si>
  <si>
    <t>SPR</t>
  </si>
  <si>
    <t>Synthesized SP  (from VBB1, VBB2, VBB3)</t>
  </si>
  <si>
    <t>Replaced SP</t>
  </si>
  <si>
    <t>VBB RMS</t>
  </si>
  <si>
    <t>HK available from S/C</t>
    <phoneticPr fontId="5" type="noConversion"/>
  </si>
  <si>
    <t>M</t>
    <phoneticPr fontId="5" type="noConversion"/>
  </si>
  <si>
    <t>SEIS/SP related data</t>
    <phoneticPr fontId="5" type="noConversion"/>
  </si>
  <si>
    <t>95</t>
    <phoneticPr fontId="5" type="noConversion"/>
  </si>
  <si>
    <r>
      <t xml:space="preserve">HK available in Ebox </t>
    </r>
    <r>
      <rPr>
        <sz val="10"/>
        <rFont val="Verdana"/>
      </rPr>
      <t>Housekeeping data (HK channels) list order TBC by SYDERAL (according to their design for ELM and QM/FM)</t>
    </r>
  </si>
  <si>
    <t>EA</t>
    <phoneticPr fontId="5" type="noConversion"/>
  </si>
  <si>
    <t>EV</t>
    <phoneticPr fontId="5" type="noConversion"/>
  </si>
  <si>
    <t>APSS related data</t>
    <phoneticPr fontId="5" type="noConversion"/>
  </si>
  <si>
    <t>30</t>
    <phoneticPr fontId="5" type="noConversion"/>
  </si>
  <si>
    <t>P1 RMS</t>
    <phoneticPr fontId="5" type="noConversion"/>
  </si>
  <si>
    <t>Magnetometer, Pressure, temperature (raw data)</t>
  </si>
  <si>
    <t>On Earth Processed Data: wind amplitude and direction, atmospheric temperature</t>
  </si>
  <si>
    <t>Rotated MAG</t>
  </si>
  <si>
    <t>20</t>
  </si>
  <si>
    <t>On board rotated MAG (from mag1, mag2, mag3)</t>
  </si>
  <si>
    <t>MAG RMS</t>
  </si>
  <si>
    <t>MAX MAG RMS</t>
  </si>
  <si>
    <t>SPZ</t>
  </si>
  <si>
    <t>ESTAVBB</t>
  </si>
  <si>
    <t>MAXVBB</t>
  </si>
  <si>
    <t>ESTASP</t>
  </si>
  <si>
    <t>MAXSP</t>
  </si>
  <si>
    <t>MAGZ</t>
  </si>
  <si>
    <t>Mass Position Seismometer</t>
  </si>
  <si>
    <t>Pressure</t>
  </si>
  <si>
    <t>Magnetometer</t>
  </si>
  <si>
    <t>F</t>
  </si>
  <si>
    <t>Temperature</t>
  </si>
  <si>
    <t>Wind</t>
  </si>
  <si>
    <t>O</t>
  </si>
  <si>
    <t>S</t>
  </si>
  <si>
    <t>MAXP1</t>
  </si>
  <si>
    <t>Issue:</t>
  </si>
  <si>
    <t>Revision:</t>
  </si>
  <si>
    <t>Date</t>
  </si>
  <si>
    <t>Service</t>
  </si>
  <si>
    <t>Mars Data Service</t>
  </si>
  <si>
    <t>Name</t>
  </si>
  <si>
    <t>C. Pardo</t>
  </si>
  <si>
    <t>SISMOC</t>
  </si>
  <si>
    <t>Mars Quake Service</t>
  </si>
  <si>
    <t>S</t>
    <phoneticPr fontId="5" type="noConversion"/>
  </si>
  <si>
    <t>first channel flag</t>
    <phoneticPr fontId="5" type="noConversion"/>
  </si>
  <si>
    <t>Only one channel</t>
    <phoneticPr fontId="5" type="noConversion"/>
  </si>
  <si>
    <t>G</t>
    <phoneticPr fontId="5" type="noConversion"/>
  </si>
  <si>
    <t>G</t>
    <phoneticPr fontId="5" type="noConversion"/>
  </si>
  <si>
    <t>G</t>
    <phoneticPr fontId="5" type="noConversion"/>
  </si>
  <si>
    <t>34</t>
    <phoneticPr fontId="5" type="noConversion"/>
  </si>
  <si>
    <t>35</t>
    <phoneticPr fontId="5" type="noConversion"/>
  </si>
  <si>
    <t>36</t>
    <phoneticPr fontId="5" type="noConversion"/>
  </si>
  <si>
    <t>SEIS-DC+3V3VA</t>
  </si>
  <si>
    <t>Current on +3.3V, 16-bit</t>
  </si>
  <si>
    <t>SEIS-AC-6VSV</t>
  </si>
  <si>
    <t>Voltage on -6VS, 16-bit</t>
  </si>
  <si>
    <t>SEIS-DC+3V3V</t>
  </si>
  <si>
    <t>Voltage on +3.3V, 16-bit</t>
  </si>
  <si>
    <t>SEIS-AC+6VSV</t>
  </si>
  <si>
    <t>SEIS-DC-5VV</t>
  </si>
  <si>
    <t>Voltage on -5V, 16-bit</t>
  </si>
  <si>
    <t>SP-HK1-MPOS1</t>
  </si>
  <si>
    <t>MA</t>
  </si>
  <si>
    <t>SP-HK2-MPOS1</t>
  </si>
  <si>
    <t>SP2 (High Gain)</t>
    <phoneticPr fontId="5" type="noConversion"/>
  </si>
  <si>
    <t>SP3 High Gain)</t>
    <phoneticPr fontId="5" type="noConversion"/>
  </si>
  <si>
    <t>10</t>
  </si>
  <si>
    <t>01</t>
  </si>
  <si>
    <t>03</t>
  </si>
  <si>
    <t>04</t>
  </si>
  <si>
    <t>05</t>
  </si>
  <si>
    <t>06</t>
  </si>
  <si>
    <t>07</t>
  </si>
  <si>
    <t>08</t>
  </si>
  <si>
    <t>Channel</t>
  </si>
  <si>
    <t>SEED/Mini-SEED/PDS only</t>
    <phoneticPr fontId="5" type="noConversion"/>
  </si>
  <si>
    <t>L</t>
    <phoneticPr fontId="5" type="noConversion"/>
  </si>
  <si>
    <t>V</t>
    <phoneticPr fontId="5" type="noConversion"/>
  </si>
  <si>
    <t>U</t>
    <phoneticPr fontId="5" type="noConversion"/>
  </si>
  <si>
    <t>R</t>
    <phoneticPr fontId="5" type="noConversion"/>
  </si>
  <si>
    <t>Channel Flag</t>
    <phoneticPr fontId="5" type="noConversion"/>
  </si>
  <si>
    <t>1sps</t>
    <phoneticPr fontId="5" type="noConversion"/>
  </si>
  <si>
    <t>0,1sps</t>
    <phoneticPr fontId="5" type="noConversion"/>
  </si>
  <si>
    <t>0,01sps</t>
    <phoneticPr fontId="5" type="noConversion"/>
  </si>
  <si>
    <t>S/C power voltage</t>
    <phoneticPr fontId="5" type="noConversion"/>
  </si>
  <si>
    <t>30</t>
    <phoneticPr fontId="5" type="noConversion"/>
  </si>
  <si>
    <t>35</t>
    <phoneticPr fontId="5" type="noConversion"/>
  </si>
  <si>
    <t>40</t>
    <phoneticPr fontId="5" type="noConversion"/>
  </si>
  <si>
    <t>50</t>
    <phoneticPr fontId="5" type="noConversion"/>
  </si>
  <si>
    <t>60</t>
    <phoneticPr fontId="5" type="noConversion"/>
  </si>
  <si>
    <t>70</t>
    <phoneticPr fontId="5" type="noConversion"/>
  </si>
  <si>
    <t>80</t>
    <phoneticPr fontId="5" type="noConversion"/>
  </si>
  <si>
    <t>45</t>
    <phoneticPr fontId="5" type="noConversion"/>
  </si>
  <si>
    <t>SEIS PPS AOBT</t>
    <phoneticPr fontId="5" type="noConversion"/>
  </si>
  <si>
    <t>ACE ?</t>
    <phoneticPr fontId="5" type="noConversion"/>
  </si>
  <si>
    <t>ACE?</t>
    <phoneticPr fontId="5" type="noConversion"/>
  </si>
  <si>
    <t>HK available in MDE</t>
    <phoneticPr fontId="5" type="noConversion"/>
  </si>
  <si>
    <t>KI</t>
    <phoneticPr fontId="5" type="noConversion"/>
  </si>
  <si>
    <t>counts steps commanded to the motors (cummulative), reset to 0 after power on</t>
  </si>
  <si>
    <t>LVL Power Control Register</t>
  </si>
  <si>
    <t>YP</t>
  </si>
  <si>
    <t>16 status flags for MDE configuration</t>
  </si>
  <si>
    <t>LVL Motor Control Register</t>
  </si>
  <si>
    <t>YM</t>
  </si>
  <si>
    <t>16 status flags for motor operation configuration</t>
  </si>
  <si>
    <t>Start Speed Register</t>
  </si>
  <si>
    <t>YA</t>
  </si>
  <si>
    <t>motor controller parameter 0x0A</t>
  </si>
  <si>
    <t>Ramp Parameter Register</t>
  </si>
  <si>
    <t>Status Flag Register</t>
  </si>
  <si>
    <t>YS</t>
  </si>
  <si>
    <t>Z</t>
    <phoneticPr fontId="5" type="noConversion"/>
  </si>
  <si>
    <t>Synthetized beam data</t>
    <phoneticPr fontId="5" type="noConversion"/>
  </si>
  <si>
    <t>Overtemperature Limit Register</t>
  </si>
  <si>
    <t>YD</t>
  </si>
  <si>
    <t>motor controller parameter 0x0D (raw output not yet in temperature units)</t>
  </si>
  <si>
    <t>Executive Register</t>
  </si>
  <si>
    <t>Scientific data from final configuration</t>
  </si>
  <si>
    <t>VBB 2 Position High Gain Science mode</t>
  </si>
  <si>
    <t>SP1 housing temperature, 16-bit</t>
  </si>
  <si>
    <t>VBB1-HKT</t>
  </si>
  <si>
    <t>SP-HK1-SP2-TEMP</t>
  </si>
  <si>
    <t>SP-HK2-SP2-TEMPE</t>
  </si>
  <si>
    <t>SEIS-DC-10VV</t>
  </si>
  <si>
    <t>Voltage on -10V, 16-bit</t>
  </si>
  <si>
    <t>VBB1 FB temperature, 16-bit</t>
  </si>
  <si>
    <t>SP2 sensor temperature, 16-bit</t>
  </si>
  <si>
    <t>SP2 housing temperature, 16-bit</t>
  </si>
  <si>
    <t>VBB2-HKT</t>
  </si>
  <si>
    <t>VBB2 FB temperature, 16-bit</t>
  </si>
  <si>
    <t>SP-HK1-SP3-TEMP</t>
  </si>
  <si>
    <t>High Resolution Tilit Y</t>
  </si>
  <si>
    <t>V</t>
    <phoneticPr fontId="5" type="noConversion"/>
  </si>
  <si>
    <t>VBB</t>
    <phoneticPr fontId="5" type="noConversion"/>
  </si>
  <si>
    <t>E</t>
    <phoneticPr fontId="5" type="noConversion"/>
  </si>
  <si>
    <t>M</t>
    <phoneticPr fontId="5" type="noConversion"/>
  </si>
  <si>
    <t>L</t>
    <phoneticPr fontId="5" type="noConversion"/>
  </si>
  <si>
    <t>Short Period Seismometer</t>
  </si>
  <si>
    <t>Very Broadband Seismometer</t>
  </si>
  <si>
    <t>VBB Seismometer Channels</t>
  </si>
  <si>
    <t>APSS Channels</t>
  </si>
  <si>
    <t>SP Seismometer Channels</t>
  </si>
  <si>
    <t>High G.</t>
  </si>
  <si>
    <t>Low G.</t>
  </si>
  <si>
    <t>High.G</t>
  </si>
  <si>
    <t>K</t>
  </si>
  <si>
    <t>M</t>
  </si>
  <si>
    <t>mnemonic "M" for magnetometer</t>
  </si>
  <si>
    <t>&lt;0,01</t>
  </si>
  <si>
    <t>H</t>
  </si>
  <si>
    <t>Inside Thermal blanket temperature is State of Health channel.</t>
  </si>
  <si>
    <t>W</t>
  </si>
  <si>
    <t>As the instrument noise depends on configuration, different location codes (LocID) are used.</t>
  </si>
  <si>
    <t>SEIS-AC</t>
  </si>
  <si>
    <t>P2 RMS</t>
    <phoneticPr fontId="5" type="noConversion"/>
  </si>
  <si>
    <t>MAX P1 RMS</t>
    <phoneticPr fontId="5" type="noConversion"/>
  </si>
  <si>
    <t>MAX P2 RMS</t>
    <phoneticPr fontId="5" type="noConversion"/>
  </si>
  <si>
    <t>90</t>
    <phoneticPr fontId="5" type="noConversion"/>
  </si>
  <si>
    <t>0,005</t>
    <phoneticPr fontId="5" type="noConversion"/>
  </si>
  <si>
    <t>0,001</t>
    <phoneticPr fontId="5" type="noConversion"/>
  </si>
  <si>
    <t>spare Ids for possible VBB open loop mode</t>
    <phoneticPr fontId="5" type="noConversion"/>
  </si>
  <si>
    <t>spare</t>
    <phoneticPr fontId="5" type="noConversion"/>
  </si>
  <si>
    <t>The LOC Id increment is added to the Channel LOC Id , offering 5 different sampling rate for each band</t>
    <phoneticPr fontId="5" type="noConversion"/>
  </si>
  <si>
    <t>Frequency</t>
    <phoneticPr fontId="5" type="noConversion"/>
  </si>
  <si>
    <t>10</t>
    <phoneticPr fontId="5" type="noConversion"/>
  </si>
  <si>
    <t>SEIS/VBB related data</t>
    <phoneticPr fontId="5" type="noConversion"/>
  </si>
  <si>
    <t>spare</t>
    <phoneticPr fontId="5" type="noConversion"/>
  </si>
  <si>
    <t>40</t>
    <phoneticPr fontId="5" type="noConversion"/>
  </si>
  <si>
    <t>SEIS/Hybrid</t>
    <phoneticPr fontId="5" type="noConversion"/>
  </si>
  <si>
    <t>55</t>
    <phoneticPr fontId="5" type="noConversion"/>
  </si>
  <si>
    <t>Band code</t>
    <phoneticPr fontId="5" type="noConversion"/>
  </si>
  <si>
    <t>J. Clinton</t>
  </si>
  <si>
    <t>PI</t>
  </si>
  <si>
    <t>P. Lognonné</t>
  </si>
  <si>
    <t>Approval Date</t>
  </si>
  <si>
    <t>Remarks</t>
  </si>
  <si>
    <t>Version</t>
  </si>
  <si>
    <t>Owner</t>
  </si>
  <si>
    <t>100 sps for E, but SP event could be downsampled to 50 sps (S)</t>
  </si>
  <si>
    <t>37</t>
    <phoneticPr fontId="5" type="noConversion"/>
  </si>
  <si>
    <t>38</t>
    <phoneticPr fontId="5" type="noConversion"/>
  </si>
  <si>
    <t>39</t>
    <phoneticPr fontId="5" type="noConversion"/>
  </si>
  <si>
    <t>40</t>
    <phoneticPr fontId="5" type="noConversion"/>
  </si>
  <si>
    <t>41</t>
    <phoneticPr fontId="5" type="noConversion"/>
  </si>
  <si>
    <t>42</t>
    <phoneticPr fontId="5" type="noConversion"/>
  </si>
  <si>
    <t>43</t>
    <phoneticPr fontId="5" type="noConversion"/>
  </si>
  <si>
    <t>44</t>
    <phoneticPr fontId="5" type="noConversion"/>
  </si>
  <si>
    <t>45</t>
    <phoneticPr fontId="5" type="noConversion"/>
  </si>
  <si>
    <t>46</t>
    <phoneticPr fontId="5" type="noConversion"/>
  </si>
  <si>
    <t>47</t>
    <phoneticPr fontId="5" type="noConversion"/>
  </si>
  <si>
    <t>48</t>
    <phoneticPr fontId="5" type="noConversion"/>
  </si>
  <si>
    <t>Location ID</t>
    <phoneticPr fontId="5" type="noConversion"/>
  </si>
  <si>
    <t>VBB 1 Velocity Low Gain Science mode</t>
  </si>
  <si>
    <t>VBB 1 Velocity High Gain Engin. mode</t>
  </si>
  <si>
    <t>Notes on HK codes</t>
  </si>
  <si>
    <t>Dummy</t>
  </si>
  <si>
    <t>with a departure of about 0.1°. The exact value may be written as a comment in the header.</t>
  </si>
  <si>
    <t>100 Hz</t>
    <phoneticPr fontId="5" type="noConversion"/>
  </si>
  <si>
    <t>VBB 3 Velocity Low Gain Science mode</t>
  </si>
  <si>
    <t>VBB 3 Velocity High Gain Engin. mode</t>
  </si>
  <si>
    <t>N/A</t>
    <phoneticPr fontId="5" type="noConversion"/>
  </si>
  <si>
    <t>SP1 ( Low Gain)</t>
    <phoneticPr fontId="5" type="noConversion"/>
  </si>
  <si>
    <t>SP2 (Low Gain)</t>
    <phoneticPr fontId="5" type="noConversion"/>
  </si>
  <si>
    <t>SP3 (Low Gain)</t>
    <phoneticPr fontId="5" type="noConversion"/>
  </si>
  <si>
    <t>SP1 (High Gain)</t>
    <phoneticPr fontId="5" type="noConversion"/>
  </si>
  <si>
    <t>Information only valid during motor operation</t>
  </si>
  <si>
    <t>A1</t>
    <phoneticPr fontId="5" type="noConversion"/>
  </si>
  <si>
    <t>G</t>
  </si>
  <si>
    <t>A2</t>
    <phoneticPr fontId="5" type="noConversion"/>
  </si>
  <si>
    <t xml:space="preserve">orientation of sensors is orthogonal and along axes of SEIS sensor head reference coordinate system, but this is still non-traditional (i.e. not N and E). SEED manual App. A only suggests G as channel flag for tiltmeters?! </t>
  </si>
  <si>
    <t>replaced by U and V as non-orthogonal</t>
  </si>
  <si>
    <t>SEED manual App. A only suggests G as channel flag for tiltmeters?!</t>
  </si>
  <si>
    <t>Mars Structure Service</t>
  </si>
  <si>
    <t>A. Mocquet</t>
  </si>
  <si>
    <t>M.Drilleau</t>
  </si>
  <si>
    <r>
      <t>A</t>
    </r>
    <r>
      <rPr>
        <sz val="10"/>
        <rFont val="Verdana"/>
      </rPr>
      <t>U</t>
    </r>
  </si>
  <si>
    <r>
      <t>A</t>
    </r>
    <r>
      <rPr>
        <sz val="10"/>
        <rFont val="Verdana"/>
      </rPr>
      <t>V</t>
    </r>
  </si>
  <si>
    <t>Location ID are those below for raw data at output of the SEIS AC A/D or APSS A/D</t>
    <phoneticPr fontId="5" type="noConversion"/>
  </si>
  <si>
    <t>Preset Quad Step Register</t>
  </si>
  <si>
    <t>YE</t>
  </si>
  <si>
    <t>MDE control register 0x0E</t>
  </si>
  <si>
    <t>Network Codes</t>
  </si>
  <si>
    <t>Description</t>
  </si>
  <si>
    <t>Define better resolution by setting location ID to 00</t>
  </si>
  <si>
    <t>HK ID</t>
  </si>
  <si>
    <t>Signal name</t>
  </si>
  <si>
    <t>Signal description</t>
  </si>
  <si>
    <t>VBB 2 Position Low Gain Science mode</t>
  </si>
  <si>
    <t>Motor Temperature</t>
  </si>
  <si>
    <t>Tilt X</t>
  </si>
  <si>
    <t>Tilt Y</t>
  </si>
  <si>
    <t>High Resolution Tilt X</t>
  </si>
  <si>
    <t>YF</t>
  </si>
  <si>
    <t>motor controller parameter 0x0F</t>
  </si>
  <si>
    <t>Station Codes</t>
  </si>
  <si>
    <t>LocID</t>
  </si>
  <si>
    <t>Baseline</t>
  </si>
  <si>
    <t>VBB</t>
  </si>
  <si>
    <t>Science</t>
  </si>
  <si>
    <t>Engin.</t>
  </si>
  <si>
    <t>SP</t>
  </si>
  <si>
    <t>Channel ID         2 last digits</t>
  </si>
  <si>
    <t>SP are three almost, but not exactly, orthogonal sensors with known orientation</t>
  </si>
  <si>
    <t>H</t>
    <phoneticPr fontId="5" type="noConversion"/>
  </si>
  <si>
    <t>C. Pardo - Mars SEIS Data Service</t>
  </si>
  <si>
    <t>Last Modification:</t>
  </si>
  <si>
    <t>V1-4</t>
  </si>
  <si>
    <t>Start version under configuration control. Includes SEED Naming conventions for ELYS, ELYHK and ELYSP stations. From FSW to SEED naming.</t>
  </si>
  <si>
    <t>Metadata</t>
  </si>
  <si>
    <t>Provider</t>
  </si>
  <si>
    <t>Data Format Dictionary Blockette</t>
  </si>
  <si>
    <t>Note: The mean of N samples shall be listed here as a FIR</t>
  </si>
  <si>
    <t>Blockette Name</t>
    <phoneticPr fontId="3" type="noConversion"/>
  </si>
  <si>
    <t>Volume Index Control Header</t>
    <phoneticPr fontId="3" type="noConversion"/>
  </si>
  <si>
    <t>Volume identifier  Blockette</t>
    <phoneticPr fontId="3" type="noConversion"/>
  </si>
  <si>
    <t>SISMOC</t>
    <phoneticPr fontId="3" type="noConversion"/>
  </si>
  <si>
    <t>Volume Station Header Index Blockette</t>
    <phoneticPr fontId="3" type="noConversion"/>
  </si>
  <si>
    <t>Volume Time Span Index Blockette</t>
    <phoneticPr fontId="3" type="noConversion"/>
  </si>
  <si>
    <t>Abbreviation Dictionary Headers</t>
    <phoneticPr fontId="3" type="noConversion"/>
  </si>
  <si>
    <t>Comment Description Blockette</t>
    <phoneticPr fontId="3" type="noConversion"/>
  </si>
  <si>
    <t>To store a reference providing the SEIS config file</t>
    <phoneticPr fontId="3" type="noConversion"/>
  </si>
  <si>
    <t>Generic Abbreviation Blockette</t>
    <phoneticPr fontId="3" type="noConversion"/>
  </si>
  <si>
    <t>Provide the general description of the Instrument and experiment</t>
    <phoneticPr fontId="3" type="noConversion"/>
  </si>
  <si>
    <t>ALL INST</t>
    <phoneticPr fontId="3" type="noConversion"/>
  </si>
  <si>
    <t>Provide the Units of all fields after transfert function</t>
    <phoneticPr fontId="3" type="noConversion"/>
  </si>
  <si>
    <t>INST-IPGP</t>
    <phoneticPr fontId="3" type="noConversion"/>
  </si>
  <si>
    <t>Raw channels Dictionary (Acquisition System  Dictionary)</t>
    <phoneticPr fontId="3" type="noConversion"/>
  </si>
  <si>
    <t>Proposal: use a dictionnary for these filters, as they are not expected to be changed and as many of these filters will be used for different channels</t>
    <phoneticPr fontId="3" type="noConversion"/>
  </si>
  <si>
    <t>FIR Dictionary Blockette</t>
    <phoneticPr fontId="3" type="noConversion"/>
  </si>
  <si>
    <t>FIR acquisition filter from SEIS AC ( 100 sps, 20 sps, 1 sps and 1/10 sps)</t>
    <phoneticPr fontId="3" type="noConversion"/>
  </si>
  <si>
    <t>SISMOC from FSW</t>
    <phoneticPr fontId="3" type="noConversion"/>
  </si>
  <si>
    <t>APSS</t>
    <phoneticPr fontId="3" type="noConversion"/>
  </si>
  <si>
    <t>FIR acquisition filter from APSS ( 20 sps)</t>
    <phoneticPr fontId="3" type="noConversion"/>
  </si>
  <si>
    <t>INST-APSS</t>
    <phoneticPr fontId="3" type="noConversion"/>
  </si>
  <si>
    <t>Decimation Dictionary Blockette</t>
    <phoneticPr fontId="3" type="noConversion"/>
  </si>
  <si>
    <t>Decimation performed by the FPGA, if any</t>
    <phoneticPr fontId="3" type="noConversion"/>
  </si>
  <si>
    <t>TWINS</t>
    <phoneticPr fontId="3" type="noConversion"/>
  </si>
  <si>
    <t>None</t>
    <phoneticPr fontId="3" type="noConversion"/>
  </si>
  <si>
    <t>IS Twins making a raw acquisition without any FIR or filtering?</t>
    <phoneticPr fontId="3" type="noConversion"/>
  </si>
  <si>
    <t>INST-TWINS</t>
    <phoneticPr fontId="3" type="noConversion"/>
  </si>
  <si>
    <t>FSW channels Dictionary</t>
    <phoneticPr fontId="3" type="noConversion"/>
  </si>
  <si>
    <t>FSW FIR Dictionary</t>
    <phoneticPr fontId="3" type="noConversion"/>
  </si>
  <si>
    <t>FIR Dictionary Blockette</t>
    <phoneticPr fontId="3" type="noConversion"/>
  </si>
  <si>
    <t>FIR decimation filters applied to any channel by the FSW</t>
    <phoneticPr fontId="3" type="noConversion"/>
  </si>
  <si>
    <t>SISMOC from FSW</t>
    <phoneticPr fontId="3" type="noConversion"/>
  </si>
  <si>
    <t>TWINS</t>
    <phoneticPr fontId="3" type="noConversion"/>
  </si>
  <si>
    <t>Decimation performed by the FSW, if any</t>
    <phoneticPr fontId="3" type="noConversion"/>
  </si>
  <si>
    <t>FSW channel Disctionnary: FIR Dictionary</t>
    <phoneticPr fontId="3" type="noConversion"/>
  </si>
  <si>
    <t>List all FIRs of the FSW dictionary</t>
    <phoneticPr fontId="3" type="noConversion"/>
  </si>
  <si>
    <t>List the coefficient of all FIRS of the FSW Dictionary</t>
    <phoneticPr fontId="3" type="noConversion"/>
  </si>
  <si>
    <t>List the decimation of all FIRS of the FSW Dictionary</t>
    <phoneticPr fontId="3" type="noConversion"/>
  </si>
  <si>
    <t>List the gain of all FIRs of the FSW Dictionary</t>
    <phoneticPr fontId="3" type="noConversion"/>
  </si>
  <si>
    <t>Composite channels other operation Dictionary</t>
    <phoneticPr fontId="3" type="noConversion"/>
  </si>
  <si>
    <t>VBBZ, SPZ</t>
    <phoneticPr fontId="3" type="noConversion"/>
  </si>
  <si>
    <t>Beam Configuration Blockette</t>
    <phoneticPr fontId="3" type="noConversion"/>
  </si>
  <si>
    <t>Beam formation (i.e. addition with coefficient) from 3 channels</t>
    <phoneticPr fontId="3" type="noConversion"/>
  </si>
  <si>
    <t>SISMOC from FSW</t>
    <phoneticPr fontId="3" type="noConversion"/>
  </si>
  <si>
    <t>SEISVELZ</t>
    <phoneticPr fontId="3" type="noConversion"/>
  </si>
  <si>
    <t xml:space="preserve">Beam Configuration Blockette </t>
    <phoneticPr fontId="3" type="noConversion"/>
  </si>
  <si>
    <t>Beam formation (i.e. addition with coefficient) from 6 channels</t>
    <phoneticPr fontId="3" type="noConversion"/>
  </si>
  <si>
    <t>ESTASP, ESTAVBB, ESTAP, ESTAM</t>
    <phoneticPr fontId="3" type="noConversion"/>
  </si>
  <si>
    <t>Beam configuration Blockette</t>
    <phoneticPr fontId="3" type="noConversion"/>
  </si>
  <si>
    <t>Beam formation from 2 channels ( mean of square MINUS squared mean)</t>
    <phoneticPr fontId="3" type="noConversion"/>
  </si>
  <si>
    <t>Response (Polynomial) Dictionary Blockette</t>
    <phoneticPr fontId="3" type="noConversion"/>
  </si>
  <si>
    <t>Station Control Headers</t>
    <phoneticPr fontId="3" type="noConversion"/>
  </si>
  <si>
    <t>Station Identifier Blockette</t>
    <phoneticPr fontId="3" type="noConversion"/>
  </si>
  <si>
    <t>Location of the sensors from Mission info</t>
    <phoneticPr fontId="3" type="noConversion"/>
  </si>
  <si>
    <t>SISMOC FROM JPL</t>
    <phoneticPr fontId="3" type="noConversion"/>
  </si>
  <si>
    <t>Station comment Blockette</t>
    <phoneticPr fontId="3" type="noConversion"/>
  </si>
  <si>
    <t>Channel identifier Blockette</t>
    <phoneticPr fontId="3" type="noConversion"/>
  </si>
  <si>
    <t>Mix stations and FSW informations and Instrument informations (Azimuth and dip of the sensor)</t>
    <phoneticPr fontId="3" type="noConversion"/>
  </si>
  <si>
    <t>SISMOC + INST</t>
    <phoneticPr fontId="3" type="noConversion"/>
  </si>
  <si>
    <t>Channel Instrument response information</t>
    <phoneticPr fontId="3" type="noConversion"/>
  </si>
  <si>
    <t>For all Temperature channels</t>
    <phoneticPr fontId="3" type="noConversion"/>
  </si>
  <si>
    <t>Polynomial interpolation of the temperature sensor</t>
    <phoneticPr fontId="3" type="noConversion"/>
  </si>
  <si>
    <t>INST-CNES</t>
    <phoneticPr fontId="3" type="noConversion"/>
  </si>
  <si>
    <t>For all seismic channels of VBB (POSVBB, VBB)</t>
    <phoneticPr fontId="3" type="noConversion"/>
  </si>
  <si>
    <t>53+58</t>
    <phoneticPr fontId="3" type="noConversion"/>
  </si>
  <si>
    <t>Transfert function of the VBB axis, for all differents configurations. 53 for transfert function and 58 for gain change, assuming the later without impact on the transfer function</t>
    <phoneticPr fontId="3" type="noConversion"/>
  </si>
  <si>
    <t>For all seismic channels of SP (POSSP, VELSP)</t>
    <phoneticPr fontId="3" type="noConversion"/>
  </si>
  <si>
    <t>53+57+58</t>
    <phoneticPr fontId="3" type="noConversion"/>
  </si>
  <si>
    <t>Transfert function of the SP axis, for all differents configurations</t>
    <phoneticPr fontId="3" type="noConversion"/>
  </si>
  <si>
    <t>INST-IC</t>
    <phoneticPr fontId="3" type="noConversion"/>
  </si>
  <si>
    <t>For all APSS channels related to MAG</t>
    <phoneticPr fontId="3" type="noConversion"/>
  </si>
  <si>
    <t>53+57+58</t>
    <phoneticPr fontId="3" type="noConversion"/>
  </si>
  <si>
    <t>Transfert function of the MAG axis, for all differents configurations</t>
    <phoneticPr fontId="3" type="noConversion"/>
  </si>
  <si>
    <t>INST-UCLA</t>
    <phoneticPr fontId="3" type="noConversion"/>
  </si>
  <si>
    <t>For all APSS channels related to the pressure sensor</t>
    <phoneticPr fontId="3" type="noConversion"/>
  </si>
  <si>
    <t>53+57+58</t>
    <phoneticPr fontId="3" type="noConversion"/>
  </si>
  <si>
    <t>Transfert function of the pressure sensor, for all differents configurations</t>
    <phoneticPr fontId="3" type="noConversion"/>
  </si>
  <si>
    <t>INST-JPL</t>
    <phoneticPr fontId="3" type="noConversion"/>
  </si>
  <si>
    <t>FOR TWINS</t>
    <phoneticPr fontId="3" type="noConversion"/>
  </si>
  <si>
    <t>Only the Channel sensitivity ?</t>
    <phoneticPr fontId="3" type="noConversion"/>
  </si>
  <si>
    <t>57+58</t>
    <phoneticPr fontId="3" type="noConversion"/>
  </si>
  <si>
    <t xml:space="preserve">A priori no transfert function, as data transmitted to CNES in physical unit. </t>
    <phoneticPr fontId="3" type="noConversion"/>
  </si>
  <si>
    <t>SISMOC</t>
    <phoneticPr fontId="3" type="noConversion"/>
  </si>
  <si>
    <t>Note and question:  Poles and Zeros are recommanded. However, the response can be provided also with blockette 55 if only a response function with frequency variable can be provided. Blockette 55 provide also a plot of the transfer function. Shall whe put it?</t>
    <phoneticPr fontId="3" type="noConversion"/>
  </si>
  <si>
    <t>Flight sofware processing history</t>
    <phoneticPr fontId="3" type="noConversion"/>
  </si>
  <si>
    <t xml:space="preserve">For all channels decimated by the flight software or resulting from flight software decimated data </t>
    <phoneticPr fontId="3" type="noConversion"/>
  </si>
  <si>
    <t>List all stages of the processing from instrument to output of a given channel</t>
    <phoneticPr fontId="3" type="noConversion"/>
  </si>
  <si>
    <t>SISMOC from FSW</t>
    <phoneticPr fontId="3" type="noConversion"/>
  </si>
  <si>
    <t>Data Records blockettes</t>
    <phoneticPr fontId="3" type="noConversion"/>
  </si>
  <si>
    <t>For all data</t>
    <phoneticPr fontId="3" type="noConversion"/>
  </si>
  <si>
    <t>Fixed Data header</t>
    <phoneticPr fontId="3" type="noConversion"/>
  </si>
  <si>
    <t>To be populated by SISMOC related or operation related informations on the following events:</t>
    <phoneticPr fontId="3" type="noConversion"/>
  </si>
  <si>
    <t>Calibration in action</t>
    <phoneticPr fontId="3" type="noConversion"/>
  </si>
  <si>
    <t>Event data request</t>
    <phoneticPr fontId="3" type="noConversion"/>
  </si>
  <si>
    <t>SISMOC from auto-SISMOC</t>
    <phoneticPr fontId="3" type="noConversion"/>
  </si>
  <si>
    <t xml:space="preserve"> SISMOC from JPL</t>
    <phoneticPr fontId="3" type="noConversion"/>
  </si>
  <si>
    <t>Sample Rate Blockette</t>
    <phoneticPr fontId="3" type="noConversion"/>
  </si>
  <si>
    <t>Timing Blockette</t>
    <phoneticPr fontId="3" type="noConversion"/>
  </si>
  <si>
    <t>SISMOC</t>
    <phoneticPr fontId="3" type="noConversion"/>
  </si>
  <si>
    <t>Blockette ID</t>
  </si>
  <si>
    <t>Units Abbreviations Blockette</t>
  </si>
  <si>
    <t>Channel Sensitivity/Gain Dictionary Blockette</t>
  </si>
  <si>
    <t>Response Polynomial Blockette</t>
  </si>
  <si>
    <t>Response (Coefficients) Dictionary Blockette</t>
  </si>
  <si>
    <t>Response (Poles and Zeros)  Blockette + Channel Sensitivity /Gain Blockette</t>
  </si>
  <si>
    <t>Response (Poles and Zeros)  Blockette + Decimation Blockette + Channel Sensitivity /Gain Blockette</t>
  </si>
  <si>
    <t>Response Reference Blockette</t>
  </si>
  <si>
    <t xml:space="preserve">Data Only SEED Blockette </t>
  </si>
  <si>
    <t>Mandatory blockette</t>
  </si>
  <si>
    <t>1/1800</t>
  </si>
  <si>
    <t>To store the timing information</t>
  </si>
  <si>
    <t>Include any data outage and times corrections history on weekly basis (when providing validated data). To be defined. Which is the best approach?</t>
  </si>
  <si>
    <t>Not used. Saturation detection history will be put in QuakeML</t>
  </si>
  <si>
    <t>Not used. Spike detection history will be put in QuakeML</t>
  </si>
  <si>
    <t>Not used. Block is stop and restart when a data is missing.</t>
  </si>
  <si>
    <t>Generaly not used, as only event data can have this status of digital filter charging</t>
  </si>
  <si>
    <t>Not used. Transmission error are assumed to  be small.</t>
  </si>
  <si>
    <t xml:space="preserve">Set to 1 as timing is not perfect. </t>
  </si>
  <si>
    <t>Not used. Glitches detection history will be put in QuakeML</t>
  </si>
  <si>
    <t>ESTAP2</t>
  </si>
  <si>
    <t>MAXP2</t>
  </si>
  <si>
    <t>100</t>
  </si>
  <si>
    <t>default for raw acquisition and events</t>
  </si>
  <si>
    <t>default continuous data</t>
  </si>
  <si>
    <t>V</t>
  </si>
  <si>
    <t>SEED Channel Configuration for SEIS Data</t>
  </si>
  <si>
    <t>V1-5</t>
  </si>
  <si>
    <t xml:space="preserve">Final modifications to be submitted to Ground Interfaces after SEIS Ground Segment Interfaces meeting </t>
  </si>
  <si>
    <t>Non-specific instruments</t>
  </si>
  <si>
    <t>Y</t>
  </si>
  <si>
    <t>90</t>
  </si>
  <si>
    <t>Z</t>
  </si>
  <si>
    <t>80</t>
  </si>
  <si>
    <t>Add of STA/LTA and Kurtosis channels in ELYSP</t>
  </si>
  <si>
    <t>B</t>
  </si>
  <si>
    <t>30</t>
  </si>
  <si>
    <t>40</t>
  </si>
  <si>
    <t>45</t>
  </si>
  <si>
    <t>50</t>
  </si>
  <si>
    <t>55</t>
  </si>
  <si>
    <t>60</t>
  </si>
  <si>
    <t>65</t>
  </si>
  <si>
    <t>70</t>
  </si>
  <si>
    <t>V1-6</t>
  </si>
  <si>
    <t>Consolidated version submitted to Ph. Lognonné to approuval</t>
  </si>
  <si>
    <t>Scientific Temperature A</t>
  </si>
  <si>
    <t>Scientific Temperature B</t>
  </si>
  <si>
    <t>1/3600</t>
  </si>
  <si>
    <t>A</t>
    <phoneticPr fontId="0" type="noConversion"/>
  </si>
  <si>
    <t>R</t>
  </si>
  <si>
    <t>U</t>
  </si>
  <si>
    <t>Transmitted processed data</t>
    <phoneticPr fontId="0" type="noConversion"/>
  </si>
  <si>
    <t>MAXM</t>
    <phoneticPr fontId="0" type="noConversion"/>
  </si>
  <si>
    <t>ESTAM</t>
    <phoneticPr fontId="0" type="noConversion"/>
  </si>
  <si>
    <t>O</t>
    <phoneticPr fontId="0" type="noConversion"/>
  </si>
  <si>
    <t>R</t>
    <phoneticPr fontId="0" type="noConversion"/>
  </si>
  <si>
    <t>Z</t>
    <phoneticPr fontId="0" type="noConversion"/>
  </si>
  <si>
    <t>C</t>
    <phoneticPr fontId="0" type="noConversion"/>
  </si>
  <si>
    <t>N/A</t>
    <phoneticPr fontId="0" type="noConversion"/>
  </si>
  <si>
    <t>E</t>
  </si>
  <si>
    <t xml:space="preserve">VBBR </t>
    <phoneticPr fontId="0" type="noConversion"/>
  </si>
  <si>
    <t>SEISVELZ</t>
    <phoneticPr fontId="0" type="noConversion"/>
  </si>
  <si>
    <t>Transmitted raw data</t>
    <phoneticPr fontId="0" type="noConversion"/>
  </si>
  <si>
    <t>SP3 (Low Gain)</t>
    <phoneticPr fontId="0" type="noConversion"/>
  </si>
  <si>
    <t>SP2 (Low Gain)</t>
    <phoneticPr fontId="0" type="noConversion"/>
  </si>
  <si>
    <t>U</t>
    <phoneticPr fontId="0" type="noConversion"/>
  </si>
  <si>
    <t>SP1 ( Low Gain)</t>
    <phoneticPr fontId="0" type="noConversion"/>
  </si>
  <si>
    <t>SP3 (High Gain)</t>
  </si>
  <si>
    <t>SP2 (High Gain)</t>
    <phoneticPr fontId="0" type="noConversion"/>
  </si>
  <si>
    <t>SP1 (High Gain)</t>
    <phoneticPr fontId="0" type="noConversion"/>
  </si>
  <si>
    <t>02</t>
  </si>
  <si>
    <t>Magnetometer temperature</t>
    <phoneticPr fontId="0" type="noConversion"/>
  </si>
  <si>
    <t>I</t>
    <phoneticPr fontId="0" type="noConversion"/>
  </si>
  <si>
    <t>computed on Earth</t>
    <phoneticPr fontId="0" type="noConversion"/>
  </si>
  <si>
    <t>computed on Earth</t>
    <phoneticPr fontId="0" type="noConversion"/>
  </si>
  <si>
    <t>Atmosphere Temperature - sensor 1</t>
    <phoneticPr fontId="0" type="noConversion"/>
  </si>
  <si>
    <t>Orien. Code</t>
    <phoneticPr fontId="0" type="noConversion"/>
  </si>
  <si>
    <t>Inst. Code</t>
    <phoneticPr fontId="0" type="noConversion"/>
  </si>
  <si>
    <t>I</t>
  </si>
  <si>
    <t>Transmitted raw data</t>
  </si>
  <si>
    <t>sps</t>
  </si>
  <si>
    <t>Total:</t>
  </si>
  <si>
    <t>EP011</t>
  </si>
  <si>
    <t>Main Box Output</t>
  </si>
  <si>
    <t>B01</t>
  </si>
  <si>
    <t>(Except when signal is rotated, then UVW become XYZ)</t>
  </si>
  <si>
    <t>ONLY BOXES FOR WHICH THE OUTPUTS ARE SAVED AS mSEED ARE LISTED.</t>
  </si>
  <si>
    <t>B03</t>
  </si>
  <si>
    <t>EP031</t>
  </si>
  <si>
    <t>B04</t>
  </si>
  <si>
    <t>EP041</t>
  </si>
  <si>
    <t>Difference (In-Out) -- Polarized noise</t>
  </si>
  <si>
    <t>Difference (In-Out) -- Shows glitch and spike locations</t>
  </si>
  <si>
    <t>B05</t>
  </si>
  <si>
    <t>EP051</t>
  </si>
  <si>
    <t>Difference (In-Out) -- VEL/POS Integrator Noise</t>
  </si>
  <si>
    <t>B08</t>
  </si>
  <si>
    <t>EP081</t>
  </si>
  <si>
    <t>EP082</t>
  </si>
  <si>
    <t>EP010</t>
  </si>
  <si>
    <t>EP030</t>
  </si>
  <si>
    <t>EP040</t>
  </si>
  <si>
    <t>EP050</t>
  </si>
  <si>
    <t>EP080</t>
  </si>
  <si>
    <t>EP083</t>
  </si>
  <si>
    <t>B10</t>
  </si>
  <si>
    <t>EP100</t>
  </si>
  <si>
    <t>EP101</t>
  </si>
  <si>
    <t>MAG1 decorellated noise</t>
  </si>
  <si>
    <t>MAG2 decorellated noise</t>
  </si>
  <si>
    <t>MAG3 decorellated noise</t>
  </si>
  <si>
    <t>PRESS Decorrelated Noise</t>
  </si>
  <si>
    <t>B11</t>
  </si>
  <si>
    <t>EP110</t>
  </si>
  <si>
    <t>EP111</t>
  </si>
  <si>
    <t>EP112</t>
  </si>
  <si>
    <t>EP113</t>
  </si>
  <si>
    <t>EP114</t>
  </si>
  <si>
    <t>EP115</t>
  </si>
  <si>
    <t>EP116</t>
  </si>
  <si>
    <t>EP117</t>
  </si>
  <si>
    <t>VBB1 Decorrelated Noise</t>
  </si>
  <si>
    <t>VBB2 Decorrelated Noise</t>
  </si>
  <si>
    <t>VBB3 Decorrelated Noise</t>
  </si>
  <si>
    <t>VBBFB1 Decorrelated Noise</t>
  </si>
  <si>
    <t>VBBFB2 Decorrelated Noise</t>
  </si>
  <si>
    <t>VBBFB3 Decorrelated Noise</t>
  </si>
  <si>
    <t>SCIT Decorrelated Noise</t>
  </si>
  <si>
    <t>Station Code</t>
  </si>
  <si>
    <t>Example:</t>
  </si>
  <si>
    <t>Initial data is low gain position data in nomical case</t>
  </si>
  <si>
    <t>Initial locID.CHA</t>
  </si>
  <si>
    <t>ELYS.00.VMU</t>
  </si>
  <si>
    <t>85</t>
  </si>
  <si>
    <t>LocID Root</t>
  </si>
  <si>
    <t>V2-0</t>
  </si>
  <si>
    <t>Chan Code</t>
  </si>
  <si>
    <t>locID.CHA</t>
  </si>
  <si>
    <t>(Unique Identifier)</t>
  </si>
  <si>
    <t>B09</t>
  </si>
  <si>
    <t>EP090</t>
  </si>
  <si>
    <t>Rotated Data</t>
  </si>
  <si>
    <t>EP090.00.VMX</t>
  </si>
  <si>
    <t>Start of processed data</t>
  </si>
  <si>
    <t>Raw data</t>
  </si>
  <si>
    <t>Data used for automatic event identification</t>
  </si>
  <si>
    <t>Difference (In-Out) - Removed low frequency signal</t>
  </si>
  <si>
    <t>v1-7</t>
  </si>
  <si>
    <t>Renaming HK stations</t>
  </si>
  <si>
    <r>
      <t>EL</t>
    </r>
    <r>
      <rPr>
        <sz val="10"/>
        <color indexed="8"/>
        <rFont val="Verdana"/>
      </rPr>
      <t>Y</t>
    </r>
    <r>
      <rPr>
        <sz val="10"/>
        <color indexed="8"/>
        <rFont val="Verdana"/>
      </rPr>
      <t>H0</t>
    </r>
  </si>
  <si>
    <r>
      <t>EL</t>
    </r>
    <r>
      <rPr>
        <sz val="10"/>
        <color indexed="8"/>
        <rFont val="Verdana"/>
      </rPr>
      <t>Y</t>
    </r>
    <r>
      <rPr>
        <sz val="10"/>
        <color indexed="8"/>
        <rFont val="Verdana"/>
      </rPr>
      <t>HK</t>
    </r>
  </si>
  <si>
    <t>Rotated data (U/V/W becomes X/Y/Z)</t>
  </si>
  <si>
    <t>EP200</t>
  </si>
  <si>
    <t>STA/LTA - Kurtosis</t>
  </si>
  <si>
    <t>STA/LTA Output</t>
  </si>
  <si>
    <t>EP201</t>
  </si>
  <si>
    <t>Kurtosis Output</t>
  </si>
  <si>
    <t>EP200.00.VMX</t>
  </si>
  <si>
    <t>EP201.00.VMX</t>
  </si>
  <si>
    <t>&amp; STA/LTA from ESTA</t>
  </si>
  <si>
    <t>Black Box Number / Name</t>
  </si>
  <si>
    <t>LocId and Channel codes are the same as the original raw data input.</t>
  </si>
  <si>
    <t>Computed on Earth (CAB)</t>
  </si>
  <si>
    <t>Wind Horizontal Speed - sensor 1</t>
  </si>
  <si>
    <t>Wind Vertical Speed - sensor 1</t>
  </si>
  <si>
    <t>Wind Direction - sensor 1</t>
  </si>
  <si>
    <t>Wind Horizontal Speed - sensor 2</t>
  </si>
  <si>
    <t>Wind Vertical Speed - sensor 2</t>
  </si>
  <si>
    <t>Wind Direction - sensor 2</t>
  </si>
  <si>
    <t>Atmosphere Temperature - sensor 2</t>
  </si>
  <si>
    <t>Wind Direction - Composite</t>
  </si>
  <si>
    <t>Wind Vertical Speed - Composite</t>
  </si>
  <si>
    <t>Wind Horizontal Speed - Composite</t>
  </si>
  <si>
    <t>Atmosphere Temperature - Composite</t>
  </si>
  <si>
    <t>25</t>
  </si>
  <si>
    <t>35</t>
  </si>
  <si>
    <t xml:space="preserve">HK available in Ebox </t>
  </si>
  <si>
    <t>ACE ?</t>
  </si>
  <si>
    <t>Channel ID</t>
  </si>
  <si>
    <t>Band Code</t>
  </si>
  <si>
    <t>Channel / Signal Name</t>
  </si>
  <si>
    <t>v2-2</t>
  </si>
  <si>
    <t>New ELYS ALL LocID.CHA sheet summarizing all expected locID/channels for ELYS Station</t>
  </si>
  <si>
    <t>New ELYHK ALL locID.CHA sheet summarizing all expected locID/channels for ELYHK station (Housekeeping Data)</t>
  </si>
  <si>
    <t>Modified channels for TWINS data, channel codes for the processed LTS/STA and Kurtosis data</t>
  </si>
  <si>
    <t>Fixed conflicting location Ids for some channels</t>
  </si>
  <si>
    <t>Fix missing instrument (SCIT-B)</t>
  </si>
  <si>
    <t>Fix problems with the ELYSP naming convention: 1- loss of gain/mode information 2- Not enough locID/channel combination to have unique filenames for all boxes outputs</t>
  </si>
  <si>
    <t>v2-3</t>
  </si>
  <si>
    <t>v2-1</t>
  </si>
  <si>
    <t>Add new network 7J and station code SYNT1 for Martian synthetics web services by ETHZ</t>
  </si>
  <si>
    <t>7I</t>
  </si>
  <si>
    <t>InSight Mission Data</t>
  </si>
  <si>
    <t>InSight pre and post-flight test data</t>
  </si>
  <si>
    <t>7J</t>
  </si>
  <si>
    <t>InSight pre and post-flight synthetic data</t>
  </si>
  <si>
    <t>SYNT1</t>
  </si>
  <si>
    <t>Precalculated synthetic waveforms for EHTZ event catalog (Ceylan at al., 2016</t>
  </si>
  <si>
    <t>7J.SYNT1 summary info</t>
  </si>
  <si>
    <t>Year of simulation</t>
  </si>
  <si>
    <t>Network code</t>
  </si>
  <si>
    <t>Station code</t>
  </si>
  <si>
    <t>Channel codes</t>
  </si>
  <si>
    <t>BXN (north), BXE (east), BXZ (vertical)</t>
  </si>
  <si>
    <t>Location codes</t>
  </si>
  <si>
    <t>00: Thin crust, no noise</t>
  </si>
  <si>
    <t>01: Thin crust, with noise</t>
  </si>
  <si>
    <t>10: Thick crust, no noise</t>
  </si>
  <si>
    <t>11: Thick crust, with noise</t>
  </si>
  <si>
    <t>Model name*</t>
  </si>
  <si>
    <t>Model description</t>
  </si>
  <si>
    <t>C30VH-AKSNL-1s</t>
  </si>
  <si>
    <t>Thin crust (30 km), no noise</t>
  </si>
  <si>
    <t>Thin crust (30 km), with noise</t>
  </si>
  <si>
    <t>C80VH-AKSNL-1s</t>
  </si>
  <si>
    <t>Thick crust (80 km), no noise</t>
  </si>
  <si>
    <t>Thick crust (80 km), with noise</t>
  </si>
  <si>
    <t>* For the models used, refer to http://synthetics.mars.ethz.ch/ and http://instaseis.ethz.ch/marssynthetics/</t>
  </si>
  <si>
    <t>Location code</t>
  </si>
  <si>
    <t>SEED Channel Configuration for SEIS Data - Network XB</t>
  </si>
  <si>
    <t>InSight Synthetic data -  Network 7J</t>
  </si>
  <si>
    <t>InSight Mission</t>
  </si>
  <si>
    <t>Samples per second</t>
  </si>
  <si>
    <t>X</t>
  </si>
  <si>
    <t>Update information after postponing launch to May 2018</t>
  </si>
  <si>
    <t>Merge of v2-2 version with information provided by ETHZ about 7J Network into this new release</t>
  </si>
  <si>
    <t>New sheet Synthetic Data 7J.SYNT1</t>
  </si>
  <si>
    <t>HZC</t>
  </si>
  <si>
    <t>BZC</t>
  </si>
  <si>
    <t>v2-4</t>
  </si>
  <si>
    <t>Fix wrong channel names for VBBR 100Hz and 10-80Hz (raw scientific data)</t>
  </si>
  <si>
    <t>Put right revision in the header of each sheet</t>
  </si>
  <si>
    <t>Fix typo in station descriptions, sheet NetworksANDStations</t>
  </si>
  <si>
    <t>v2-5</t>
  </si>
  <si>
    <t>Fix incoherence in location codes SP Hight/Low gains 1Hz between Raw Scientifc Data ELYS ans ELYS ALL LocID.CHA sheets:</t>
  </si>
  <si>
    <t>Sheet "Raw Scientifc Data ELYS"  for SP1, SP2, SP3 (High Gain) were removed locID 65, 9 obsolete channels VH[UVW] UH[UVW] RH[UVW]</t>
  </si>
  <si>
    <t>Sheet "ELYS ALL locID.CHA"  for SP1, SP2, SP3 (high gain) were removed locID 65:  channels VH[UVW] UH[UVW] RH[UVW]  and LocIds 68, 66, 67, 68 : LH[UVW] VH[UVW] UH[UVW] RH[UVW] . Added locID 65 1sps  LH[UVW]</t>
  </si>
  <si>
    <t>L. Luño</t>
  </si>
  <si>
    <t>Dataless SEED</t>
  </si>
  <si>
    <t>T. Gabsi</t>
  </si>
  <si>
    <t>Sheets "HK ELYHK Data" and "ELYHK ALL locID.CHA" : Add missing frequency 0.1 sps (V) for EBox HK channels</t>
  </si>
  <si>
    <t>v2-6</t>
  </si>
  <si>
    <t>CRUI3</t>
  </si>
  <si>
    <t>CRHK3</t>
  </si>
  <si>
    <t>Electronic Test Point (S/C Voltages)</t>
  </si>
  <si>
    <t>is linearly interpolated from raw Temperature acquisition rate to the raw pressure acquisition rate</t>
  </si>
  <si>
    <t>A comment blockette will be added to explain how this data is generated</t>
  </si>
  <si>
    <t>computed on Earth</t>
  </si>
  <si>
    <t>11</t>
  </si>
  <si>
    <t>12</t>
  </si>
  <si>
    <t>21</t>
  </si>
  <si>
    <t>22</t>
  </si>
  <si>
    <t>S/C Power Voltage</t>
  </si>
  <si>
    <t>81</t>
  </si>
  <si>
    <t>82</t>
  </si>
  <si>
    <t>83</t>
  </si>
  <si>
    <t>SYNT4</t>
  </si>
  <si>
    <t>MSS Blind Test (October 8, 2018 to November 12, 2018)</t>
  </si>
  <si>
    <t>Pressure and Temperature of the Pressure sensor computed on Earth by CAB added (Raw Scientific Data)</t>
  </si>
  <si>
    <t>Station 7J SYNT4 (MSS blind test) added to NetworkANDStations</t>
  </si>
  <si>
    <t>CRUI3 and CRHK3 stations added to NetworkANDStations</t>
  </si>
  <si>
    <t>S/C Voltage (80[LVUR]EV) from APSS moved from HouseKeeping to raw scientific data</t>
  </si>
  <si>
    <t>EndTime</t>
  </si>
  <si>
    <t>StartTime</t>
  </si>
  <si>
    <t>2018-01-01</t>
  </si>
  <si>
    <t>2011-01-01</t>
  </si>
  <si>
    <t>2016-01-01</t>
  </si>
  <si>
    <t>2018-07-16</t>
  </si>
  <si>
    <t>v2-7</t>
  </si>
  <si>
    <t xml:space="preserve">Update station descriptions of Cruise checkouts and stations ELYS0, ELYH0 after landing and before deployment. </t>
  </si>
  <si>
    <t>Set station start and end times</t>
  </si>
  <si>
    <t xml:space="preserve">Add station comments </t>
  </si>
  <si>
    <t>2018-07-17</t>
  </si>
  <si>
    <t>Comment</t>
  </si>
  <si>
    <t>Scientific data from first Health cruise check</t>
  </si>
  <si>
    <t>InSight Cruise Checkout 1</t>
  </si>
  <si>
    <t>Housekeeping data from first Health cruise check</t>
  </si>
  <si>
    <t>2018-08-07</t>
  </si>
  <si>
    <t>2018-07-19</t>
  </si>
  <si>
    <t>Scientific data from second Health cruise check</t>
  </si>
  <si>
    <t>InSight Cruise Checkout 2</t>
  </si>
  <si>
    <t>Housekeeping data from second Health cruise check</t>
  </si>
  <si>
    <t>2018-08-16</t>
  </si>
  <si>
    <t>2018-09-01</t>
  </si>
  <si>
    <t>InSight Cruise Checkout 3</t>
  </si>
  <si>
    <t>Scientific data from thirth Health cruise check</t>
  </si>
  <si>
    <t>Housekeeping data from thirth Health cruise check</t>
  </si>
  <si>
    <t>2018-11-26</t>
  </si>
  <si>
    <t>Elysium Planitia, Mars - Scientific data</t>
  </si>
  <si>
    <t>Scientific data from postlanding before instrument deployment</t>
  </si>
  <si>
    <t>Elysium Planitia, Mars - Housekeeping data</t>
  </si>
  <si>
    <t>Housekeeping data from postlanding before instrument deployment</t>
  </si>
  <si>
    <t>2018-10-08</t>
  </si>
  <si>
    <t>Housekeeping data from final configuration</t>
  </si>
  <si>
    <t>2023-01-01</t>
  </si>
  <si>
    <t>2031-01-01</t>
  </si>
  <si>
    <t>2018-11-13</t>
  </si>
  <si>
    <t xml:space="preserve">Sheet "ELYS ALL locID.CHA",  following channels were removed: </t>
  </si>
  <si>
    <t>10BDO (50sps) 11BDO (25sps) 13BDO (10sps) 10MDO (5sps) 11VDO (0,25sps) 13VDO (0,1sps) 10UDO (0,05) 10RDO (0,005sps) 12RDO (1/1800sps) 13RDO (1/3600sps)</t>
  </si>
  <si>
    <t>20BKI (50sps) 21BKI (25sps) 23BKI (10sps) 20MKI (5sps) 21VKI (0,25sps) 23VKI (0,1sps) 20UKI (0,05) 20RKI (0,005sps) 21RKI (0,001) 22RKI (1/1800sps) 23RKI (1/3600sps)</t>
  </si>
  <si>
    <t>Row 97: UKI and RKI channels removed</t>
  </si>
  <si>
    <t>Row 96: UDO and RDO channels removed</t>
  </si>
  <si>
    <t>Sheet "Raw Scientific Data ELYS": following channels were modified</t>
  </si>
  <si>
    <t>v2-8</t>
  </si>
  <si>
    <t>ELYS station becomes ELYSE</t>
  </si>
  <si>
    <t>2018-12-20</t>
  </si>
  <si>
    <t>ELYSE</t>
  </si>
  <si>
    <t>January 9, 2019</t>
  </si>
  <si>
    <t>Raw Scientific Data ELYSE</t>
  </si>
  <si>
    <t xml:space="preserve">ELYSE ALL locID.CHA </t>
  </si>
  <si>
    <t>Scientific Data ELYSE SEED</t>
  </si>
  <si>
    <t xml:space="preserve">Renamed sheets (before ELYS): </t>
  </si>
  <si>
    <t>SYNT2</t>
  </si>
  <si>
    <t>2019-01-01</t>
  </si>
  <si>
    <t>2019-12-31</t>
  </si>
  <si>
    <t>SYNT3</t>
  </si>
  <si>
    <t>MQS 1D blindtest (Clinton et al, 2017)</t>
  </si>
  <si>
    <t>MQS-ORT</t>
  </si>
  <si>
    <t>January 17, 2019</t>
  </si>
  <si>
    <t>Add Stations SYNT2 and SYNT3, Network 7J. Sheet NetworksANDStations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</si>
</sst>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00"/>
    <numFmt numFmtId="166" formatCode="??.???"/>
    <numFmt numFmtId="167" formatCode="[$-409]mmmm\ d\,\ yyyy;@"/>
    <numFmt numFmtId="168" formatCode="m/d/yyyy;@"/>
  </numFmts>
  <fonts count="31" x14ac:knownFonts="1">
    <font>
      <sz val="10"/>
      <name val="Verdana"/>
    </font>
    <font>
      <b/>
      <sz val="10"/>
      <name val="Verdana"/>
    </font>
    <font>
      <sz val="10"/>
      <name val="Verdana"/>
    </font>
    <font>
      <b/>
      <sz val="10"/>
      <name val="Verdana"/>
    </font>
    <font>
      <sz val="10"/>
      <name val="Verdana"/>
    </font>
    <font>
      <sz val="8"/>
      <name val="Verdana"/>
    </font>
    <font>
      <sz val="10"/>
      <color indexed="8"/>
      <name val="Verdana"/>
    </font>
    <font>
      <b/>
      <sz val="10"/>
      <color indexed="8"/>
      <name val="Verdana"/>
    </font>
    <font>
      <sz val="10"/>
      <color indexed="8"/>
      <name val="Verdana"/>
    </font>
    <font>
      <b/>
      <sz val="11"/>
      <color indexed="9"/>
      <name val="Verdana"/>
    </font>
    <font>
      <sz val="11"/>
      <color indexed="9"/>
      <name val="Verdana"/>
    </font>
    <font>
      <b/>
      <sz val="11"/>
      <name val="Verdana"/>
    </font>
    <font>
      <sz val="10"/>
      <color indexed="14"/>
      <name val="Verdana"/>
    </font>
    <font>
      <b/>
      <sz val="10"/>
      <color indexed="14"/>
      <name val="Verdana"/>
    </font>
    <font>
      <b/>
      <sz val="10"/>
      <color indexed="10"/>
      <name val="Verdana"/>
    </font>
    <font>
      <sz val="10"/>
      <color indexed="10"/>
      <name val="Verdana"/>
    </font>
    <font>
      <u/>
      <sz val="10"/>
      <color indexed="12"/>
      <name val="Verdana"/>
    </font>
    <font>
      <u/>
      <sz val="10"/>
      <color indexed="20"/>
      <name val="Verdana"/>
    </font>
    <font>
      <b/>
      <sz val="10"/>
      <color theme="3"/>
      <name val="Verdana"/>
    </font>
    <font>
      <b/>
      <sz val="10"/>
      <color indexed="10"/>
      <name val="Verdana"/>
    </font>
    <font>
      <sz val="10"/>
      <color indexed="8"/>
      <name val="Arial"/>
    </font>
    <font>
      <b/>
      <sz val="10"/>
      <color indexed="8"/>
      <name val="Arial"/>
      <family val="2"/>
    </font>
    <font>
      <b/>
      <sz val="10"/>
      <name val="Arial"/>
      <family val="2"/>
    </font>
    <font>
      <u/>
      <sz val="10"/>
      <color theme="10"/>
      <name val="Verdana"/>
    </font>
    <font>
      <u/>
      <sz val="10"/>
      <color theme="11"/>
      <name val="Verdana"/>
    </font>
    <font>
      <b/>
      <sz val="11"/>
      <color rgb="FFFFFFFF"/>
      <name val="Verdana"/>
    </font>
    <font>
      <sz val="11"/>
      <color rgb="FFFFFFFF"/>
      <name val="Verdana"/>
    </font>
    <font>
      <b/>
      <sz val="10"/>
      <color rgb="FFDD3ABB"/>
      <name val="Verdana"/>
    </font>
    <font>
      <b/>
      <sz val="10"/>
      <color rgb="FFFF0000"/>
      <name val="Verdana"/>
    </font>
    <font>
      <sz val="10"/>
      <color rgb="FFFF0000"/>
      <name val="Verdana"/>
    </font>
    <font>
      <sz val="10"/>
      <color rgb="FF000000"/>
      <name val="Verdana"/>
    </font>
  </fonts>
  <fills count="23">
    <fill>
      <patternFill patternType="none"/>
    </fill>
    <fill>
      <patternFill patternType="gray125"/>
    </fill>
    <fill>
      <patternFill patternType="solid">
        <fgColor indexed="9"/>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theme="0"/>
        <bgColor indexed="64"/>
      </patternFill>
    </fill>
    <fill>
      <patternFill patternType="solid">
        <fgColor indexed="43"/>
        <bgColor indexed="13"/>
      </patternFill>
    </fill>
    <fill>
      <patternFill patternType="solid">
        <fgColor rgb="FFA6A6A6"/>
        <bgColor rgb="FF000000"/>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0"/>
        <bgColor theme="4" tint="0.59999389629810485"/>
      </patternFill>
    </fill>
    <fill>
      <patternFill patternType="solid">
        <fgColor theme="4" tint="0.79998168889431442"/>
        <bgColor theme="4" tint="0.59999389629810485"/>
      </patternFill>
    </fill>
    <fill>
      <patternFill patternType="solid">
        <fgColor rgb="FFDCE6F1"/>
        <bgColor rgb="FFDCE6F1"/>
      </patternFill>
    </fill>
  </fills>
  <borders count="12">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s>
  <cellStyleXfs count="72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28">
    <xf numFmtId="0" fontId="0" fillId="0" borderId="0" xfId="0"/>
    <xf numFmtId="0" fontId="14" fillId="0" borderId="0" xfId="0" applyNumberFormat="1" applyFont="1"/>
    <xf numFmtId="49" fontId="14" fillId="0" borderId="0" xfId="0" applyNumberFormat="1" applyFont="1" applyAlignment="1">
      <alignment horizontal="left"/>
    </xf>
    <xf numFmtId="49" fontId="14" fillId="0" borderId="0" xfId="0" applyNumberFormat="1" applyFont="1" applyAlignment="1">
      <alignment horizontal="center"/>
    </xf>
    <xf numFmtId="0" fontId="14" fillId="0" borderId="0" xfId="0" applyFont="1"/>
    <xf numFmtId="49" fontId="14" fillId="0" borderId="0" xfId="0" applyNumberFormat="1" applyFont="1"/>
    <xf numFmtId="49" fontId="13" fillId="0" borderId="0" xfId="0" applyNumberFormat="1" applyFont="1" applyAlignment="1">
      <alignment horizontal="center"/>
    </xf>
    <xf numFmtId="0" fontId="13" fillId="0" borderId="0" xfId="0" applyNumberFormat="1" applyFont="1"/>
    <xf numFmtId="49" fontId="14" fillId="0" borderId="0" xfId="0" applyNumberFormat="1" applyFont="1" applyAlignment="1">
      <alignment horizontal="center" vertical="center"/>
    </xf>
    <xf numFmtId="49" fontId="13" fillId="0" borderId="0" xfId="0" applyNumberFormat="1" applyFont="1" applyAlignment="1">
      <alignment horizontal="center" vertical="center"/>
    </xf>
    <xf numFmtId="49" fontId="13" fillId="0" borderId="0" xfId="0" applyNumberFormat="1" applyFont="1" applyFill="1" applyBorder="1" applyAlignment="1">
      <alignment horizontal="left" wrapText="1"/>
    </xf>
    <xf numFmtId="49" fontId="13" fillId="0" borderId="0" xfId="0" applyNumberFormat="1" applyFont="1"/>
    <xf numFmtId="0" fontId="13" fillId="0" borderId="0" xfId="0" applyFont="1"/>
    <xf numFmtId="0" fontId="12" fillId="0" borderId="0" xfId="0" applyFont="1"/>
    <xf numFmtId="0" fontId="3" fillId="0" borderId="0" xfId="0" applyFont="1"/>
    <xf numFmtId="49" fontId="3" fillId="0" borderId="0" xfId="0" applyNumberFormat="1" applyFont="1"/>
    <xf numFmtId="49" fontId="0" fillId="0" borderId="0" xfId="0" applyNumberFormat="1"/>
    <xf numFmtId="0" fontId="4" fillId="0" borderId="0" xfId="0" applyFont="1"/>
    <xf numFmtId="0" fontId="6" fillId="0" borderId="0" xfId="0" applyFont="1" applyBorder="1" applyAlignment="1">
      <alignment horizontal="righ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49" fontId="3" fillId="0" borderId="0" xfId="0" applyNumberFormat="1" applyFont="1" applyAlignment="1">
      <alignment horizontal="center" vertical="center"/>
    </xf>
    <xf numFmtId="0" fontId="3" fillId="0" borderId="0" xfId="0" applyNumberFormat="1" applyFont="1"/>
    <xf numFmtId="0" fontId="0" fillId="0" borderId="0" xfId="0" applyNumberFormat="1"/>
    <xf numFmtId="0" fontId="0" fillId="2" borderId="0" xfId="0" applyNumberFormat="1" applyFill="1"/>
    <xf numFmtId="0" fontId="3" fillId="0" borderId="0" xfId="0" applyFont="1" applyAlignment="1">
      <alignment vertical="justify"/>
    </xf>
    <xf numFmtId="0" fontId="3" fillId="0" borderId="0" xfId="0" applyFont="1" applyAlignment="1">
      <alignment horizontal="center"/>
    </xf>
    <xf numFmtId="0" fontId="0" fillId="0" borderId="0" xfId="0" applyNumberFormat="1" applyFill="1"/>
    <xf numFmtId="0" fontId="7" fillId="4" borderId="1" xfId="0" applyFont="1" applyFill="1" applyBorder="1"/>
    <xf numFmtId="49" fontId="7" fillId="4" borderId="2" xfId="0" applyNumberFormat="1" applyFont="1" applyFill="1" applyBorder="1"/>
    <xf numFmtId="0" fontId="8" fillId="3" borderId="2" xfId="0" applyNumberFormat="1" applyFont="1" applyFill="1" applyBorder="1"/>
    <xf numFmtId="0" fontId="3" fillId="0" borderId="0" xfId="0" applyNumberFormat="1" applyFont="1" applyAlignment="1">
      <alignment horizontal="center"/>
    </xf>
    <xf numFmtId="49" fontId="3" fillId="0" borderId="0" xfId="0" applyNumberFormat="1" applyFont="1" applyAlignment="1">
      <alignment horizontal="center"/>
    </xf>
    <xf numFmtId="49" fontId="7" fillId="3" borderId="2" xfId="0" applyNumberFormat="1" applyFont="1" applyFill="1" applyBorder="1" applyAlignment="1">
      <alignment horizontal="center"/>
    </xf>
    <xf numFmtId="0" fontId="3" fillId="0" borderId="0" xfId="0" applyFont="1" applyFill="1"/>
    <xf numFmtId="0" fontId="0" fillId="0" borderId="0" xfId="0" applyFont="1"/>
    <xf numFmtId="0" fontId="7" fillId="3" borderId="1" xfId="0" applyNumberFormat="1" applyFont="1" applyFill="1" applyBorder="1"/>
    <xf numFmtId="0" fontId="7" fillId="3" borderId="1" xfId="0" applyFont="1" applyFill="1" applyBorder="1" applyAlignment="1">
      <alignment horizontal="center"/>
    </xf>
    <xf numFmtId="49" fontId="0" fillId="0" borderId="0" xfId="0" applyNumberFormat="1" applyAlignment="1">
      <alignment horizontal="left"/>
    </xf>
    <xf numFmtId="0" fontId="0" fillId="0" borderId="0" xfId="0" applyNumberFormat="1" applyAlignment="1">
      <alignment horizontal="left"/>
    </xf>
    <xf numFmtId="0" fontId="3" fillId="0" borderId="0" xfId="0" applyFont="1" applyAlignment="1">
      <alignment horizontal="center"/>
    </xf>
    <xf numFmtId="0" fontId="6" fillId="0" borderId="0" xfId="0" applyFont="1" applyBorder="1" applyAlignment="1">
      <alignment horizontal="left" wrapText="1"/>
    </xf>
    <xf numFmtId="0" fontId="0" fillId="0" borderId="0" xfId="0" applyFont="1" applyAlignment="1">
      <alignment wrapText="1"/>
    </xf>
    <xf numFmtId="0" fontId="9" fillId="5" borderId="0" xfId="0" applyFont="1" applyFill="1"/>
    <xf numFmtId="0" fontId="10" fillId="5" borderId="0" xfId="0" applyFont="1" applyFill="1"/>
    <xf numFmtId="0" fontId="11" fillId="6" borderId="0" xfId="0" applyFont="1" applyFill="1" applyAlignment="1">
      <alignment horizontal="center"/>
    </xf>
    <xf numFmtId="0" fontId="3" fillId="0" borderId="0" xfId="0" applyFont="1" applyAlignment="1">
      <alignment horizontal="center"/>
    </xf>
    <xf numFmtId="49" fontId="0" fillId="0" borderId="0" xfId="0" applyNumberFormat="1" applyFont="1"/>
    <xf numFmtId="0" fontId="0" fillId="0" borderId="0" xfId="0" applyFill="1"/>
    <xf numFmtId="0" fontId="6" fillId="0" borderId="0" xfId="0" applyFont="1" applyFill="1" applyBorder="1" applyAlignment="1">
      <alignment horizontal="left" wrapText="1"/>
    </xf>
    <xf numFmtId="49" fontId="15" fillId="0" borderId="0" xfId="0" applyNumberFormat="1" applyFont="1" applyBorder="1" applyAlignment="1">
      <alignment horizontal="left" wrapText="1"/>
    </xf>
    <xf numFmtId="49" fontId="18" fillId="0" borderId="0" xfId="0" applyNumberFormat="1" applyFont="1" applyAlignment="1">
      <alignment horizontal="left" vertical="center"/>
    </xf>
    <xf numFmtId="0" fontId="19" fillId="0" borderId="0" xfId="0" applyFont="1" applyAlignment="1">
      <alignment wrapText="1"/>
    </xf>
    <xf numFmtId="0" fontId="0" fillId="0" borderId="0" xfId="0" applyFont="1" applyFill="1"/>
    <xf numFmtId="49" fontId="3" fillId="0" borderId="3" xfId="0" applyNumberFormat="1" applyFont="1" applyBorder="1"/>
    <xf numFmtId="49" fontId="14" fillId="0" borderId="4" xfId="0" applyNumberFormat="1" applyFont="1" applyBorder="1"/>
    <xf numFmtId="0" fontId="14" fillId="0" borderId="4" xfId="0" applyFont="1" applyBorder="1"/>
    <xf numFmtId="0" fontId="14" fillId="0" borderId="4" xfId="0" applyNumberFormat="1" applyFont="1" applyBorder="1"/>
    <xf numFmtId="49" fontId="14" fillId="0" borderId="4" xfId="0" applyNumberFormat="1" applyFont="1" applyBorder="1" applyAlignment="1">
      <alignment horizontal="center"/>
    </xf>
    <xf numFmtId="49" fontId="14" fillId="0" borderId="4" xfId="0" applyNumberFormat="1" applyFont="1" applyBorder="1" applyAlignment="1">
      <alignment horizontal="center" vertical="center"/>
    </xf>
    <xf numFmtId="49" fontId="14" fillId="0" borderId="5" xfId="0" applyNumberFormat="1" applyFont="1" applyBorder="1" applyAlignment="1">
      <alignment horizontal="center" vertical="center"/>
    </xf>
    <xf numFmtId="49" fontId="3" fillId="0" borderId="6" xfId="0" applyNumberFormat="1" applyFont="1" applyBorder="1"/>
    <xf numFmtId="49" fontId="14" fillId="0" borderId="7" xfId="0" applyNumberFormat="1" applyFont="1" applyBorder="1"/>
    <xf numFmtId="0" fontId="14" fillId="0" borderId="7" xfId="0" applyFont="1" applyBorder="1"/>
    <xf numFmtId="0" fontId="14" fillId="0" borderId="7" xfId="0" applyNumberFormat="1" applyFont="1" applyBorder="1"/>
    <xf numFmtId="49" fontId="14" fillId="0" borderId="7" xfId="0" applyNumberFormat="1" applyFont="1" applyBorder="1" applyAlignment="1">
      <alignment horizontal="center"/>
    </xf>
    <xf numFmtId="49" fontId="14" fillId="0" borderId="7" xfId="0" applyNumberFormat="1" applyFont="1" applyBorder="1" applyAlignment="1">
      <alignment horizontal="center" vertical="center"/>
    </xf>
    <xf numFmtId="49" fontId="14" fillId="0" borderId="8" xfId="0" applyNumberFormat="1" applyFont="1" applyBorder="1" applyAlignment="1">
      <alignment horizontal="center" vertical="center"/>
    </xf>
    <xf numFmtId="0" fontId="20" fillId="7" borderId="0" xfId="0" applyFont="1" applyFill="1"/>
    <xf numFmtId="0" fontId="21" fillId="7" borderId="0" xfId="0" applyFont="1" applyFill="1"/>
    <xf numFmtId="0" fontId="22" fillId="0" borderId="0" xfId="0" applyFont="1"/>
    <xf numFmtId="0" fontId="22" fillId="0" borderId="0" xfId="0" applyFont="1" applyFill="1"/>
    <xf numFmtId="0" fontId="1" fillId="0" borderId="0" xfId="0" applyFont="1"/>
    <xf numFmtId="0" fontId="3" fillId="0" borderId="0" xfId="0" applyFont="1" applyAlignment="1">
      <alignment horizontal="center"/>
    </xf>
    <xf numFmtId="2" fontId="13" fillId="0" borderId="0" xfId="0" applyNumberFormat="1" applyFont="1" applyAlignment="1">
      <alignment horizontal="center"/>
    </xf>
    <xf numFmtId="0" fontId="6" fillId="4" borderId="1" xfId="0" applyFont="1" applyFill="1" applyBorder="1" applyAlignment="1">
      <alignment horizontal="right"/>
    </xf>
    <xf numFmtId="14" fontId="0" fillId="0" borderId="0" xfId="0" applyNumberFormat="1"/>
    <xf numFmtId="0" fontId="25" fillId="8" borderId="0" xfId="0" applyFont="1" applyFill="1"/>
    <xf numFmtId="0" fontId="26" fillId="8" borderId="0" xfId="0" applyFont="1" applyFill="1"/>
    <xf numFmtId="0" fontId="1" fillId="0" borderId="0" xfId="0" applyFont="1" applyAlignment="1">
      <alignment wrapText="1"/>
    </xf>
    <xf numFmtId="0" fontId="0" fillId="0" borderId="0" xfId="0" applyAlignment="1">
      <alignment vertical="justify" wrapText="1"/>
    </xf>
    <xf numFmtId="0" fontId="1" fillId="0" borderId="0" xfId="0" applyFont="1" applyAlignment="1">
      <alignment vertical="justify" wrapText="1"/>
    </xf>
    <xf numFmtId="0" fontId="0" fillId="0" borderId="0" xfId="0" applyAlignment="1">
      <alignment horizontal="right" wrapText="1"/>
    </xf>
    <xf numFmtId="0" fontId="1" fillId="9" borderId="0" xfId="0" applyFont="1" applyFill="1"/>
    <xf numFmtId="49" fontId="0" fillId="0" borderId="0" xfId="0" applyNumberFormat="1" applyFont="1" applyBorder="1" applyAlignment="1">
      <alignment horizontal="left" wrapText="1"/>
    </xf>
    <xf numFmtId="49" fontId="0" fillId="0" borderId="0" xfId="0" applyNumberFormat="1" applyFont="1" applyFill="1" applyBorder="1" applyAlignment="1">
      <alignment horizontal="left" wrapText="1"/>
    </xf>
    <xf numFmtId="0" fontId="0" fillId="5" borderId="0" xfId="0" applyFill="1"/>
    <xf numFmtId="49" fontId="27" fillId="0" borderId="0" xfId="0" applyNumberFormat="1" applyFont="1" applyAlignment="1">
      <alignment horizontal="center" vertical="center"/>
    </xf>
    <xf numFmtId="49" fontId="28" fillId="0" borderId="0" xfId="0" applyNumberFormat="1" applyFont="1" applyAlignment="1">
      <alignment horizontal="center"/>
    </xf>
    <xf numFmtId="49" fontId="1" fillId="0" borderId="0" xfId="0" applyNumberFormat="1" applyFont="1"/>
    <xf numFmtId="49" fontId="13" fillId="10" borderId="0" xfId="0" applyNumberFormat="1" applyFont="1" applyFill="1" applyAlignment="1">
      <alignment horizontal="center"/>
    </xf>
    <xf numFmtId="49" fontId="3" fillId="10" borderId="0" xfId="0" applyNumberFormat="1" applyFont="1" applyFill="1" applyAlignment="1">
      <alignment horizontal="center"/>
    </xf>
    <xf numFmtId="49" fontId="3" fillId="11" borderId="0" xfId="0" applyNumberFormat="1" applyFont="1" applyFill="1" applyAlignment="1">
      <alignment horizontal="center"/>
    </xf>
    <xf numFmtId="49" fontId="13" fillId="11" borderId="0" xfId="0" applyNumberFormat="1" applyFont="1" applyFill="1" applyAlignment="1">
      <alignment horizontal="center" vertical="center"/>
    </xf>
    <xf numFmtId="49" fontId="1" fillId="0" borderId="0" xfId="0" applyNumberFormat="1" applyFont="1" applyAlignment="1">
      <alignment horizontal="left" vertical="center"/>
    </xf>
    <xf numFmtId="0" fontId="0" fillId="0" borderId="0" xfId="0" applyAlignment="1">
      <alignment horizontal="left"/>
    </xf>
    <xf numFmtId="0" fontId="0" fillId="0" borderId="0" xfId="0" applyNumberFormat="1" applyFont="1" applyAlignment="1"/>
    <xf numFmtId="49" fontId="0" fillId="0" borderId="0" xfId="0" applyNumberFormat="1" applyAlignment="1"/>
    <xf numFmtId="49" fontId="0" fillId="0" borderId="0" xfId="0" applyNumberFormat="1" applyFont="1" applyAlignment="1"/>
    <xf numFmtId="0" fontId="0" fillId="0" borderId="0" xfId="0" applyNumberFormat="1" applyFont="1"/>
    <xf numFmtId="0" fontId="14" fillId="0" borderId="0" xfId="0" applyFont="1" applyAlignment="1">
      <alignment horizontal="left"/>
    </xf>
    <xf numFmtId="49" fontId="1" fillId="0" borderId="0" xfId="0" applyNumberFormat="1" applyFont="1" applyAlignment="1">
      <alignment horizontal="left" vertical="center" wrapText="1"/>
    </xf>
    <xf numFmtId="0" fontId="3" fillId="0" borderId="0" xfId="0" applyFont="1" applyAlignment="1">
      <alignment horizontal="center"/>
    </xf>
    <xf numFmtId="0" fontId="0" fillId="12" borderId="0" xfId="0" applyFill="1"/>
    <xf numFmtId="0" fontId="0" fillId="13" borderId="0" xfId="0" applyFill="1"/>
    <xf numFmtId="0" fontId="0" fillId="0" borderId="0" xfId="0" applyNumberFormat="1" applyFill="1" applyAlignment="1">
      <alignment horizontal="left"/>
    </xf>
    <xf numFmtId="0" fontId="1" fillId="0" borderId="0" xfId="0" applyFont="1" applyFill="1" applyAlignment="1">
      <alignment horizontal="center"/>
    </xf>
    <xf numFmtId="165" fontId="1" fillId="0" borderId="0" xfId="0" applyNumberFormat="1" applyFont="1" applyFill="1" applyAlignment="1">
      <alignment horizontal="center"/>
    </xf>
    <xf numFmtId="49" fontId="0" fillId="0" borderId="0" xfId="0" applyNumberFormat="1" applyFont="1" applyFill="1" applyAlignment="1"/>
    <xf numFmtId="49" fontId="0" fillId="0" borderId="0" xfId="0" applyNumberFormat="1" applyFill="1"/>
    <xf numFmtId="0" fontId="0" fillId="0" borderId="0" xfId="0" applyNumberFormat="1" applyFont="1" applyFill="1" applyAlignment="1"/>
    <xf numFmtId="49" fontId="0" fillId="0" borderId="0" xfId="0" applyNumberFormat="1" applyFill="1" applyAlignment="1"/>
    <xf numFmtId="166" fontId="0" fillId="0" borderId="0" xfId="0" applyNumberFormat="1" applyFill="1" applyAlignment="1">
      <alignment horizontal="left"/>
    </xf>
    <xf numFmtId="49" fontId="0" fillId="0" borderId="0" xfId="0" applyNumberFormat="1" applyFill="1" applyAlignment="1">
      <alignment horizontal="left"/>
    </xf>
    <xf numFmtId="0" fontId="1" fillId="0" borderId="0" xfId="0" applyFont="1" applyFill="1"/>
    <xf numFmtId="0" fontId="0" fillId="14" borderId="0" xfId="0" applyFill="1"/>
    <xf numFmtId="0" fontId="0" fillId="15" borderId="0" xfId="0" applyFill="1"/>
    <xf numFmtId="0" fontId="0" fillId="0" borderId="0" xfId="0" applyFill="1" applyAlignment="1">
      <alignment horizontal="left"/>
    </xf>
    <xf numFmtId="49" fontId="1" fillId="0" borderId="0" xfId="0" applyNumberFormat="1" applyFont="1" applyFill="1"/>
    <xf numFmtId="0" fontId="1" fillId="0" borderId="0" xfId="0" applyNumberFormat="1" applyFont="1" applyFill="1"/>
    <xf numFmtId="0" fontId="1" fillId="0" borderId="0" xfId="0" applyNumberFormat="1" applyFont="1" applyFill="1" applyAlignment="1">
      <alignment horizontal="left"/>
    </xf>
    <xf numFmtId="0" fontId="0" fillId="16" borderId="0" xfId="0" applyFill="1"/>
    <xf numFmtId="0" fontId="0" fillId="17" borderId="0" xfId="0" applyFill="1"/>
    <xf numFmtId="0" fontId="0" fillId="18" borderId="0" xfId="0" applyFill="1"/>
    <xf numFmtId="0" fontId="1" fillId="0" borderId="0" xfId="0" applyNumberFormat="1" applyFont="1" applyFill="1" applyAlignment="1">
      <alignment horizontal="center"/>
    </xf>
    <xf numFmtId="49" fontId="13" fillId="0" borderId="0" xfId="0" applyNumberFormat="1" applyFont="1" applyFill="1" applyAlignment="1">
      <alignment horizontal="center"/>
    </xf>
    <xf numFmtId="49" fontId="1" fillId="0" borderId="0" xfId="0" applyNumberFormat="1" applyFont="1" applyFill="1" applyAlignment="1">
      <alignment horizontal="center" vertical="center"/>
    </xf>
    <xf numFmtId="49" fontId="1" fillId="0" borderId="0" xfId="0" applyNumberFormat="1" applyFont="1" applyFill="1" applyAlignment="1">
      <alignment horizontal="center"/>
    </xf>
    <xf numFmtId="49" fontId="14" fillId="0" borderId="0" xfId="0" applyNumberFormat="1" applyFont="1" applyFill="1" applyAlignment="1">
      <alignment horizontal="center"/>
    </xf>
    <xf numFmtId="0" fontId="1" fillId="0" borderId="0" xfId="0" applyFont="1" applyAlignment="1">
      <alignment horizontal="center"/>
    </xf>
    <xf numFmtId="0" fontId="28" fillId="0" borderId="0" xfId="0" applyFont="1"/>
    <xf numFmtId="49" fontId="0"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0" fontId="1" fillId="0" borderId="0" xfId="0" applyNumberFormat="1" applyFont="1" applyAlignment="1">
      <alignment horizontal="left"/>
    </xf>
    <xf numFmtId="49" fontId="1" fillId="0" borderId="0" xfId="0" applyNumberFormat="1" applyFont="1" applyAlignment="1">
      <alignment horizontal="center"/>
    </xf>
    <xf numFmtId="0" fontId="0" fillId="0" borderId="0" xfId="0" applyNumberFormat="1" applyFont="1" applyAlignment="1">
      <alignment horizontal="center"/>
    </xf>
    <xf numFmtId="0" fontId="1" fillId="0" borderId="0" xfId="0" applyNumberFormat="1" applyFont="1" applyAlignment="1">
      <alignment horizontal="right"/>
    </xf>
    <xf numFmtId="0" fontId="1" fillId="0" borderId="0" xfId="0" applyFont="1" applyAlignment="1">
      <alignment horizontal="right"/>
    </xf>
    <xf numFmtId="0" fontId="0" fillId="16" borderId="0" xfId="0" applyFill="1" applyAlignment="1">
      <alignment horizontal="left"/>
    </xf>
    <xf numFmtId="0" fontId="1" fillId="0" borderId="0" xfId="0" applyFont="1" applyAlignment="1">
      <alignment horizontal="left"/>
    </xf>
    <xf numFmtId="49" fontId="28" fillId="0" borderId="0" xfId="0" applyNumberFormat="1" applyFont="1" applyAlignment="1">
      <alignment horizontal="left" vertical="center"/>
    </xf>
    <xf numFmtId="0" fontId="29" fillId="0" borderId="0" xfId="0" applyFont="1"/>
    <xf numFmtId="49" fontId="28" fillId="0" borderId="0" xfId="0" applyNumberFormat="1" applyFont="1" applyAlignment="1">
      <alignment horizontal="center" vertical="center"/>
    </xf>
    <xf numFmtId="0" fontId="28" fillId="0" borderId="0" xfId="0" applyNumberFormat="1" applyFont="1"/>
    <xf numFmtId="0" fontId="6" fillId="3" borderId="1" xfId="0" applyFont="1" applyFill="1" applyBorder="1" applyAlignment="1">
      <alignment horizontal="right"/>
    </xf>
    <xf numFmtId="0" fontId="2" fillId="0" borderId="0" xfId="0" applyFont="1"/>
    <xf numFmtId="165" fontId="0" fillId="0" borderId="0" xfId="0" applyNumberFormat="1" applyFill="1" applyAlignment="1">
      <alignment horizontal="left"/>
    </xf>
    <xf numFmtId="0" fontId="0" fillId="0" borderId="0" xfId="0" applyNumberFormat="1" applyFont="1" applyFill="1"/>
    <xf numFmtId="49" fontId="0" fillId="0" borderId="0" xfId="0" applyNumberFormat="1" applyFont="1" applyFill="1" applyAlignment="1">
      <alignment horizontal="left"/>
    </xf>
    <xf numFmtId="0" fontId="0" fillId="0" borderId="0" xfId="0" applyNumberFormat="1" applyFont="1" applyFill="1" applyAlignment="1">
      <alignment horizontal="left"/>
    </xf>
    <xf numFmtId="0" fontId="6" fillId="0" borderId="0" xfId="0" applyFont="1" applyFill="1" applyBorder="1" applyAlignment="1">
      <alignment horizontal="left" wrapText="1"/>
    </xf>
    <xf numFmtId="0" fontId="0" fillId="0" borderId="0" xfId="0" applyFont="1" applyFill="1" applyAlignment="1">
      <alignment wrapText="1"/>
    </xf>
    <xf numFmtId="0" fontId="4" fillId="0" borderId="0" xfId="0" applyFont="1" applyFill="1"/>
    <xf numFmtId="0" fontId="6" fillId="0" borderId="0" xfId="0" applyFont="1" applyFill="1" applyBorder="1" applyAlignment="1">
      <alignment horizontal="right" wrapText="1"/>
    </xf>
    <xf numFmtId="0" fontId="4" fillId="0" borderId="0" xfId="0" applyFont="1" applyFill="1" applyAlignment="1">
      <alignment wrapText="1"/>
    </xf>
    <xf numFmtId="0" fontId="10" fillId="5" borderId="0" xfId="0" applyFont="1" applyFill="1" applyAlignment="1">
      <alignment horizontal="left"/>
    </xf>
    <xf numFmtId="0" fontId="25" fillId="8" borderId="0" xfId="0" applyFont="1" applyFill="1" applyAlignment="1">
      <alignment horizontal="left"/>
    </xf>
    <xf numFmtId="0" fontId="0" fillId="0" borderId="0" xfId="0" applyNumberFormat="1" applyFont="1" applyBorder="1" applyAlignment="1">
      <alignment horizontal="left" wrapText="1"/>
    </xf>
    <xf numFmtId="0" fontId="6" fillId="0" borderId="0" xfId="0" applyNumberFormat="1" applyFont="1" applyBorder="1" applyAlignment="1">
      <alignment horizontal="left" wrapText="1"/>
    </xf>
    <xf numFmtId="0" fontId="0" fillId="19" borderId="0" xfId="0" applyNumberFormat="1" applyFill="1"/>
    <xf numFmtId="0" fontId="2" fillId="0" borderId="0" xfId="0" applyNumberFormat="1" applyFont="1"/>
    <xf numFmtId="0" fontId="0" fillId="0" borderId="0" xfId="0" applyNumberFormat="1" applyFont="1" applyFill="1" applyBorder="1" applyAlignment="1">
      <alignment horizontal="left" wrapText="1"/>
    </xf>
    <xf numFmtId="0" fontId="6" fillId="0" borderId="0" xfId="0" applyNumberFormat="1" applyFont="1" applyFill="1" applyBorder="1" applyAlignment="1">
      <alignment horizontal="left" wrapText="1"/>
    </xf>
    <xf numFmtId="0" fontId="0" fillId="12" borderId="0" xfId="0" applyNumberFormat="1" applyFill="1"/>
    <xf numFmtId="0" fontId="0" fillId="16" borderId="0" xfId="0" applyNumberFormat="1" applyFill="1"/>
    <xf numFmtId="0" fontId="1" fillId="0" borderId="0" xfId="0" applyNumberFormat="1" applyFont="1"/>
    <xf numFmtId="0" fontId="0" fillId="16" borderId="0" xfId="0" applyNumberFormat="1" applyFill="1" applyAlignment="1">
      <alignment horizontal="left"/>
    </xf>
    <xf numFmtId="0" fontId="1" fillId="0" borderId="0" xfId="0" applyNumberFormat="1" applyFont="1" applyFill="1" applyAlignment="1">
      <alignment horizontal="center" vertical="center"/>
    </xf>
    <xf numFmtId="0" fontId="13" fillId="0" borderId="0" xfId="0" applyNumberFormat="1" applyFont="1" applyFill="1" applyAlignment="1">
      <alignment horizontal="center"/>
    </xf>
    <xf numFmtId="0" fontId="9" fillId="5" borderId="0" xfId="0" applyFont="1" applyFill="1" applyAlignment="1">
      <alignment horizontal="left"/>
    </xf>
    <xf numFmtId="0" fontId="10" fillId="5" borderId="0" xfId="0" applyFont="1" applyFill="1" applyAlignment="1">
      <alignment horizontal="left"/>
    </xf>
    <xf numFmtId="0" fontId="10" fillId="5" borderId="0" xfId="0" applyFont="1" applyFill="1" applyAlignment="1"/>
    <xf numFmtId="164" fontId="10" fillId="5" borderId="0" xfId="0" applyNumberFormat="1" applyFont="1" applyFill="1" applyAlignment="1"/>
    <xf numFmtId="0" fontId="1" fillId="0" borderId="0" xfId="0" applyFont="1" applyFill="1" applyAlignment="1">
      <alignment horizontal="left"/>
    </xf>
    <xf numFmtId="49" fontId="6" fillId="4" borderId="2" xfId="0" applyNumberFormat="1" applyFont="1" applyFill="1" applyBorder="1" applyAlignment="1">
      <alignment horizontal="center"/>
    </xf>
    <xf numFmtId="49" fontId="6" fillId="3" borderId="2" xfId="0" applyNumberFormat="1" applyFont="1" applyFill="1" applyBorder="1" applyAlignment="1">
      <alignment horizontal="center"/>
    </xf>
    <xf numFmtId="0" fontId="6" fillId="20" borderId="1" xfId="0" applyFont="1" applyFill="1" applyBorder="1" applyAlignment="1">
      <alignment horizontal="right"/>
    </xf>
    <xf numFmtId="49" fontId="6" fillId="20" borderId="2" xfId="0" applyNumberFormat="1" applyFont="1" applyFill="1" applyBorder="1" applyAlignment="1">
      <alignment horizontal="center"/>
    </xf>
    <xf numFmtId="49" fontId="8" fillId="20" borderId="2" xfId="0" applyNumberFormat="1" applyFont="1" applyFill="1" applyBorder="1"/>
    <xf numFmtId="49" fontId="6" fillId="4" borderId="2" xfId="0" applyNumberFormat="1" applyFont="1" applyFill="1" applyBorder="1" applyAlignment="1">
      <alignment wrapText="1"/>
    </xf>
    <xf numFmtId="0" fontId="1" fillId="0" borderId="0" xfId="0" applyFont="1" applyFill="1" applyAlignment="1">
      <alignment horizontal="left" wrapText="1"/>
    </xf>
    <xf numFmtId="0" fontId="0" fillId="0" borderId="0" xfId="0" applyFill="1" applyAlignment="1">
      <alignment horizontal="left" wrapText="1"/>
    </xf>
    <xf numFmtId="49" fontId="0" fillId="0" borderId="0" xfId="0" applyNumberFormat="1" applyFill="1" applyAlignment="1">
      <alignment horizontal="center" wrapText="1"/>
    </xf>
    <xf numFmtId="0" fontId="11" fillId="0" borderId="0" xfId="0" applyFont="1" applyFill="1" applyAlignment="1">
      <alignment horizontal="center"/>
    </xf>
    <xf numFmtId="49" fontId="6" fillId="4" borderId="2" xfId="0" applyNumberFormat="1" applyFont="1" applyFill="1" applyBorder="1"/>
    <xf numFmtId="49" fontId="0" fillId="0" borderId="0" xfId="0" applyNumberFormat="1" applyFont="1" applyFill="1"/>
    <xf numFmtId="165" fontId="0" fillId="0" borderId="0" xfId="0" applyNumberFormat="1" applyFont="1" applyFill="1" applyAlignment="1">
      <alignment horizontal="left"/>
    </xf>
    <xf numFmtId="166" fontId="0" fillId="0" borderId="0" xfId="0" applyNumberFormat="1" applyFont="1" applyFill="1" applyAlignment="1">
      <alignment horizontal="left"/>
    </xf>
    <xf numFmtId="0" fontId="0" fillId="0" borderId="0" xfId="0" applyNumberFormat="1" applyFont="1" applyAlignment="1">
      <alignment horizontal="left"/>
    </xf>
    <xf numFmtId="49" fontId="6" fillId="3" borderId="2" xfId="0" applyNumberFormat="1" applyFont="1" applyFill="1" applyBorder="1"/>
    <xf numFmtId="0" fontId="6" fillId="21" borderId="1" xfId="0" applyFont="1" applyFill="1" applyBorder="1" applyAlignment="1">
      <alignment horizontal="right"/>
    </xf>
    <xf numFmtId="49" fontId="0" fillId="0" borderId="0" xfId="0" applyNumberFormat="1" applyFont="1" applyAlignment="1">
      <alignment horizontal="left"/>
    </xf>
    <xf numFmtId="168" fontId="0" fillId="0" borderId="0" xfId="0" applyNumberFormat="1"/>
    <xf numFmtId="49" fontId="7" fillId="4" borderId="0" xfId="0" applyNumberFormat="1" applyFont="1" applyFill="1" applyBorder="1"/>
    <xf numFmtId="0" fontId="8" fillId="3" borderId="0" xfId="0" applyNumberFormat="1" applyFont="1" applyFill="1" applyBorder="1"/>
    <xf numFmtId="49" fontId="6" fillId="4" borderId="0" xfId="0" applyNumberFormat="1" applyFont="1" applyFill="1" applyBorder="1"/>
    <xf numFmtId="49" fontId="6" fillId="3" borderId="0" xfId="0" applyNumberFormat="1" applyFont="1" applyFill="1" applyBorder="1"/>
    <xf numFmtId="49" fontId="8" fillId="3" borderId="0" xfId="0" applyNumberFormat="1" applyFont="1" applyFill="1" applyBorder="1"/>
    <xf numFmtId="49" fontId="8" fillId="4" borderId="0" xfId="0" applyNumberFormat="1" applyFont="1" applyFill="1" applyBorder="1"/>
    <xf numFmtId="49" fontId="8" fillId="20" borderId="0" xfId="0" applyNumberFormat="1" applyFont="1" applyFill="1" applyBorder="1"/>
    <xf numFmtId="49" fontId="6" fillId="4" borderId="0" xfId="0" applyNumberFormat="1" applyFont="1" applyFill="1" applyBorder="1" applyAlignment="1">
      <alignment wrapText="1"/>
    </xf>
    <xf numFmtId="0" fontId="6" fillId="3" borderId="0" xfId="0" applyNumberFormat="1" applyFont="1" applyFill="1" applyBorder="1"/>
    <xf numFmtId="0" fontId="8" fillId="20" borderId="0" xfId="0" applyNumberFormat="1" applyFont="1" applyFill="1" applyBorder="1"/>
    <xf numFmtId="0" fontId="7" fillId="4" borderId="0" xfId="0" applyNumberFormat="1" applyFont="1" applyFill="1" applyBorder="1"/>
    <xf numFmtId="0" fontId="6" fillId="4" borderId="2" xfId="0" applyNumberFormat="1" applyFont="1" applyFill="1" applyBorder="1" applyAlignment="1">
      <alignment horizontal="center"/>
    </xf>
    <xf numFmtId="0" fontId="6" fillId="3" borderId="1" xfId="0" applyFont="1" applyFill="1" applyBorder="1" applyAlignment="1">
      <alignment horizontal="center"/>
    </xf>
    <xf numFmtId="0" fontId="9" fillId="5" borderId="0" xfId="0" applyFont="1" applyFill="1" applyAlignment="1">
      <alignment horizontal="left"/>
    </xf>
    <xf numFmtId="0" fontId="10" fillId="5" borderId="0" xfId="0" applyFont="1" applyFill="1" applyAlignment="1">
      <alignment horizontal="left"/>
    </xf>
    <xf numFmtId="167" fontId="10" fillId="5" borderId="0" xfId="0" applyNumberFormat="1" applyFont="1" applyFill="1" applyAlignment="1">
      <alignment horizontal="left"/>
    </xf>
    <xf numFmtId="0" fontId="1" fillId="0" borderId="0" xfId="0" applyFont="1" applyAlignment="1">
      <alignment horizontal="left" vertical="center"/>
    </xf>
    <xf numFmtId="168" fontId="0" fillId="0" borderId="0" xfId="0" applyNumberFormat="1" applyAlignment="1">
      <alignment horizontal="right" vertical="center"/>
    </xf>
    <xf numFmtId="49" fontId="7" fillId="3" borderId="9" xfId="0" applyNumberFormat="1" applyFont="1" applyFill="1" applyBorder="1" applyAlignment="1">
      <alignment horizontal="center"/>
    </xf>
    <xf numFmtId="49" fontId="7" fillId="3" borderId="10" xfId="0" applyNumberFormat="1" applyFont="1" applyFill="1" applyBorder="1" applyAlignment="1">
      <alignment horizontal="center"/>
    </xf>
    <xf numFmtId="49" fontId="7" fillId="3" borderId="1" xfId="0" applyNumberFormat="1" applyFont="1" applyFill="1" applyBorder="1" applyAlignment="1">
      <alignment horizontal="center"/>
    </xf>
    <xf numFmtId="49" fontId="0" fillId="0" borderId="0" xfId="0" applyNumberFormat="1" applyFont="1" applyAlignment="1">
      <alignment horizontal="left" vertical="center" wrapText="1"/>
    </xf>
    <xf numFmtId="0" fontId="9" fillId="5" borderId="0" xfId="0" applyFont="1" applyFill="1" applyAlignment="1">
      <alignment horizontal="center"/>
    </xf>
    <xf numFmtId="49" fontId="1" fillId="0" borderId="0" xfId="0" applyNumberFormat="1" applyFont="1" applyAlignment="1">
      <alignment horizontal="left" vertical="center" wrapText="1"/>
    </xf>
    <xf numFmtId="0" fontId="6" fillId="0" borderId="0" xfId="0" applyFont="1" applyFill="1" applyBorder="1" applyAlignment="1">
      <alignment horizontal="left" wrapText="1"/>
    </xf>
    <xf numFmtId="0" fontId="3" fillId="0" borderId="0" xfId="0" applyFont="1" applyAlignment="1">
      <alignment horizontal="center"/>
    </xf>
    <xf numFmtId="0" fontId="6" fillId="0" borderId="0" xfId="0" applyFont="1" applyBorder="1" applyAlignment="1">
      <alignment horizontal="left" wrapText="1"/>
    </xf>
    <xf numFmtId="0" fontId="26" fillId="8" borderId="0" xfId="0" applyFont="1" applyFill="1" applyAlignment="1">
      <alignment horizontal="left"/>
    </xf>
    <xf numFmtId="167" fontId="26" fillId="8" borderId="0" xfId="0" applyNumberFormat="1" applyFont="1" applyFill="1" applyAlignment="1">
      <alignment horizontal="left"/>
    </xf>
    <xf numFmtId="0" fontId="25" fillId="8" borderId="0" xfId="0" applyFont="1" applyFill="1" applyAlignment="1">
      <alignment horizontal="left"/>
    </xf>
    <xf numFmtId="0" fontId="0" fillId="5" borderId="0" xfId="0" applyNumberFormat="1" applyFill="1" applyAlignment="1">
      <alignment horizontal="center"/>
    </xf>
    <xf numFmtId="0" fontId="2" fillId="0" borderId="0" xfId="0" applyFont="1" applyAlignment="1">
      <alignment vertical="justify" wrapText="1"/>
    </xf>
    <xf numFmtId="49" fontId="30" fillId="22" borderId="11" xfId="0" applyNumberFormat="1" applyFont="1" applyFill="1" applyBorder="1" applyAlignment="1">
      <alignment horizontal="center"/>
    </xf>
  </cellXfs>
  <cellStyles count="72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xfId="643" builtinId="8" hidden="1"/>
    <cellStyle name="Lien hypertexte" xfId="645" builtinId="8" hidden="1"/>
    <cellStyle name="Lien hypertexte" xfId="647" builtinId="8" hidden="1"/>
    <cellStyle name="Lien hypertexte" xfId="649" builtinId="8" hidden="1"/>
    <cellStyle name="Lien hypertexte" xfId="651" builtinId="8" hidden="1"/>
    <cellStyle name="Lien hypertexte" xfId="653" builtinId="8" hidden="1"/>
    <cellStyle name="Lien hypertexte" xfId="655" builtinId="8" hidden="1"/>
    <cellStyle name="Lien hypertexte" xfId="657" builtinId="8" hidden="1"/>
    <cellStyle name="Lien hypertexte" xfId="659" builtinId="8" hidden="1"/>
    <cellStyle name="Lien hypertexte" xfId="661" builtinId="8" hidden="1"/>
    <cellStyle name="Lien hypertexte" xfId="663" builtinId="8" hidden="1"/>
    <cellStyle name="Lien hypertexte" xfId="665" builtinId="8" hidden="1"/>
    <cellStyle name="Lien hypertexte" xfId="667" builtinId="8" hidden="1"/>
    <cellStyle name="Lien hypertexte" xfId="669" builtinId="8" hidden="1"/>
    <cellStyle name="Lien hypertexte" xfId="671" builtinId="8" hidden="1"/>
    <cellStyle name="Lien hypertexte" xfId="673" builtinId="8" hidden="1"/>
    <cellStyle name="Lien hypertexte" xfId="675" builtinId="8" hidden="1"/>
    <cellStyle name="Lien hypertexte" xfId="677" builtinId="8" hidden="1"/>
    <cellStyle name="Lien hypertexte" xfId="679" builtinId="8" hidden="1"/>
    <cellStyle name="Lien hypertexte" xfId="681" builtinId="8" hidden="1"/>
    <cellStyle name="Lien hypertexte" xfId="683" builtinId="8" hidden="1"/>
    <cellStyle name="Lien hypertexte" xfId="685" builtinId="8" hidden="1"/>
    <cellStyle name="Lien hypertexte" xfId="687" builtinId="8" hidden="1"/>
    <cellStyle name="Lien hypertexte" xfId="689" builtinId="8" hidden="1"/>
    <cellStyle name="Lien hypertexte" xfId="691" builtinId="8" hidden="1"/>
    <cellStyle name="Lien hypertexte" xfId="693" builtinId="8" hidden="1"/>
    <cellStyle name="Lien hypertexte" xfId="695" builtinId="8" hidden="1"/>
    <cellStyle name="Lien hypertexte" xfId="697" builtinId="8" hidden="1"/>
    <cellStyle name="Lien hypertexte" xfId="699" builtinId="8" hidden="1"/>
    <cellStyle name="Lien hypertexte" xfId="701" builtinId="8" hidden="1"/>
    <cellStyle name="Lien hypertexte" xfId="703" builtinId="8" hidden="1"/>
    <cellStyle name="Lien hypertexte" xfId="705" builtinId="8" hidden="1"/>
    <cellStyle name="Lien hypertexte" xfId="707" builtinId="8" hidden="1"/>
    <cellStyle name="Lien hypertexte" xfId="709" builtinId="8" hidden="1"/>
    <cellStyle name="Lien hypertexte" xfId="711" builtinId="8" hidden="1"/>
    <cellStyle name="Lien hypertexte" xfId="713" builtinId="8" hidden="1"/>
    <cellStyle name="Lien hypertexte" xfId="715" builtinId="8" hidden="1"/>
    <cellStyle name="Lien hypertexte" xfId="717" builtinId="8" hidden="1"/>
    <cellStyle name="Lien hypertexte" xfId="719" builtinId="8" hidden="1"/>
    <cellStyle name="Lien hypertexte" xfId="72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en hypertexte visité" xfId="644" builtinId="9" hidden="1"/>
    <cellStyle name="Lien hypertexte visité" xfId="646" builtinId="9" hidden="1"/>
    <cellStyle name="Lien hypertexte visité" xfId="648" builtinId="9" hidden="1"/>
    <cellStyle name="Lien hypertexte visité" xfId="650" builtinId="9" hidden="1"/>
    <cellStyle name="Lien hypertexte visité" xfId="652" builtinId="9" hidden="1"/>
    <cellStyle name="Lien hypertexte visité" xfId="654" builtinId="9" hidden="1"/>
    <cellStyle name="Lien hypertexte visité" xfId="656" builtinId="9" hidden="1"/>
    <cellStyle name="Lien hypertexte visité" xfId="658" builtinId="9" hidden="1"/>
    <cellStyle name="Lien hypertexte visité" xfId="660" builtinId="9" hidden="1"/>
    <cellStyle name="Lien hypertexte visité" xfId="662" builtinId="9" hidden="1"/>
    <cellStyle name="Lien hypertexte visité" xfId="664" builtinId="9" hidden="1"/>
    <cellStyle name="Lien hypertexte visité" xfId="666" builtinId="9" hidden="1"/>
    <cellStyle name="Lien hypertexte visité" xfId="668" builtinId="9" hidden="1"/>
    <cellStyle name="Lien hypertexte visité" xfId="670" builtinId="9" hidden="1"/>
    <cellStyle name="Lien hypertexte visité" xfId="672" builtinId="9" hidden="1"/>
    <cellStyle name="Lien hypertexte visité" xfId="674" builtinId="9" hidden="1"/>
    <cellStyle name="Lien hypertexte visité" xfId="676" builtinId="9" hidden="1"/>
    <cellStyle name="Lien hypertexte visité" xfId="678" builtinId="9" hidden="1"/>
    <cellStyle name="Lien hypertexte visité" xfId="680" builtinId="9" hidden="1"/>
    <cellStyle name="Lien hypertexte visité" xfId="682" builtinId="9" hidden="1"/>
    <cellStyle name="Lien hypertexte visité" xfId="684" builtinId="9" hidden="1"/>
    <cellStyle name="Lien hypertexte visité" xfId="686" builtinId="9" hidden="1"/>
    <cellStyle name="Lien hypertexte visité" xfId="688" builtinId="9" hidden="1"/>
    <cellStyle name="Lien hypertexte visité" xfId="690" builtinId="9" hidden="1"/>
    <cellStyle name="Lien hypertexte visité" xfId="692" builtinId="9" hidden="1"/>
    <cellStyle name="Lien hypertexte visité" xfId="694" builtinId="9" hidden="1"/>
    <cellStyle name="Lien hypertexte visité" xfId="696" builtinId="9" hidden="1"/>
    <cellStyle name="Lien hypertexte visité" xfId="698" builtinId="9" hidden="1"/>
    <cellStyle name="Lien hypertexte visité" xfId="700" builtinId="9" hidden="1"/>
    <cellStyle name="Lien hypertexte visité" xfId="702" builtinId="9" hidden="1"/>
    <cellStyle name="Lien hypertexte visité" xfId="704" builtinId="9" hidden="1"/>
    <cellStyle name="Lien hypertexte visité" xfId="706" builtinId="9" hidden="1"/>
    <cellStyle name="Lien hypertexte visité" xfId="708" builtinId="9" hidden="1"/>
    <cellStyle name="Lien hypertexte visité" xfId="710" builtinId="9" hidden="1"/>
    <cellStyle name="Lien hypertexte visité" xfId="712" builtinId="9" hidden="1"/>
    <cellStyle name="Lien hypertexte visité" xfId="714" builtinId="9" hidden="1"/>
    <cellStyle name="Lien hypertexte visité" xfId="716" builtinId="9" hidden="1"/>
    <cellStyle name="Lien hypertexte visité" xfId="718" builtinId="9" hidden="1"/>
    <cellStyle name="Lien hypertexte visité" xfId="720" builtinId="9" hidden="1"/>
    <cellStyle name="Lien hypertexte visité" xfId="722" builtinId="9" hidden="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8" sqref="B8"/>
    </sheetView>
  </sheetViews>
  <sheetFormatPr baseColWidth="10" defaultRowHeight="13" x14ac:dyDescent="0"/>
  <cols>
    <col min="1" max="1" width="34.42578125" customWidth="1"/>
    <col min="2" max="2" width="18.140625" customWidth="1"/>
    <col min="3" max="3" width="15.7109375" customWidth="1"/>
    <col min="4" max="4" width="21.7109375" customWidth="1"/>
  </cols>
  <sheetData>
    <row r="1" spans="1:4" s="45" customFormat="1" ht="20" customHeight="1">
      <c r="A1" s="44" t="s">
        <v>255</v>
      </c>
    </row>
    <row r="2" spans="1:4" s="45" customFormat="1" ht="14">
      <c r="A2" s="208" t="s">
        <v>736</v>
      </c>
      <c r="B2" s="208"/>
      <c r="C2" s="208"/>
      <c r="D2" s="208"/>
    </row>
    <row r="3" spans="1:4" s="45" customFormat="1" ht="14">
      <c r="A3" s="44"/>
    </row>
    <row r="4" spans="1:4" s="45" customFormat="1" ht="14">
      <c r="A4" s="44" t="s">
        <v>535</v>
      </c>
      <c r="B4" s="209" t="s">
        <v>602</v>
      </c>
      <c r="C4" s="209"/>
      <c r="D4" s="209"/>
    </row>
    <row r="5" spans="1:4" s="45" customFormat="1" ht="14">
      <c r="A5" s="44" t="s">
        <v>392</v>
      </c>
      <c r="B5" s="209">
        <v>2</v>
      </c>
      <c r="C5" s="209"/>
      <c r="D5" s="209"/>
    </row>
    <row r="6" spans="1:4" s="45" customFormat="1" ht="14">
      <c r="A6" s="44" t="s">
        <v>393</v>
      </c>
      <c r="B6" s="209">
        <v>8</v>
      </c>
      <c r="C6" s="209"/>
      <c r="D6" s="209"/>
    </row>
    <row r="7" spans="1:4" s="45" customFormat="1" ht="14">
      <c r="A7" s="44" t="s">
        <v>603</v>
      </c>
      <c r="B7" s="210" t="s">
        <v>1018</v>
      </c>
      <c r="C7" s="210"/>
      <c r="D7" s="210"/>
    </row>
    <row r="9" spans="1:4">
      <c r="A9" s="14" t="s">
        <v>395</v>
      </c>
      <c r="B9" s="14" t="s">
        <v>397</v>
      </c>
      <c r="C9" s="14" t="s">
        <v>532</v>
      </c>
      <c r="D9" s="14" t="s">
        <v>533</v>
      </c>
    </row>
    <row r="10" spans="1:4">
      <c r="A10" s="14" t="s">
        <v>396</v>
      </c>
      <c r="B10" t="s">
        <v>398</v>
      </c>
    </row>
    <row r="11" spans="1:4">
      <c r="A11" s="73" t="s">
        <v>949</v>
      </c>
      <c r="B11" t="s">
        <v>950</v>
      </c>
    </row>
    <row r="12" spans="1:4">
      <c r="A12" s="14" t="s">
        <v>399</v>
      </c>
      <c r="B12" t="s">
        <v>948</v>
      </c>
    </row>
    <row r="13" spans="1:4">
      <c r="A13" s="14" t="s">
        <v>400</v>
      </c>
      <c r="B13" t="s">
        <v>529</v>
      </c>
    </row>
    <row r="14" spans="1:4">
      <c r="A14" s="14" t="s">
        <v>570</v>
      </c>
      <c r="B14" t="s">
        <v>571</v>
      </c>
    </row>
    <row r="15" spans="1:4">
      <c r="A15" s="14"/>
      <c r="B15" t="s">
        <v>572</v>
      </c>
    </row>
    <row r="16" spans="1:4">
      <c r="A16" s="14" t="s">
        <v>530</v>
      </c>
      <c r="B16" t="s">
        <v>531</v>
      </c>
    </row>
  </sheetData>
  <mergeCells count="5">
    <mergeCell ref="A2:D2"/>
    <mergeCell ref="B4:D4"/>
    <mergeCell ref="B5:D5"/>
    <mergeCell ref="B7:D7"/>
    <mergeCell ref="B6:D6"/>
  </mergeCells>
  <phoneticPr fontId="5" type="noConversion"/>
  <pageMargins left="0.75000000000000011" right="0.75000000000000011"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workbookViewId="0">
      <selection activeCell="B7" sqref="B7:D7"/>
    </sheetView>
  </sheetViews>
  <sheetFormatPr baseColWidth="10" defaultColWidth="20.28515625" defaultRowHeight="13" x14ac:dyDescent="0"/>
  <cols>
    <col min="1" max="16384" width="20.28515625" style="36"/>
  </cols>
  <sheetData>
    <row r="1" spans="1:17" customFormat="1" ht="14">
      <c r="A1" s="78" t="s">
        <v>255</v>
      </c>
      <c r="B1" s="79"/>
      <c r="C1" s="79"/>
      <c r="D1" s="79"/>
      <c r="E1" s="87"/>
    </row>
    <row r="2" spans="1:17" customFormat="1" ht="14">
      <c r="A2" s="224" t="s">
        <v>930</v>
      </c>
      <c r="B2" s="224"/>
      <c r="C2" s="224"/>
      <c r="D2" s="224"/>
      <c r="E2" s="87"/>
    </row>
    <row r="3" spans="1:17" customFormat="1" ht="14">
      <c r="A3" s="78"/>
      <c r="B3" s="79"/>
      <c r="C3" s="79"/>
      <c r="D3" s="79"/>
      <c r="E3" s="87"/>
    </row>
    <row r="4" spans="1:17" customFormat="1" ht="14">
      <c r="A4" s="78" t="s">
        <v>535</v>
      </c>
      <c r="B4" s="222" t="s">
        <v>602</v>
      </c>
      <c r="C4" s="222"/>
      <c r="D4" s="222"/>
      <c r="E4" s="87"/>
    </row>
    <row r="5" spans="1:17" customFormat="1" ht="14">
      <c r="A5" s="78" t="s">
        <v>392</v>
      </c>
      <c r="B5" s="222">
        <v>2</v>
      </c>
      <c r="C5" s="222"/>
      <c r="D5" s="222"/>
      <c r="E5" s="87"/>
    </row>
    <row r="6" spans="1:17" customFormat="1" ht="14">
      <c r="A6" s="78" t="s">
        <v>393</v>
      </c>
      <c r="B6" s="222">
        <v>8</v>
      </c>
      <c r="C6" s="222"/>
      <c r="D6" s="222"/>
      <c r="E6" s="87"/>
    </row>
    <row r="7" spans="1:17" customFormat="1" ht="14">
      <c r="A7" s="78" t="s">
        <v>603</v>
      </c>
      <c r="B7" s="223">
        <v>40795</v>
      </c>
      <c r="C7" s="223"/>
      <c r="D7" s="223"/>
      <c r="E7" s="87"/>
    </row>
    <row r="9" spans="1:17">
      <c r="A9" s="36" t="s">
        <v>275</v>
      </c>
      <c r="B9" s="36" t="s">
        <v>276</v>
      </c>
      <c r="C9" s="36" t="s">
        <v>277</v>
      </c>
      <c r="D9" s="36" t="s">
        <v>278</v>
      </c>
      <c r="E9" s="36" t="s">
        <v>279</v>
      </c>
      <c r="F9" s="36" t="s">
        <v>280</v>
      </c>
      <c r="G9" s="36" t="s">
        <v>281</v>
      </c>
      <c r="H9" s="36" t="s">
        <v>282</v>
      </c>
      <c r="I9" s="36" t="s">
        <v>155</v>
      </c>
      <c r="J9" s="36" t="s">
        <v>156</v>
      </c>
      <c r="K9" s="36" t="s">
        <v>157</v>
      </c>
      <c r="L9" s="36" t="s">
        <v>158</v>
      </c>
      <c r="M9" s="36" t="s">
        <v>159</v>
      </c>
      <c r="N9" s="49" t="s">
        <v>160</v>
      </c>
      <c r="O9" s="49" t="s">
        <v>161</v>
      </c>
      <c r="P9" s="49" t="s">
        <v>162</v>
      </c>
      <c r="Q9" s="49" t="s">
        <v>163</v>
      </c>
    </row>
    <row r="10" spans="1:17">
      <c r="A10" s="36">
        <v>202</v>
      </c>
      <c r="B10" s="36" t="s">
        <v>164</v>
      </c>
      <c r="C10" s="36">
        <v>2</v>
      </c>
      <c r="D10" s="36">
        <v>0</v>
      </c>
      <c r="E10" s="36">
        <v>0</v>
      </c>
      <c r="G10" s="36">
        <v>0</v>
      </c>
      <c r="H10" s="36">
        <v>0</v>
      </c>
      <c r="I10" s="36">
        <v>0</v>
      </c>
      <c r="J10" s="36">
        <v>0</v>
      </c>
      <c r="K10" s="36">
        <v>0</v>
      </c>
      <c r="L10" s="36" t="s">
        <v>165</v>
      </c>
      <c r="N10" s="49">
        <v>1</v>
      </c>
      <c r="O10" s="49">
        <v>0</v>
      </c>
      <c r="P10" s="49">
        <v>0</v>
      </c>
      <c r="Q10" s="49" t="s">
        <v>38</v>
      </c>
    </row>
    <row r="11" spans="1:17">
      <c r="A11" s="36">
        <v>203</v>
      </c>
      <c r="B11" s="36" t="s">
        <v>39</v>
      </c>
      <c r="C11" s="36">
        <v>3</v>
      </c>
      <c r="D11" s="36">
        <v>0</v>
      </c>
      <c r="E11" s="36">
        <v>0</v>
      </c>
      <c r="F11" s="36" t="s">
        <v>40</v>
      </c>
      <c r="G11" s="36">
        <v>0</v>
      </c>
      <c r="H11" s="36">
        <v>0</v>
      </c>
      <c r="I11" s="36">
        <v>0</v>
      </c>
      <c r="J11" s="36">
        <v>0</v>
      </c>
      <c r="K11" s="36">
        <v>2</v>
      </c>
      <c r="L11" s="36" t="s">
        <v>165</v>
      </c>
      <c r="N11" s="49">
        <v>0.5</v>
      </c>
      <c r="O11" s="49">
        <v>202</v>
      </c>
      <c r="P11" s="49">
        <v>51</v>
      </c>
      <c r="Q11" s="49" t="s">
        <v>41</v>
      </c>
    </row>
    <row r="12" spans="1:17">
      <c r="A12" s="36">
        <v>204</v>
      </c>
      <c r="B12" s="36" t="s">
        <v>42</v>
      </c>
      <c r="C12" s="36">
        <v>4</v>
      </c>
      <c r="D12" s="36">
        <v>0</v>
      </c>
      <c r="E12" s="36">
        <v>0</v>
      </c>
      <c r="G12" s="36">
        <v>0</v>
      </c>
      <c r="H12" s="36">
        <v>0</v>
      </c>
      <c r="I12" s="36">
        <v>0</v>
      </c>
      <c r="J12" s="36">
        <v>1</v>
      </c>
      <c r="K12" s="36">
        <v>1</v>
      </c>
      <c r="L12" s="36" t="s">
        <v>43</v>
      </c>
      <c r="N12" s="49">
        <v>1</v>
      </c>
      <c r="O12" s="49">
        <v>0</v>
      </c>
      <c r="P12" s="49">
        <v>0</v>
      </c>
    </row>
    <row r="13" spans="1:17">
      <c r="A13" s="36">
        <v>221</v>
      </c>
      <c r="B13" s="36" t="s">
        <v>44</v>
      </c>
      <c r="C13" s="36">
        <v>21</v>
      </c>
      <c r="D13" s="36">
        <v>22</v>
      </c>
      <c r="E13" s="36">
        <v>23</v>
      </c>
      <c r="G13" s="36">
        <v>0.30000000000000004</v>
      </c>
      <c r="H13" s="36">
        <v>0.4</v>
      </c>
      <c r="I13" s="36">
        <v>0.30000000000000004</v>
      </c>
      <c r="J13" s="36">
        <v>0</v>
      </c>
      <c r="K13" s="36">
        <v>0</v>
      </c>
      <c r="N13" s="49">
        <v>0</v>
      </c>
      <c r="O13" s="49">
        <v>0</v>
      </c>
      <c r="P13" s="49">
        <v>0</v>
      </c>
    </row>
    <row r="14" spans="1:17">
      <c r="A14" s="36">
        <v>208</v>
      </c>
      <c r="B14" s="36" t="s">
        <v>45</v>
      </c>
      <c r="C14" s="36">
        <v>8</v>
      </c>
      <c r="D14" s="36">
        <v>0</v>
      </c>
      <c r="E14" s="36">
        <v>0</v>
      </c>
      <c r="G14" s="36">
        <v>0</v>
      </c>
      <c r="H14" s="36">
        <v>0</v>
      </c>
      <c r="I14" s="36">
        <v>0</v>
      </c>
      <c r="J14" s="36">
        <v>1</v>
      </c>
      <c r="K14" s="36">
        <v>1</v>
      </c>
      <c r="N14" s="49">
        <v>1</v>
      </c>
      <c r="O14" s="49">
        <v>0</v>
      </c>
      <c r="P14" s="49">
        <v>0</v>
      </c>
    </row>
    <row r="15" spans="1:17">
      <c r="A15" s="36">
        <v>281</v>
      </c>
      <c r="B15" s="36" t="s">
        <v>46</v>
      </c>
      <c r="C15" s="36">
        <v>81</v>
      </c>
      <c r="D15" s="36">
        <v>82</v>
      </c>
      <c r="E15" s="36">
        <v>83</v>
      </c>
      <c r="G15" s="36">
        <v>0.33330000000000004</v>
      </c>
      <c r="H15" s="36">
        <v>0.33330000000000004</v>
      </c>
      <c r="I15" s="36">
        <v>0.33330000000000004</v>
      </c>
      <c r="J15" s="36">
        <v>0</v>
      </c>
      <c r="K15" s="36">
        <v>0</v>
      </c>
      <c r="N15" s="49">
        <v>20</v>
      </c>
      <c r="O15" s="49">
        <v>0</v>
      </c>
      <c r="P15" s="49">
        <v>0</v>
      </c>
    </row>
    <row r="16" spans="1:17">
      <c r="A16" s="36">
        <v>212</v>
      </c>
      <c r="B16" s="36" t="s">
        <v>47</v>
      </c>
      <c r="C16" s="36">
        <v>12</v>
      </c>
      <c r="D16" s="36">
        <v>0</v>
      </c>
      <c r="E16" s="36">
        <v>0</v>
      </c>
      <c r="G16" s="36">
        <v>0</v>
      </c>
      <c r="H16" s="36">
        <v>0</v>
      </c>
      <c r="I16" s="36">
        <v>0</v>
      </c>
      <c r="J16" s="36">
        <v>1</v>
      </c>
      <c r="K16" s="36">
        <v>1</v>
      </c>
      <c r="N16" s="49">
        <v>1</v>
      </c>
      <c r="O16" s="49">
        <v>0</v>
      </c>
      <c r="P16" s="49">
        <v>0</v>
      </c>
    </row>
    <row r="17" spans="1:21">
      <c r="A17" s="36">
        <v>213</v>
      </c>
      <c r="B17" s="36" t="s">
        <v>48</v>
      </c>
      <c r="C17" s="36">
        <v>13</v>
      </c>
      <c r="D17" s="36">
        <v>0</v>
      </c>
      <c r="E17" s="36">
        <v>0</v>
      </c>
      <c r="G17" s="36">
        <v>0</v>
      </c>
      <c r="H17" s="36">
        <v>0</v>
      </c>
      <c r="I17" s="36">
        <v>0</v>
      </c>
      <c r="J17" s="36">
        <v>1</v>
      </c>
      <c r="K17" s="36">
        <v>1</v>
      </c>
      <c r="N17" s="49">
        <v>1</v>
      </c>
      <c r="O17" s="49">
        <v>0</v>
      </c>
      <c r="P17" s="49">
        <v>0</v>
      </c>
    </row>
    <row r="18" spans="1:21">
      <c r="A18" s="36">
        <v>214</v>
      </c>
      <c r="B18" s="36" t="s">
        <v>49</v>
      </c>
      <c r="C18" s="36">
        <v>14</v>
      </c>
      <c r="D18" s="36">
        <v>0</v>
      </c>
      <c r="E18" s="36">
        <v>0</v>
      </c>
      <c r="G18" s="36">
        <v>0</v>
      </c>
      <c r="H18" s="36">
        <v>0</v>
      </c>
      <c r="I18" s="36">
        <v>0</v>
      </c>
      <c r="J18" s="36">
        <v>0</v>
      </c>
      <c r="K18" s="36">
        <v>0</v>
      </c>
      <c r="M18" s="36">
        <v>10</v>
      </c>
      <c r="N18" s="49">
        <v>1</v>
      </c>
      <c r="O18" s="49">
        <v>0</v>
      </c>
      <c r="P18" s="49">
        <v>0</v>
      </c>
    </row>
    <row r="20" spans="1:21" s="69" customFormat="1" ht="12">
      <c r="B20" s="69" t="s">
        <v>276</v>
      </c>
      <c r="C20" s="69" t="s">
        <v>277</v>
      </c>
      <c r="D20" s="69" t="s">
        <v>278</v>
      </c>
      <c r="E20" s="69" t="s">
        <v>279</v>
      </c>
      <c r="F20" s="69" t="s">
        <v>280</v>
      </c>
      <c r="G20" s="69" t="s">
        <v>281</v>
      </c>
      <c r="H20" s="69" t="s">
        <v>282</v>
      </c>
      <c r="I20" s="69" t="s">
        <v>155</v>
      </c>
      <c r="J20" s="69" t="s">
        <v>156</v>
      </c>
      <c r="K20" s="69" t="s">
        <v>157</v>
      </c>
      <c r="L20" s="69" t="s">
        <v>158</v>
      </c>
      <c r="M20" s="69" t="s">
        <v>159</v>
      </c>
      <c r="N20" s="70" t="s">
        <v>50</v>
      </c>
      <c r="O20" s="70" t="s">
        <v>51</v>
      </c>
      <c r="P20" s="70" t="s">
        <v>52</v>
      </c>
      <c r="Q20" s="70" t="s">
        <v>51</v>
      </c>
      <c r="R20" s="70" t="s">
        <v>53</v>
      </c>
      <c r="S20" s="70" t="s">
        <v>51</v>
      </c>
      <c r="T20" s="70" t="s">
        <v>54</v>
      </c>
      <c r="U20" s="70" t="s">
        <v>51</v>
      </c>
    </row>
    <row r="21" spans="1:21">
      <c r="B21" s="36" t="s">
        <v>164</v>
      </c>
      <c r="N21" s="49" t="s">
        <v>55</v>
      </c>
      <c r="O21" t="s">
        <v>63</v>
      </c>
    </row>
    <row r="22" spans="1:21">
      <c r="O22" s="49" t="s">
        <v>64</v>
      </c>
    </row>
    <row r="23" spans="1:21">
      <c r="O23" s="49" t="s">
        <v>65</v>
      </c>
    </row>
    <row r="24" spans="1:21">
      <c r="O24" s="49" t="s">
        <v>66</v>
      </c>
    </row>
    <row r="25" spans="1:21">
      <c r="O25" s="49" t="s">
        <v>67</v>
      </c>
    </row>
    <row r="27" spans="1:21">
      <c r="B27" s="36" t="s">
        <v>39</v>
      </c>
      <c r="N27" s="49" t="s">
        <v>68</v>
      </c>
      <c r="O27" s="49" t="s">
        <v>69</v>
      </c>
      <c r="P27" s="49" t="s">
        <v>55</v>
      </c>
      <c r="Q27" t="s">
        <v>63</v>
      </c>
      <c r="R27" s="36" t="s">
        <v>70</v>
      </c>
      <c r="S27" s="36" t="s">
        <v>71</v>
      </c>
    </row>
    <row r="28" spans="1:21">
      <c r="Q28" s="49" t="s">
        <v>64</v>
      </c>
      <c r="S28" s="36" t="s">
        <v>72</v>
      </c>
    </row>
    <row r="29" spans="1:21">
      <c r="Q29" s="49" t="s">
        <v>65</v>
      </c>
    </row>
    <row r="30" spans="1:21">
      <c r="Q30" s="49" t="s">
        <v>66</v>
      </c>
    </row>
    <row r="31" spans="1:21">
      <c r="Q31" s="49" t="s">
        <v>67</v>
      </c>
    </row>
    <row r="33" spans="2:19">
      <c r="B33" s="36" t="s">
        <v>42</v>
      </c>
      <c r="N33" s="49" t="s">
        <v>73</v>
      </c>
      <c r="O33" s="49" t="s">
        <v>74</v>
      </c>
      <c r="P33" s="49" t="s">
        <v>68</v>
      </c>
      <c r="Q33" s="49" t="s">
        <v>75</v>
      </c>
      <c r="R33" s="49" t="s">
        <v>55</v>
      </c>
      <c r="S33" t="s">
        <v>63</v>
      </c>
    </row>
    <row r="34" spans="2:19">
      <c r="B34" s="71" t="s">
        <v>76</v>
      </c>
      <c r="O34" s="49" t="s">
        <v>77</v>
      </c>
      <c r="Q34" s="49" t="s">
        <v>78</v>
      </c>
      <c r="R34" s="49"/>
      <c r="S34" s="49" t="s">
        <v>79</v>
      </c>
    </row>
    <row r="35" spans="2:19">
      <c r="O35" s="49" t="s">
        <v>80</v>
      </c>
      <c r="Q35" s="49" t="s">
        <v>81</v>
      </c>
      <c r="R35" s="49"/>
      <c r="S35" s="49" t="s">
        <v>65</v>
      </c>
    </row>
    <row r="36" spans="2:19">
      <c r="O36" s="49" t="s">
        <v>82</v>
      </c>
      <c r="Q36" s="49" t="s">
        <v>83</v>
      </c>
      <c r="R36" s="49"/>
      <c r="S36" s="49" t="s">
        <v>66</v>
      </c>
    </row>
    <row r="37" spans="2:19">
      <c r="O37" s="49" t="s">
        <v>84</v>
      </c>
      <c r="R37" s="49"/>
      <c r="S37" s="49" t="s">
        <v>67</v>
      </c>
    </row>
    <row r="39" spans="2:19">
      <c r="B39" s="36" t="s">
        <v>44</v>
      </c>
      <c r="N39" s="49" t="s">
        <v>85</v>
      </c>
      <c r="O39" s="49" t="s">
        <v>86</v>
      </c>
      <c r="P39" s="49" t="s">
        <v>87</v>
      </c>
      <c r="Q39" s="49" t="s">
        <v>88</v>
      </c>
    </row>
    <row r="40" spans="2:19">
      <c r="O40" s="49" t="s">
        <v>89</v>
      </c>
      <c r="Q40" s="49" t="s">
        <v>90</v>
      </c>
    </row>
    <row r="41" spans="2:19">
      <c r="O41" s="49" t="s">
        <v>91</v>
      </c>
      <c r="Q41" s="49" t="s">
        <v>92</v>
      </c>
    </row>
    <row r="42" spans="2:19">
      <c r="O42" s="49" t="s">
        <v>93</v>
      </c>
    </row>
    <row r="43" spans="2:19">
      <c r="O43" s="49" t="s">
        <v>203</v>
      </c>
    </row>
    <row r="44" spans="2:19">
      <c r="O44" s="49" t="s">
        <v>204</v>
      </c>
    </row>
    <row r="46" spans="2:19">
      <c r="B46" s="36" t="s">
        <v>45</v>
      </c>
    </row>
    <row r="47" spans="2:19">
      <c r="B47" s="71" t="s">
        <v>205</v>
      </c>
    </row>
    <row r="48" spans="2:19">
      <c r="N48" s="72"/>
    </row>
    <row r="49" spans="2:21">
      <c r="B49" s="36" t="s">
        <v>46</v>
      </c>
      <c r="N49" s="49" t="s">
        <v>73</v>
      </c>
      <c r="O49" s="49" t="s">
        <v>74</v>
      </c>
      <c r="P49" s="49" t="s">
        <v>85</v>
      </c>
      <c r="Q49" s="49" t="s">
        <v>86</v>
      </c>
      <c r="R49" s="49" t="s">
        <v>87</v>
      </c>
      <c r="S49" s="49" t="s">
        <v>88</v>
      </c>
      <c r="T49"/>
      <c r="U49"/>
    </row>
    <row r="50" spans="2:21">
      <c r="B50" s="71" t="s">
        <v>206</v>
      </c>
      <c r="N50" s="72" t="s">
        <v>207</v>
      </c>
      <c r="O50" s="49" t="s">
        <v>77</v>
      </c>
      <c r="P50" s="72" t="s">
        <v>208</v>
      </c>
      <c r="Q50" s="49" t="s">
        <v>89</v>
      </c>
      <c r="R50" s="49"/>
      <c r="S50" s="49" t="s">
        <v>90</v>
      </c>
      <c r="T50"/>
      <c r="U50"/>
    </row>
    <row r="51" spans="2:21">
      <c r="O51" s="49" t="s">
        <v>80</v>
      </c>
      <c r="Q51" s="49" t="s">
        <v>91</v>
      </c>
      <c r="R51" s="49"/>
      <c r="S51" s="49" t="s">
        <v>92</v>
      </c>
      <c r="T51"/>
      <c r="U51"/>
    </row>
    <row r="52" spans="2:21">
      <c r="O52" s="49" t="s">
        <v>82</v>
      </c>
      <c r="Q52" s="49" t="s">
        <v>93</v>
      </c>
      <c r="R52" s="49"/>
      <c r="S52" s="49"/>
      <c r="T52"/>
      <c r="U52"/>
    </row>
    <row r="53" spans="2:21">
      <c r="O53" s="49" t="s">
        <v>84</v>
      </c>
      <c r="Q53" s="49" t="s">
        <v>203</v>
      </c>
      <c r="R53" s="49"/>
      <c r="S53" s="49"/>
      <c r="T53"/>
      <c r="U53"/>
    </row>
    <row r="54" spans="2:21">
      <c r="N54"/>
      <c r="O54"/>
      <c r="Q54" s="49" t="s">
        <v>204</v>
      </c>
      <c r="R54" s="49"/>
      <c r="S54" s="49"/>
      <c r="T54"/>
      <c r="U54"/>
    </row>
    <row r="55" spans="2:21">
      <c r="B55" s="36" t="s">
        <v>47</v>
      </c>
    </row>
    <row r="56" spans="2:21">
      <c r="B56" s="71" t="s">
        <v>94</v>
      </c>
    </row>
    <row r="57" spans="2:21">
      <c r="B57" s="71" t="s">
        <v>95</v>
      </c>
    </row>
    <row r="60" spans="2:21">
      <c r="B60" s="36" t="s">
        <v>48</v>
      </c>
      <c r="N60" s="49" t="s">
        <v>68</v>
      </c>
      <c r="O60" s="49" t="s">
        <v>75</v>
      </c>
      <c r="P60" s="49" t="s">
        <v>55</v>
      </c>
      <c r="Q60" t="s">
        <v>96</v>
      </c>
    </row>
    <row r="61" spans="2:21">
      <c r="O61" s="49" t="s">
        <v>78</v>
      </c>
      <c r="Q61" s="49" t="s">
        <v>79</v>
      </c>
    </row>
    <row r="62" spans="2:21">
      <c r="O62" s="49" t="s">
        <v>81</v>
      </c>
      <c r="Q62" s="49" t="s">
        <v>65</v>
      </c>
    </row>
    <row r="63" spans="2:21">
      <c r="O63" s="49" t="s">
        <v>83</v>
      </c>
      <c r="Q63" s="49" t="s">
        <v>66</v>
      </c>
    </row>
    <row r="64" spans="2:21">
      <c r="Q64" s="49" t="s">
        <v>67</v>
      </c>
    </row>
    <row r="66" spans="2:15">
      <c r="B66" s="36" t="s">
        <v>49</v>
      </c>
      <c r="N66" s="49" t="s">
        <v>55</v>
      </c>
      <c r="O66" t="s">
        <v>96</v>
      </c>
    </row>
    <row r="67" spans="2:15">
      <c r="O67" s="49" t="s">
        <v>97</v>
      </c>
    </row>
    <row r="68" spans="2:15">
      <c r="O68" s="49" t="s">
        <v>65</v>
      </c>
    </row>
    <row r="69" spans="2:15">
      <c r="O69" s="49" t="s">
        <v>98</v>
      </c>
    </row>
    <row r="70" spans="2:15">
      <c r="O70" s="49" t="s">
        <v>67</v>
      </c>
    </row>
  </sheetData>
  <mergeCells count="5">
    <mergeCell ref="A2:D2"/>
    <mergeCell ref="B4:D4"/>
    <mergeCell ref="B5:D5"/>
    <mergeCell ref="B6:D6"/>
    <mergeCell ref="B7:D7"/>
  </mergeCells>
  <phoneticPr fontId="5" type="noConversion"/>
  <pageMargins left="0.75196850393700787" right="0.75196850393700787"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7" sqref="B7:C7"/>
    </sheetView>
  </sheetViews>
  <sheetFormatPr baseColWidth="10" defaultRowHeight="13" x14ac:dyDescent="0"/>
  <cols>
    <col min="1" max="1" width="30.28515625" customWidth="1"/>
    <col min="2" max="2" width="32" customWidth="1"/>
  </cols>
  <sheetData>
    <row r="1" spans="1:3" s="45" customFormat="1" ht="20" customHeight="1">
      <c r="A1" s="44" t="s">
        <v>932</v>
      </c>
    </row>
    <row r="2" spans="1:3" s="45" customFormat="1" ht="14">
      <c r="A2" s="208" t="s">
        <v>931</v>
      </c>
      <c r="B2" s="208"/>
      <c r="C2" s="208"/>
    </row>
    <row r="3" spans="1:3" s="45" customFormat="1" ht="14">
      <c r="A3" s="44"/>
    </row>
    <row r="4" spans="1:3" s="45" customFormat="1" ht="14">
      <c r="A4" s="44" t="s">
        <v>535</v>
      </c>
      <c r="B4" s="209" t="s">
        <v>602</v>
      </c>
      <c r="C4" s="209"/>
    </row>
    <row r="5" spans="1:3" s="45" customFormat="1" ht="14">
      <c r="A5" s="44" t="s">
        <v>392</v>
      </c>
      <c r="B5" s="209">
        <v>2</v>
      </c>
      <c r="C5" s="209"/>
    </row>
    <row r="6" spans="1:3" s="45" customFormat="1" ht="14">
      <c r="A6" s="44" t="s">
        <v>393</v>
      </c>
      <c r="B6" s="209">
        <v>8</v>
      </c>
      <c r="C6" s="209"/>
    </row>
    <row r="7" spans="1:3" s="45" customFormat="1" ht="14">
      <c r="A7" s="44" t="s">
        <v>603</v>
      </c>
      <c r="B7" s="210">
        <v>41164</v>
      </c>
      <c r="C7" s="210"/>
    </row>
    <row r="8" spans="1:3">
      <c r="A8" s="49"/>
    </row>
    <row r="9" spans="1:3" ht="14">
      <c r="A9" s="185" t="s">
        <v>909</v>
      </c>
    </row>
    <row r="10" spans="1:3">
      <c r="A10" s="49"/>
    </row>
    <row r="11" spans="1:3">
      <c r="A11" s="182" t="s">
        <v>397</v>
      </c>
    </row>
    <row r="12" spans="1:3">
      <c r="A12" s="183" t="s">
        <v>910</v>
      </c>
      <c r="B12" s="183">
        <v>2019</v>
      </c>
    </row>
    <row r="13" spans="1:3">
      <c r="A13" s="183" t="s">
        <v>911</v>
      </c>
      <c r="B13" s="183" t="s">
        <v>905</v>
      </c>
    </row>
    <row r="14" spans="1:3">
      <c r="A14" s="183" t="s">
        <v>912</v>
      </c>
      <c r="B14" s="183" t="s">
        <v>907</v>
      </c>
    </row>
    <row r="15" spans="1:3">
      <c r="A15" s="183" t="s">
        <v>313</v>
      </c>
      <c r="B15" s="183" t="s">
        <v>934</v>
      </c>
    </row>
    <row r="16" spans="1:3">
      <c r="A16" s="183" t="s">
        <v>913</v>
      </c>
      <c r="B16" s="183" t="s">
        <v>914</v>
      </c>
    </row>
    <row r="17" spans="1:4">
      <c r="A17" s="183" t="s">
        <v>933</v>
      </c>
      <c r="B17" s="183">
        <v>20</v>
      </c>
    </row>
    <row r="18" spans="1:4">
      <c r="A18" s="183" t="s">
        <v>915</v>
      </c>
      <c r="B18" s="183" t="s">
        <v>916</v>
      </c>
    </row>
    <row r="19" spans="1:4">
      <c r="A19" s="183"/>
      <c r="B19" s="183" t="s">
        <v>917</v>
      </c>
    </row>
    <row r="20" spans="1:4">
      <c r="A20" s="183"/>
      <c r="B20" s="183" t="s">
        <v>918</v>
      </c>
    </row>
    <row r="21" spans="1:4">
      <c r="A21" s="183"/>
      <c r="B21" s="183" t="s">
        <v>919</v>
      </c>
    </row>
    <row r="22" spans="1:4">
      <c r="A22" s="49"/>
    </row>
    <row r="23" spans="1:4">
      <c r="A23" s="49"/>
    </row>
    <row r="24" spans="1:4" ht="26">
      <c r="A24" s="182" t="s">
        <v>920</v>
      </c>
      <c r="B24" s="182" t="s">
        <v>921</v>
      </c>
      <c r="C24" s="182" t="s">
        <v>929</v>
      </c>
    </row>
    <row r="25" spans="1:4">
      <c r="A25" s="183" t="s">
        <v>922</v>
      </c>
      <c r="B25" s="183" t="s">
        <v>923</v>
      </c>
      <c r="C25" s="184" t="s">
        <v>202</v>
      </c>
    </row>
    <row r="26" spans="1:4">
      <c r="A26" s="183" t="s">
        <v>922</v>
      </c>
      <c r="B26" s="183" t="s">
        <v>924</v>
      </c>
      <c r="C26" s="184" t="s">
        <v>425</v>
      </c>
    </row>
    <row r="27" spans="1:4">
      <c r="A27" s="183" t="s">
        <v>925</v>
      </c>
      <c r="B27" s="183" t="s">
        <v>926</v>
      </c>
      <c r="C27" s="184">
        <v>10</v>
      </c>
    </row>
    <row r="28" spans="1:4">
      <c r="A28" s="183" t="s">
        <v>925</v>
      </c>
      <c r="B28" s="183" t="s">
        <v>927</v>
      </c>
      <c r="C28" s="184">
        <v>11</v>
      </c>
    </row>
    <row r="30" spans="1:4">
      <c r="A30" s="118" t="s">
        <v>928</v>
      </c>
      <c r="B30" s="118"/>
      <c r="C30" s="118"/>
      <c r="D30" s="96"/>
    </row>
  </sheetData>
  <mergeCells count="5">
    <mergeCell ref="A2:C2"/>
    <mergeCell ref="B4:C4"/>
    <mergeCell ref="B5:C5"/>
    <mergeCell ref="B6:C6"/>
    <mergeCell ref="B7:C7"/>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topLeftCell="A20" workbookViewId="0">
      <selection activeCell="B50" sqref="B50"/>
    </sheetView>
  </sheetViews>
  <sheetFormatPr baseColWidth="10" defaultRowHeight="13" x14ac:dyDescent="0"/>
  <cols>
    <col min="1" max="1" width="18.7109375" customWidth="1"/>
    <col min="2" max="2" width="14.5703125" customWidth="1"/>
    <col min="3" max="3" width="127" customWidth="1"/>
  </cols>
  <sheetData>
    <row r="1" spans="1:4" s="45" customFormat="1" ht="20" customHeight="1">
      <c r="A1" s="44" t="s">
        <v>255</v>
      </c>
    </row>
    <row r="2" spans="1:4" s="45" customFormat="1" ht="14">
      <c r="A2" s="208" t="s">
        <v>736</v>
      </c>
      <c r="B2" s="208"/>
      <c r="C2" s="208"/>
      <c r="D2" s="208"/>
    </row>
    <row r="3" spans="1:4" s="45" customFormat="1" ht="14">
      <c r="A3" s="44"/>
    </row>
    <row r="4" spans="1:4" s="45" customFormat="1" ht="14">
      <c r="A4" s="44" t="s">
        <v>535</v>
      </c>
      <c r="B4" s="209" t="s">
        <v>602</v>
      </c>
      <c r="C4" s="209"/>
      <c r="D4" s="209"/>
    </row>
    <row r="5" spans="1:4" s="45" customFormat="1" ht="14">
      <c r="A5" s="44" t="s">
        <v>392</v>
      </c>
      <c r="B5" s="209">
        <v>2</v>
      </c>
      <c r="C5" s="209"/>
      <c r="D5" s="209"/>
    </row>
    <row r="6" spans="1:4" s="45" customFormat="1" ht="14">
      <c r="A6" s="44" t="s">
        <v>393</v>
      </c>
      <c r="B6" s="209">
        <v>8</v>
      </c>
      <c r="C6" s="209"/>
      <c r="D6" s="209"/>
    </row>
    <row r="7" spans="1:4" s="45" customFormat="1" ht="14">
      <c r="A7" s="44" t="s">
        <v>603</v>
      </c>
      <c r="B7" s="210" t="s">
        <v>1018</v>
      </c>
      <c r="C7" s="210"/>
      <c r="D7" s="210"/>
    </row>
    <row r="9" spans="1:4" ht="14">
      <c r="A9" s="46" t="s">
        <v>534</v>
      </c>
      <c r="B9" s="41" t="s">
        <v>394</v>
      </c>
      <c r="C9" s="41" t="s">
        <v>580</v>
      </c>
    </row>
    <row r="10" spans="1:4">
      <c r="A10" s="175" t="s">
        <v>604</v>
      </c>
      <c r="B10" s="194">
        <v>40607</v>
      </c>
      <c r="C10" s="20" t="s">
        <v>605</v>
      </c>
    </row>
    <row r="11" spans="1:4">
      <c r="A11" s="73" t="s">
        <v>737</v>
      </c>
      <c r="B11" s="194">
        <v>40611</v>
      </c>
      <c r="C11" s="20" t="s">
        <v>738</v>
      </c>
    </row>
    <row r="12" spans="1:4">
      <c r="B12" s="194">
        <v>40614</v>
      </c>
      <c r="C12" t="s">
        <v>744</v>
      </c>
    </row>
    <row r="13" spans="1:4">
      <c r="A13" s="73" t="s">
        <v>754</v>
      </c>
      <c r="B13" s="194">
        <v>40690</v>
      </c>
      <c r="C13" t="s">
        <v>755</v>
      </c>
    </row>
    <row r="14" spans="1:4">
      <c r="A14" s="73" t="s">
        <v>858</v>
      </c>
      <c r="B14" s="194">
        <v>40716</v>
      </c>
      <c r="C14" t="s">
        <v>859</v>
      </c>
    </row>
    <row r="15" spans="1:4">
      <c r="A15" s="211" t="s">
        <v>846</v>
      </c>
      <c r="B15" s="212">
        <v>40723</v>
      </c>
      <c r="C15" t="s">
        <v>896</v>
      </c>
    </row>
    <row r="16" spans="1:4">
      <c r="A16" s="211"/>
      <c r="B16" s="212"/>
      <c r="C16" t="s">
        <v>897</v>
      </c>
    </row>
    <row r="17" spans="1:3">
      <c r="A17" s="211"/>
      <c r="B17" s="212"/>
      <c r="C17" s="20" t="s">
        <v>898</v>
      </c>
    </row>
    <row r="18" spans="1:3">
      <c r="B18" s="194"/>
      <c r="C18" t="s">
        <v>893</v>
      </c>
    </row>
    <row r="19" spans="1:3">
      <c r="A19" s="73" t="s">
        <v>900</v>
      </c>
      <c r="B19" s="194">
        <v>40745</v>
      </c>
      <c r="C19" t="s">
        <v>895</v>
      </c>
    </row>
    <row r="20" spans="1:3">
      <c r="A20" s="73" t="s">
        <v>892</v>
      </c>
      <c r="B20" s="194">
        <v>40795</v>
      </c>
      <c r="C20" t="s">
        <v>894</v>
      </c>
    </row>
    <row r="21" spans="1:3">
      <c r="A21" s="211" t="s">
        <v>899</v>
      </c>
      <c r="B21" s="194">
        <v>41113</v>
      </c>
      <c r="C21" t="s">
        <v>901</v>
      </c>
    </row>
    <row r="22" spans="1:3">
      <c r="A22" s="211"/>
      <c r="B22" s="212">
        <v>41164</v>
      </c>
      <c r="C22" t="s">
        <v>936</v>
      </c>
    </row>
    <row r="23" spans="1:3">
      <c r="A23" s="211"/>
      <c r="B23" s="212"/>
      <c r="C23" t="s">
        <v>937</v>
      </c>
    </row>
    <row r="24" spans="1:3">
      <c r="B24" s="212"/>
      <c r="C24" t="s">
        <v>935</v>
      </c>
    </row>
    <row r="25" spans="1:3">
      <c r="A25" s="73" t="s">
        <v>940</v>
      </c>
      <c r="B25" s="194">
        <v>41460</v>
      </c>
      <c r="C25" t="s">
        <v>941</v>
      </c>
    </row>
    <row r="26" spans="1:3">
      <c r="B26" s="194">
        <v>41705</v>
      </c>
      <c r="C26" t="s">
        <v>942</v>
      </c>
    </row>
    <row r="27" spans="1:3">
      <c r="B27" s="194">
        <v>41824</v>
      </c>
      <c r="C27" t="s">
        <v>943</v>
      </c>
    </row>
    <row r="28" spans="1:3">
      <c r="A28" s="73" t="s">
        <v>944</v>
      </c>
      <c r="B28" s="194">
        <v>41829</v>
      </c>
      <c r="C28" s="20" t="s">
        <v>945</v>
      </c>
    </row>
    <row r="29" spans="1:3">
      <c r="B29" s="194"/>
      <c r="C29" t="s">
        <v>946</v>
      </c>
    </row>
    <row r="30" spans="1:3" ht="26">
      <c r="B30" s="194"/>
      <c r="C30" s="43" t="s">
        <v>947</v>
      </c>
    </row>
    <row r="31" spans="1:3">
      <c r="B31" s="194"/>
      <c r="C31" t="s">
        <v>951</v>
      </c>
    </row>
    <row r="32" spans="1:3">
      <c r="A32" s="73" t="s">
        <v>952</v>
      </c>
      <c r="B32" s="194">
        <v>41933</v>
      </c>
      <c r="C32" s="43" t="s">
        <v>971</v>
      </c>
    </row>
    <row r="33" spans="1:3">
      <c r="B33" s="194"/>
      <c r="C33" t="s">
        <v>969</v>
      </c>
    </row>
    <row r="34" spans="1:3">
      <c r="B34" s="194"/>
      <c r="C34" s="43" t="s">
        <v>972</v>
      </c>
    </row>
    <row r="35" spans="1:3">
      <c r="B35" s="194"/>
      <c r="C35" t="s">
        <v>970</v>
      </c>
    </row>
    <row r="36" spans="1:3">
      <c r="A36" s="73" t="s">
        <v>979</v>
      </c>
      <c r="B36" s="194">
        <v>41985</v>
      </c>
      <c r="C36" s="43" t="s">
        <v>980</v>
      </c>
    </row>
    <row r="37" spans="1:3">
      <c r="B37" s="77"/>
      <c r="C37" t="s">
        <v>981</v>
      </c>
    </row>
    <row r="38" spans="1:3">
      <c r="B38" s="77"/>
      <c r="C38" s="43" t="s">
        <v>982</v>
      </c>
    </row>
    <row r="39" spans="1:3">
      <c r="B39" s="77"/>
      <c r="C39" t="s">
        <v>1008</v>
      </c>
    </row>
    <row r="40" spans="1:3">
      <c r="B40" s="77"/>
      <c r="C40" t="s">
        <v>1009</v>
      </c>
    </row>
    <row r="41" spans="1:3">
      <c r="C41" t="s">
        <v>1010</v>
      </c>
    </row>
    <row r="42" spans="1:3">
      <c r="C42" t="s">
        <v>1013</v>
      </c>
    </row>
    <row r="43" spans="1:3">
      <c r="C43" t="s">
        <v>1012</v>
      </c>
    </row>
    <row r="44" spans="1:3">
      <c r="C44" t="s">
        <v>1011</v>
      </c>
    </row>
    <row r="45" spans="1:3">
      <c r="A45" s="73" t="s">
        <v>1014</v>
      </c>
      <c r="B45" s="194">
        <v>42012</v>
      </c>
      <c r="C45" t="s">
        <v>1015</v>
      </c>
    </row>
    <row r="46" spans="1:3">
      <c r="C46" t="s">
        <v>1022</v>
      </c>
    </row>
    <row r="47" spans="1:3">
      <c r="C47" t="s">
        <v>1019</v>
      </c>
    </row>
    <row r="48" spans="1:3">
      <c r="C48" t="s">
        <v>1020</v>
      </c>
    </row>
    <row r="49" spans="2:3">
      <c r="C49" t="s">
        <v>1021</v>
      </c>
    </row>
    <row r="50" spans="2:3">
      <c r="B50" s="194">
        <v>42020</v>
      </c>
      <c r="C50" t="s">
        <v>1030</v>
      </c>
    </row>
  </sheetData>
  <mergeCells count="9">
    <mergeCell ref="A21:A23"/>
    <mergeCell ref="B22:B24"/>
    <mergeCell ref="B7:D7"/>
    <mergeCell ref="A2:D2"/>
    <mergeCell ref="B4:D4"/>
    <mergeCell ref="B5:D5"/>
    <mergeCell ref="B6:D6"/>
    <mergeCell ref="A15:A17"/>
    <mergeCell ref="B15:B17"/>
  </mergeCells>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8" zoomScale="125" zoomScaleNormal="125" zoomScalePageLayoutView="125" workbookViewId="0">
      <selection activeCell="C8" sqref="C8"/>
    </sheetView>
  </sheetViews>
  <sheetFormatPr baseColWidth="10" defaultRowHeight="13" x14ac:dyDescent="0"/>
  <cols>
    <col min="1" max="3" width="13.7109375" customWidth="1"/>
    <col min="4" max="4" width="55" customWidth="1"/>
    <col min="5" max="5" width="50" customWidth="1"/>
  </cols>
  <sheetData>
    <row r="1" spans="1:7" s="45" customFormat="1" ht="20" customHeight="1">
      <c r="A1" s="44" t="s">
        <v>255</v>
      </c>
    </row>
    <row r="2" spans="1:7" s="45" customFormat="1" ht="14">
      <c r="A2" s="208" t="s">
        <v>736</v>
      </c>
      <c r="B2" s="208"/>
      <c r="C2" s="208"/>
      <c r="D2" s="208"/>
      <c r="E2" s="208"/>
      <c r="F2" s="208"/>
    </row>
    <row r="3" spans="1:7" s="45" customFormat="1" ht="14">
      <c r="A3" s="44"/>
    </row>
    <row r="4" spans="1:7" s="45" customFormat="1" ht="14">
      <c r="A4" s="44" t="s">
        <v>535</v>
      </c>
      <c r="B4" s="44"/>
      <c r="C4" s="209" t="s">
        <v>602</v>
      </c>
      <c r="D4" s="209"/>
      <c r="E4" s="209"/>
      <c r="F4" s="209"/>
    </row>
    <row r="5" spans="1:7" s="45" customFormat="1" ht="14">
      <c r="A5" s="44" t="s">
        <v>392</v>
      </c>
      <c r="B5" s="44"/>
      <c r="C5" s="209">
        <v>2</v>
      </c>
      <c r="D5" s="209"/>
      <c r="E5" s="209"/>
      <c r="F5" s="209"/>
    </row>
    <row r="6" spans="1:7" s="45" customFormat="1" ht="14">
      <c r="A6" s="44" t="s">
        <v>393</v>
      </c>
      <c r="B6" s="44"/>
      <c r="C6" s="209">
        <v>8</v>
      </c>
      <c r="D6" s="209"/>
      <c r="E6" s="209"/>
      <c r="F6" s="209"/>
    </row>
    <row r="7" spans="1:7" s="45" customFormat="1" ht="14">
      <c r="A7" s="44" t="s">
        <v>603</v>
      </c>
      <c r="B7" s="44"/>
      <c r="C7" s="210" t="s">
        <v>1029</v>
      </c>
      <c r="D7" s="210"/>
      <c r="E7" s="210"/>
      <c r="F7" s="210"/>
    </row>
    <row r="9" spans="1:7">
      <c r="A9" s="38" t="s">
        <v>579</v>
      </c>
      <c r="B9" s="34" t="s">
        <v>974</v>
      </c>
      <c r="C9" s="34" t="s">
        <v>973</v>
      </c>
      <c r="D9" s="34" t="s">
        <v>580</v>
      </c>
      <c r="E9" s="213" t="s">
        <v>984</v>
      </c>
      <c r="F9" s="214"/>
      <c r="G9" s="215"/>
    </row>
    <row r="10" spans="1:7">
      <c r="A10" s="29" t="s">
        <v>326</v>
      </c>
      <c r="B10" s="30" t="s">
        <v>975</v>
      </c>
      <c r="C10" s="30" t="s">
        <v>1005</v>
      </c>
      <c r="D10" s="30" t="s">
        <v>903</v>
      </c>
      <c r="E10" s="195"/>
      <c r="F10" s="195" t="s">
        <v>974</v>
      </c>
      <c r="G10" s="195" t="s">
        <v>973</v>
      </c>
    </row>
    <row r="11" spans="1:7">
      <c r="A11" s="37" t="s">
        <v>592</v>
      </c>
      <c r="B11" s="31"/>
      <c r="C11" s="31"/>
      <c r="D11" s="31"/>
      <c r="E11" s="196"/>
      <c r="F11" s="196"/>
      <c r="G11" s="196"/>
    </row>
    <row r="12" spans="1:7">
      <c r="A12" s="76" t="s">
        <v>327</v>
      </c>
      <c r="B12" s="206" t="s">
        <v>978</v>
      </c>
      <c r="C12" s="206" t="s">
        <v>983</v>
      </c>
      <c r="D12" s="186" t="s">
        <v>986</v>
      </c>
      <c r="E12" s="186" t="s">
        <v>985</v>
      </c>
      <c r="F12" s="186" t="str">
        <f t="shared" ref="F12:F21" si="0">B12</f>
        <v>2018-07-16</v>
      </c>
      <c r="G12" s="186" t="str">
        <f t="shared" ref="G12:G21" si="1">C12</f>
        <v>2018-07-17</v>
      </c>
    </row>
    <row r="13" spans="1:7">
      <c r="A13" s="146" t="s">
        <v>329</v>
      </c>
      <c r="B13" s="207" t="str">
        <f>B12</f>
        <v>2018-07-16</v>
      </c>
      <c r="C13" s="207" t="str">
        <f>C12</f>
        <v>2018-07-17</v>
      </c>
      <c r="D13" s="191" t="s">
        <v>986</v>
      </c>
      <c r="E13" s="191" t="s">
        <v>987</v>
      </c>
      <c r="F13" s="198" t="str">
        <f t="shared" si="0"/>
        <v>2018-07-16</v>
      </c>
      <c r="G13" s="198" t="str">
        <f t="shared" si="1"/>
        <v>2018-07-17</v>
      </c>
    </row>
    <row r="14" spans="1:7">
      <c r="A14" s="76" t="s">
        <v>328</v>
      </c>
      <c r="B14" s="176" t="s">
        <v>989</v>
      </c>
      <c r="C14" s="176" t="s">
        <v>988</v>
      </c>
      <c r="D14" s="186" t="s">
        <v>991</v>
      </c>
      <c r="E14" s="197" t="s">
        <v>990</v>
      </c>
      <c r="F14" s="197" t="str">
        <f t="shared" si="0"/>
        <v>2018-07-19</v>
      </c>
      <c r="G14" s="197" t="str">
        <f t="shared" si="1"/>
        <v>2018-08-07</v>
      </c>
    </row>
    <row r="15" spans="1:7">
      <c r="A15" s="146" t="s">
        <v>298</v>
      </c>
      <c r="B15" s="207" t="str">
        <f>B14</f>
        <v>2018-07-19</v>
      </c>
      <c r="C15" s="207" t="str">
        <f>C14</f>
        <v>2018-08-07</v>
      </c>
      <c r="D15" s="191" t="s">
        <v>991</v>
      </c>
      <c r="E15" s="198" t="s">
        <v>992</v>
      </c>
      <c r="F15" s="198" t="str">
        <f t="shared" si="0"/>
        <v>2018-07-19</v>
      </c>
      <c r="G15" s="198" t="str">
        <f t="shared" si="1"/>
        <v>2018-08-07</v>
      </c>
    </row>
    <row r="16" spans="1:7">
      <c r="A16" s="192" t="s">
        <v>953</v>
      </c>
      <c r="B16" s="176" t="s">
        <v>993</v>
      </c>
      <c r="C16" s="176" t="s">
        <v>994</v>
      </c>
      <c r="D16" s="186" t="s">
        <v>995</v>
      </c>
      <c r="E16" s="197" t="s">
        <v>996</v>
      </c>
      <c r="F16" s="197" t="str">
        <f t="shared" si="0"/>
        <v>2018-08-16</v>
      </c>
      <c r="G16" s="197" t="str">
        <f t="shared" si="1"/>
        <v>2018-09-01</v>
      </c>
    </row>
    <row r="17" spans="1:7">
      <c r="A17" s="146" t="s">
        <v>954</v>
      </c>
      <c r="B17" s="207" t="str">
        <f>B16</f>
        <v>2018-08-16</v>
      </c>
      <c r="C17" s="207" t="str">
        <f>C16</f>
        <v>2018-09-01</v>
      </c>
      <c r="D17" s="191" t="s">
        <v>995</v>
      </c>
      <c r="E17" s="198" t="s">
        <v>997</v>
      </c>
      <c r="F17" s="198" t="str">
        <f t="shared" si="0"/>
        <v>2018-08-16</v>
      </c>
      <c r="G17" s="198" t="str">
        <f t="shared" si="1"/>
        <v>2018-09-01</v>
      </c>
    </row>
    <row r="18" spans="1:7">
      <c r="A18" s="76" t="s">
        <v>335</v>
      </c>
      <c r="B18" s="176" t="s">
        <v>998</v>
      </c>
      <c r="C18" s="176" t="s">
        <v>1016</v>
      </c>
      <c r="D18" s="186" t="s">
        <v>999</v>
      </c>
      <c r="E18" s="197" t="s">
        <v>1000</v>
      </c>
      <c r="F18" s="197" t="str">
        <f t="shared" si="0"/>
        <v>2018-11-26</v>
      </c>
      <c r="G18" s="197" t="str">
        <f t="shared" si="1"/>
        <v>2018-12-20</v>
      </c>
    </row>
    <row r="19" spans="1:7">
      <c r="A19" s="146" t="s">
        <v>860</v>
      </c>
      <c r="B19" s="207" t="str">
        <f>B18</f>
        <v>2018-11-26</v>
      </c>
      <c r="C19" s="207" t="str">
        <f>C18</f>
        <v>2018-12-20</v>
      </c>
      <c r="D19" s="191" t="s">
        <v>1001</v>
      </c>
      <c r="E19" s="198" t="s">
        <v>1002</v>
      </c>
      <c r="F19" s="203" t="str">
        <f t="shared" si="0"/>
        <v>2018-11-26</v>
      </c>
      <c r="G19" s="203" t="str">
        <f t="shared" si="1"/>
        <v>2018-12-20</v>
      </c>
    </row>
    <row r="20" spans="1:7">
      <c r="A20" s="76" t="s">
        <v>1017</v>
      </c>
      <c r="B20" s="176" t="s">
        <v>1016</v>
      </c>
      <c r="C20" s="176" t="s">
        <v>1005</v>
      </c>
      <c r="D20" s="186" t="s">
        <v>999</v>
      </c>
      <c r="E20" s="197" t="s">
        <v>475</v>
      </c>
      <c r="F20" s="200" t="str">
        <f t="shared" si="0"/>
        <v>2018-12-20</v>
      </c>
      <c r="G20" s="200" t="str">
        <f t="shared" si="1"/>
        <v>2023-01-01</v>
      </c>
    </row>
    <row r="21" spans="1:7">
      <c r="A21" s="146" t="s">
        <v>861</v>
      </c>
      <c r="B21" s="177" t="str">
        <f>B20</f>
        <v>2018-12-20</v>
      </c>
      <c r="C21" s="177" t="str">
        <f>C20</f>
        <v>2023-01-01</v>
      </c>
      <c r="D21" s="191" t="s">
        <v>1001</v>
      </c>
      <c r="E21" s="198" t="s">
        <v>1004</v>
      </c>
      <c r="F21" s="199" t="str">
        <f t="shared" si="0"/>
        <v>2018-12-20</v>
      </c>
      <c r="G21" s="199" t="str">
        <f t="shared" si="1"/>
        <v>2023-01-01</v>
      </c>
    </row>
    <row r="22" spans="1:7">
      <c r="A22" s="178"/>
      <c r="B22" s="179"/>
      <c r="C22" s="179"/>
      <c r="D22" s="180"/>
      <c r="E22" s="201"/>
      <c r="F22" s="204"/>
      <c r="G22" s="204"/>
    </row>
    <row r="23" spans="1:7">
      <c r="A23" s="29" t="s">
        <v>902</v>
      </c>
      <c r="B23" s="30" t="s">
        <v>976</v>
      </c>
      <c r="C23" s="30" t="s">
        <v>1005</v>
      </c>
      <c r="D23" s="30" t="s">
        <v>904</v>
      </c>
      <c r="E23" s="195"/>
      <c r="F23" s="205"/>
      <c r="G23" s="205"/>
    </row>
    <row r="24" spans="1:7">
      <c r="A24" s="37" t="s">
        <v>592</v>
      </c>
      <c r="B24" s="31"/>
      <c r="C24" s="31"/>
      <c r="D24" s="31"/>
      <c r="E24" s="196"/>
      <c r="F24" s="196"/>
      <c r="G24" s="196"/>
    </row>
    <row r="26" spans="1:7">
      <c r="A26" s="29" t="s">
        <v>905</v>
      </c>
      <c r="B26" s="30" t="s">
        <v>977</v>
      </c>
      <c r="C26" s="30" t="s">
        <v>1006</v>
      </c>
      <c r="D26" s="30" t="s">
        <v>906</v>
      </c>
      <c r="E26" s="195"/>
      <c r="F26" s="195"/>
      <c r="G26" s="195"/>
    </row>
    <row r="27" spans="1:7">
      <c r="A27" s="37" t="s">
        <v>592</v>
      </c>
      <c r="B27" s="31"/>
      <c r="C27" s="31"/>
      <c r="D27" s="31"/>
      <c r="E27" s="196"/>
      <c r="F27" s="196"/>
      <c r="G27" s="196"/>
    </row>
    <row r="28" spans="1:7" ht="26">
      <c r="A28" s="76" t="s">
        <v>907</v>
      </c>
      <c r="B28" s="176" t="s">
        <v>1024</v>
      </c>
      <c r="C28" s="176" t="s">
        <v>1025</v>
      </c>
      <c r="D28" s="181" t="s">
        <v>908</v>
      </c>
      <c r="E28" s="202"/>
      <c r="F28" s="202"/>
      <c r="G28" s="202"/>
    </row>
    <row r="29" spans="1:7">
      <c r="A29" s="76" t="s">
        <v>1023</v>
      </c>
      <c r="B29" s="176" t="s">
        <v>1024</v>
      </c>
      <c r="C29" s="176" t="s">
        <v>1025</v>
      </c>
      <c r="D29" s="181" t="s">
        <v>1027</v>
      </c>
      <c r="E29" s="202"/>
      <c r="F29" s="202"/>
      <c r="G29" s="202"/>
    </row>
    <row r="30" spans="1:7">
      <c r="A30" s="76" t="s">
        <v>1026</v>
      </c>
      <c r="B30" s="227" t="s">
        <v>1024</v>
      </c>
      <c r="C30" s="176" t="s">
        <v>1025</v>
      </c>
      <c r="D30" s="181" t="s">
        <v>1028</v>
      </c>
      <c r="E30" s="202"/>
      <c r="F30" s="202"/>
      <c r="G30" s="202"/>
    </row>
    <row r="31" spans="1:7">
      <c r="A31" s="76" t="s">
        <v>967</v>
      </c>
      <c r="B31" s="176" t="s">
        <v>1003</v>
      </c>
      <c r="C31" s="176" t="s">
        <v>1007</v>
      </c>
      <c r="D31" s="181" t="s">
        <v>968</v>
      </c>
      <c r="E31" s="202"/>
      <c r="F31" s="202"/>
      <c r="G31" s="202"/>
    </row>
  </sheetData>
  <mergeCells count="6">
    <mergeCell ref="E9:G9"/>
    <mergeCell ref="A2:F2"/>
    <mergeCell ref="C4:F4"/>
    <mergeCell ref="C5:F5"/>
    <mergeCell ref="C6:F6"/>
    <mergeCell ref="C7:F7"/>
  </mergeCells>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workbookViewId="0">
      <selection activeCell="B7" sqref="B7:D7"/>
    </sheetView>
  </sheetViews>
  <sheetFormatPr baseColWidth="10" defaultRowHeight="13" x14ac:dyDescent="0"/>
  <cols>
    <col min="1" max="1" width="32.140625" customWidth="1"/>
    <col min="2" max="2" width="11" customWidth="1"/>
    <col min="3" max="3" width="22.5703125" customWidth="1"/>
    <col min="4" max="4" width="10" customWidth="1"/>
    <col min="5" max="5" width="11.85546875" customWidth="1"/>
    <col min="6" max="6" width="7.5703125" customWidth="1"/>
    <col min="7" max="7" width="8" customWidth="1"/>
    <col min="8" max="8" width="7" customWidth="1"/>
    <col min="9" max="9" width="5.85546875" customWidth="1"/>
    <col min="10" max="10" width="10.140625" customWidth="1"/>
    <col min="11" max="11" width="10.85546875" customWidth="1"/>
    <col min="12" max="12" width="7.28515625" customWidth="1"/>
    <col min="13" max="13" width="15.140625" customWidth="1"/>
    <col min="14" max="14" width="80.85546875" customWidth="1"/>
    <col min="15" max="15" width="5.85546875" customWidth="1"/>
    <col min="16" max="17" width="5.28515625" customWidth="1"/>
    <col min="18" max="18" width="7.140625" customWidth="1"/>
    <col min="19" max="20" width="8.7109375" customWidth="1"/>
    <col min="21" max="21" width="14.140625" customWidth="1"/>
  </cols>
  <sheetData>
    <row r="1" spans="1:14" s="45" customFormat="1" ht="20" customHeight="1">
      <c r="A1" s="44" t="s">
        <v>255</v>
      </c>
    </row>
    <row r="2" spans="1:14" s="45" customFormat="1" ht="14">
      <c r="A2" s="208" t="s">
        <v>930</v>
      </c>
      <c r="B2" s="208"/>
      <c r="C2" s="208"/>
      <c r="D2" s="208"/>
    </row>
    <row r="3" spans="1:14" s="45" customFormat="1" ht="14">
      <c r="A3" s="44"/>
    </row>
    <row r="4" spans="1:14" s="45" customFormat="1" ht="14">
      <c r="A4" s="44" t="s">
        <v>535</v>
      </c>
      <c r="B4" s="209" t="s">
        <v>602</v>
      </c>
      <c r="C4" s="209"/>
      <c r="D4" s="209"/>
    </row>
    <row r="5" spans="1:14" s="45" customFormat="1" ht="14">
      <c r="A5" s="44" t="s">
        <v>392</v>
      </c>
      <c r="B5" s="209">
        <v>2</v>
      </c>
      <c r="C5" s="209"/>
      <c r="D5" s="209"/>
    </row>
    <row r="6" spans="1:14" s="45" customFormat="1" ht="14">
      <c r="A6" s="44" t="s">
        <v>393</v>
      </c>
      <c r="B6" s="209">
        <v>8</v>
      </c>
      <c r="C6" s="209"/>
      <c r="D6" s="209"/>
    </row>
    <row r="7" spans="1:14" s="45" customFormat="1" ht="14">
      <c r="A7" s="44" t="s">
        <v>603</v>
      </c>
      <c r="B7" s="210">
        <v>41985</v>
      </c>
      <c r="C7" s="210"/>
      <c r="D7" s="210"/>
    </row>
    <row r="9" spans="1:14" s="14" customFormat="1">
      <c r="H9" s="14" t="s">
        <v>324</v>
      </c>
      <c r="I9" s="14" t="s">
        <v>325</v>
      </c>
    </row>
    <row r="10" spans="1:14">
      <c r="A10" s="14"/>
      <c r="B10" s="14"/>
      <c r="C10" s="14"/>
      <c r="D10" s="14" t="s">
        <v>228</v>
      </c>
      <c r="E10" s="14" t="s">
        <v>598</v>
      </c>
      <c r="F10" s="74" t="s">
        <v>492</v>
      </c>
      <c r="G10" s="74" t="s">
        <v>264</v>
      </c>
      <c r="H10" s="32" t="s">
        <v>493</v>
      </c>
      <c r="I10" s="74" t="s">
        <v>494</v>
      </c>
      <c r="J10" s="74" t="s">
        <v>257</v>
      </c>
      <c r="K10" s="74" t="s">
        <v>256</v>
      </c>
      <c r="L10" s="74" t="s">
        <v>225</v>
      </c>
      <c r="M10" s="14"/>
      <c r="N10" s="36" t="s">
        <v>495</v>
      </c>
    </row>
    <row r="11" spans="1:14">
      <c r="A11" s="14" t="s">
        <v>313</v>
      </c>
      <c r="B11" s="15"/>
      <c r="C11" s="15"/>
      <c r="D11" s="14" t="s">
        <v>229</v>
      </c>
      <c r="E11" s="23" t="s">
        <v>491</v>
      </c>
      <c r="F11" s="33" t="s">
        <v>254</v>
      </c>
      <c r="G11" s="33" t="s">
        <v>247</v>
      </c>
      <c r="H11" s="22" t="s">
        <v>361</v>
      </c>
      <c r="I11" s="22" t="s">
        <v>259</v>
      </c>
      <c r="J11" s="22" t="s">
        <v>490</v>
      </c>
      <c r="K11" s="22" t="s">
        <v>256</v>
      </c>
      <c r="L11" s="22" t="s">
        <v>250</v>
      </c>
      <c r="M11" s="14"/>
      <c r="N11" s="36" t="s">
        <v>496</v>
      </c>
    </row>
    <row r="12" spans="1:14">
      <c r="A12" s="14" t="s">
        <v>314</v>
      </c>
      <c r="B12" s="15" t="s">
        <v>507</v>
      </c>
      <c r="C12" s="11" t="s">
        <v>521</v>
      </c>
      <c r="D12" s="12">
        <v>0</v>
      </c>
      <c r="E12" s="7"/>
      <c r="F12" s="91" t="s">
        <v>732</v>
      </c>
      <c r="G12" s="6" t="s">
        <v>1</v>
      </c>
      <c r="H12" s="9" t="s">
        <v>4</v>
      </c>
      <c r="I12" s="9" t="s">
        <v>310</v>
      </c>
      <c r="J12" s="9" t="s">
        <v>7</v>
      </c>
      <c r="K12" s="9" t="s">
        <v>11</v>
      </c>
      <c r="L12" s="9" t="s">
        <v>516</v>
      </c>
      <c r="M12" s="14"/>
      <c r="N12" s="216" t="s">
        <v>520</v>
      </c>
    </row>
    <row r="13" spans="1:14">
      <c r="A13" s="14" t="s">
        <v>315</v>
      </c>
      <c r="B13" s="15" t="s">
        <v>316</v>
      </c>
      <c r="C13" s="11"/>
      <c r="D13" s="12">
        <v>1</v>
      </c>
      <c r="E13" s="7"/>
      <c r="F13" s="6"/>
      <c r="G13" s="6" t="s">
        <v>2</v>
      </c>
      <c r="H13" s="9" t="s">
        <v>5</v>
      </c>
      <c r="I13" s="9"/>
      <c r="J13" s="9" t="s">
        <v>8</v>
      </c>
      <c r="K13" s="9" t="s">
        <v>12</v>
      </c>
      <c r="L13" s="9" t="s">
        <v>517</v>
      </c>
      <c r="M13" s="14"/>
      <c r="N13" s="216"/>
    </row>
    <row r="14" spans="1:14">
      <c r="A14" s="14" t="s">
        <v>383</v>
      </c>
      <c r="B14" s="15" t="s">
        <v>504</v>
      </c>
      <c r="C14" s="11"/>
      <c r="D14" s="12">
        <v>2</v>
      </c>
      <c r="E14" s="7"/>
      <c r="F14" s="6"/>
      <c r="G14" s="91" t="s">
        <v>3</v>
      </c>
      <c r="H14" s="94" t="s">
        <v>6</v>
      </c>
      <c r="I14" s="9"/>
      <c r="J14" s="9" t="s">
        <v>9</v>
      </c>
      <c r="K14" s="9" t="s">
        <v>13</v>
      </c>
      <c r="L14" s="9" t="s">
        <v>720</v>
      </c>
      <c r="M14" s="88"/>
      <c r="N14" s="52"/>
    </row>
    <row r="15" spans="1:14">
      <c r="A15" s="14" t="s">
        <v>384</v>
      </c>
      <c r="B15" s="15" t="s">
        <v>240</v>
      </c>
      <c r="C15" s="11"/>
      <c r="D15" s="12">
        <v>3</v>
      </c>
      <c r="E15" s="7"/>
      <c r="F15" s="6"/>
      <c r="G15" s="6" t="s">
        <v>522</v>
      </c>
      <c r="H15" s="9"/>
      <c r="I15" s="9"/>
      <c r="J15" s="9" t="s">
        <v>10</v>
      </c>
      <c r="K15" s="9" t="s">
        <v>14</v>
      </c>
      <c r="L15" s="9" t="s">
        <v>226</v>
      </c>
      <c r="M15" s="14"/>
      <c r="N15" s="36"/>
    </row>
    <row r="16" spans="1:14">
      <c r="A16" s="14" t="s">
        <v>385</v>
      </c>
      <c r="B16" s="15" t="s">
        <v>386</v>
      </c>
      <c r="C16" s="11"/>
      <c r="D16" s="12">
        <v>4</v>
      </c>
      <c r="E16" s="7"/>
      <c r="F16" s="6"/>
      <c r="G16" s="6"/>
      <c r="H16" s="9"/>
      <c r="I16" s="9"/>
      <c r="J16" s="9"/>
      <c r="K16" s="9"/>
      <c r="L16" s="9"/>
      <c r="M16" s="14"/>
      <c r="N16" s="36"/>
    </row>
    <row r="17" spans="1:14">
      <c r="A17" s="14" t="s">
        <v>387</v>
      </c>
      <c r="B17" s="15" t="s">
        <v>503</v>
      </c>
      <c r="C17" s="15"/>
      <c r="D17" s="14"/>
      <c r="E17" s="23"/>
      <c r="F17" s="33"/>
      <c r="G17" s="92"/>
      <c r="H17" s="22"/>
      <c r="I17" s="95" t="s">
        <v>733</v>
      </c>
      <c r="J17" s="22"/>
      <c r="K17" s="22"/>
      <c r="L17" s="22"/>
      <c r="M17" s="14"/>
      <c r="N17" s="36"/>
    </row>
    <row r="18" spans="1:14">
      <c r="A18" s="14" t="s">
        <v>388</v>
      </c>
      <c r="B18" s="15" t="s">
        <v>509</v>
      </c>
      <c r="C18" s="15"/>
      <c r="D18" s="14"/>
      <c r="E18" s="23"/>
      <c r="F18" s="33"/>
      <c r="G18" s="93"/>
      <c r="H18" s="22"/>
      <c r="I18" s="95" t="s">
        <v>734</v>
      </c>
      <c r="J18" s="22"/>
      <c r="K18" s="22"/>
      <c r="L18" s="22"/>
      <c r="M18" s="14"/>
      <c r="N18" s="36"/>
    </row>
    <row r="19" spans="1:14">
      <c r="A19" s="14" t="s">
        <v>470</v>
      </c>
      <c r="B19" s="15" t="s">
        <v>469</v>
      </c>
      <c r="C19" s="15"/>
      <c r="D19" s="14"/>
      <c r="E19" s="23"/>
      <c r="F19" s="33"/>
      <c r="G19" s="33"/>
      <c r="H19" s="22"/>
      <c r="I19" s="22"/>
      <c r="J19" s="22"/>
      <c r="K19" s="22"/>
      <c r="L19" s="22"/>
      <c r="M19" s="14"/>
      <c r="N19" s="36"/>
    </row>
    <row r="20" spans="1:14">
      <c r="A20" s="73" t="s">
        <v>739</v>
      </c>
      <c r="B20" s="90" t="s">
        <v>740</v>
      </c>
      <c r="C20" s="5"/>
      <c r="D20" s="4"/>
      <c r="E20" s="5" t="s">
        <v>593</v>
      </c>
      <c r="F20" s="3" t="s">
        <v>596</v>
      </c>
      <c r="G20" s="3"/>
      <c r="H20" s="8" t="s">
        <v>597</v>
      </c>
      <c r="I20" s="8"/>
      <c r="J20" s="8"/>
      <c r="K20" s="22"/>
      <c r="L20" s="22"/>
      <c r="M20" s="14"/>
      <c r="N20" s="36"/>
    </row>
    <row r="21" spans="1:14">
      <c r="A21" s="73" t="s">
        <v>955</v>
      </c>
      <c r="B21" s="90" t="s">
        <v>770</v>
      </c>
      <c r="C21" s="5"/>
      <c r="D21" s="4"/>
      <c r="E21" s="5"/>
      <c r="F21" s="3" t="s">
        <v>500</v>
      </c>
      <c r="G21" s="3" t="s">
        <v>501</v>
      </c>
      <c r="H21" s="8" t="s">
        <v>502</v>
      </c>
      <c r="I21" s="8" t="s">
        <v>501</v>
      </c>
      <c r="J21" s="8"/>
      <c r="K21" s="22"/>
      <c r="L21" s="22"/>
      <c r="M21" s="14"/>
      <c r="N21" s="36" t="s">
        <v>510</v>
      </c>
    </row>
    <row r="22" spans="1:14">
      <c r="A22" s="14"/>
      <c r="B22" s="15"/>
      <c r="C22" s="5" t="s">
        <v>523</v>
      </c>
      <c r="D22" s="4"/>
      <c r="E22" s="2" t="s">
        <v>595</v>
      </c>
      <c r="F22" s="3" t="s">
        <v>202</v>
      </c>
      <c r="G22" s="89" t="s">
        <v>428</v>
      </c>
      <c r="H22" s="8">
        <v>10</v>
      </c>
      <c r="I22" s="8">
        <v>15</v>
      </c>
      <c r="J22" s="8"/>
      <c r="K22" s="22"/>
      <c r="L22" s="22"/>
      <c r="M22" s="14"/>
      <c r="N22" s="36"/>
    </row>
    <row r="23" spans="1:14">
      <c r="A23" s="14"/>
      <c r="B23" s="15"/>
      <c r="C23" s="5"/>
      <c r="D23" s="4"/>
      <c r="E23" s="2" t="s">
        <v>358</v>
      </c>
      <c r="F23" s="3">
        <v>20</v>
      </c>
      <c r="G23" s="3"/>
      <c r="H23" s="8"/>
      <c r="I23" s="8"/>
      <c r="J23" s="8"/>
      <c r="K23" s="22"/>
      <c r="L23" s="22"/>
      <c r="M23" s="14"/>
      <c r="N23" s="36" t="s">
        <v>357</v>
      </c>
    </row>
    <row r="24" spans="1:14">
      <c r="A24" s="14"/>
      <c r="B24" s="15"/>
      <c r="C24" s="5"/>
      <c r="D24" s="4"/>
      <c r="E24" s="2" t="s">
        <v>524</v>
      </c>
      <c r="F24" s="3"/>
      <c r="G24" s="3"/>
      <c r="H24" s="8" t="s">
        <v>443</v>
      </c>
      <c r="I24" s="8" t="s">
        <v>444</v>
      </c>
      <c r="J24" s="8"/>
      <c r="K24" s="22"/>
      <c r="L24" s="22"/>
      <c r="M24" s="14"/>
      <c r="N24" t="s">
        <v>518</v>
      </c>
    </row>
    <row r="25" spans="1:14">
      <c r="A25" s="14"/>
      <c r="B25" s="15"/>
      <c r="C25" s="5"/>
      <c r="D25" s="4"/>
      <c r="E25" s="1" t="s">
        <v>359</v>
      </c>
      <c r="F25" s="3" t="s">
        <v>525</v>
      </c>
      <c r="G25" s="3"/>
      <c r="H25" s="8"/>
      <c r="I25" s="8"/>
      <c r="J25" s="8"/>
      <c r="K25" s="22"/>
      <c r="L25" s="22"/>
      <c r="M25" s="14"/>
      <c r="N25" s="36" t="s">
        <v>233</v>
      </c>
    </row>
    <row r="26" spans="1:14">
      <c r="A26" s="14"/>
      <c r="B26" s="15"/>
      <c r="C26" s="5"/>
      <c r="D26" s="4"/>
      <c r="E26" s="1" t="s">
        <v>234</v>
      </c>
      <c r="F26" s="3" t="s">
        <v>450</v>
      </c>
      <c r="G26" s="3"/>
      <c r="H26" s="8"/>
      <c r="I26" s="8"/>
      <c r="J26" s="8"/>
      <c r="K26" s="22"/>
      <c r="L26" s="22"/>
      <c r="M26" s="14"/>
      <c r="N26" s="36" t="s">
        <v>235</v>
      </c>
    </row>
    <row r="27" spans="1:14">
      <c r="A27" s="14" t="s">
        <v>230</v>
      </c>
      <c r="B27" s="15"/>
      <c r="C27" s="5"/>
      <c r="D27" s="4"/>
      <c r="E27" s="1" t="s">
        <v>524</v>
      </c>
      <c r="F27" s="3" t="s">
        <v>446</v>
      </c>
      <c r="G27" s="3"/>
      <c r="H27" s="8"/>
      <c r="I27" s="8"/>
      <c r="J27" s="8"/>
      <c r="K27" s="22"/>
      <c r="L27" s="22"/>
      <c r="M27" s="14"/>
      <c r="N27" s="36"/>
    </row>
    <row r="28" spans="1:14">
      <c r="A28" s="14" t="s">
        <v>231</v>
      </c>
      <c r="B28" s="15"/>
      <c r="C28" s="5" t="s">
        <v>526</v>
      </c>
      <c r="D28" s="4"/>
      <c r="E28" s="1" t="s">
        <v>349</v>
      </c>
      <c r="F28" s="3" t="s">
        <v>527</v>
      </c>
      <c r="G28" s="3"/>
      <c r="H28" s="8"/>
      <c r="I28" s="8"/>
      <c r="J28" s="8"/>
      <c r="K28" s="22"/>
      <c r="L28" s="22"/>
      <c r="M28" s="14"/>
      <c r="N28" s="36" t="s">
        <v>350</v>
      </c>
    </row>
    <row r="29" spans="1:14">
      <c r="A29" s="14" t="s">
        <v>232</v>
      </c>
      <c r="B29" s="15"/>
      <c r="C29" s="5"/>
      <c r="D29" s="4"/>
      <c r="E29" s="1" t="s">
        <v>524</v>
      </c>
      <c r="F29" s="3" t="s">
        <v>447</v>
      </c>
      <c r="G29" s="3"/>
      <c r="H29" s="8"/>
      <c r="I29" s="8"/>
      <c r="J29" s="8"/>
      <c r="K29" s="22"/>
      <c r="L29" s="22"/>
      <c r="M29" s="14"/>
      <c r="N29" s="36"/>
    </row>
    <row r="30" spans="1:14">
      <c r="A30" s="14"/>
      <c r="B30" s="15"/>
      <c r="C30" s="5" t="s">
        <v>362</v>
      </c>
      <c r="D30" s="4"/>
      <c r="E30" s="5" t="s">
        <v>598</v>
      </c>
      <c r="F30" s="3">
        <v>65</v>
      </c>
      <c r="G30" s="3">
        <v>70</v>
      </c>
      <c r="H30" s="8"/>
      <c r="I30" s="8"/>
      <c r="J30" s="8"/>
      <c r="K30" s="22"/>
      <c r="L30" s="22"/>
      <c r="M30" s="14"/>
      <c r="N30" s="36"/>
    </row>
    <row r="31" spans="1:14">
      <c r="A31" s="14" t="s">
        <v>120</v>
      </c>
      <c r="B31" s="15"/>
      <c r="C31" s="5"/>
      <c r="D31" s="4"/>
      <c r="E31" s="5" t="s">
        <v>352</v>
      </c>
      <c r="F31" s="3">
        <v>75</v>
      </c>
      <c r="G31" s="3"/>
      <c r="H31" s="8"/>
      <c r="I31" s="8"/>
      <c r="J31" s="8"/>
      <c r="K31" s="22"/>
      <c r="L31" s="22"/>
      <c r="M31" s="14"/>
      <c r="N31" s="36" t="s">
        <v>353</v>
      </c>
    </row>
    <row r="32" spans="1:14">
      <c r="A32" s="14" t="s">
        <v>35</v>
      </c>
      <c r="B32" s="15"/>
      <c r="C32" s="5"/>
      <c r="D32" s="4"/>
      <c r="E32" s="5" t="s">
        <v>354</v>
      </c>
      <c r="F32" s="3">
        <v>80</v>
      </c>
      <c r="G32" s="3"/>
      <c r="H32" s="8"/>
      <c r="I32" s="8"/>
      <c r="J32" s="8"/>
      <c r="K32" s="22"/>
      <c r="L32" s="22"/>
      <c r="M32" s="14"/>
      <c r="N32" s="36" t="s">
        <v>355</v>
      </c>
    </row>
    <row r="33" spans="1:14">
      <c r="A33" s="14"/>
      <c r="B33" s="15"/>
      <c r="C33" s="5"/>
      <c r="D33" s="4"/>
      <c r="E33" s="5" t="s">
        <v>236</v>
      </c>
      <c r="F33" s="129" t="s">
        <v>844</v>
      </c>
      <c r="G33" s="3"/>
      <c r="H33" s="8"/>
      <c r="I33" s="8"/>
      <c r="J33" s="8"/>
      <c r="K33" s="22"/>
      <c r="L33" s="22"/>
      <c r="M33" s="14"/>
      <c r="N33" s="36" t="s">
        <v>233</v>
      </c>
    </row>
    <row r="34" spans="1:14">
      <c r="A34" s="14"/>
      <c r="B34" s="15"/>
      <c r="C34" s="5"/>
      <c r="D34" s="4"/>
      <c r="E34" s="5" t="s">
        <v>237</v>
      </c>
      <c r="F34" s="129" t="s">
        <v>741</v>
      </c>
      <c r="G34" s="3"/>
      <c r="H34" s="8"/>
      <c r="I34" s="8"/>
      <c r="J34" s="8"/>
      <c r="K34" s="22"/>
      <c r="L34" s="22"/>
      <c r="M34" s="14"/>
      <c r="N34" s="36" t="s">
        <v>235</v>
      </c>
    </row>
    <row r="35" spans="1:14">
      <c r="A35" s="14"/>
      <c r="B35" s="15"/>
      <c r="C35" s="5"/>
      <c r="D35" s="4"/>
      <c r="E35" s="1" t="s">
        <v>524</v>
      </c>
      <c r="F35" s="3" t="s">
        <v>363</v>
      </c>
      <c r="G35" s="3"/>
      <c r="H35" s="8"/>
      <c r="I35" s="8"/>
      <c r="J35" s="8"/>
      <c r="K35" s="22"/>
      <c r="L35" s="22"/>
      <c r="M35" s="14"/>
      <c r="N35" s="36"/>
    </row>
    <row r="36" spans="1:14">
      <c r="A36" s="14"/>
      <c r="B36" s="15"/>
      <c r="C36" s="5"/>
      <c r="D36" s="4"/>
      <c r="E36" s="1"/>
      <c r="F36" s="3"/>
      <c r="G36" s="3"/>
      <c r="H36" s="8"/>
      <c r="I36" s="8"/>
      <c r="J36" s="8"/>
      <c r="K36" s="22"/>
      <c r="L36" s="22"/>
      <c r="M36" s="14"/>
      <c r="N36" s="36"/>
    </row>
    <row r="37" spans="1:14">
      <c r="A37" s="14"/>
      <c r="B37" s="15"/>
      <c r="C37" s="5" t="s">
        <v>367</v>
      </c>
      <c r="D37" s="4"/>
      <c r="E37" s="1" t="s">
        <v>339</v>
      </c>
      <c r="F37" s="3" t="s">
        <v>202</v>
      </c>
      <c r="G37" s="3"/>
      <c r="H37" s="8"/>
      <c r="I37" s="8"/>
      <c r="J37" s="8"/>
      <c r="K37" s="22"/>
      <c r="L37" s="22"/>
      <c r="M37" s="14"/>
      <c r="N37" s="36" t="s">
        <v>370</v>
      </c>
    </row>
    <row r="38" spans="1:14">
      <c r="A38" s="14"/>
      <c r="B38" s="15"/>
      <c r="C38" s="5"/>
      <c r="D38" s="4"/>
      <c r="E38" s="1" t="s">
        <v>338</v>
      </c>
      <c r="F38" s="3" t="s">
        <v>424</v>
      </c>
      <c r="G38" s="3"/>
      <c r="H38" s="8"/>
      <c r="I38" s="8"/>
      <c r="J38" s="8"/>
      <c r="K38" s="22"/>
      <c r="L38" s="22"/>
      <c r="M38" s="14"/>
      <c r="N38" s="36" t="s">
        <v>371</v>
      </c>
    </row>
    <row r="39" spans="1:14">
      <c r="A39" s="14"/>
      <c r="B39" s="15"/>
      <c r="C39" s="5"/>
      <c r="D39" s="4"/>
      <c r="E39" s="1" t="s">
        <v>372</v>
      </c>
      <c r="F39" s="3" t="s">
        <v>373</v>
      </c>
      <c r="G39" s="3"/>
      <c r="H39" s="8"/>
      <c r="I39" s="8"/>
      <c r="J39" s="8"/>
      <c r="K39" s="22"/>
      <c r="L39" s="22"/>
      <c r="M39" s="14"/>
      <c r="N39" s="36" t="s">
        <v>374</v>
      </c>
    </row>
    <row r="40" spans="1:14">
      <c r="A40" s="14"/>
      <c r="B40" s="15"/>
      <c r="C40" s="5"/>
      <c r="D40" s="4"/>
      <c r="E40" s="1" t="s">
        <v>375</v>
      </c>
      <c r="F40" s="3" t="s">
        <v>368</v>
      </c>
      <c r="G40" s="3"/>
      <c r="H40" s="8"/>
      <c r="I40" s="8"/>
      <c r="J40" s="8"/>
      <c r="K40" s="22"/>
      <c r="L40" s="22"/>
      <c r="M40" s="14"/>
      <c r="N40" s="36" t="s">
        <v>233</v>
      </c>
    </row>
    <row r="41" spans="1:14">
      <c r="A41" s="14"/>
      <c r="B41" s="15"/>
      <c r="C41" s="5"/>
      <c r="D41" s="4"/>
      <c r="E41" s="1" t="s">
        <v>376</v>
      </c>
      <c r="F41" s="3" t="s">
        <v>445</v>
      </c>
      <c r="G41" s="3"/>
      <c r="H41" s="8"/>
      <c r="I41" s="8"/>
      <c r="J41" s="8"/>
      <c r="K41" s="22"/>
      <c r="L41" s="22"/>
      <c r="M41" s="14"/>
      <c r="N41" s="36" t="s">
        <v>235</v>
      </c>
    </row>
    <row r="42" spans="1:14">
      <c r="A42" s="14"/>
      <c r="B42" s="15"/>
      <c r="C42" s="5"/>
      <c r="D42" s="4"/>
      <c r="E42" s="1" t="s">
        <v>369</v>
      </c>
      <c r="F42" s="3" t="s">
        <v>446</v>
      </c>
      <c r="G42" s="3"/>
      <c r="H42" s="8"/>
      <c r="I42" s="8"/>
      <c r="J42" s="8"/>
      <c r="K42" s="22"/>
      <c r="L42" s="22"/>
      <c r="M42" s="14"/>
      <c r="N42" s="36" t="s">
        <v>233</v>
      </c>
    </row>
    <row r="43" spans="1:14">
      <c r="A43" s="14"/>
      <c r="B43" s="15"/>
      <c r="C43" s="5"/>
      <c r="D43" s="4"/>
      <c r="E43" s="1" t="s">
        <v>512</v>
      </c>
      <c r="F43" s="3" t="s">
        <v>447</v>
      </c>
      <c r="G43" s="3"/>
      <c r="H43" s="8"/>
      <c r="I43" s="8"/>
      <c r="J43" s="8"/>
      <c r="K43" s="22"/>
      <c r="L43" s="22"/>
      <c r="M43" s="14"/>
      <c r="N43" s="36"/>
    </row>
    <row r="44" spans="1:14">
      <c r="A44" s="14"/>
      <c r="B44" s="15"/>
      <c r="C44" s="5"/>
      <c r="D44" s="4"/>
      <c r="E44" s="1" t="s">
        <v>513</v>
      </c>
      <c r="F44" s="3" t="s">
        <v>448</v>
      </c>
      <c r="G44" s="3"/>
      <c r="H44" s="8"/>
      <c r="I44" s="8"/>
      <c r="J44" s="8"/>
      <c r="K44" s="22"/>
      <c r="L44" s="22"/>
      <c r="M44" s="14"/>
      <c r="N44" s="36" t="s">
        <v>235</v>
      </c>
    </row>
    <row r="45" spans="1:14">
      <c r="A45" s="14"/>
      <c r="B45" s="15"/>
      <c r="C45" s="5"/>
      <c r="D45" s="4"/>
      <c r="E45" s="1" t="s">
        <v>514</v>
      </c>
      <c r="F45" s="3" t="s">
        <v>449</v>
      </c>
      <c r="G45" s="3"/>
      <c r="H45" s="8"/>
      <c r="I45" s="8"/>
      <c r="J45" s="8"/>
      <c r="K45" s="22"/>
      <c r="L45" s="22"/>
      <c r="M45" s="14"/>
      <c r="N45" s="36"/>
    </row>
    <row r="46" spans="1:14">
      <c r="A46" s="14"/>
      <c r="B46" s="15"/>
      <c r="C46" s="5"/>
      <c r="D46" s="4"/>
      <c r="E46" s="1" t="s">
        <v>524</v>
      </c>
      <c r="F46" s="3" t="s">
        <v>515</v>
      </c>
      <c r="G46" s="3"/>
      <c r="H46" s="8"/>
      <c r="I46" s="8"/>
      <c r="J46" s="8"/>
      <c r="K46" s="22"/>
      <c r="L46" s="22"/>
      <c r="M46" s="14"/>
      <c r="N46" s="36"/>
    </row>
    <row r="47" spans="1:14">
      <c r="A47" s="14"/>
      <c r="B47" s="15"/>
      <c r="C47" s="5"/>
      <c r="D47" s="4"/>
      <c r="E47" s="1"/>
      <c r="F47" s="3"/>
      <c r="G47" s="3"/>
      <c r="H47" s="8"/>
      <c r="I47" s="8"/>
      <c r="J47" s="8"/>
      <c r="K47" s="22"/>
      <c r="L47" s="22"/>
      <c r="M47" s="14"/>
      <c r="N47" s="36"/>
    </row>
    <row r="48" spans="1:14">
      <c r="A48" s="14"/>
      <c r="B48" s="55" t="s">
        <v>575</v>
      </c>
      <c r="C48" s="56"/>
      <c r="D48" s="57"/>
      <c r="E48" s="58"/>
      <c r="F48" s="59"/>
      <c r="G48" s="59"/>
      <c r="H48" s="60"/>
      <c r="I48" s="61"/>
      <c r="J48" s="8"/>
      <c r="K48" s="22"/>
      <c r="L48" s="22"/>
      <c r="M48" s="14"/>
      <c r="N48" s="36"/>
    </row>
    <row r="49" spans="1:14" ht="14" thickBot="1">
      <c r="A49" s="14"/>
      <c r="B49" s="62" t="s">
        <v>15</v>
      </c>
      <c r="C49" s="63"/>
      <c r="D49" s="64"/>
      <c r="E49" s="65"/>
      <c r="F49" s="66"/>
      <c r="G49" s="66"/>
      <c r="H49" s="67"/>
      <c r="I49" s="68"/>
      <c r="J49" s="8"/>
      <c r="K49" s="22"/>
      <c r="L49" s="22"/>
      <c r="M49" s="14"/>
      <c r="N49" s="36"/>
    </row>
    <row r="50" spans="1:14">
      <c r="A50" s="14"/>
      <c r="B50" s="15"/>
      <c r="C50" s="5"/>
      <c r="D50" s="4"/>
      <c r="E50" s="1"/>
      <c r="F50" s="3"/>
      <c r="G50" s="3"/>
      <c r="H50" s="8"/>
      <c r="I50" s="8"/>
      <c r="J50" s="8"/>
      <c r="K50" s="22"/>
      <c r="L50" s="22"/>
      <c r="M50" s="14"/>
      <c r="N50" s="36"/>
    </row>
    <row r="51" spans="1:14">
      <c r="A51" s="14"/>
      <c r="B51" s="11" t="s">
        <v>549</v>
      </c>
      <c r="C51" s="15"/>
      <c r="D51" s="14"/>
      <c r="E51" s="23"/>
      <c r="F51" s="33"/>
      <c r="G51" s="33"/>
      <c r="H51" s="22"/>
      <c r="I51" s="22"/>
      <c r="J51" s="22"/>
      <c r="K51" s="22"/>
      <c r="L51" s="22"/>
      <c r="M51" s="14"/>
      <c r="N51" s="14"/>
    </row>
    <row r="52" spans="1:14">
      <c r="A52" s="14" t="s">
        <v>432</v>
      </c>
      <c r="B52" s="11" t="s">
        <v>227</v>
      </c>
      <c r="C52" s="15" t="s">
        <v>594</v>
      </c>
      <c r="D52" s="14" t="s">
        <v>323</v>
      </c>
      <c r="E52" s="23" t="s">
        <v>322</v>
      </c>
      <c r="F52" s="15" t="s">
        <v>555</v>
      </c>
      <c r="G52" s="90" t="s">
        <v>312</v>
      </c>
      <c r="H52" s="15" t="s">
        <v>241</v>
      </c>
      <c r="I52" s="15" t="s">
        <v>253</v>
      </c>
      <c r="J52" s="15" t="s">
        <v>242</v>
      </c>
      <c r="K52" s="15" t="s">
        <v>243</v>
      </c>
      <c r="L52" s="23" t="s">
        <v>506</v>
      </c>
      <c r="M52" s="14" t="s">
        <v>402</v>
      </c>
      <c r="N52" s="14" t="s">
        <v>346</v>
      </c>
    </row>
    <row r="53" spans="1:14">
      <c r="A53" s="23" t="s">
        <v>497</v>
      </c>
      <c r="B53" s="24"/>
      <c r="C53" s="24"/>
      <c r="D53" s="24"/>
      <c r="E53" s="24"/>
      <c r="F53" s="24"/>
      <c r="G53" s="24"/>
      <c r="H53" s="24"/>
      <c r="I53" s="24"/>
      <c r="J53" s="24"/>
      <c r="K53" s="24"/>
      <c r="L53" s="24"/>
      <c r="M53" s="24"/>
      <c r="N53" s="24"/>
    </row>
    <row r="54" spans="1:14">
      <c r="A54" t="s">
        <v>36</v>
      </c>
      <c r="B54" s="39" t="str">
        <f>F22</f>
        <v>00</v>
      </c>
      <c r="C54" s="16" t="s">
        <v>192</v>
      </c>
      <c r="D54" s="16" t="str">
        <f>B12</f>
        <v>H</v>
      </c>
      <c r="E54" t="s">
        <v>256</v>
      </c>
      <c r="F54" s="24" t="str">
        <f>$F$11&amp;D54&amp;E54</f>
        <v>HHU</v>
      </c>
      <c r="G54" s="24" t="str">
        <f>$G$11&amp;D54&amp;E54</f>
        <v>BHU</v>
      </c>
      <c r="H54" s="24" t="str">
        <f>$H$11&amp;D54&amp;E54</f>
        <v>MHU</v>
      </c>
      <c r="I54" s="24" t="str">
        <f t="shared" ref="I54:I82" si="0">$I$11&amp;D54&amp;E54</f>
        <v>LHU</v>
      </c>
      <c r="J54" s="28"/>
      <c r="K54" s="28"/>
      <c r="L54" s="28"/>
      <c r="M54" t="s">
        <v>262</v>
      </c>
      <c r="N54" t="s">
        <v>224</v>
      </c>
    </row>
    <row r="55" spans="1:14">
      <c r="A55" t="s">
        <v>550</v>
      </c>
      <c r="B55" s="39" t="str">
        <f>G22</f>
        <v>05</v>
      </c>
      <c r="C55" s="16" t="s">
        <v>192</v>
      </c>
      <c r="D55" s="16" t="str">
        <f>B13</f>
        <v>L</v>
      </c>
      <c r="E55" t="str">
        <f t="shared" ref="E55:E62" si="1">E54</f>
        <v>U</v>
      </c>
      <c r="F55" s="24" t="str">
        <f>$F$11&amp;D55&amp;E55</f>
        <v>HLU</v>
      </c>
      <c r="G55" s="24" t="str">
        <f>$G$11&amp;D55&amp;E55</f>
        <v>BLU</v>
      </c>
      <c r="H55" s="24" t="str">
        <f>$H$11&amp;D55&amp;E55</f>
        <v>MLU</v>
      </c>
      <c r="I55" s="24" t="str">
        <f t="shared" si="0"/>
        <v>LLU</v>
      </c>
      <c r="J55" s="28"/>
      <c r="K55" s="28"/>
      <c r="L55" s="28"/>
      <c r="M55" t="s">
        <v>404</v>
      </c>
      <c r="N55" t="s">
        <v>62</v>
      </c>
    </row>
    <row r="56" spans="1:14">
      <c r="A56" t="s">
        <v>551</v>
      </c>
      <c r="B56" s="39">
        <f>H22</f>
        <v>10</v>
      </c>
      <c r="C56" s="16" t="s">
        <v>192</v>
      </c>
      <c r="D56" s="16" t="str">
        <f>B12</f>
        <v>H</v>
      </c>
      <c r="E56" t="str">
        <f t="shared" si="1"/>
        <v>U</v>
      </c>
      <c r="F56" s="24" t="str">
        <f>$F$11&amp;D56&amp;E56</f>
        <v>HHU</v>
      </c>
      <c r="G56" s="24" t="str">
        <f>$G$11&amp;D56&amp;E56</f>
        <v>BHU</v>
      </c>
      <c r="H56" s="24" t="str">
        <f>$H$11&amp;D56&amp;E56</f>
        <v>MHU</v>
      </c>
      <c r="I56" s="24" t="str">
        <f t="shared" si="0"/>
        <v>LHU</v>
      </c>
      <c r="J56" s="28"/>
      <c r="K56" s="28"/>
      <c r="L56" s="28"/>
      <c r="M56" t="s">
        <v>405</v>
      </c>
    </row>
    <row r="57" spans="1:14">
      <c r="A57" t="s">
        <v>195</v>
      </c>
      <c r="B57" s="39">
        <f>I22</f>
        <v>15</v>
      </c>
      <c r="C57" s="16" t="s">
        <v>192</v>
      </c>
      <c r="D57" s="16" t="str">
        <f>B13</f>
        <v>L</v>
      </c>
      <c r="E57" t="str">
        <f t="shared" si="1"/>
        <v>U</v>
      </c>
      <c r="F57" s="24" t="str">
        <f>$F$11&amp;D57&amp;E57</f>
        <v>HLU</v>
      </c>
      <c r="G57" s="24" t="str">
        <f>$G$11&amp;D57&amp;E57</f>
        <v>BLU</v>
      </c>
      <c r="H57" s="24" t="str">
        <f>$H$11&amp;D57&amp;E57</f>
        <v>MLU</v>
      </c>
      <c r="I57" s="24" t="str">
        <f t="shared" si="0"/>
        <v>LLU</v>
      </c>
      <c r="J57" s="28"/>
      <c r="K57" s="28"/>
      <c r="L57" s="28"/>
      <c r="M57" t="s">
        <v>404</v>
      </c>
    </row>
    <row r="58" spans="1:14">
      <c r="A58" t="s">
        <v>0</v>
      </c>
      <c r="B58" s="40" t="str">
        <f>F22</f>
        <v>00</v>
      </c>
      <c r="C58" s="16" t="s">
        <v>192</v>
      </c>
      <c r="D58" s="16" t="str">
        <f>B14</f>
        <v>M</v>
      </c>
      <c r="E58" t="str">
        <f t="shared" si="1"/>
        <v>U</v>
      </c>
      <c r="F58" s="28"/>
      <c r="G58" s="28"/>
      <c r="H58" s="28"/>
      <c r="I58" s="24" t="str">
        <f t="shared" si="0"/>
        <v>LMU</v>
      </c>
      <c r="J58" s="24" t="str">
        <f>$J$11&amp;D58&amp;E58</f>
        <v>VMU</v>
      </c>
      <c r="K58" s="24" t="str">
        <f>$K$11&amp;D58&amp;E58</f>
        <v>UMU</v>
      </c>
      <c r="L58" s="25" t="str">
        <f>$L$11&amp;D58&amp;E58</f>
        <v>RMU</v>
      </c>
      <c r="M58" t="s">
        <v>404</v>
      </c>
      <c r="N58" t="s">
        <v>191</v>
      </c>
    </row>
    <row r="59" spans="1:14">
      <c r="A59" t="s">
        <v>197</v>
      </c>
      <c r="B59" s="40" t="str">
        <f>G22</f>
        <v>05</v>
      </c>
      <c r="C59" s="16" t="s">
        <v>192</v>
      </c>
      <c r="D59" s="16" t="str">
        <f>B14</f>
        <v>M</v>
      </c>
      <c r="E59" t="str">
        <f t="shared" si="1"/>
        <v>U</v>
      </c>
      <c r="F59" s="28"/>
      <c r="G59" s="28"/>
      <c r="H59" s="28"/>
      <c r="I59" s="24" t="str">
        <f t="shared" si="0"/>
        <v>LMU</v>
      </c>
      <c r="J59" s="24" t="str">
        <f>$J$11&amp;D59&amp;E59</f>
        <v>VMU</v>
      </c>
      <c r="K59" s="24" t="str">
        <f>$K$11&amp;D59&amp;E59</f>
        <v>UMU</v>
      </c>
      <c r="L59" s="24" t="str">
        <f>$L$11&amp;D59&amp;E59</f>
        <v>RMU</v>
      </c>
      <c r="M59" t="s">
        <v>262</v>
      </c>
    </row>
    <row r="60" spans="1:14">
      <c r="A60" t="s">
        <v>198</v>
      </c>
      <c r="B60" s="40">
        <f>H22</f>
        <v>10</v>
      </c>
      <c r="C60" s="16" t="s">
        <v>192</v>
      </c>
      <c r="D60" s="16" t="str">
        <f>B14</f>
        <v>M</v>
      </c>
      <c r="E60" t="str">
        <f t="shared" si="1"/>
        <v>U</v>
      </c>
      <c r="F60" s="28"/>
      <c r="G60" s="28"/>
      <c r="H60" s="28"/>
      <c r="I60" s="24" t="str">
        <f t="shared" si="0"/>
        <v>LMU</v>
      </c>
      <c r="J60" s="24" t="str">
        <f>$J$11&amp;D60&amp;E60</f>
        <v>VMU</v>
      </c>
      <c r="K60" s="24" t="str">
        <f>$K$11&amp;D60&amp;E60</f>
        <v>UMU</v>
      </c>
      <c r="L60" s="24" t="str">
        <f>$L$11&amp;D60&amp;E60</f>
        <v>RMU</v>
      </c>
      <c r="M60" t="s">
        <v>406</v>
      </c>
    </row>
    <row r="61" spans="1:14">
      <c r="A61" t="s">
        <v>199</v>
      </c>
      <c r="B61" s="40">
        <f>I22</f>
        <v>15</v>
      </c>
      <c r="C61" s="16" t="s">
        <v>192</v>
      </c>
      <c r="D61" s="16" t="str">
        <f>B14</f>
        <v>M</v>
      </c>
      <c r="E61" t="str">
        <f t="shared" si="1"/>
        <v>U</v>
      </c>
      <c r="F61" s="28"/>
      <c r="G61" s="28"/>
      <c r="H61" s="28"/>
      <c r="I61" s="24" t="str">
        <f t="shared" si="0"/>
        <v>LMU</v>
      </c>
      <c r="J61" s="24" t="str">
        <f>$J$11&amp;D61&amp;E61</f>
        <v>VMU</v>
      </c>
      <c r="K61" s="24" t="str">
        <f>$K$11&amp;D61&amp;E61</f>
        <v>UMU</v>
      </c>
      <c r="L61" s="24" t="str">
        <f>$L$11&amp;D61&amp;E61</f>
        <v>RMU</v>
      </c>
      <c r="M61" t="s">
        <v>262</v>
      </c>
    </row>
    <row r="62" spans="1:14">
      <c r="A62" t="s">
        <v>305</v>
      </c>
      <c r="B62" s="40" t="str">
        <f>F22</f>
        <v>00</v>
      </c>
      <c r="C62" s="16" t="s">
        <v>192</v>
      </c>
      <c r="D62" s="16" t="str">
        <f>B17</f>
        <v>K</v>
      </c>
      <c r="E62" t="str">
        <f t="shared" si="1"/>
        <v>U</v>
      </c>
      <c r="F62" s="28"/>
      <c r="G62" s="28"/>
      <c r="H62" s="28"/>
      <c r="I62" s="24" t="str">
        <f t="shared" si="0"/>
        <v>LKU</v>
      </c>
      <c r="J62" s="24" t="str">
        <f>$J$11&amp;D62&amp;E62</f>
        <v>VKU</v>
      </c>
      <c r="K62" s="24" t="str">
        <f>$K$11&amp;D62&amp;E62</f>
        <v>UKU</v>
      </c>
      <c r="L62" s="24" t="str">
        <f>$L$11&amp;D62&amp;E62</f>
        <v>RKU</v>
      </c>
      <c r="M62" t="s">
        <v>193</v>
      </c>
      <c r="N62" s="36" t="s">
        <v>311</v>
      </c>
    </row>
    <row r="63" spans="1:14">
      <c r="A63" t="s">
        <v>200</v>
      </c>
      <c r="B63" s="40" t="str">
        <f>F22</f>
        <v>00</v>
      </c>
      <c r="C63" s="16" t="s">
        <v>192</v>
      </c>
      <c r="D63" s="16" t="str">
        <f>B12</f>
        <v>H</v>
      </c>
      <c r="E63" t="s">
        <v>257</v>
      </c>
      <c r="F63" s="28" t="str">
        <f>$F$11&amp;D63&amp;E63</f>
        <v>HHV</v>
      </c>
      <c r="G63" s="28" t="str">
        <f>$G$11&amp;D63&amp;E63</f>
        <v>BHV</v>
      </c>
      <c r="H63" s="28" t="str">
        <f>$H$11&amp;D63&amp;E63</f>
        <v>MHV</v>
      </c>
      <c r="I63" s="24" t="str">
        <f t="shared" si="0"/>
        <v>LHV</v>
      </c>
      <c r="J63" s="28"/>
      <c r="K63" s="28"/>
      <c r="L63" s="28"/>
      <c r="M63" t="s">
        <v>262</v>
      </c>
    </row>
    <row r="64" spans="1:14">
      <c r="A64" t="s">
        <v>201</v>
      </c>
      <c r="B64" s="40" t="str">
        <f>G22</f>
        <v>05</v>
      </c>
      <c r="C64" s="16" t="s">
        <v>192</v>
      </c>
      <c r="D64" s="16" t="str">
        <f>B13</f>
        <v>L</v>
      </c>
      <c r="E64" t="str">
        <f t="shared" ref="E64:E71" si="2">E63</f>
        <v>V</v>
      </c>
      <c r="F64" s="28" t="str">
        <f>$F$11&amp;D64&amp;E64</f>
        <v>HLV</v>
      </c>
      <c r="G64" s="28" t="str">
        <f>$G$11&amp;D64&amp;E64</f>
        <v>BLV</v>
      </c>
      <c r="H64" s="28" t="str">
        <f>$H$11&amp;D64&amp;E64</f>
        <v>MLV</v>
      </c>
      <c r="I64" s="24" t="str">
        <f t="shared" si="0"/>
        <v>LLV</v>
      </c>
      <c r="J64" s="28"/>
      <c r="K64" s="28"/>
      <c r="L64" s="28"/>
      <c r="M64" t="s">
        <v>404</v>
      </c>
    </row>
    <row r="65" spans="1:13">
      <c r="A65" t="s">
        <v>336</v>
      </c>
      <c r="B65" s="40">
        <f>H22</f>
        <v>10</v>
      </c>
      <c r="C65" s="16" t="s">
        <v>192</v>
      </c>
      <c r="D65" s="16" t="str">
        <f>B12</f>
        <v>H</v>
      </c>
      <c r="E65" t="str">
        <f t="shared" si="2"/>
        <v>V</v>
      </c>
      <c r="F65" s="28" t="str">
        <f>$F$11&amp;D65&amp;E65</f>
        <v>HHV</v>
      </c>
      <c r="G65" s="28" t="str">
        <f>$G$11&amp;D65&amp;E65</f>
        <v>BHV</v>
      </c>
      <c r="H65" s="28" t="str">
        <f>$H$11&amp;D65&amp;E65</f>
        <v>MHV</v>
      </c>
      <c r="I65" s="24" t="str">
        <f t="shared" si="0"/>
        <v>LHV</v>
      </c>
      <c r="J65" s="28"/>
      <c r="K65" s="28"/>
      <c r="L65" s="28"/>
      <c r="M65" t="s">
        <v>405</v>
      </c>
    </row>
    <row r="66" spans="1:13">
      <c r="A66" t="s">
        <v>337</v>
      </c>
      <c r="B66" s="40">
        <f>I22</f>
        <v>15</v>
      </c>
      <c r="C66" s="16" t="s">
        <v>192</v>
      </c>
      <c r="D66" s="16" t="str">
        <f>B13</f>
        <v>L</v>
      </c>
      <c r="E66" t="str">
        <f t="shared" si="2"/>
        <v>V</v>
      </c>
      <c r="F66" s="28" t="str">
        <f>$F$11&amp;D66&amp;E66</f>
        <v>HLV</v>
      </c>
      <c r="G66" s="28" t="str">
        <f>$G$11&amp;D66&amp;E66</f>
        <v>BLV</v>
      </c>
      <c r="H66" s="28" t="str">
        <f>$H$11&amp;D66&amp;E66</f>
        <v>MLV</v>
      </c>
      <c r="I66" s="24" t="str">
        <f t="shared" si="0"/>
        <v>LLV</v>
      </c>
      <c r="J66" s="28"/>
      <c r="K66" s="28"/>
      <c r="L66" s="28"/>
      <c r="M66" t="s">
        <v>404</v>
      </c>
    </row>
    <row r="67" spans="1:13">
      <c r="A67" t="s">
        <v>476</v>
      </c>
      <c r="B67" s="40" t="str">
        <f>F22</f>
        <v>00</v>
      </c>
      <c r="C67" s="16" t="s">
        <v>192</v>
      </c>
      <c r="D67" s="16" t="str">
        <f>B14</f>
        <v>M</v>
      </c>
      <c r="E67" t="str">
        <f t="shared" si="2"/>
        <v>V</v>
      </c>
      <c r="F67" s="28"/>
      <c r="G67" s="28"/>
      <c r="H67" s="28"/>
      <c r="I67" s="24" t="str">
        <f t="shared" si="0"/>
        <v>LMV</v>
      </c>
      <c r="J67" s="24" t="str">
        <f>$J$11&amp;D67&amp;E67</f>
        <v>VMV</v>
      </c>
      <c r="K67" s="24" t="str">
        <f>$K$11&amp;D67&amp;E67</f>
        <v>UMV</v>
      </c>
      <c r="L67" s="24" t="str">
        <f>$L$11&amp;D67&amp;E67</f>
        <v>RMV</v>
      </c>
      <c r="M67" t="s">
        <v>404</v>
      </c>
    </row>
    <row r="68" spans="1:13">
      <c r="A68" t="s">
        <v>585</v>
      </c>
      <c r="B68" s="40" t="str">
        <f>G22</f>
        <v>05</v>
      </c>
      <c r="C68" s="16" t="s">
        <v>192</v>
      </c>
      <c r="D68" s="16" t="str">
        <f>B14</f>
        <v>M</v>
      </c>
      <c r="E68" t="str">
        <f t="shared" si="2"/>
        <v>V</v>
      </c>
      <c r="F68" s="28"/>
      <c r="G68" s="28"/>
      <c r="H68" s="28"/>
      <c r="I68" s="24" t="str">
        <f t="shared" si="0"/>
        <v>LMV</v>
      </c>
      <c r="J68" s="24" t="str">
        <f>$J$11&amp;D68&amp;E68</f>
        <v>VMV</v>
      </c>
      <c r="K68" s="24" t="str">
        <f>$K$11&amp;D68&amp;E68</f>
        <v>UMV</v>
      </c>
      <c r="L68" s="24" t="str">
        <f>$L$11&amp;D68&amp;E68</f>
        <v>RMV</v>
      </c>
      <c r="M68" t="s">
        <v>262</v>
      </c>
    </row>
    <row r="69" spans="1:13">
      <c r="A69" t="s">
        <v>347</v>
      </c>
      <c r="B69" s="40">
        <f>H22</f>
        <v>10</v>
      </c>
      <c r="C69" s="16" t="s">
        <v>192</v>
      </c>
      <c r="D69" s="16" t="str">
        <f>B14</f>
        <v>M</v>
      </c>
      <c r="E69" t="str">
        <f t="shared" si="2"/>
        <v>V</v>
      </c>
      <c r="F69" s="28"/>
      <c r="G69" s="28"/>
      <c r="H69" s="28"/>
      <c r="I69" s="24" t="str">
        <f t="shared" si="0"/>
        <v>LMV</v>
      </c>
      <c r="J69" s="24" t="str">
        <f>$J$11&amp;D69&amp;E69</f>
        <v>VMV</v>
      </c>
      <c r="K69" s="24" t="str">
        <f>$K$11&amp;D69&amp;E69</f>
        <v>UMV</v>
      </c>
      <c r="L69" s="24" t="str">
        <f>$L$11&amp;D69&amp;E69</f>
        <v>RMV</v>
      </c>
      <c r="M69" t="s">
        <v>406</v>
      </c>
    </row>
    <row r="70" spans="1:13">
      <c r="A70" t="s">
        <v>220</v>
      </c>
      <c r="B70" s="40">
        <f>I22</f>
        <v>15</v>
      </c>
      <c r="C70" s="16" t="s">
        <v>192</v>
      </c>
      <c r="D70" s="16" t="str">
        <f>B14</f>
        <v>M</v>
      </c>
      <c r="E70" t="str">
        <f t="shared" si="2"/>
        <v>V</v>
      </c>
      <c r="F70" s="28"/>
      <c r="G70" s="28"/>
      <c r="H70" s="28"/>
      <c r="I70" s="24" t="str">
        <f t="shared" si="0"/>
        <v>LMV</v>
      </c>
      <c r="J70" s="24" t="str">
        <f>$J$11&amp;D70&amp;E70</f>
        <v>VMV</v>
      </c>
      <c r="K70" s="24" t="str">
        <f>$K$11&amp;D70&amp;E70</f>
        <v>UMV</v>
      </c>
      <c r="L70" s="24" t="str">
        <f>$L$11&amp;D70&amp;E70</f>
        <v>RMV</v>
      </c>
      <c r="M70" t="s">
        <v>262</v>
      </c>
    </row>
    <row r="71" spans="1:13">
      <c r="A71" t="s">
        <v>304</v>
      </c>
      <c r="B71" s="40" t="str">
        <f>F22</f>
        <v>00</v>
      </c>
      <c r="C71" s="16" t="s">
        <v>192</v>
      </c>
      <c r="D71" s="16" t="str">
        <f>B17</f>
        <v>K</v>
      </c>
      <c r="E71" t="str">
        <f t="shared" si="2"/>
        <v>V</v>
      </c>
      <c r="F71" s="28"/>
      <c r="G71" s="28"/>
      <c r="H71" s="28"/>
      <c r="I71" s="24" t="str">
        <f t="shared" si="0"/>
        <v>LKV</v>
      </c>
      <c r="J71" s="24" t="str">
        <f>$J$11&amp;D71&amp;E71</f>
        <v>VKV</v>
      </c>
      <c r="K71" s="24" t="str">
        <f>$K$11&amp;D71&amp;E71</f>
        <v>UKV</v>
      </c>
      <c r="L71" s="24" t="str">
        <f>$L$11&amp;D71&amp;E71</f>
        <v>RKV</v>
      </c>
      <c r="M71" t="s">
        <v>193</v>
      </c>
    </row>
    <row r="72" spans="1:13">
      <c r="A72" t="s">
        <v>221</v>
      </c>
      <c r="B72" s="40" t="str">
        <f>F22</f>
        <v>00</v>
      </c>
      <c r="C72" s="16" t="s">
        <v>192</v>
      </c>
      <c r="D72" s="16" t="str">
        <f>B12</f>
        <v>H</v>
      </c>
      <c r="E72" t="s">
        <v>258</v>
      </c>
      <c r="F72" s="28" t="str">
        <f>$F$11&amp;D72&amp;E72</f>
        <v>HHW</v>
      </c>
      <c r="G72" s="28" t="str">
        <f>$G$11&amp;D72&amp;E72</f>
        <v>BHW</v>
      </c>
      <c r="H72" s="28" t="str">
        <f>$H$11&amp;D72&amp;E72</f>
        <v>MHW</v>
      </c>
      <c r="I72" s="24" t="str">
        <f t="shared" si="0"/>
        <v>LHW</v>
      </c>
      <c r="J72" s="28"/>
      <c r="K72" s="28"/>
      <c r="L72" s="28"/>
      <c r="M72" t="s">
        <v>262</v>
      </c>
    </row>
    <row r="73" spans="1:13">
      <c r="A73" t="s">
        <v>556</v>
      </c>
      <c r="B73" s="40" t="str">
        <f>G22</f>
        <v>05</v>
      </c>
      <c r="C73" s="16" t="s">
        <v>192</v>
      </c>
      <c r="D73" s="16" t="str">
        <f>B13</f>
        <v>L</v>
      </c>
      <c r="E73" t="str">
        <f t="shared" ref="E73:E80" si="3">E72</f>
        <v>W</v>
      </c>
      <c r="F73" s="24" t="str">
        <f>$F$11&amp;D73&amp;E73</f>
        <v>HLW</v>
      </c>
      <c r="G73" s="24" t="str">
        <f>$G$11&amp;D73&amp;E73</f>
        <v>BLW</v>
      </c>
      <c r="H73" s="24" t="str">
        <f>$H$11&amp;D73&amp;E73</f>
        <v>MLW</v>
      </c>
      <c r="I73" s="24" t="str">
        <f t="shared" si="0"/>
        <v>LLW</v>
      </c>
      <c r="J73" s="28"/>
      <c r="K73" s="28"/>
      <c r="L73" s="28"/>
      <c r="M73" t="s">
        <v>404</v>
      </c>
    </row>
    <row r="74" spans="1:13">
      <c r="A74" t="s">
        <v>557</v>
      </c>
      <c r="B74" s="40">
        <f>H22</f>
        <v>10</v>
      </c>
      <c r="C74" s="16" t="s">
        <v>192</v>
      </c>
      <c r="D74" s="16" t="str">
        <f>B12</f>
        <v>H</v>
      </c>
      <c r="E74" t="str">
        <f t="shared" si="3"/>
        <v>W</v>
      </c>
      <c r="F74" s="24" t="str">
        <f>$F$11&amp;D74&amp;E74</f>
        <v>HHW</v>
      </c>
      <c r="G74" s="24" t="str">
        <f>$G$11&amp;D74&amp;E74</f>
        <v>BHW</v>
      </c>
      <c r="H74" s="24" t="str">
        <f>$H$11&amp;D74&amp;E74</f>
        <v>MHW</v>
      </c>
      <c r="I74" s="24" t="str">
        <f t="shared" si="0"/>
        <v>LHW</v>
      </c>
      <c r="J74" s="28"/>
      <c r="K74" s="28"/>
      <c r="L74" s="28"/>
      <c r="M74" t="s">
        <v>405</v>
      </c>
    </row>
    <row r="75" spans="1:13">
      <c r="A75" t="s">
        <v>37</v>
      </c>
      <c r="B75" s="40">
        <f>I22</f>
        <v>15</v>
      </c>
      <c r="C75" s="16" t="s">
        <v>192</v>
      </c>
      <c r="D75" s="16" t="str">
        <f>B13</f>
        <v>L</v>
      </c>
      <c r="E75" t="str">
        <f t="shared" si="3"/>
        <v>W</v>
      </c>
      <c r="F75" s="24" t="str">
        <f>$F$11&amp;D75&amp;E75</f>
        <v>HLW</v>
      </c>
      <c r="G75" s="24" t="str">
        <f>$G$11&amp;D75&amp;E75</f>
        <v>BLW</v>
      </c>
      <c r="H75" s="24" t="str">
        <f>$H$11&amp;D75&amp;E75</f>
        <v>MLW</v>
      </c>
      <c r="I75" s="24" t="str">
        <f t="shared" si="0"/>
        <v>LLW</v>
      </c>
      <c r="J75" s="28"/>
      <c r="K75" s="28"/>
      <c r="L75" s="28"/>
      <c r="M75" t="s">
        <v>404</v>
      </c>
    </row>
    <row r="76" spans="1:13">
      <c r="A76" t="s">
        <v>299</v>
      </c>
      <c r="B76" s="40" t="str">
        <f>F22</f>
        <v>00</v>
      </c>
      <c r="C76" s="16" t="s">
        <v>192</v>
      </c>
      <c r="D76" s="16" t="str">
        <f>B14</f>
        <v>M</v>
      </c>
      <c r="E76" t="str">
        <f t="shared" si="3"/>
        <v>W</v>
      </c>
      <c r="F76" s="28"/>
      <c r="G76" s="28"/>
      <c r="H76" s="28"/>
      <c r="I76" s="24" t="str">
        <f t="shared" si="0"/>
        <v>LMW</v>
      </c>
      <c r="J76" s="24" t="str">
        <f t="shared" ref="J76:J82" si="4">$J$11&amp;D76&amp;E76</f>
        <v>VMW</v>
      </c>
      <c r="K76" s="24" t="str">
        <f t="shared" ref="K76:K82" si="5">$K$11&amp;D76&amp;E76</f>
        <v>UMW</v>
      </c>
      <c r="L76" s="24" t="str">
        <f t="shared" ref="L76:L82" si="6">$L$11&amp;D76&amp;E76</f>
        <v>RMW</v>
      </c>
      <c r="M76" t="s">
        <v>404</v>
      </c>
    </row>
    <row r="77" spans="1:13">
      <c r="A77" t="s">
        <v>300</v>
      </c>
      <c r="B77" s="40" t="str">
        <f>G22</f>
        <v>05</v>
      </c>
      <c r="C77" s="16" t="s">
        <v>192</v>
      </c>
      <c r="D77" s="16" t="str">
        <f>B14</f>
        <v>M</v>
      </c>
      <c r="E77" t="str">
        <f t="shared" si="3"/>
        <v>W</v>
      </c>
      <c r="F77" s="28"/>
      <c r="G77" s="28"/>
      <c r="H77" s="28"/>
      <c r="I77" s="24" t="str">
        <f t="shared" si="0"/>
        <v>LMW</v>
      </c>
      <c r="J77" s="24" t="str">
        <f t="shared" si="4"/>
        <v>VMW</v>
      </c>
      <c r="K77" s="24" t="str">
        <f t="shared" si="5"/>
        <v>UMW</v>
      </c>
      <c r="L77" s="24" t="str">
        <f t="shared" si="6"/>
        <v>RMW</v>
      </c>
      <c r="M77" t="s">
        <v>262</v>
      </c>
    </row>
    <row r="78" spans="1:13">
      <c r="A78" t="s">
        <v>301</v>
      </c>
      <c r="B78" s="40">
        <f>H22</f>
        <v>10</v>
      </c>
      <c r="C78" s="16" t="s">
        <v>192</v>
      </c>
      <c r="D78" s="16" t="str">
        <f>B14</f>
        <v>M</v>
      </c>
      <c r="E78" t="str">
        <f t="shared" si="3"/>
        <v>W</v>
      </c>
      <c r="F78" s="28"/>
      <c r="G78" s="28"/>
      <c r="H78" s="28"/>
      <c r="I78" s="24" t="str">
        <f t="shared" si="0"/>
        <v>LMW</v>
      </c>
      <c r="J78" s="24" t="str">
        <f t="shared" si="4"/>
        <v>VMW</v>
      </c>
      <c r="K78" s="24" t="str">
        <f t="shared" si="5"/>
        <v>UMW</v>
      </c>
      <c r="L78" s="24" t="str">
        <f t="shared" si="6"/>
        <v>RMW</v>
      </c>
      <c r="M78" t="s">
        <v>406</v>
      </c>
    </row>
    <row r="79" spans="1:13">
      <c r="A79" t="s">
        <v>302</v>
      </c>
      <c r="B79" s="40">
        <f>I22</f>
        <v>15</v>
      </c>
      <c r="C79" s="16" t="s">
        <v>192</v>
      </c>
      <c r="D79" s="16" t="str">
        <f>B14</f>
        <v>M</v>
      </c>
      <c r="E79" t="str">
        <f t="shared" si="3"/>
        <v>W</v>
      </c>
      <c r="F79" s="28"/>
      <c r="G79" s="28"/>
      <c r="H79" s="28"/>
      <c r="I79" s="24" t="str">
        <f t="shared" si="0"/>
        <v>LMW</v>
      </c>
      <c r="J79" s="24" t="str">
        <f t="shared" si="4"/>
        <v>VMW</v>
      </c>
      <c r="K79" s="24" t="str">
        <f t="shared" si="5"/>
        <v>UMW</v>
      </c>
      <c r="L79" s="24" t="str">
        <f t="shared" si="6"/>
        <v>RMW</v>
      </c>
      <c r="M79" t="s">
        <v>262</v>
      </c>
    </row>
    <row r="80" spans="1:13">
      <c r="A80" t="s">
        <v>303</v>
      </c>
      <c r="B80" s="40" t="str">
        <f>F22</f>
        <v>00</v>
      </c>
      <c r="C80" s="16" t="s">
        <v>192</v>
      </c>
      <c r="D80" s="16" t="str">
        <f>B17</f>
        <v>K</v>
      </c>
      <c r="E80" t="str">
        <f t="shared" si="3"/>
        <v>W</v>
      </c>
      <c r="F80" s="28"/>
      <c r="G80" s="28"/>
      <c r="H80" s="28"/>
      <c r="I80" s="24" t="str">
        <f t="shared" si="0"/>
        <v>LKW</v>
      </c>
      <c r="J80" s="24" t="str">
        <f t="shared" si="4"/>
        <v>VKW</v>
      </c>
      <c r="K80" s="24" t="str">
        <f t="shared" si="5"/>
        <v>UKW</v>
      </c>
      <c r="L80" s="24" t="str">
        <f t="shared" si="6"/>
        <v>RKW</v>
      </c>
      <c r="M80" t="s">
        <v>193</v>
      </c>
    </row>
    <row r="81" spans="1:14">
      <c r="A81" t="s">
        <v>756</v>
      </c>
      <c r="B81" s="39" t="s">
        <v>202</v>
      </c>
      <c r="C81" s="16" t="s">
        <v>192</v>
      </c>
      <c r="D81" s="16" t="str">
        <f>B17</f>
        <v>K</v>
      </c>
      <c r="E81" t="s">
        <v>260</v>
      </c>
      <c r="F81" s="28"/>
      <c r="G81" s="28"/>
      <c r="H81" s="28"/>
      <c r="I81" s="24" t="str">
        <f t="shared" si="0"/>
        <v>LKI</v>
      </c>
      <c r="J81" s="24" t="str">
        <f t="shared" si="4"/>
        <v>VKI</v>
      </c>
      <c r="K81" s="24" t="str">
        <f t="shared" si="5"/>
        <v>UKI</v>
      </c>
      <c r="L81" s="24" t="str">
        <f t="shared" si="6"/>
        <v>RKI</v>
      </c>
      <c r="M81" s="36" t="s">
        <v>507</v>
      </c>
      <c r="N81" s="43" t="s">
        <v>508</v>
      </c>
    </row>
    <row r="82" spans="1:14" s="49" customFormat="1">
      <c r="A82" s="49" t="s">
        <v>757</v>
      </c>
      <c r="B82" s="114" t="s">
        <v>428</v>
      </c>
      <c r="C82" s="110" t="s">
        <v>192</v>
      </c>
      <c r="D82" s="110" t="s">
        <v>503</v>
      </c>
      <c r="E82" s="49" t="s">
        <v>260</v>
      </c>
      <c r="F82" s="28"/>
      <c r="G82" s="28"/>
      <c r="H82" s="28"/>
      <c r="I82" s="28" t="str">
        <f t="shared" si="0"/>
        <v>LKI</v>
      </c>
      <c r="J82" s="28" t="str">
        <f t="shared" si="4"/>
        <v>VKI</v>
      </c>
      <c r="K82" s="28" t="str">
        <f t="shared" si="5"/>
        <v>UKI</v>
      </c>
      <c r="L82" s="28" t="str">
        <f t="shared" si="6"/>
        <v>RKI</v>
      </c>
      <c r="M82" s="54" t="s">
        <v>507</v>
      </c>
      <c r="N82" s="153" t="s">
        <v>508</v>
      </c>
    </row>
    <row r="83" spans="1:14">
      <c r="A83" s="14" t="s">
        <v>498</v>
      </c>
      <c r="B83" s="40"/>
      <c r="C83" s="15" t="s">
        <v>594</v>
      </c>
      <c r="D83" s="14" t="s">
        <v>323</v>
      </c>
      <c r="E83" s="23" t="s">
        <v>322</v>
      </c>
      <c r="F83" s="15" t="s">
        <v>555</v>
      </c>
      <c r="G83" s="90" t="s">
        <v>312</v>
      </c>
      <c r="H83" s="15" t="s">
        <v>241</v>
      </c>
      <c r="I83" s="15" t="s">
        <v>253</v>
      </c>
      <c r="J83" s="15" t="s">
        <v>242</v>
      </c>
      <c r="K83" s="15" t="s">
        <v>243</v>
      </c>
      <c r="L83" s="23" t="s">
        <v>506</v>
      </c>
      <c r="M83" s="14" t="s">
        <v>402</v>
      </c>
      <c r="N83" s="14" t="s">
        <v>346</v>
      </c>
    </row>
    <row r="84" spans="1:14" s="36" customFormat="1">
      <c r="A84" s="36" t="s">
        <v>874</v>
      </c>
      <c r="B84" s="150" t="s">
        <v>424</v>
      </c>
      <c r="C84" s="48" t="s">
        <v>873</v>
      </c>
      <c r="D84" s="48" t="s">
        <v>509</v>
      </c>
      <c r="E84" s="36" t="s">
        <v>390</v>
      </c>
      <c r="F84" s="149"/>
      <c r="G84" s="149"/>
      <c r="H84" s="149"/>
      <c r="I84" s="100" t="str">
        <f>$I$11&amp;D84&amp;E84</f>
        <v>LWS</v>
      </c>
      <c r="J84" s="100" t="str">
        <f>$J$11&amp;D84&amp;E84</f>
        <v>VWS</v>
      </c>
      <c r="K84" s="100" t="str">
        <f>$K$11&amp;D84&amp;E84</f>
        <v>UWS</v>
      </c>
      <c r="L84" s="100" t="str">
        <f>$L$11&amp;D84&amp;E84</f>
        <v>RWS</v>
      </c>
      <c r="M84" s="36" t="s">
        <v>509</v>
      </c>
    </row>
    <row r="85" spans="1:14" s="36" customFormat="1">
      <c r="A85" s="36" t="s">
        <v>875</v>
      </c>
      <c r="B85" s="151">
        <v>15</v>
      </c>
      <c r="C85" s="48" t="s">
        <v>873</v>
      </c>
      <c r="D85" s="48" t="s">
        <v>509</v>
      </c>
      <c r="E85" s="36" t="s">
        <v>390</v>
      </c>
      <c r="F85" s="149"/>
      <c r="G85" s="149"/>
      <c r="H85" s="149"/>
      <c r="I85" s="100" t="str">
        <f t="shared" ref="I85:I91" si="7">$I$11&amp;D85&amp;E85</f>
        <v>LWS</v>
      </c>
      <c r="J85" s="100" t="str">
        <f t="shared" ref="J85:J91" si="8">$J$11&amp;D85&amp;E85</f>
        <v>VWS</v>
      </c>
      <c r="K85" s="100" t="str">
        <f t="shared" ref="K85:K91" si="9">$K$11&amp;D85&amp;E85</f>
        <v>UWS</v>
      </c>
      <c r="L85" s="100" t="str">
        <f t="shared" ref="L85:L91" si="10">$L$11&amp;D85&amp;E85</f>
        <v>RWS</v>
      </c>
      <c r="M85" s="36" t="s">
        <v>509</v>
      </c>
    </row>
    <row r="86" spans="1:14" s="36" customFormat="1">
      <c r="A86" s="36" t="s">
        <v>876</v>
      </c>
      <c r="B86" s="150" t="s">
        <v>424</v>
      </c>
      <c r="C86" s="48" t="s">
        <v>873</v>
      </c>
      <c r="D86" s="48" t="s">
        <v>509</v>
      </c>
      <c r="E86" s="36" t="s">
        <v>240</v>
      </c>
      <c r="F86" s="149"/>
      <c r="G86" s="149"/>
      <c r="H86" s="149"/>
      <c r="I86" s="100" t="str">
        <f t="shared" si="7"/>
        <v>LWD</v>
      </c>
      <c r="J86" s="100" t="str">
        <f t="shared" si="8"/>
        <v>VWD</v>
      </c>
      <c r="K86" s="100" t="str">
        <f t="shared" si="9"/>
        <v>UWD</v>
      </c>
      <c r="L86" s="100" t="str">
        <f t="shared" si="10"/>
        <v>RWD</v>
      </c>
      <c r="M86" s="36" t="s">
        <v>509</v>
      </c>
    </row>
    <row r="87" spans="1:14" s="36" customFormat="1">
      <c r="A87" s="36" t="s">
        <v>59</v>
      </c>
      <c r="B87" s="150" t="s">
        <v>424</v>
      </c>
      <c r="C87" s="48" t="s">
        <v>873</v>
      </c>
      <c r="D87" s="48" t="s">
        <v>503</v>
      </c>
      <c r="E87" s="48" t="s">
        <v>389</v>
      </c>
      <c r="F87" s="149"/>
      <c r="G87" s="149"/>
      <c r="H87" s="149"/>
      <c r="I87" s="100" t="str">
        <f t="shared" si="7"/>
        <v>LKO</v>
      </c>
      <c r="J87" s="100" t="str">
        <f t="shared" si="8"/>
        <v>VKO</v>
      </c>
      <c r="K87" s="100" t="str">
        <f t="shared" si="9"/>
        <v>UKO</v>
      </c>
      <c r="L87" s="100" t="str">
        <f t="shared" si="10"/>
        <v>RKO</v>
      </c>
      <c r="M87" s="36" t="s">
        <v>258</v>
      </c>
    </row>
    <row r="88" spans="1:14" s="36" customFormat="1">
      <c r="A88" s="36" t="s">
        <v>877</v>
      </c>
      <c r="B88" s="150" t="s">
        <v>373</v>
      </c>
      <c r="C88" s="48" t="s">
        <v>873</v>
      </c>
      <c r="D88" s="48" t="s">
        <v>509</v>
      </c>
      <c r="E88" s="36" t="s">
        <v>390</v>
      </c>
      <c r="F88" s="149"/>
      <c r="G88" s="149"/>
      <c r="H88" s="149"/>
      <c r="I88" s="100" t="str">
        <f t="shared" si="7"/>
        <v>LWS</v>
      </c>
      <c r="J88" s="100" t="str">
        <f t="shared" si="8"/>
        <v>VWS</v>
      </c>
      <c r="K88" s="100" t="str">
        <f t="shared" si="9"/>
        <v>UWS</v>
      </c>
      <c r="L88" s="100" t="str">
        <f t="shared" si="10"/>
        <v>RWS</v>
      </c>
      <c r="M88" s="36" t="s">
        <v>509</v>
      </c>
    </row>
    <row r="89" spans="1:14" s="36" customFormat="1">
      <c r="A89" s="36" t="s">
        <v>878</v>
      </c>
      <c r="B89" s="150" t="s">
        <v>885</v>
      </c>
      <c r="C89" s="48" t="s">
        <v>873</v>
      </c>
      <c r="D89" s="48" t="s">
        <v>509</v>
      </c>
      <c r="E89" s="36" t="s">
        <v>390</v>
      </c>
      <c r="F89" s="149"/>
      <c r="G89" s="149"/>
      <c r="H89" s="149"/>
      <c r="I89" s="100" t="str">
        <f t="shared" si="7"/>
        <v>LWS</v>
      </c>
      <c r="J89" s="100" t="str">
        <f t="shared" si="8"/>
        <v>VWS</v>
      </c>
      <c r="K89" s="100" t="str">
        <f t="shared" si="9"/>
        <v>UWS</v>
      </c>
      <c r="L89" s="100" t="str">
        <f t="shared" si="10"/>
        <v>RWS</v>
      </c>
      <c r="M89" s="36" t="s">
        <v>509</v>
      </c>
    </row>
    <row r="90" spans="1:14" s="36" customFormat="1">
      <c r="A90" s="36" t="s">
        <v>879</v>
      </c>
      <c r="B90" s="150" t="s">
        <v>373</v>
      </c>
      <c r="C90" s="48" t="s">
        <v>873</v>
      </c>
      <c r="D90" s="48" t="s">
        <v>509</v>
      </c>
      <c r="E90" s="36" t="s">
        <v>240</v>
      </c>
      <c r="F90" s="149"/>
      <c r="G90" s="149"/>
      <c r="H90" s="149"/>
      <c r="I90" s="100" t="str">
        <f t="shared" si="7"/>
        <v>LWD</v>
      </c>
      <c r="J90" s="100" t="str">
        <f t="shared" si="8"/>
        <v>VWD</v>
      </c>
      <c r="K90" s="100" t="str">
        <f t="shared" si="9"/>
        <v>UWD</v>
      </c>
      <c r="L90" s="100" t="str">
        <f t="shared" si="10"/>
        <v>RWD</v>
      </c>
      <c r="M90" s="36" t="s">
        <v>509</v>
      </c>
    </row>
    <row r="91" spans="1:14" s="36" customFormat="1">
      <c r="A91" s="36" t="s">
        <v>880</v>
      </c>
      <c r="B91" s="150" t="s">
        <v>373</v>
      </c>
      <c r="C91" s="48" t="s">
        <v>873</v>
      </c>
      <c r="D91" s="48" t="str">
        <f>'Raw Scientific Data ELYSE '!B17</f>
        <v>K</v>
      </c>
      <c r="E91" s="48" t="s">
        <v>389</v>
      </c>
      <c r="F91" s="149"/>
      <c r="G91" s="149"/>
      <c r="H91" s="149"/>
      <c r="I91" s="100" t="str">
        <f t="shared" si="7"/>
        <v>LKO</v>
      </c>
      <c r="J91" s="100" t="str">
        <f t="shared" si="8"/>
        <v>VKO</v>
      </c>
      <c r="K91" s="100" t="str">
        <f t="shared" si="9"/>
        <v>UKO</v>
      </c>
      <c r="L91" s="100" t="str">
        <f t="shared" si="10"/>
        <v>RKO</v>
      </c>
      <c r="M91" s="36" t="s">
        <v>261</v>
      </c>
    </row>
    <row r="92" spans="1:14" s="36" customFormat="1">
      <c r="A92" s="36" t="s">
        <v>883</v>
      </c>
      <c r="B92" s="150" t="s">
        <v>746</v>
      </c>
      <c r="C92" s="48" t="s">
        <v>873</v>
      </c>
      <c r="D92" s="48" t="s">
        <v>509</v>
      </c>
      <c r="E92" s="36" t="s">
        <v>390</v>
      </c>
      <c r="F92" s="149"/>
      <c r="G92" s="149"/>
      <c r="H92" s="149"/>
      <c r="I92" s="100" t="str">
        <f>$I$11&amp;D92&amp;E92</f>
        <v>LWS</v>
      </c>
      <c r="J92" s="100" t="str">
        <f>$J$11&amp;D92&amp;E92</f>
        <v>VWS</v>
      </c>
      <c r="K92" s="100" t="str">
        <f>$K$11&amp;D92&amp;E92</f>
        <v>UWS</v>
      </c>
      <c r="L92" s="100" t="str">
        <f>$L$11&amp;D92&amp;E92</f>
        <v>RWS</v>
      </c>
      <c r="M92" s="36" t="s">
        <v>509</v>
      </c>
    </row>
    <row r="93" spans="1:14" s="36" customFormat="1">
      <c r="A93" s="36" t="s">
        <v>882</v>
      </c>
      <c r="B93" s="150" t="s">
        <v>886</v>
      </c>
      <c r="C93" s="48" t="s">
        <v>873</v>
      </c>
      <c r="D93" s="48" t="s">
        <v>509</v>
      </c>
      <c r="E93" s="36" t="s">
        <v>390</v>
      </c>
      <c r="F93" s="149"/>
      <c r="G93" s="149"/>
      <c r="H93" s="149"/>
      <c r="I93" s="100" t="str">
        <f>$I$11&amp;D93&amp;E93</f>
        <v>LWS</v>
      </c>
      <c r="J93" s="100" t="str">
        <f>$J$11&amp;D93&amp;E93</f>
        <v>VWS</v>
      </c>
      <c r="K93" s="100" t="str">
        <f>$K$11&amp;D93&amp;E93</f>
        <v>UWS</v>
      </c>
      <c r="L93" s="100" t="str">
        <f>$L$11&amp;D93&amp;E93</f>
        <v>RWS</v>
      </c>
      <c r="M93" s="36" t="s">
        <v>509</v>
      </c>
    </row>
    <row r="94" spans="1:14" s="36" customFormat="1">
      <c r="A94" s="36" t="s">
        <v>881</v>
      </c>
      <c r="B94" s="150" t="s">
        <v>746</v>
      </c>
      <c r="C94" s="48" t="s">
        <v>873</v>
      </c>
      <c r="D94" s="48" t="s">
        <v>509</v>
      </c>
      <c r="E94" s="36" t="s">
        <v>240</v>
      </c>
      <c r="F94" s="149"/>
      <c r="G94" s="149"/>
      <c r="H94" s="149"/>
      <c r="I94" s="100" t="str">
        <f>$I$11&amp;D94&amp;E94</f>
        <v>LWD</v>
      </c>
      <c r="J94" s="100" t="str">
        <f>$J$11&amp;D94&amp;E94</f>
        <v>VWD</v>
      </c>
      <c r="K94" s="100" t="str">
        <f>$K$11&amp;D94&amp;E94</f>
        <v>UWD</v>
      </c>
      <c r="L94" s="100" t="str">
        <f>$L$11&amp;D94&amp;E94</f>
        <v>RWD</v>
      </c>
      <c r="M94" s="36" t="s">
        <v>509</v>
      </c>
    </row>
    <row r="95" spans="1:14" s="36" customFormat="1">
      <c r="A95" s="36" t="s">
        <v>884</v>
      </c>
      <c r="B95" s="150" t="s">
        <v>746</v>
      </c>
      <c r="C95" s="48" t="s">
        <v>873</v>
      </c>
      <c r="D95" s="48" t="str">
        <f>B17</f>
        <v>K</v>
      </c>
      <c r="E95" s="48" t="s">
        <v>389</v>
      </c>
      <c r="F95" s="149"/>
      <c r="G95" s="149"/>
      <c r="H95" s="149"/>
      <c r="I95" s="100" t="str">
        <f>$I$11&amp;D95&amp;E95</f>
        <v>LKO</v>
      </c>
      <c r="J95" s="100" t="str">
        <f>$J$11&amp;D95&amp;E95</f>
        <v>VKO</v>
      </c>
      <c r="K95" s="100" t="str">
        <f>$K$11&amp;D95&amp;E95</f>
        <v>UKO</v>
      </c>
      <c r="L95" s="100" t="str">
        <f>$L$11&amp;D95&amp;E95</f>
        <v>RKO</v>
      </c>
      <c r="M95" s="36" t="s">
        <v>258</v>
      </c>
    </row>
    <row r="96" spans="1:14" s="36" customFormat="1">
      <c r="A96" s="36" t="s">
        <v>61</v>
      </c>
      <c r="B96" s="150" t="str">
        <f>F38</f>
        <v>10</v>
      </c>
      <c r="C96" s="48" t="s">
        <v>873</v>
      </c>
      <c r="D96" s="48" t="str">
        <f>B15</f>
        <v>D</v>
      </c>
      <c r="E96" s="48" t="s">
        <v>389</v>
      </c>
      <c r="F96" s="149"/>
      <c r="G96" s="149" t="str">
        <f t="shared" ref="G96:G103" si="11">$G$11&amp;D96&amp;E96</f>
        <v>BDO</v>
      </c>
      <c r="H96" s="149" t="str">
        <f t="shared" ref="H96:H103" si="12">$H$11&amp;D96&amp;E96</f>
        <v>MDO</v>
      </c>
      <c r="I96" s="100" t="str">
        <f t="shared" ref="I96:I104" si="13">$I$11&amp;D96&amp;E96</f>
        <v>LDO</v>
      </c>
      <c r="J96" s="100" t="str">
        <f t="shared" ref="J96:J104" si="14">$J$11&amp;D96&amp;E96</f>
        <v>VDO</v>
      </c>
      <c r="K96" s="100"/>
      <c r="L96" s="100"/>
      <c r="M96" s="36" t="s">
        <v>509</v>
      </c>
      <c r="N96" s="36" t="s">
        <v>957</v>
      </c>
    </row>
    <row r="97" spans="1:14" s="36" customFormat="1">
      <c r="A97" s="36" t="s">
        <v>309</v>
      </c>
      <c r="B97" s="150" t="s">
        <v>373</v>
      </c>
      <c r="C97" s="48" t="s">
        <v>873</v>
      </c>
      <c r="D97" s="48" t="str">
        <f>B17</f>
        <v>K</v>
      </c>
      <c r="E97" s="36" t="s">
        <v>260</v>
      </c>
      <c r="F97" s="149"/>
      <c r="G97" s="149" t="str">
        <f>$G$11&amp;D97&amp;E97</f>
        <v>BKI</v>
      </c>
      <c r="H97" s="149" t="str">
        <f>$H$11&amp;D97&amp;E97</f>
        <v>MKI</v>
      </c>
      <c r="I97" s="100" t="str">
        <f>$I$11&amp;D97&amp;E97</f>
        <v>LKI</v>
      </c>
      <c r="J97" s="100" t="str">
        <f>$J$11&amp;D97&amp;E97</f>
        <v>VKI</v>
      </c>
      <c r="K97" s="100"/>
      <c r="L97" s="100"/>
      <c r="M97" s="36" t="s">
        <v>193</v>
      </c>
      <c r="N97" s="36" t="s">
        <v>956</v>
      </c>
    </row>
    <row r="98" spans="1:14" s="36" customFormat="1">
      <c r="A98" s="36" t="s">
        <v>61</v>
      </c>
      <c r="B98" s="150" t="str">
        <f>F37</f>
        <v>00</v>
      </c>
      <c r="C98" s="48" t="s">
        <v>192</v>
      </c>
      <c r="D98" s="48" t="str">
        <f>B15</f>
        <v>D</v>
      </c>
      <c r="E98" s="48" t="s">
        <v>389</v>
      </c>
      <c r="F98" s="149"/>
      <c r="G98" s="149" t="str">
        <f t="shared" si="11"/>
        <v>BDO</v>
      </c>
      <c r="H98" s="149" t="str">
        <f t="shared" si="12"/>
        <v>MDO</v>
      </c>
      <c r="I98" s="100" t="str">
        <f t="shared" si="13"/>
        <v>LDO</v>
      </c>
      <c r="J98" s="100" t="str">
        <f t="shared" si="14"/>
        <v>VDO</v>
      </c>
      <c r="K98" s="100" t="str">
        <f t="shared" ref="K98:K104" si="15">$K$11&amp;D98&amp;E98</f>
        <v>UDO</v>
      </c>
      <c r="L98" s="100" t="str">
        <f t="shared" ref="L98:L104" si="16">$L$11&amp;D98&amp;E98</f>
        <v>RDO</v>
      </c>
      <c r="M98" s="36" t="s">
        <v>258</v>
      </c>
    </row>
    <row r="99" spans="1:14" s="36" customFormat="1">
      <c r="A99" s="36" t="s">
        <v>309</v>
      </c>
      <c r="B99" s="150" t="s">
        <v>424</v>
      </c>
      <c r="C99" s="48" t="s">
        <v>192</v>
      </c>
      <c r="D99" s="48" t="str">
        <f>B17</f>
        <v>K</v>
      </c>
      <c r="E99" s="36" t="s">
        <v>260</v>
      </c>
      <c r="F99" s="149"/>
      <c r="G99" s="149" t="str">
        <f t="shared" si="11"/>
        <v>BKI</v>
      </c>
      <c r="H99" s="149" t="str">
        <f t="shared" si="12"/>
        <v>MKI</v>
      </c>
      <c r="I99" s="100" t="str">
        <f t="shared" si="13"/>
        <v>LKI</v>
      </c>
      <c r="J99" s="100" t="str">
        <f t="shared" si="14"/>
        <v>VKI</v>
      </c>
      <c r="K99" s="100" t="str">
        <f t="shared" si="15"/>
        <v>UKI</v>
      </c>
      <c r="L99" s="100" t="str">
        <f t="shared" si="16"/>
        <v>RKI</v>
      </c>
      <c r="M99" s="36" t="s">
        <v>194</v>
      </c>
      <c r="N99" s="36" t="s">
        <v>403</v>
      </c>
    </row>
    <row r="100" spans="1:14">
      <c r="A100" t="s">
        <v>306</v>
      </c>
      <c r="B100" s="39" t="str">
        <f>F37</f>
        <v>00</v>
      </c>
      <c r="C100" s="16" t="s">
        <v>192</v>
      </c>
      <c r="D100" s="16" t="str">
        <f>B16</f>
        <v>F</v>
      </c>
      <c r="E100" s="96">
        <v>1</v>
      </c>
      <c r="F100" s="28"/>
      <c r="G100" s="28" t="str">
        <f t="shared" si="11"/>
        <v>BF1</v>
      </c>
      <c r="H100" s="28" t="str">
        <f t="shared" si="12"/>
        <v>MF1</v>
      </c>
      <c r="I100" s="24" t="str">
        <f t="shared" si="13"/>
        <v>LF1</v>
      </c>
      <c r="J100" s="24" t="str">
        <f t="shared" si="14"/>
        <v>VF1</v>
      </c>
      <c r="K100" s="24" t="str">
        <f t="shared" si="15"/>
        <v>UF1</v>
      </c>
      <c r="L100" s="24" t="str">
        <f t="shared" si="16"/>
        <v>RF1</v>
      </c>
      <c r="M100" s="17" t="s">
        <v>262</v>
      </c>
      <c r="N100" s="43" t="s">
        <v>238</v>
      </c>
    </row>
    <row r="101" spans="1:14">
      <c r="A101" t="s">
        <v>307</v>
      </c>
      <c r="B101" s="39" t="str">
        <f>F37</f>
        <v>00</v>
      </c>
      <c r="C101" s="16" t="s">
        <v>192</v>
      </c>
      <c r="D101" s="16" t="str">
        <f>B16</f>
        <v>F</v>
      </c>
      <c r="E101" s="96">
        <v>2</v>
      </c>
      <c r="F101" s="28"/>
      <c r="G101" s="28" t="str">
        <f t="shared" si="11"/>
        <v>BF2</v>
      </c>
      <c r="H101" s="28" t="str">
        <f t="shared" si="12"/>
        <v>MF2</v>
      </c>
      <c r="I101" s="24" t="str">
        <f t="shared" si="13"/>
        <v>LF2</v>
      </c>
      <c r="J101" s="24" t="str">
        <f t="shared" si="14"/>
        <v>VF2</v>
      </c>
      <c r="K101" s="24" t="str">
        <f t="shared" si="15"/>
        <v>UF2</v>
      </c>
      <c r="L101" s="24" t="str">
        <f t="shared" si="16"/>
        <v>RF2</v>
      </c>
      <c r="M101" s="17" t="s">
        <v>263</v>
      </c>
      <c r="N101" s="43" t="s">
        <v>238</v>
      </c>
    </row>
    <row r="102" spans="1:14">
      <c r="A102" t="s">
        <v>308</v>
      </c>
      <c r="B102" s="39" t="str">
        <f>F37</f>
        <v>00</v>
      </c>
      <c r="C102" s="16" t="s">
        <v>192</v>
      </c>
      <c r="D102" s="16" t="str">
        <f>B16</f>
        <v>F</v>
      </c>
      <c r="E102" s="96">
        <v>3</v>
      </c>
      <c r="F102" s="28"/>
      <c r="G102" s="28" t="str">
        <f t="shared" si="11"/>
        <v>BF3</v>
      </c>
      <c r="H102" s="28" t="str">
        <f t="shared" si="12"/>
        <v>MF3</v>
      </c>
      <c r="I102" s="24" t="str">
        <f t="shared" si="13"/>
        <v>LF3</v>
      </c>
      <c r="J102" s="24" t="str">
        <f t="shared" si="14"/>
        <v>VF3</v>
      </c>
      <c r="K102" s="24" t="str">
        <f t="shared" si="15"/>
        <v>UF3</v>
      </c>
      <c r="L102" s="24" t="str">
        <f t="shared" si="16"/>
        <v>RF3</v>
      </c>
      <c r="M102" s="17" t="s">
        <v>404</v>
      </c>
      <c r="N102" s="43" t="s">
        <v>238</v>
      </c>
    </row>
    <row r="103" spans="1:14">
      <c r="A103" t="s">
        <v>190</v>
      </c>
      <c r="B103" s="39" t="str">
        <f>F37</f>
        <v>00</v>
      </c>
      <c r="C103" s="16" t="s">
        <v>192</v>
      </c>
      <c r="D103" s="16" t="str">
        <f>B17</f>
        <v>K</v>
      </c>
      <c r="E103" t="s">
        <v>504</v>
      </c>
      <c r="F103" s="28"/>
      <c r="G103" s="28" t="str">
        <f t="shared" si="11"/>
        <v>BKM</v>
      </c>
      <c r="H103" s="28" t="str">
        <f t="shared" si="12"/>
        <v>MKM</v>
      </c>
      <c r="I103" s="24" t="str">
        <f t="shared" si="13"/>
        <v>LKM</v>
      </c>
      <c r="J103" s="24" t="str">
        <f t="shared" si="14"/>
        <v>VKM</v>
      </c>
      <c r="K103" s="24" t="str">
        <f t="shared" si="15"/>
        <v>UKM</v>
      </c>
      <c r="L103" s="24" t="str">
        <f t="shared" si="16"/>
        <v>RKM</v>
      </c>
      <c r="M103" s="17" t="s">
        <v>194</v>
      </c>
      <c r="N103" t="s">
        <v>505</v>
      </c>
    </row>
    <row r="104" spans="1:14">
      <c r="A104" s="36" t="s">
        <v>442</v>
      </c>
      <c r="B104" s="193" t="s">
        <v>743</v>
      </c>
      <c r="C104" s="48" t="s">
        <v>790</v>
      </c>
      <c r="D104" s="48" t="str">
        <f>B21</f>
        <v>E</v>
      </c>
      <c r="E104" s="36" t="s">
        <v>735</v>
      </c>
      <c r="F104" s="149"/>
      <c r="G104" s="149"/>
      <c r="H104" s="149"/>
      <c r="I104" s="100" t="str">
        <f t="shared" si="13"/>
        <v>LEV</v>
      </c>
      <c r="J104" s="100" t="str">
        <f t="shared" si="14"/>
        <v>VEV</v>
      </c>
      <c r="K104" s="100" t="str">
        <f t="shared" si="15"/>
        <v>UEV</v>
      </c>
      <c r="L104" s="100" t="str">
        <f t="shared" si="16"/>
        <v>REV</v>
      </c>
      <c r="M104" s="36" t="s">
        <v>507</v>
      </c>
    </row>
    <row r="105" spans="1:14">
      <c r="A105" s="14" t="s">
        <v>499</v>
      </c>
      <c r="B105" s="40"/>
      <c r="C105" s="16"/>
      <c r="F105" s="28"/>
      <c r="G105" s="28"/>
      <c r="H105" s="28"/>
      <c r="I105" s="24"/>
      <c r="J105" s="24"/>
      <c r="K105" s="24"/>
      <c r="L105" s="24"/>
      <c r="M105" s="17"/>
    </row>
    <row r="106" spans="1:14">
      <c r="A106" t="s">
        <v>562</v>
      </c>
      <c r="B106" s="39" t="s">
        <v>752</v>
      </c>
      <c r="C106" s="16" t="s">
        <v>192</v>
      </c>
      <c r="D106" s="16" t="str">
        <f>B12</f>
        <v>H</v>
      </c>
      <c r="E106" t="s">
        <v>256</v>
      </c>
      <c r="F106" s="24" t="str">
        <f t="shared" ref="F106:F111" si="17">$F$10&amp;D106&amp;E106</f>
        <v>EHU</v>
      </c>
      <c r="G106" s="24" t="str">
        <f t="shared" ref="G106:G111" si="18">$G$10&amp;D106&amp;E106</f>
        <v>SHU</v>
      </c>
      <c r="H106" s="24" t="str">
        <f t="shared" ref="H106:H111" si="19">$H$10&amp;D106&amp;E106</f>
        <v>MHU</v>
      </c>
      <c r="I106" s="100" t="str">
        <f t="shared" ref="I106:I111" si="20">$I$10&amp;D106&amp;E106</f>
        <v>LHU</v>
      </c>
      <c r="J106" s="100"/>
      <c r="K106" s="100"/>
      <c r="L106" s="100"/>
      <c r="M106" s="17" t="s">
        <v>404</v>
      </c>
      <c r="N106" t="s">
        <v>600</v>
      </c>
    </row>
    <row r="107" spans="1:14">
      <c r="A107" t="s">
        <v>422</v>
      </c>
      <c r="B107" s="39" t="s">
        <v>752</v>
      </c>
      <c r="C107" s="16" t="s">
        <v>192</v>
      </c>
      <c r="D107" s="16" t="str">
        <f>B12</f>
        <v>H</v>
      </c>
      <c r="E107" t="s">
        <v>257</v>
      </c>
      <c r="F107" s="24" t="str">
        <f t="shared" si="17"/>
        <v>EHV</v>
      </c>
      <c r="G107" s="24" t="str">
        <f t="shared" si="18"/>
        <v>SHV</v>
      </c>
      <c r="H107" s="24" t="str">
        <f t="shared" si="19"/>
        <v>MHV</v>
      </c>
      <c r="I107" s="100" t="str">
        <f t="shared" si="20"/>
        <v>LHV</v>
      </c>
      <c r="J107" s="100"/>
      <c r="K107" s="100"/>
      <c r="L107" s="100"/>
      <c r="M107" s="17" t="s">
        <v>404</v>
      </c>
      <c r="N107" t="s">
        <v>536</v>
      </c>
    </row>
    <row r="108" spans="1:14">
      <c r="A108" t="s">
        <v>423</v>
      </c>
      <c r="B108" s="39" t="s">
        <v>752</v>
      </c>
      <c r="C108" s="16" t="s">
        <v>192</v>
      </c>
      <c r="D108" s="16" t="str">
        <f>B12</f>
        <v>H</v>
      </c>
      <c r="E108" t="s">
        <v>258</v>
      </c>
      <c r="F108" s="24" t="str">
        <f t="shared" si="17"/>
        <v>EHW</v>
      </c>
      <c r="G108" s="24" t="str">
        <f t="shared" si="18"/>
        <v>SHW</v>
      </c>
      <c r="H108" s="24" t="str">
        <f t="shared" si="19"/>
        <v>MHW</v>
      </c>
      <c r="I108" s="100" t="str">
        <f t="shared" si="20"/>
        <v>LHW</v>
      </c>
      <c r="J108" s="100"/>
      <c r="K108" s="100"/>
      <c r="L108" s="100"/>
      <c r="M108" s="17" t="s">
        <v>404</v>
      </c>
    </row>
    <row r="109" spans="1:14">
      <c r="A109" t="s">
        <v>559</v>
      </c>
      <c r="B109" s="39" t="s">
        <v>753</v>
      </c>
      <c r="C109" s="16" t="s">
        <v>192</v>
      </c>
      <c r="D109" s="16" t="str">
        <f>B12</f>
        <v>H</v>
      </c>
      <c r="E109" t="s">
        <v>256</v>
      </c>
      <c r="F109" s="24" t="str">
        <f t="shared" si="17"/>
        <v>EHU</v>
      </c>
      <c r="G109" s="24" t="str">
        <f t="shared" si="18"/>
        <v>SHU</v>
      </c>
      <c r="H109" s="24" t="str">
        <f t="shared" si="19"/>
        <v>MHU</v>
      </c>
      <c r="I109" s="100" t="str">
        <f t="shared" si="20"/>
        <v>LHU</v>
      </c>
      <c r="J109" s="100" t="str">
        <f>$J$10&amp;D109&amp;E109</f>
        <v>VHU</v>
      </c>
      <c r="K109" s="100" t="str">
        <f>$K$10&amp;D109&amp;E109</f>
        <v>UHU</v>
      </c>
      <c r="L109" s="100" t="str">
        <f>$L$10&amp;D109&amp;E109</f>
        <v>RHU</v>
      </c>
      <c r="M109" s="17" t="s">
        <v>404</v>
      </c>
      <c r="N109" t="s">
        <v>600</v>
      </c>
    </row>
    <row r="110" spans="1:14">
      <c r="A110" t="s">
        <v>560</v>
      </c>
      <c r="B110" s="39" t="s">
        <v>753</v>
      </c>
      <c r="C110" s="16" t="s">
        <v>192</v>
      </c>
      <c r="D110" s="16" t="str">
        <f>B12</f>
        <v>H</v>
      </c>
      <c r="E110" t="s">
        <v>257</v>
      </c>
      <c r="F110" s="24" t="str">
        <f t="shared" si="17"/>
        <v>EHV</v>
      </c>
      <c r="G110" s="24" t="str">
        <f t="shared" si="18"/>
        <v>SHV</v>
      </c>
      <c r="H110" s="24" t="str">
        <f t="shared" si="19"/>
        <v>MHV</v>
      </c>
      <c r="I110" s="100" t="str">
        <f t="shared" si="20"/>
        <v>LHV</v>
      </c>
      <c r="J110" s="100" t="str">
        <f>$J$10&amp;D110&amp;E110</f>
        <v>VHV</v>
      </c>
      <c r="K110" s="100" t="str">
        <f>$K$10&amp;D110&amp;E110</f>
        <v>UHV</v>
      </c>
      <c r="L110" s="100" t="str">
        <f>$L$10&amp;D110&amp;E110</f>
        <v>RHV</v>
      </c>
      <c r="M110" s="17" t="s">
        <v>404</v>
      </c>
      <c r="N110" t="s">
        <v>536</v>
      </c>
    </row>
    <row r="111" spans="1:14">
      <c r="A111" t="s">
        <v>561</v>
      </c>
      <c r="B111" s="39" t="s">
        <v>753</v>
      </c>
      <c r="C111" s="16" t="s">
        <v>192</v>
      </c>
      <c r="D111" s="16" t="str">
        <f>B12</f>
        <v>H</v>
      </c>
      <c r="E111" t="s">
        <v>258</v>
      </c>
      <c r="F111" s="24" t="str">
        <f t="shared" si="17"/>
        <v>EHW</v>
      </c>
      <c r="G111" s="24" t="str">
        <f t="shared" si="18"/>
        <v>SHW</v>
      </c>
      <c r="H111" s="24" t="str">
        <f t="shared" si="19"/>
        <v>MHW</v>
      </c>
      <c r="I111" s="100" t="str">
        <f t="shared" si="20"/>
        <v>LHW</v>
      </c>
      <c r="J111" s="100" t="str">
        <f>$J$10&amp;D111&amp;E111</f>
        <v>VHW</v>
      </c>
      <c r="K111" s="100" t="str">
        <f>$K$10&amp;D111&amp;E111</f>
        <v>UHW</v>
      </c>
      <c r="L111" s="100" t="str">
        <f>$L$10&amp;D111&amp;E111</f>
        <v>RHW</v>
      </c>
      <c r="M111" s="17" t="s">
        <v>404</v>
      </c>
    </row>
    <row r="112" spans="1:14">
      <c r="A112" s="14" t="s">
        <v>348</v>
      </c>
      <c r="B112" s="40"/>
      <c r="C112" s="16"/>
      <c r="F112" s="24"/>
      <c r="G112" s="24"/>
      <c r="H112" s="24"/>
      <c r="I112" s="24"/>
      <c r="J112" s="24"/>
      <c r="K112" s="24"/>
      <c r="L112" s="24"/>
      <c r="M112" s="17"/>
    </row>
    <row r="113" spans="1:14">
      <c r="A113" t="s">
        <v>222</v>
      </c>
      <c r="B113" s="114" t="s">
        <v>750</v>
      </c>
      <c r="C113" s="16" t="s">
        <v>351</v>
      </c>
      <c r="D113" s="16" t="str">
        <f>B19</f>
        <v>Z</v>
      </c>
      <c r="E113" t="s">
        <v>248</v>
      </c>
      <c r="F113" s="24" t="str">
        <f>$F$11&amp;D113&amp;E113</f>
        <v>HZC</v>
      </c>
      <c r="G113" s="24" t="str">
        <f>$G$11&amp;D113&amp;E113</f>
        <v>BZC</v>
      </c>
      <c r="H113" s="24" t="str">
        <f>$H$11&amp;D113&amp;E113</f>
        <v>MZC</v>
      </c>
      <c r="I113" s="24" t="str">
        <f>$I$11&amp;D113&amp;E113</f>
        <v>LZC</v>
      </c>
      <c r="J113" s="24" t="str">
        <f>$J$11&amp;D113&amp;E113</f>
        <v>VZC</v>
      </c>
      <c r="K113" s="24" t="str">
        <f>$K$11&amp;D113&amp;E113</f>
        <v>UZC</v>
      </c>
      <c r="L113" s="24" t="str">
        <f>$L$11&amp;D113&amp;E113</f>
        <v>RZC</v>
      </c>
      <c r="M113" s="17" t="s">
        <v>264</v>
      </c>
    </row>
    <row r="114" spans="1:14">
      <c r="A114" t="s">
        <v>377</v>
      </c>
      <c r="B114" s="114">
        <v>75</v>
      </c>
      <c r="C114" s="16" t="s">
        <v>189</v>
      </c>
      <c r="D114" s="16" t="str">
        <f>B19</f>
        <v>Z</v>
      </c>
      <c r="E114" t="s">
        <v>248</v>
      </c>
      <c r="F114" s="24" t="str">
        <f>$F$10&amp;D114&amp;E114</f>
        <v>EZC</v>
      </c>
      <c r="G114" s="24" t="str">
        <f>$G$10&amp;D114&amp;E114</f>
        <v>SZC</v>
      </c>
      <c r="H114" s="24" t="str">
        <f>$H$10&amp;D114&amp;E114</f>
        <v>MZC</v>
      </c>
      <c r="I114" s="24" t="str">
        <f>$I$10&amp;D114&amp;E114</f>
        <v>LZC</v>
      </c>
      <c r="J114" s="24" t="str">
        <f>$J$10&amp;D114&amp;E114</f>
        <v>VZC</v>
      </c>
      <c r="K114" s="24" t="str">
        <f>$K$10&amp;D114&amp;E114</f>
        <v>UZC</v>
      </c>
      <c r="L114" s="24" t="str">
        <f>$L$10&amp;D114&amp;E114</f>
        <v>RZC</v>
      </c>
      <c r="M114" s="17" t="s">
        <v>264</v>
      </c>
    </row>
    <row r="115" spans="1:14">
      <c r="A115" t="s">
        <v>223</v>
      </c>
      <c r="B115" s="114">
        <v>80</v>
      </c>
      <c r="C115" s="16" t="s">
        <v>558</v>
      </c>
      <c r="D115" s="16" t="str">
        <f>B19</f>
        <v>Z</v>
      </c>
      <c r="E115" t="s">
        <v>248</v>
      </c>
      <c r="F115" s="100" t="s">
        <v>938</v>
      </c>
      <c r="G115" s="100" t="s">
        <v>939</v>
      </c>
      <c r="H115" s="24" t="str">
        <f>$H$10&amp;D115&amp;E115</f>
        <v>MZC</v>
      </c>
      <c r="I115" s="24" t="str">
        <f>$I$10&amp;D115&amp;E115</f>
        <v>LZC</v>
      </c>
      <c r="J115" s="24" t="str">
        <f>$J$10&amp;D115&amp;E115</f>
        <v>VZC</v>
      </c>
      <c r="K115" s="24" t="str">
        <f>$K$10&amp;D115&amp;E115</f>
        <v>UZC</v>
      </c>
      <c r="L115" s="24" t="str">
        <f>$L$10&amp;D115&amp;E115</f>
        <v>RZC</v>
      </c>
      <c r="M115" s="17" t="s">
        <v>264</v>
      </c>
      <c r="N115" t="s">
        <v>319</v>
      </c>
    </row>
    <row r="116" spans="1:14">
      <c r="A116" t="s">
        <v>356</v>
      </c>
      <c r="B116" s="106">
        <v>20</v>
      </c>
      <c r="C116" s="16" t="s">
        <v>558</v>
      </c>
      <c r="D116" s="16" t="str">
        <f>B19</f>
        <v>Z</v>
      </c>
      <c r="E116" t="s">
        <v>248</v>
      </c>
      <c r="F116" s="24" t="str">
        <f>$F$11&amp;D116&amp;E116</f>
        <v>HZC</v>
      </c>
      <c r="G116" s="24" t="str">
        <f>$G$11&amp;D116&amp;E116</f>
        <v>BZC</v>
      </c>
      <c r="H116" s="24" t="str">
        <f>$H$11&amp;D116&amp;E116</f>
        <v>MZC</v>
      </c>
      <c r="I116" s="24" t="str">
        <f t="shared" ref="I116:I127" si="21">$I$11&amp;D116&amp;E116</f>
        <v>LZC</v>
      </c>
      <c r="J116" s="24" t="str">
        <f t="shared" ref="J116:J127" si="22">$J$11&amp;D116&amp;E116</f>
        <v>VZC</v>
      </c>
      <c r="K116" s="24" t="str">
        <f t="shared" ref="K116:K127" si="23">$K$11&amp;D116&amp;E116</f>
        <v>UZC</v>
      </c>
      <c r="L116" s="24" t="str">
        <f t="shared" ref="L116:L127" si="24">$L$11&amp;D116&amp;E116</f>
        <v>RZC</v>
      </c>
      <c r="M116" s="17" t="s">
        <v>264</v>
      </c>
      <c r="N116" t="s">
        <v>320</v>
      </c>
    </row>
    <row r="117" spans="1:14">
      <c r="A117" t="s">
        <v>378</v>
      </c>
      <c r="B117" s="114" t="s">
        <v>747</v>
      </c>
      <c r="C117" s="16" t="s">
        <v>189</v>
      </c>
      <c r="D117" s="98" t="str">
        <f>B12</f>
        <v>H</v>
      </c>
      <c r="E117" t="s">
        <v>249</v>
      </c>
      <c r="F117" s="28"/>
      <c r="G117" s="28"/>
      <c r="H117" s="28"/>
      <c r="I117" s="24" t="str">
        <f t="shared" si="21"/>
        <v>LHZ</v>
      </c>
      <c r="J117" s="24" t="str">
        <f t="shared" si="22"/>
        <v>VHZ</v>
      </c>
      <c r="K117" s="24" t="str">
        <f t="shared" si="23"/>
        <v>UHZ</v>
      </c>
      <c r="L117" s="24" t="str">
        <f t="shared" si="24"/>
        <v>RHZ</v>
      </c>
      <c r="M117" s="17" t="s">
        <v>264</v>
      </c>
    </row>
    <row r="118" spans="1:14">
      <c r="A118" t="s">
        <v>379</v>
      </c>
      <c r="B118" s="114" t="s">
        <v>748</v>
      </c>
      <c r="C118" s="16" t="s">
        <v>189</v>
      </c>
      <c r="D118" s="99" t="str">
        <f>B20</f>
        <v>Y</v>
      </c>
      <c r="E118" t="s">
        <v>249</v>
      </c>
      <c r="F118" s="28"/>
      <c r="G118" s="28"/>
      <c r="H118" s="28"/>
      <c r="I118" s="24" t="str">
        <f t="shared" si="21"/>
        <v>LYZ</v>
      </c>
      <c r="J118" s="24" t="str">
        <f t="shared" si="22"/>
        <v>VYZ</v>
      </c>
      <c r="K118" s="24" t="str">
        <f t="shared" si="23"/>
        <v>UYZ</v>
      </c>
      <c r="L118" s="24" t="str">
        <f t="shared" si="24"/>
        <v>RYZ</v>
      </c>
      <c r="M118" s="17" t="s">
        <v>264</v>
      </c>
    </row>
    <row r="119" spans="1:14">
      <c r="A119" t="s">
        <v>380</v>
      </c>
      <c r="B119" s="114">
        <v>85</v>
      </c>
      <c r="C119" s="16" t="s">
        <v>189</v>
      </c>
      <c r="D119" s="98" t="str">
        <f>B13</f>
        <v>L</v>
      </c>
      <c r="E119" t="s">
        <v>251</v>
      </c>
      <c r="F119" s="28"/>
      <c r="G119" s="28"/>
      <c r="H119" s="28"/>
      <c r="I119" s="24" t="str">
        <f t="shared" si="21"/>
        <v>LLZ</v>
      </c>
      <c r="J119" s="24" t="str">
        <f t="shared" si="22"/>
        <v>VLZ</v>
      </c>
      <c r="K119" s="24" t="str">
        <f t="shared" si="23"/>
        <v>ULZ</v>
      </c>
      <c r="L119" s="24" t="str">
        <f t="shared" si="24"/>
        <v>RLZ</v>
      </c>
      <c r="M119" s="17" t="s">
        <v>264</v>
      </c>
      <c r="N119" t="s">
        <v>345</v>
      </c>
    </row>
    <row r="120" spans="1:14">
      <c r="A120" t="s">
        <v>381</v>
      </c>
      <c r="B120" s="114">
        <v>90</v>
      </c>
      <c r="C120" s="16" t="s">
        <v>189</v>
      </c>
      <c r="D120" s="99" t="str">
        <f>B20</f>
        <v>Y</v>
      </c>
      <c r="E120" t="s">
        <v>251</v>
      </c>
      <c r="F120" s="28"/>
      <c r="G120" s="28"/>
      <c r="H120" s="28"/>
      <c r="I120" s="24" t="str">
        <f t="shared" si="21"/>
        <v>LYZ</v>
      </c>
      <c r="J120" s="24" t="str">
        <f t="shared" si="22"/>
        <v>VYZ</v>
      </c>
      <c r="K120" s="24" t="str">
        <f t="shared" si="23"/>
        <v>UYZ</v>
      </c>
      <c r="L120" s="24" t="str">
        <f t="shared" si="24"/>
        <v>RYZ</v>
      </c>
      <c r="M120" s="17" t="s">
        <v>264</v>
      </c>
      <c r="N120" t="s">
        <v>345</v>
      </c>
    </row>
    <row r="121" spans="1:14">
      <c r="A121" t="s">
        <v>382</v>
      </c>
      <c r="B121" s="114" t="s">
        <v>373</v>
      </c>
      <c r="C121" s="16" t="s">
        <v>189</v>
      </c>
      <c r="D121" s="97" t="str">
        <f>B16</f>
        <v>F</v>
      </c>
      <c r="E121" t="s">
        <v>250</v>
      </c>
      <c r="F121" s="28"/>
      <c r="G121" s="28" t="str">
        <f>$G$11&amp;D121&amp;E121</f>
        <v>BFR</v>
      </c>
      <c r="H121" s="28" t="str">
        <f>$H$11&amp;D121&amp;E121</f>
        <v>MFR</v>
      </c>
      <c r="I121" s="24" t="str">
        <f t="shared" si="21"/>
        <v>LFR</v>
      </c>
      <c r="J121" s="24" t="str">
        <f t="shared" si="22"/>
        <v>VFR</v>
      </c>
      <c r="K121" s="24" t="str">
        <f t="shared" si="23"/>
        <v>UFR</v>
      </c>
      <c r="L121" s="24" t="str">
        <f t="shared" si="24"/>
        <v>RFR</v>
      </c>
      <c r="M121" s="17" t="s">
        <v>264</v>
      </c>
      <c r="N121" t="s">
        <v>554</v>
      </c>
    </row>
    <row r="122" spans="1:14">
      <c r="A122" t="s">
        <v>239</v>
      </c>
      <c r="B122" s="114" t="s">
        <v>749</v>
      </c>
      <c r="C122" s="16" t="s">
        <v>189</v>
      </c>
      <c r="D122" s="99" t="str">
        <f>B15</f>
        <v>D</v>
      </c>
      <c r="E122" t="s">
        <v>252</v>
      </c>
      <c r="F122" s="28"/>
      <c r="G122" s="28"/>
      <c r="H122" s="28"/>
      <c r="I122" s="24" t="str">
        <f t="shared" si="21"/>
        <v>LDO</v>
      </c>
      <c r="J122" s="24" t="str">
        <f t="shared" si="22"/>
        <v>VDO</v>
      </c>
      <c r="K122" s="24" t="str">
        <f t="shared" si="23"/>
        <v>UDO</v>
      </c>
      <c r="L122" s="24" t="str">
        <f t="shared" si="24"/>
        <v>RDO</v>
      </c>
      <c r="M122" s="17" t="s">
        <v>401</v>
      </c>
    </row>
    <row r="123" spans="1:14">
      <c r="A123" t="s">
        <v>730</v>
      </c>
      <c r="B123" s="114" t="s">
        <v>751</v>
      </c>
      <c r="C123" s="16" t="s">
        <v>351</v>
      </c>
      <c r="D123" s="99" t="str">
        <f>B15</f>
        <v>D</v>
      </c>
      <c r="E123" t="s">
        <v>389</v>
      </c>
      <c r="F123" s="28"/>
      <c r="G123" s="28"/>
      <c r="H123" s="28"/>
      <c r="I123" s="24" t="str">
        <f t="shared" si="21"/>
        <v>LDO</v>
      </c>
      <c r="J123" s="24" t="str">
        <f t="shared" si="22"/>
        <v>VDO</v>
      </c>
      <c r="K123" s="24" t="str">
        <f t="shared" si="23"/>
        <v>UDO</v>
      </c>
      <c r="L123" s="24" t="str">
        <f t="shared" si="24"/>
        <v>RDO</v>
      </c>
      <c r="M123" s="17" t="s">
        <v>390</v>
      </c>
    </row>
    <row r="124" spans="1:14">
      <c r="A124" t="s">
        <v>391</v>
      </c>
      <c r="B124" s="114" t="s">
        <v>753</v>
      </c>
      <c r="C124" s="16" t="s">
        <v>189</v>
      </c>
      <c r="D124" s="99" t="str">
        <f>B20</f>
        <v>Y</v>
      </c>
      <c r="E124" t="s">
        <v>252</v>
      </c>
      <c r="F124" s="28"/>
      <c r="G124" s="28"/>
      <c r="H124" s="28"/>
      <c r="I124" s="24" t="str">
        <f t="shared" si="21"/>
        <v>LYO</v>
      </c>
      <c r="J124" s="24" t="str">
        <f t="shared" si="22"/>
        <v>VYO</v>
      </c>
      <c r="K124" s="24" t="str">
        <f t="shared" si="23"/>
        <v>UYO</v>
      </c>
      <c r="L124" s="24" t="str">
        <f t="shared" si="24"/>
        <v>RYO</v>
      </c>
      <c r="M124" s="17" t="s">
        <v>401</v>
      </c>
    </row>
    <row r="125" spans="1:14">
      <c r="A125" t="s">
        <v>731</v>
      </c>
      <c r="B125" s="114" t="s">
        <v>743</v>
      </c>
      <c r="C125" s="16" t="s">
        <v>351</v>
      </c>
      <c r="D125" s="99" t="str">
        <f>B20</f>
        <v>Y</v>
      </c>
      <c r="E125" t="s">
        <v>389</v>
      </c>
      <c r="F125" s="28"/>
      <c r="G125" s="28"/>
      <c r="H125" s="28"/>
      <c r="I125" s="24" t="str">
        <f t="shared" si="21"/>
        <v>LYO</v>
      </c>
      <c r="J125" s="24" t="str">
        <f t="shared" si="22"/>
        <v>VYO</v>
      </c>
      <c r="K125" s="24" t="str">
        <f t="shared" si="23"/>
        <v>UYO</v>
      </c>
      <c r="L125" s="24" t="str">
        <f t="shared" si="24"/>
        <v>RYO</v>
      </c>
      <c r="M125" s="17" t="s">
        <v>390</v>
      </c>
    </row>
    <row r="126" spans="1:14">
      <c r="A126" t="s">
        <v>244</v>
      </c>
      <c r="B126" s="114" t="s">
        <v>746</v>
      </c>
      <c r="C126" s="16" t="s">
        <v>189</v>
      </c>
      <c r="D126" s="97" t="str">
        <f>B16</f>
        <v>F</v>
      </c>
      <c r="E126" t="s">
        <v>246</v>
      </c>
      <c r="F126" s="28"/>
      <c r="G126" s="28"/>
      <c r="H126" s="28"/>
      <c r="I126" s="28" t="str">
        <f t="shared" si="21"/>
        <v>LFA</v>
      </c>
      <c r="J126" s="24" t="str">
        <f t="shared" si="22"/>
        <v>VFA</v>
      </c>
      <c r="K126" s="24" t="str">
        <f t="shared" si="23"/>
        <v>UFA</v>
      </c>
      <c r="L126" s="24" t="str">
        <f t="shared" si="24"/>
        <v>RFA</v>
      </c>
      <c r="M126" s="17" t="s">
        <v>264</v>
      </c>
      <c r="N126" s="43" t="s">
        <v>238</v>
      </c>
    </row>
    <row r="127" spans="1:14">
      <c r="A127" t="s">
        <v>245</v>
      </c>
      <c r="B127" s="114" t="s">
        <v>747</v>
      </c>
      <c r="C127" s="16" t="s">
        <v>189</v>
      </c>
      <c r="D127" s="99" t="str">
        <f>B20</f>
        <v>Y</v>
      </c>
      <c r="E127" t="s">
        <v>246</v>
      </c>
      <c r="F127" s="28"/>
      <c r="G127" s="28"/>
      <c r="H127" s="28"/>
      <c r="I127" s="24" t="str">
        <f t="shared" si="21"/>
        <v>LYA</v>
      </c>
      <c r="J127" s="24" t="str">
        <f t="shared" si="22"/>
        <v>VYA</v>
      </c>
      <c r="K127" s="24" t="str">
        <f t="shared" si="23"/>
        <v>UYA</v>
      </c>
      <c r="L127" s="24" t="str">
        <f t="shared" si="24"/>
        <v>RYA</v>
      </c>
      <c r="M127" s="17" t="s">
        <v>264</v>
      </c>
      <c r="N127" s="43" t="s">
        <v>238</v>
      </c>
    </row>
  </sheetData>
  <mergeCells count="6">
    <mergeCell ref="N12:N13"/>
    <mergeCell ref="A2:D2"/>
    <mergeCell ref="B4:D4"/>
    <mergeCell ref="B5:D5"/>
    <mergeCell ref="B6:D6"/>
    <mergeCell ref="B7:D7"/>
  </mergeCells>
  <phoneticPr fontId="5" type="noConversion"/>
  <dataValidations count="1">
    <dataValidation allowBlank="1" showInputMessage="1" showErrorMessage="1" sqref="L14:M14 L9:L13 H121 K9:K96 L15:L96 K97:L127 H9:H116 I9:I127"/>
  </dataValidations>
  <pageMargins left="0.75000000000000011" right="0.75000000000000011" top="0.98" bottom="0.98" header="0.51" footer="0.51"/>
  <ignoredErrors>
    <ignoredError sqref="F22:F32 G22:I24 F13:L13 F15:L15 F14:K14 F12:L12 B81:B82 F35:F46 F33:F34 B106:B111 B113 B117:B118 B121:B127 B84 B86:B95"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12"/>
  <sheetViews>
    <sheetView workbookViewId="0">
      <pane ySplit="11" topLeftCell="A516" activePane="bottomLeft" state="frozen"/>
      <selection pane="bottomLeft" activeCell="E7" sqref="E7:G7"/>
    </sheetView>
  </sheetViews>
  <sheetFormatPr baseColWidth="10" defaultRowHeight="13" x14ac:dyDescent="0"/>
  <cols>
    <col min="1" max="2" width="2" style="49" customWidth="1"/>
    <col min="3" max="3" width="33.42578125" style="49" customWidth="1"/>
    <col min="4" max="4" width="11" style="107" customWidth="1"/>
    <col min="5" max="5" width="23.42578125" style="49" customWidth="1"/>
    <col min="6" max="6" width="8.140625" style="49" customWidth="1"/>
    <col min="7" max="7" width="10" style="49" customWidth="1"/>
    <col min="8" max="8" width="11.85546875" style="49" customWidth="1"/>
    <col min="9" max="9" width="7.5703125" style="106" customWidth="1"/>
    <col min="10" max="10" width="7.5703125" style="49" customWidth="1"/>
    <col min="11" max="11" width="10.5703125" style="49" customWidth="1"/>
    <col min="12" max="12" width="9.28515625" style="49" bestFit="1" customWidth="1"/>
    <col min="13" max="13" width="7" style="49" customWidth="1"/>
    <col min="14" max="16384" width="10.7109375" style="49"/>
  </cols>
  <sheetData>
    <row r="1" spans="1:15" s="45" customFormat="1" ht="20" customHeight="1">
      <c r="A1" s="208" t="s">
        <v>255</v>
      </c>
      <c r="B1" s="208"/>
      <c r="C1" s="208"/>
      <c r="D1" s="208"/>
    </row>
    <row r="2" spans="1:15" s="45" customFormat="1" ht="14">
      <c r="A2" s="171" t="s">
        <v>930</v>
      </c>
      <c r="B2" s="171"/>
      <c r="C2" s="171"/>
      <c r="D2" s="171"/>
      <c r="E2" s="172"/>
      <c r="F2" s="172"/>
    </row>
    <row r="3" spans="1:15" s="45" customFormat="1" ht="14">
      <c r="A3" s="217"/>
      <c r="B3" s="217"/>
      <c r="C3" s="217"/>
      <c r="D3" s="217"/>
    </row>
    <row r="4" spans="1:15" s="45" customFormat="1" ht="14">
      <c r="A4" s="44" t="s">
        <v>535</v>
      </c>
      <c r="B4" s="173"/>
      <c r="C4" s="173"/>
      <c r="D4" s="173"/>
      <c r="E4" s="209" t="s">
        <v>602</v>
      </c>
      <c r="F4" s="209"/>
      <c r="G4" s="209"/>
    </row>
    <row r="5" spans="1:15" s="45" customFormat="1" ht="14">
      <c r="A5" s="44" t="s">
        <v>392</v>
      </c>
      <c r="B5" s="173"/>
      <c r="C5" s="173"/>
      <c r="D5" s="173"/>
      <c r="E5" s="209">
        <v>2</v>
      </c>
      <c r="F5" s="209"/>
      <c r="G5" s="209"/>
    </row>
    <row r="6" spans="1:15" s="45" customFormat="1" ht="14">
      <c r="A6" s="44" t="s">
        <v>393</v>
      </c>
      <c r="B6" s="173"/>
      <c r="C6" s="173"/>
      <c r="D6" s="173"/>
      <c r="E6" s="157">
        <v>8</v>
      </c>
    </row>
    <row r="7" spans="1:15" s="45" customFormat="1" ht="14">
      <c r="A7" s="44" t="s">
        <v>603</v>
      </c>
      <c r="B7" s="174"/>
      <c r="C7" s="174"/>
      <c r="D7" s="174"/>
      <c r="E7" s="210">
        <v>41985</v>
      </c>
      <c r="F7" s="210"/>
      <c r="G7" s="210"/>
    </row>
    <row r="9" spans="1:15">
      <c r="C9" s="115"/>
      <c r="D9" s="126"/>
      <c r="E9" s="119"/>
      <c r="F9" s="119"/>
      <c r="G9" s="115"/>
      <c r="H9" s="120"/>
      <c r="I9" s="121"/>
      <c r="J9" s="128"/>
      <c r="K9" s="128"/>
      <c r="L9" s="128"/>
    </row>
    <row r="10" spans="1:15">
      <c r="C10" s="115" t="s">
        <v>432</v>
      </c>
      <c r="D10" s="128" t="s">
        <v>845</v>
      </c>
      <c r="E10" s="119" t="s">
        <v>594</v>
      </c>
      <c r="F10" s="119"/>
      <c r="G10" s="115" t="s">
        <v>788</v>
      </c>
      <c r="H10" s="120" t="s">
        <v>787</v>
      </c>
      <c r="I10" s="121" t="s">
        <v>791</v>
      </c>
      <c r="J10" s="119" t="s">
        <v>593</v>
      </c>
      <c r="K10" s="119" t="s">
        <v>847</v>
      </c>
      <c r="L10" s="115" t="s">
        <v>848</v>
      </c>
      <c r="M10" s="119"/>
    </row>
    <row r="11" spans="1:15">
      <c r="C11" s="115"/>
      <c r="D11" s="128"/>
      <c r="E11" s="119"/>
      <c r="F11" s="119"/>
      <c r="G11" s="115"/>
      <c r="H11" s="120"/>
      <c r="I11" s="121"/>
      <c r="J11" s="119"/>
      <c r="K11" s="119"/>
      <c r="L11" s="141" t="s">
        <v>849</v>
      </c>
      <c r="M11" s="119"/>
      <c r="N11" s="127" t="s">
        <v>792</v>
      </c>
      <c r="O11" s="49">
        <f>COUNTA(L13:L969)</f>
        <v>954</v>
      </c>
    </row>
    <row r="12" spans="1:15">
      <c r="A12" s="140"/>
      <c r="C12" s="120" t="s">
        <v>497</v>
      </c>
      <c r="D12" s="125"/>
      <c r="E12" s="28"/>
      <c r="F12" s="28"/>
      <c r="G12" s="28"/>
      <c r="H12" s="28"/>
      <c r="J12" s="28"/>
      <c r="K12" s="28"/>
      <c r="L12" s="125"/>
      <c r="M12" s="28"/>
    </row>
    <row r="13" spans="1:15">
      <c r="A13" s="122"/>
      <c r="B13" s="124"/>
      <c r="C13" s="49" t="s">
        <v>36</v>
      </c>
      <c r="D13" s="108" t="s">
        <v>202</v>
      </c>
      <c r="E13" s="110" t="s">
        <v>773</v>
      </c>
      <c r="F13" s="110" t="s">
        <v>507</v>
      </c>
      <c r="G13" s="110" t="s">
        <v>507</v>
      </c>
      <c r="H13" s="49" t="s">
        <v>776</v>
      </c>
      <c r="I13" s="106">
        <v>100</v>
      </c>
      <c r="J13" s="114" t="s">
        <v>202</v>
      </c>
      <c r="K13" s="113" t="str">
        <f>F13&amp;G13&amp;H13</f>
        <v>HHU</v>
      </c>
      <c r="L13" s="49" t="str">
        <f t="shared" ref="L13:L76" si="0">J13&amp;"."&amp;K13</f>
        <v>00.HHU</v>
      </c>
      <c r="M13" s="28"/>
    </row>
    <row r="14" spans="1:15">
      <c r="A14" s="122"/>
      <c r="B14" s="124"/>
      <c r="D14" s="108"/>
      <c r="E14" s="110"/>
      <c r="F14" s="110" t="s">
        <v>745</v>
      </c>
      <c r="G14" s="110" t="s">
        <v>507</v>
      </c>
      <c r="H14" s="49" t="s">
        <v>761</v>
      </c>
      <c r="I14" s="106">
        <v>50</v>
      </c>
      <c r="J14" s="114" t="s">
        <v>202</v>
      </c>
      <c r="K14" s="113" t="str">
        <f t="shared" ref="K14:K76" si="1">F14&amp;G14&amp;H14</f>
        <v>BHU</v>
      </c>
      <c r="L14" s="49" t="str">
        <f t="shared" si="0"/>
        <v>00.BHU</v>
      </c>
      <c r="M14" s="28"/>
    </row>
    <row r="15" spans="1:15">
      <c r="A15" s="122"/>
      <c r="B15" s="124"/>
      <c r="D15" s="108"/>
      <c r="E15" s="110"/>
      <c r="F15" s="110" t="s">
        <v>745</v>
      </c>
      <c r="G15" s="110" t="s">
        <v>507</v>
      </c>
      <c r="H15" s="49" t="s">
        <v>761</v>
      </c>
      <c r="I15" s="106">
        <v>25</v>
      </c>
      <c r="J15" s="114" t="s">
        <v>425</v>
      </c>
      <c r="K15" s="113" t="str">
        <f t="shared" si="1"/>
        <v>BHU</v>
      </c>
      <c r="L15" s="49" t="str">
        <f t="shared" si="0"/>
        <v>01.BHU</v>
      </c>
      <c r="M15" s="28"/>
    </row>
    <row r="16" spans="1:15">
      <c r="A16" s="122"/>
      <c r="B16" s="124"/>
      <c r="D16" s="108"/>
      <c r="E16" s="110"/>
      <c r="F16" s="110" t="s">
        <v>745</v>
      </c>
      <c r="G16" s="110" t="s">
        <v>507</v>
      </c>
      <c r="H16" s="49" t="s">
        <v>761</v>
      </c>
      <c r="I16" s="106">
        <v>20</v>
      </c>
      <c r="J16" s="114" t="s">
        <v>781</v>
      </c>
      <c r="K16" s="113" t="str">
        <f t="shared" si="1"/>
        <v>BHU</v>
      </c>
      <c r="L16" s="49" t="str">
        <f t="shared" si="0"/>
        <v>02.BHU</v>
      </c>
      <c r="M16" s="28"/>
    </row>
    <row r="17" spans="1:13">
      <c r="A17" s="122"/>
      <c r="B17" s="124"/>
      <c r="D17" s="108"/>
      <c r="E17" s="110"/>
      <c r="F17" s="110" t="s">
        <v>745</v>
      </c>
      <c r="G17" s="110" t="s">
        <v>507</v>
      </c>
      <c r="H17" s="49" t="s">
        <v>761</v>
      </c>
      <c r="I17" s="106">
        <v>10</v>
      </c>
      <c r="J17" s="114" t="s">
        <v>426</v>
      </c>
      <c r="K17" s="113" t="str">
        <f t="shared" si="1"/>
        <v>BHU</v>
      </c>
      <c r="L17" s="49" t="str">
        <f t="shared" si="0"/>
        <v>03.BHU</v>
      </c>
      <c r="M17" s="28"/>
    </row>
    <row r="18" spans="1:13">
      <c r="A18" s="122"/>
      <c r="B18" s="124"/>
      <c r="D18" s="108"/>
      <c r="E18" s="110"/>
      <c r="F18" s="110" t="s">
        <v>504</v>
      </c>
      <c r="G18" s="110" t="s">
        <v>507</v>
      </c>
      <c r="H18" s="49" t="s">
        <v>761</v>
      </c>
      <c r="I18" s="106">
        <v>5</v>
      </c>
      <c r="J18" s="114" t="s">
        <v>202</v>
      </c>
      <c r="K18" s="113" t="str">
        <f t="shared" si="1"/>
        <v>MHU</v>
      </c>
      <c r="L18" s="49" t="str">
        <f t="shared" si="0"/>
        <v>00.MHU</v>
      </c>
      <c r="M18" s="28"/>
    </row>
    <row r="19" spans="1:13">
      <c r="A19" s="122"/>
      <c r="B19" s="124"/>
      <c r="D19" s="108"/>
      <c r="E19" s="110"/>
      <c r="F19" s="110" t="s">
        <v>504</v>
      </c>
      <c r="G19" s="110" t="s">
        <v>507</v>
      </c>
      <c r="H19" s="49" t="s">
        <v>761</v>
      </c>
      <c r="I19" s="106">
        <v>4</v>
      </c>
      <c r="J19" s="114" t="s">
        <v>425</v>
      </c>
      <c r="K19" s="113" t="str">
        <f t="shared" si="1"/>
        <v>MHU</v>
      </c>
      <c r="L19" s="49" t="str">
        <f t="shared" si="0"/>
        <v>01.MHU</v>
      </c>
      <c r="M19" s="28"/>
    </row>
    <row r="20" spans="1:13">
      <c r="A20" s="122"/>
      <c r="B20" s="124"/>
      <c r="D20" s="108"/>
      <c r="E20" s="110"/>
      <c r="F20" s="110" t="s">
        <v>504</v>
      </c>
      <c r="G20" s="110" t="s">
        <v>507</v>
      </c>
      <c r="H20" s="49" t="s">
        <v>761</v>
      </c>
      <c r="I20" s="106">
        <v>2</v>
      </c>
      <c r="J20" s="114" t="s">
        <v>781</v>
      </c>
      <c r="K20" s="113" t="str">
        <f t="shared" si="1"/>
        <v>MHU</v>
      </c>
      <c r="L20" s="49" t="str">
        <f t="shared" si="0"/>
        <v>02.MHU</v>
      </c>
      <c r="M20" s="28"/>
    </row>
    <row r="21" spans="1:13">
      <c r="A21" s="122"/>
      <c r="B21" s="124"/>
      <c r="D21" s="108"/>
      <c r="E21" s="110"/>
      <c r="F21" s="110" t="s">
        <v>316</v>
      </c>
      <c r="G21" s="110" t="s">
        <v>507</v>
      </c>
      <c r="H21" s="49" t="s">
        <v>761</v>
      </c>
      <c r="I21" s="106">
        <v>1</v>
      </c>
      <c r="J21" s="114" t="s">
        <v>202</v>
      </c>
      <c r="K21" s="113" t="str">
        <f t="shared" si="1"/>
        <v>LHU</v>
      </c>
      <c r="L21" s="49" t="str">
        <f t="shared" si="0"/>
        <v>00.LHU</v>
      </c>
      <c r="M21" s="28"/>
    </row>
    <row r="22" spans="1:13">
      <c r="A22" s="122"/>
      <c r="B22" s="124"/>
      <c r="C22" s="49" t="s">
        <v>550</v>
      </c>
      <c r="D22" s="108" t="s">
        <v>428</v>
      </c>
      <c r="E22" s="110" t="s">
        <v>773</v>
      </c>
      <c r="F22" s="110" t="s">
        <v>507</v>
      </c>
      <c r="G22" s="110" t="s">
        <v>316</v>
      </c>
      <c r="H22" s="49" t="s">
        <v>761</v>
      </c>
      <c r="I22" s="106">
        <v>100</v>
      </c>
      <c r="J22" s="114" t="s">
        <v>428</v>
      </c>
      <c r="K22" s="113" t="str">
        <f t="shared" si="1"/>
        <v>HLU</v>
      </c>
      <c r="L22" s="49" t="str">
        <f t="shared" si="0"/>
        <v>05.HLU</v>
      </c>
      <c r="M22" s="28"/>
    </row>
    <row r="23" spans="1:13">
      <c r="A23" s="122"/>
      <c r="B23" s="124"/>
      <c r="D23" s="108"/>
      <c r="E23" s="110"/>
      <c r="F23" s="110" t="s">
        <v>745</v>
      </c>
      <c r="G23" s="110" t="s">
        <v>316</v>
      </c>
      <c r="H23" s="49" t="s">
        <v>761</v>
      </c>
      <c r="I23" s="106">
        <v>50</v>
      </c>
      <c r="J23" s="114" t="s">
        <v>428</v>
      </c>
      <c r="K23" s="113" t="str">
        <f t="shared" si="1"/>
        <v>BLU</v>
      </c>
      <c r="L23" s="49" t="str">
        <f t="shared" si="0"/>
        <v>05.BLU</v>
      </c>
      <c r="M23" s="28"/>
    </row>
    <row r="24" spans="1:13">
      <c r="A24" s="122"/>
      <c r="B24" s="124"/>
      <c r="D24" s="108"/>
      <c r="E24" s="110"/>
      <c r="F24" s="110" t="s">
        <v>745</v>
      </c>
      <c r="G24" s="110" t="s">
        <v>316</v>
      </c>
      <c r="H24" s="49" t="s">
        <v>761</v>
      </c>
      <c r="I24" s="106">
        <v>25</v>
      </c>
      <c r="J24" s="114" t="s">
        <v>429</v>
      </c>
      <c r="K24" s="113" t="str">
        <f t="shared" si="1"/>
        <v>BLU</v>
      </c>
      <c r="L24" s="49" t="str">
        <f t="shared" si="0"/>
        <v>06.BLU</v>
      </c>
      <c r="M24" s="28"/>
    </row>
    <row r="25" spans="1:13">
      <c r="A25" s="122"/>
      <c r="B25" s="124"/>
      <c r="D25" s="108"/>
      <c r="E25" s="110"/>
      <c r="F25" s="110" t="s">
        <v>745</v>
      </c>
      <c r="G25" s="110" t="s">
        <v>316</v>
      </c>
      <c r="H25" s="49" t="s">
        <v>761</v>
      </c>
      <c r="I25" s="106">
        <v>20</v>
      </c>
      <c r="J25" s="114" t="s">
        <v>430</v>
      </c>
      <c r="K25" s="113" t="str">
        <f t="shared" si="1"/>
        <v>BLU</v>
      </c>
      <c r="L25" s="49" t="str">
        <f t="shared" si="0"/>
        <v>07.BLU</v>
      </c>
      <c r="M25" s="28"/>
    </row>
    <row r="26" spans="1:13">
      <c r="A26" s="122"/>
      <c r="B26" s="124"/>
      <c r="D26" s="108"/>
      <c r="E26" s="110"/>
      <c r="F26" s="110" t="s">
        <v>745</v>
      </c>
      <c r="G26" s="110" t="s">
        <v>316</v>
      </c>
      <c r="H26" s="49" t="s">
        <v>761</v>
      </c>
      <c r="I26" s="106">
        <v>10</v>
      </c>
      <c r="J26" s="114" t="s">
        <v>431</v>
      </c>
      <c r="K26" s="113" t="str">
        <f t="shared" si="1"/>
        <v>BLU</v>
      </c>
      <c r="L26" s="49" t="str">
        <f t="shared" si="0"/>
        <v>08.BLU</v>
      </c>
      <c r="M26" s="28"/>
    </row>
    <row r="27" spans="1:13">
      <c r="A27" s="122"/>
      <c r="B27" s="124"/>
      <c r="D27" s="108"/>
      <c r="E27" s="110"/>
      <c r="F27" s="110" t="s">
        <v>504</v>
      </c>
      <c r="G27" s="110" t="s">
        <v>316</v>
      </c>
      <c r="H27" s="49" t="s">
        <v>761</v>
      </c>
      <c r="I27" s="106">
        <v>5</v>
      </c>
      <c r="J27" s="114" t="s">
        <v>428</v>
      </c>
      <c r="K27" s="113" t="str">
        <f t="shared" si="1"/>
        <v>MLU</v>
      </c>
      <c r="L27" s="49" t="str">
        <f t="shared" si="0"/>
        <v>05.MLU</v>
      </c>
      <c r="M27" s="28"/>
    </row>
    <row r="28" spans="1:13">
      <c r="A28" s="122"/>
      <c r="B28" s="124"/>
      <c r="D28" s="108"/>
      <c r="E28" s="110"/>
      <c r="F28" s="110" t="s">
        <v>504</v>
      </c>
      <c r="G28" s="110" t="s">
        <v>316</v>
      </c>
      <c r="H28" s="49" t="s">
        <v>761</v>
      </c>
      <c r="I28" s="106">
        <v>4</v>
      </c>
      <c r="J28" s="114" t="s">
        <v>429</v>
      </c>
      <c r="K28" s="113" t="str">
        <f t="shared" si="1"/>
        <v>MLU</v>
      </c>
      <c r="L28" s="49" t="str">
        <f t="shared" si="0"/>
        <v>06.MLU</v>
      </c>
      <c r="M28" s="28"/>
    </row>
    <row r="29" spans="1:13">
      <c r="A29" s="122"/>
      <c r="B29" s="124"/>
      <c r="D29" s="108"/>
      <c r="E29" s="110"/>
      <c r="F29" s="110" t="s">
        <v>504</v>
      </c>
      <c r="G29" s="110" t="s">
        <v>316</v>
      </c>
      <c r="H29" s="49" t="s">
        <v>761</v>
      </c>
      <c r="I29" s="106">
        <v>2</v>
      </c>
      <c r="J29" s="114" t="s">
        <v>430</v>
      </c>
      <c r="K29" s="113" t="str">
        <f t="shared" si="1"/>
        <v>MLU</v>
      </c>
      <c r="L29" s="49" t="str">
        <f t="shared" si="0"/>
        <v>07.MLU</v>
      </c>
      <c r="M29" s="28"/>
    </row>
    <row r="30" spans="1:13">
      <c r="A30" s="122"/>
      <c r="B30" s="124"/>
      <c r="D30" s="108"/>
      <c r="E30" s="110"/>
      <c r="F30" s="110" t="s">
        <v>316</v>
      </c>
      <c r="G30" s="110" t="s">
        <v>316</v>
      </c>
      <c r="H30" s="49" t="s">
        <v>761</v>
      </c>
      <c r="I30" s="106">
        <v>1</v>
      </c>
      <c r="J30" s="114" t="s">
        <v>428</v>
      </c>
      <c r="K30" s="113" t="str">
        <f t="shared" si="1"/>
        <v>LLU</v>
      </c>
      <c r="L30" s="49" t="str">
        <f t="shared" si="0"/>
        <v>05.LLU</v>
      </c>
      <c r="M30" s="28"/>
    </row>
    <row r="31" spans="1:13">
      <c r="A31" s="122"/>
      <c r="B31" s="124"/>
      <c r="C31" s="49" t="s">
        <v>551</v>
      </c>
      <c r="D31" s="108">
        <v>10</v>
      </c>
      <c r="E31" s="110" t="s">
        <v>773</v>
      </c>
      <c r="F31" s="110" t="s">
        <v>507</v>
      </c>
      <c r="G31" s="110" t="s">
        <v>507</v>
      </c>
      <c r="H31" s="49" t="s">
        <v>761</v>
      </c>
      <c r="I31" s="106">
        <v>100</v>
      </c>
      <c r="J31" s="114">
        <v>10</v>
      </c>
      <c r="K31" s="113" t="str">
        <f t="shared" si="1"/>
        <v>HHU</v>
      </c>
      <c r="L31" s="49" t="str">
        <f t="shared" si="0"/>
        <v>10.HHU</v>
      </c>
      <c r="M31" s="28"/>
    </row>
    <row r="32" spans="1:13">
      <c r="A32" s="122"/>
      <c r="B32" s="124"/>
      <c r="D32" s="108"/>
      <c r="E32" s="110"/>
      <c r="F32" s="110" t="s">
        <v>745</v>
      </c>
      <c r="G32" s="110" t="s">
        <v>507</v>
      </c>
      <c r="H32" s="49" t="s">
        <v>761</v>
      </c>
      <c r="I32" s="106">
        <v>50</v>
      </c>
      <c r="J32" s="114">
        <v>10</v>
      </c>
      <c r="K32" s="113" t="str">
        <f t="shared" si="1"/>
        <v>BHU</v>
      </c>
      <c r="L32" s="49" t="str">
        <f t="shared" si="0"/>
        <v>10.BHU</v>
      </c>
      <c r="M32" s="28"/>
    </row>
    <row r="33" spans="1:13">
      <c r="A33" s="122"/>
      <c r="B33" s="124"/>
      <c r="D33" s="108"/>
      <c r="E33" s="110"/>
      <c r="F33" s="110" t="s">
        <v>745</v>
      </c>
      <c r="G33" s="110" t="s">
        <v>507</v>
      </c>
      <c r="H33" s="49" t="s">
        <v>761</v>
      </c>
      <c r="I33" s="106">
        <v>25</v>
      </c>
      <c r="J33" s="114">
        <v>11</v>
      </c>
      <c r="K33" s="113" t="str">
        <f t="shared" si="1"/>
        <v>BHU</v>
      </c>
      <c r="L33" s="49" t="str">
        <f t="shared" si="0"/>
        <v>11.BHU</v>
      </c>
      <c r="M33" s="28"/>
    </row>
    <row r="34" spans="1:13">
      <c r="A34" s="122"/>
      <c r="B34" s="124"/>
      <c r="D34" s="108"/>
      <c r="E34" s="110"/>
      <c r="F34" s="110" t="s">
        <v>745</v>
      </c>
      <c r="G34" s="110" t="s">
        <v>507</v>
      </c>
      <c r="H34" s="49" t="s">
        <v>761</v>
      </c>
      <c r="I34" s="106">
        <v>20</v>
      </c>
      <c r="J34" s="114">
        <v>12</v>
      </c>
      <c r="K34" s="113" t="str">
        <f t="shared" si="1"/>
        <v>BHU</v>
      </c>
      <c r="L34" s="49" t="str">
        <f t="shared" si="0"/>
        <v>12.BHU</v>
      </c>
      <c r="M34" s="28"/>
    </row>
    <row r="35" spans="1:13">
      <c r="A35" s="122"/>
      <c r="B35" s="124"/>
      <c r="D35" s="108"/>
      <c r="E35" s="110"/>
      <c r="F35" s="110" t="s">
        <v>745</v>
      </c>
      <c r="G35" s="110" t="s">
        <v>507</v>
      </c>
      <c r="H35" s="49" t="s">
        <v>761</v>
      </c>
      <c r="I35" s="106">
        <v>10</v>
      </c>
      <c r="J35" s="114">
        <v>13</v>
      </c>
      <c r="K35" s="113" t="str">
        <f t="shared" si="1"/>
        <v>BHU</v>
      </c>
      <c r="L35" s="49" t="str">
        <f t="shared" si="0"/>
        <v>13.BHU</v>
      </c>
      <c r="M35" s="28"/>
    </row>
    <row r="36" spans="1:13">
      <c r="A36" s="122"/>
      <c r="B36" s="124"/>
      <c r="F36" s="110" t="s">
        <v>504</v>
      </c>
      <c r="G36" s="110" t="s">
        <v>507</v>
      </c>
      <c r="H36" s="49" t="s">
        <v>761</v>
      </c>
      <c r="I36" s="106">
        <v>5</v>
      </c>
      <c r="J36" s="114">
        <v>10</v>
      </c>
      <c r="K36" s="113" t="str">
        <f t="shared" si="1"/>
        <v>MHU</v>
      </c>
      <c r="L36" s="49" t="str">
        <f t="shared" si="0"/>
        <v>10.MHU</v>
      </c>
    </row>
    <row r="37" spans="1:13">
      <c r="A37" s="122"/>
      <c r="B37" s="124"/>
      <c r="F37" s="110" t="s">
        <v>504</v>
      </c>
      <c r="G37" s="110" t="s">
        <v>507</v>
      </c>
      <c r="H37" s="49" t="s">
        <v>761</v>
      </c>
      <c r="I37" s="106">
        <v>4</v>
      </c>
      <c r="J37" s="114">
        <v>11</v>
      </c>
      <c r="K37" s="113" t="str">
        <f t="shared" si="1"/>
        <v>MHU</v>
      </c>
      <c r="L37" s="49" t="str">
        <f t="shared" si="0"/>
        <v>11.MHU</v>
      </c>
    </row>
    <row r="38" spans="1:13">
      <c r="A38" s="122"/>
      <c r="B38" s="124"/>
      <c r="F38" s="110" t="s">
        <v>504</v>
      </c>
      <c r="G38" s="110" t="s">
        <v>507</v>
      </c>
      <c r="H38" s="49" t="s">
        <v>761</v>
      </c>
      <c r="I38" s="106">
        <v>2</v>
      </c>
      <c r="J38" s="114">
        <v>12</v>
      </c>
      <c r="K38" s="113" t="str">
        <f t="shared" si="1"/>
        <v>MHU</v>
      </c>
      <c r="L38" s="49" t="str">
        <f t="shared" si="0"/>
        <v>12.MHU</v>
      </c>
    </row>
    <row r="39" spans="1:13">
      <c r="A39" s="122"/>
      <c r="B39" s="124"/>
      <c r="F39" s="110" t="s">
        <v>316</v>
      </c>
      <c r="G39" s="110" t="s">
        <v>507</v>
      </c>
      <c r="H39" s="49" t="s">
        <v>761</v>
      </c>
      <c r="I39" s="106">
        <v>1</v>
      </c>
      <c r="J39" s="114">
        <v>10</v>
      </c>
      <c r="K39" s="113" t="str">
        <f t="shared" si="1"/>
        <v>LHU</v>
      </c>
      <c r="L39" s="49" t="str">
        <f t="shared" si="0"/>
        <v>10.LHU</v>
      </c>
    </row>
    <row r="40" spans="1:13">
      <c r="A40" s="122"/>
      <c r="B40" s="124"/>
      <c r="C40" s="49" t="s">
        <v>195</v>
      </c>
      <c r="D40" s="107">
        <v>15</v>
      </c>
      <c r="E40" s="49" t="s">
        <v>790</v>
      </c>
      <c r="F40" s="110" t="s">
        <v>507</v>
      </c>
      <c r="G40" s="49" t="s">
        <v>316</v>
      </c>
      <c r="H40" s="49" t="s">
        <v>761</v>
      </c>
      <c r="I40" s="106">
        <v>100</v>
      </c>
      <c r="J40" s="114">
        <v>15</v>
      </c>
      <c r="K40" s="113" t="str">
        <f t="shared" si="1"/>
        <v>HLU</v>
      </c>
      <c r="L40" s="49" t="str">
        <f t="shared" si="0"/>
        <v>15.HLU</v>
      </c>
    </row>
    <row r="41" spans="1:13">
      <c r="A41" s="122"/>
      <c r="B41" s="124"/>
      <c r="F41" s="110" t="s">
        <v>745</v>
      </c>
      <c r="G41" s="49" t="s">
        <v>316</v>
      </c>
      <c r="H41" s="49" t="s">
        <v>761</v>
      </c>
      <c r="I41" s="106">
        <v>50</v>
      </c>
      <c r="J41" s="114">
        <v>15</v>
      </c>
      <c r="K41" s="113" t="str">
        <f t="shared" si="1"/>
        <v>BLU</v>
      </c>
      <c r="L41" s="49" t="str">
        <f t="shared" si="0"/>
        <v>15.BLU</v>
      </c>
    </row>
    <row r="42" spans="1:13">
      <c r="A42" s="122"/>
      <c r="B42" s="124"/>
      <c r="F42" s="110" t="s">
        <v>745</v>
      </c>
      <c r="G42" s="49" t="s">
        <v>316</v>
      </c>
      <c r="H42" s="49" t="s">
        <v>761</v>
      </c>
      <c r="I42" s="106">
        <v>25</v>
      </c>
      <c r="J42" s="114">
        <v>16</v>
      </c>
      <c r="K42" s="113" t="str">
        <f t="shared" si="1"/>
        <v>BLU</v>
      </c>
      <c r="L42" s="49" t="str">
        <f t="shared" si="0"/>
        <v>16.BLU</v>
      </c>
    </row>
    <row r="43" spans="1:13">
      <c r="A43" s="122"/>
      <c r="B43" s="124"/>
      <c r="F43" s="110" t="s">
        <v>745</v>
      </c>
      <c r="G43" s="49" t="s">
        <v>316</v>
      </c>
      <c r="H43" s="49" t="s">
        <v>761</v>
      </c>
      <c r="I43" s="106">
        <v>20</v>
      </c>
      <c r="J43" s="114">
        <v>17</v>
      </c>
      <c r="K43" s="113" t="str">
        <f t="shared" si="1"/>
        <v>BLU</v>
      </c>
      <c r="L43" s="49" t="str">
        <f t="shared" si="0"/>
        <v>17.BLU</v>
      </c>
    </row>
    <row r="44" spans="1:13">
      <c r="A44" s="122"/>
      <c r="B44" s="124"/>
      <c r="F44" s="110" t="s">
        <v>745</v>
      </c>
      <c r="G44" s="49" t="s">
        <v>316</v>
      </c>
      <c r="H44" s="49" t="s">
        <v>761</v>
      </c>
      <c r="I44" s="106">
        <v>10</v>
      </c>
      <c r="J44" s="114">
        <v>18</v>
      </c>
      <c r="K44" s="113" t="str">
        <f t="shared" si="1"/>
        <v>BLU</v>
      </c>
      <c r="L44" s="49" t="str">
        <f t="shared" si="0"/>
        <v>18.BLU</v>
      </c>
    </row>
    <row r="45" spans="1:13">
      <c r="A45" s="122"/>
      <c r="B45" s="124"/>
      <c r="F45" s="110" t="s">
        <v>504</v>
      </c>
      <c r="G45" s="49" t="s">
        <v>316</v>
      </c>
      <c r="H45" s="49" t="s">
        <v>761</v>
      </c>
      <c r="I45" s="106">
        <v>5</v>
      </c>
      <c r="J45" s="114">
        <v>15</v>
      </c>
      <c r="K45" s="113" t="str">
        <f t="shared" si="1"/>
        <v>MLU</v>
      </c>
      <c r="L45" s="49" t="str">
        <f t="shared" si="0"/>
        <v>15.MLU</v>
      </c>
    </row>
    <row r="46" spans="1:13">
      <c r="A46" s="122"/>
      <c r="B46" s="124"/>
      <c r="F46" s="110" t="s">
        <v>504</v>
      </c>
      <c r="G46" s="49" t="s">
        <v>316</v>
      </c>
      <c r="H46" s="49" t="s">
        <v>761</v>
      </c>
      <c r="I46" s="106">
        <v>4</v>
      </c>
      <c r="J46" s="114">
        <v>16</v>
      </c>
      <c r="K46" s="113" t="str">
        <f t="shared" si="1"/>
        <v>MLU</v>
      </c>
      <c r="L46" s="49" t="str">
        <f t="shared" si="0"/>
        <v>16.MLU</v>
      </c>
    </row>
    <row r="47" spans="1:13">
      <c r="A47" s="122"/>
      <c r="B47" s="124"/>
      <c r="F47" s="110" t="s">
        <v>504</v>
      </c>
      <c r="G47" s="49" t="s">
        <v>316</v>
      </c>
      <c r="H47" s="49" t="s">
        <v>761</v>
      </c>
      <c r="I47" s="106">
        <v>2</v>
      </c>
      <c r="J47" s="114">
        <v>17</v>
      </c>
      <c r="K47" s="113" t="str">
        <f t="shared" si="1"/>
        <v>MLU</v>
      </c>
      <c r="L47" s="49" t="str">
        <f t="shared" si="0"/>
        <v>17.MLU</v>
      </c>
    </row>
    <row r="48" spans="1:13">
      <c r="A48" s="122"/>
      <c r="B48" s="124"/>
      <c r="F48" s="110" t="s">
        <v>316</v>
      </c>
      <c r="G48" s="49" t="s">
        <v>316</v>
      </c>
      <c r="H48" s="49" t="s">
        <v>761</v>
      </c>
      <c r="I48" s="106">
        <v>1</v>
      </c>
      <c r="J48" s="114">
        <v>15</v>
      </c>
      <c r="K48" s="113" t="str">
        <f t="shared" si="1"/>
        <v>LLU</v>
      </c>
      <c r="L48" s="49" t="str">
        <f t="shared" si="0"/>
        <v>15.LLU</v>
      </c>
    </row>
    <row r="49" spans="1:13">
      <c r="A49" s="122"/>
      <c r="B49" s="124"/>
      <c r="C49" s="49" t="s">
        <v>0</v>
      </c>
      <c r="D49" s="108" t="s">
        <v>202</v>
      </c>
      <c r="E49" s="110" t="s">
        <v>773</v>
      </c>
      <c r="F49" s="110" t="s">
        <v>316</v>
      </c>
      <c r="G49" s="110" t="s">
        <v>504</v>
      </c>
      <c r="H49" s="49" t="s">
        <v>761</v>
      </c>
      <c r="I49" s="106">
        <v>1</v>
      </c>
      <c r="J49" s="114" t="s">
        <v>202</v>
      </c>
      <c r="K49" s="113" t="str">
        <f t="shared" si="1"/>
        <v>LMU</v>
      </c>
      <c r="L49" s="49" t="str">
        <f t="shared" si="0"/>
        <v>00.LMU</v>
      </c>
      <c r="M49" s="28"/>
    </row>
    <row r="50" spans="1:13">
      <c r="A50" s="122"/>
      <c r="B50" s="124"/>
      <c r="F50" s="110" t="s">
        <v>735</v>
      </c>
      <c r="G50" s="110" t="s">
        <v>504</v>
      </c>
      <c r="H50" s="49" t="s">
        <v>761</v>
      </c>
      <c r="I50" s="106">
        <v>0.5</v>
      </c>
      <c r="J50" s="114" t="s">
        <v>202</v>
      </c>
      <c r="K50" s="113" t="str">
        <f t="shared" si="1"/>
        <v>VMU</v>
      </c>
      <c r="L50" s="49" t="str">
        <f t="shared" si="0"/>
        <v>00.VMU</v>
      </c>
    </row>
    <row r="51" spans="1:13">
      <c r="A51" s="122"/>
      <c r="B51" s="124"/>
      <c r="F51" s="110" t="s">
        <v>735</v>
      </c>
      <c r="G51" s="110" t="s">
        <v>504</v>
      </c>
      <c r="H51" s="49" t="s">
        <v>761</v>
      </c>
      <c r="I51" s="106">
        <v>0.25</v>
      </c>
      <c r="J51" s="114" t="s">
        <v>425</v>
      </c>
      <c r="K51" s="113" t="str">
        <f t="shared" si="1"/>
        <v>VMU</v>
      </c>
      <c r="L51" s="49" t="str">
        <f t="shared" si="0"/>
        <v>01.VMU</v>
      </c>
    </row>
    <row r="52" spans="1:13">
      <c r="A52" s="122"/>
      <c r="B52" s="124"/>
      <c r="F52" s="110" t="s">
        <v>735</v>
      </c>
      <c r="G52" s="110" t="s">
        <v>504</v>
      </c>
      <c r="H52" s="49" t="s">
        <v>761</v>
      </c>
      <c r="I52" s="106">
        <v>0.2</v>
      </c>
      <c r="J52" s="114" t="s">
        <v>781</v>
      </c>
      <c r="K52" s="113" t="str">
        <f t="shared" si="1"/>
        <v>VMU</v>
      </c>
      <c r="L52" s="49" t="str">
        <f t="shared" si="0"/>
        <v>02.VMU</v>
      </c>
    </row>
    <row r="53" spans="1:13">
      <c r="A53" s="122"/>
      <c r="B53" s="124"/>
      <c r="F53" s="110" t="s">
        <v>735</v>
      </c>
      <c r="G53" s="110" t="s">
        <v>504</v>
      </c>
      <c r="H53" s="49" t="s">
        <v>761</v>
      </c>
      <c r="I53" s="106">
        <v>0.1</v>
      </c>
      <c r="J53" s="114" t="s">
        <v>426</v>
      </c>
      <c r="K53" s="113" t="str">
        <f t="shared" si="1"/>
        <v>VMU</v>
      </c>
      <c r="L53" s="49" t="str">
        <f t="shared" si="0"/>
        <v>03.VMU</v>
      </c>
    </row>
    <row r="54" spans="1:13">
      <c r="A54" s="122"/>
      <c r="B54" s="124"/>
      <c r="F54" s="110" t="s">
        <v>761</v>
      </c>
      <c r="G54" s="110" t="s">
        <v>504</v>
      </c>
      <c r="H54" s="49" t="s">
        <v>761</v>
      </c>
      <c r="I54" s="106">
        <v>0.05</v>
      </c>
      <c r="J54" s="114" t="s">
        <v>202</v>
      </c>
      <c r="K54" s="113" t="str">
        <f t="shared" si="1"/>
        <v>UMU</v>
      </c>
      <c r="L54" s="49" t="str">
        <f t="shared" si="0"/>
        <v>00.UMU</v>
      </c>
    </row>
    <row r="55" spans="1:13">
      <c r="A55" s="122"/>
      <c r="B55" s="124"/>
      <c r="F55" s="110" t="s">
        <v>761</v>
      </c>
      <c r="G55" s="110" t="s">
        <v>504</v>
      </c>
      <c r="H55" s="49" t="s">
        <v>761</v>
      </c>
      <c r="I55" s="106">
        <v>2.5000000000000001E-2</v>
      </c>
      <c r="J55" s="114" t="s">
        <v>425</v>
      </c>
      <c r="K55" s="113" t="str">
        <f t="shared" si="1"/>
        <v>UMU</v>
      </c>
      <c r="L55" s="49" t="str">
        <f t="shared" si="0"/>
        <v>01.UMU</v>
      </c>
    </row>
    <row r="56" spans="1:13">
      <c r="A56" s="122"/>
      <c r="B56" s="124"/>
      <c r="F56" s="110" t="s">
        <v>761</v>
      </c>
      <c r="G56" s="110" t="s">
        <v>504</v>
      </c>
      <c r="H56" s="49" t="s">
        <v>761</v>
      </c>
      <c r="I56" s="106">
        <v>0.02</v>
      </c>
      <c r="J56" s="114" t="s">
        <v>781</v>
      </c>
      <c r="K56" s="113" t="str">
        <f t="shared" si="1"/>
        <v>UMU</v>
      </c>
      <c r="L56" s="49" t="str">
        <f t="shared" si="0"/>
        <v>02.UMU</v>
      </c>
    </row>
    <row r="57" spans="1:13">
      <c r="A57" s="122"/>
      <c r="B57" s="124"/>
      <c r="F57" s="110" t="s">
        <v>761</v>
      </c>
      <c r="G57" s="110" t="s">
        <v>504</v>
      </c>
      <c r="H57" s="49" t="s">
        <v>761</v>
      </c>
      <c r="I57" s="106">
        <v>0.01</v>
      </c>
      <c r="J57" s="114" t="s">
        <v>426</v>
      </c>
      <c r="K57" s="113" t="str">
        <f t="shared" si="1"/>
        <v>UMU</v>
      </c>
      <c r="L57" s="49" t="str">
        <f t="shared" si="0"/>
        <v>03.UMU</v>
      </c>
    </row>
    <row r="58" spans="1:13">
      <c r="A58" s="122"/>
      <c r="B58" s="124"/>
      <c r="F58" s="110" t="s">
        <v>760</v>
      </c>
      <c r="G58" s="110" t="s">
        <v>504</v>
      </c>
      <c r="H58" s="49" t="s">
        <v>761</v>
      </c>
      <c r="I58" s="106">
        <v>5.0000000000000001E-3</v>
      </c>
      <c r="J58" s="114" t="s">
        <v>202</v>
      </c>
      <c r="K58" s="113" t="str">
        <f t="shared" si="1"/>
        <v>RMU</v>
      </c>
      <c r="L58" s="49" t="str">
        <f t="shared" si="0"/>
        <v>00.RMU</v>
      </c>
    </row>
    <row r="59" spans="1:13">
      <c r="A59" s="122"/>
      <c r="B59" s="124"/>
      <c r="F59" s="110" t="s">
        <v>760</v>
      </c>
      <c r="G59" s="110" t="s">
        <v>504</v>
      </c>
      <c r="H59" s="49" t="s">
        <v>761</v>
      </c>
      <c r="I59" s="106">
        <v>1E-3</v>
      </c>
      <c r="J59" s="114" t="s">
        <v>425</v>
      </c>
      <c r="K59" s="113" t="str">
        <f t="shared" si="1"/>
        <v>RMU</v>
      </c>
      <c r="L59" s="49" t="str">
        <f t="shared" si="0"/>
        <v>01.RMU</v>
      </c>
    </row>
    <row r="60" spans="1:13">
      <c r="A60" s="122"/>
      <c r="B60" s="124"/>
      <c r="F60" s="110" t="s">
        <v>760</v>
      </c>
      <c r="G60" s="110" t="s">
        <v>504</v>
      </c>
      <c r="H60" s="49" t="s">
        <v>761</v>
      </c>
      <c r="I60" s="106" t="s">
        <v>720</v>
      </c>
      <c r="J60" s="114" t="s">
        <v>781</v>
      </c>
      <c r="K60" s="113" t="str">
        <f t="shared" si="1"/>
        <v>RMU</v>
      </c>
      <c r="L60" s="49" t="str">
        <f t="shared" si="0"/>
        <v>02.RMU</v>
      </c>
    </row>
    <row r="61" spans="1:13">
      <c r="A61" s="122"/>
      <c r="B61" s="124"/>
      <c r="F61" s="110" t="s">
        <v>760</v>
      </c>
      <c r="G61" s="110" t="s">
        <v>504</v>
      </c>
      <c r="H61" s="49" t="s">
        <v>761</v>
      </c>
      <c r="I61" s="106" t="s">
        <v>758</v>
      </c>
      <c r="J61" s="114" t="s">
        <v>426</v>
      </c>
      <c r="K61" s="113" t="str">
        <f t="shared" si="1"/>
        <v>RMU</v>
      </c>
      <c r="L61" s="49" t="str">
        <f t="shared" si="0"/>
        <v>03.RMU</v>
      </c>
    </row>
    <row r="62" spans="1:13">
      <c r="A62" s="122"/>
      <c r="B62" s="124"/>
      <c r="C62" s="49" t="s">
        <v>197</v>
      </c>
      <c r="D62" s="108" t="s">
        <v>428</v>
      </c>
      <c r="E62" s="110" t="s">
        <v>773</v>
      </c>
      <c r="F62" s="110" t="s">
        <v>316</v>
      </c>
      <c r="G62" s="110" t="s">
        <v>504</v>
      </c>
      <c r="H62" s="49" t="s">
        <v>761</v>
      </c>
      <c r="I62" s="106">
        <v>1</v>
      </c>
      <c r="J62" s="114" t="s">
        <v>428</v>
      </c>
      <c r="K62" s="113" t="str">
        <f t="shared" si="1"/>
        <v>LMU</v>
      </c>
      <c r="L62" s="49" t="str">
        <f t="shared" si="0"/>
        <v>05.LMU</v>
      </c>
      <c r="M62" s="28"/>
    </row>
    <row r="63" spans="1:13">
      <c r="A63" s="122"/>
      <c r="B63" s="124"/>
      <c r="F63" s="110" t="s">
        <v>735</v>
      </c>
      <c r="G63" s="110" t="s">
        <v>504</v>
      </c>
      <c r="H63" s="49" t="s">
        <v>761</v>
      </c>
      <c r="I63" s="106">
        <v>0.5</v>
      </c>
      <c r="J63" s="114" t="s">
        <v>428</v>
      </c>
      <c r="K63" s="113" t="str">
        <f t="shared" si="1"/>
        <v>VMU</v>
      </c>
      <c r="L63" s="49" t="str">
        <f t="shared" si="0"/>
        <v>05.VMU</v>
      </c>
    </row>
    <row r="64" spans="1:13">
      <c r="A64" s="122"/>
      <c r="B64" s="124"/>
      <c r="F64" s="110" t="s">
        <v>735</v>
      </c>
      <c r="G64" s="110" t="s">
        <v>504</v>
      </c>
      <c r="H64" s="49" t="s">
        <v>761</v>
      </c>
      <c r="I64" s="106">
        <v>0.25</v>
      </c>
      <c r="J64" s="114" t="s">
        <v>429</v>
      </c>
      <c r="K64" s="113" t="str">
        <f t="shared" si="1"/>
        <v>VMU</v>
      </c>
      <c r="L64" s="49" t="str">
        <f t="shared" si="0"/>
        <v>06.VMU</v>
      </c>
    </row>
    <row r="65" spans="1:13">
      <c r="A65" s="122"/>
      <c r="B65" s="124"/>
      <c r="F65" s="110" t="s">
        <v>735</v>
      </c>
      <c r="G65" s="110" t="s">
        <v>504</v>
      </c>
      <c r="H65" s="49" t="s">
        <v>761</v>
      </c>
      <c r="I65" s="106">
        <v>0.2</v>
      </c>
      <c r="J65" s="114" t="s">
        <v>430</v>
      </c>
      <c r="K65" s="113" t="str">
        <f t="shared" si="1"/>
        <v>VMU</v>
      </c>
      <c r="L65" s="49" t="str">
        <f t="shared" si="0"/>
        <v>07.VMU</v>
      </c>
    </row>
    <row r="66" spans="1:13">
      <c r="A66" s="122"/>
      <c r="B66" s="124"/>
      <c r="F66" s="110" t="s">
        <v>735</v>
      </c>
      <c r="G66" s="110" t="s">
        <v>504</v>
      </c>
      <c r="H66" s="49" t="s">
        <v>761</v>
      </c>
      <c r="I66" s="106">
        <v>0.1</v>
      </c>
      <c r="J66" s="114" t="s">
        <v>431</v>
      </c>
      <c r="K66" s="113" t="str">
        <f t="shared" si="1"/>
        <v>VMU</v>
      </c>
      <c r="L66" s="49" t="str">
        <f t="shared" si="0"/>
        <v>08.VMU</v>
      </c>
    </row>
    <row r="67" spans="1:13">
      <c r="A67" s="122"/>
      <c r="B67" s="124"/>
      <c r="F67" s="110" t="s">
        <v>761</v>
      </c>
      <c r="G67" s="110" t="s">
        <v>504</v>
      </c>
      <c r="H67" s="49" t="s">
        <v>761</v>
      </c>
      <c r="I67" s="106">
        <v>0.05</v>
      </c>
      <c r="J67" s="114" t="s">
        <v>428</v>
      </c>
      <c r="K67" s="113" t="str">
        <f t="shared" si="1"/>
        <v>UMU</v>
      </c>
      <c r="L67" s="49" t="str">
        <f t="shared" si="0"/>
        <v>05.UMU</v>
      </c>
    </row>
    <row r="68" spans="1:13">
      <c r="A68" s="122"/>
      <c r="B68" s="124"/>
      <c r="F68" s="110" t="s">
        <v>761</v>
      </c>
      <c r="G68" s="110" t="s">
        <v>504</v>
      </c>
      <c r="H68" s="49" t="s">
        <v>761</v>
      </c>
      <c r="I68" s="106">
        <v>2.5000000000000001E-2</v>
      </c>
      <c r="J68" s="114" t="s">
        <v>429</v>
      </c>
      <c r="K68" s="113" t="str">
        <f t="shared" si="1"/>
        <v>UMU</v>
      </c>
      <c r="L68" s="49" t="str">
        <f t="shared" si="0"/>
        <v>06.UMU</v>
      </c>
    </row>
    <row r="69" spans="1:13">
      <c r="A69" s="122"/>
      <c r="B69" s="124"/>
      <c r="F69" s="110" t="s">
        <v>761</v>
      </c>
      <c r="G69" s="110" t="s">
        <v>504</v>
      </c>
      <c r="H69" s="49" t="s">
        <v>761</v>
      </c>
      <c r="I69" s="106">
        <v>0.02</v>
      </c>
      <c r="J69" s="114" t="s">
        <v>430</v>
      </c>
      <c r="K69" s="113" t="str">
        <f t="shared" si="1"/>
        <v>UMU</v>
      </c>
      <c r="L69" s="49" t="str">
        <f t="shared" si="0"/>
        <v>07.UMU</v>
      </c>
    </row>
    <row r="70" spans="1:13">
      <c r="A70" s="122"/>
      <c r="B70" s="124"/>
      <c r="F70" s="110" t="s">
        <v>761</v>
      </c>
      <c r="G70" s="110" t="s">
        <v>504</v>
      </c>
      <c r="H70" s="49" t="s">
        <v>761</v>
      </c>
      <c r="I70" s="106">
        <v>0.01</v>
      </c>
      <c r="J70" s="114" t="s">
        <v>431</v>
      </c>
      <c r="K70" s="113" t="str">
        <f t="shared" si="1"/>
        <v>UMU</v>
      </c>
      <c r="L70" s="49" t="str">
        <f t="shared" si="0"/>
        <v>08.UMU</v>
      </c>
    </row>
    <row r="71" spans="1:13">
      <c r="A71" s="122"/>
      <c r="B71" s="124"/>
      <c r="F71" s="110" t="s">
        <v>760</v>
      </c>
      <c r="G71" s="110" t="s">
        <v>504</v>
      </c>
      <c r="H71" s="49" t="s">
        <v>761</v>
      </c>
      <c r="I71" s="106">
        <v>5.0000000000000001E-3</v>
      </c>
      <c r="J71" s="114" t="s">
        <v>428</v>
      </c>
      <c r="K71" s="113" t="str">
        <f t="shared" si="1"/>
        <v>RMU</v>
      </c>
      <c r="L71" s="49" t="str">
        <f t="shared" si="0"/>
        <v>05.RMU</v>
      </c>
    </row>
    <row r="72" spans="1:13">
      <c r="A72" s="122"/>
      <c r="B72" s="124"/>
      <c r="F72" s="110" t="s">
        <v>760</v>
      </c>
      <c r="G72" s="110" t="s">
        <v>504</v>
      </c>
      <c r="H72" s="49" t="s">
        <v>761</v>
      </c>
      <c r="I72" s="106">
        <v>1E-3</v>
      </c>
      <c r="J72" s="114" t="s">
        <v>429</v>
      </c>
      <c r="K72" s="113" t="str">
        <f t="shared" si="1"/>
        <v>RMU</v>
      </c>
      <c r="L72" s="49" t="str">
        <f t="shared" si="0"/>
        <v>06.RMU</v>
      </c>
    </row>
    <row r="73" spans="1:13">
      <c r="A73" s="122"/>
      <c r="B73" s="124"/>
      <c r="F73" s="110" t="s">
        <v>760</v>
      </c>
      <c r="G73" s="110" t="s">
        <v>504</v>
      </c>
      <c r="H73" s="49" t="s">
        <v>761</v>
      </c>
      <c r="I73" s="106" t="s">
        <v>720</v>
      </c>
      <c r="J73" s="114" t="s">
        <v>430</v>
      </c>
      <c r="K73" s="113" t="str">
        <f t="shared" si="1"/>
        <v>RMU</v>
      </c>
      <c r="L73" s="49" t="str">
        <f t="shared" si="0"/>
        <v>07.RMU</v>
      </c>
    </row>
    <row r="74" spans="1:13">
      <c r="A74" s="122"/>
      <c r="B74" s="124"/>
      <c r="F74" s="110" t="s">
        <v>760</v>
      </c>
      <c r="G74" s="110" t="s">
        <v>504</v>
      </c>
      <c r="H74" s="49" t="s">
        <v>761</v>
      </c>
      <c r="I74" s="106" t="s">
        <v>758</v>
      </c>
      <c r="J74" s="114" t="s">
        <v>431</v>
      </c>
      <c r="K74" s="113" t="str">
        <f t="shared" si="1"/>
        <v>RMU</v>
      </c>
      <c r="L74" s="49" t="str">
        <f t="shared" si="0"/>
        <v>08.RMU</v>
      </c>
    </row>
    <row r="75" spans="1:13">
      <c r="A75" s="122"/>
      <c r="B75" s="124"/>
      <c r="C75" s="49" t="s">
        <v>198</v>
      </c>
      <c r="D75" s="108">
        <v>10</v>
      </c>
      <c r="E75" s="110" t="s">
        <v>773</v>
      </c>
      <c r="F75" s="110" t="s">
        <v>316</v>
      </c>
      <c r="G75" s="110" t="s">
        <v>504</v>
      </c>
      <c r="H75" s="49" t="s">
        <v>761</v>
      </c>
      <c r="I75" s="106">
        <v>1</v>
      </c>
      <c r="J75" s="114">
        <v>10</v>
      </c>
      <c r="K75" s="113" t="str">
        <f t="shared" si="1"/>
        <v>LMU</v>
      </c>
      <c r="L75" s="49" t="str">
        <f t="shared" si="0"/>
        <v>10.LMU</v>
      </c>
      <c r="M75" s="28"/>
    </row>
    <row r="76" spans="1:13">
      <c r="A76" s="122"/>
      <c r="B76" s="124"/>
      <c r="F76" s="110" t="s">
        <v>735</v>
      </c>
      <c r="G76" s="110" t="s">
        <v>504</v>
      </c>
      <c r="H76" s="49" t="s">
        <v>761</v>
      </c>
      <c r="I76" s="106">
        <v>0.5</v>
      </c>
      <c r="J76" s="114">
        <v>10</v>
      </c>
      <c r="K76" s="113" t="str">
        <f t="shared" si="1"/>
        <v>VMU</v>
      </c>
      <c r="L76" s="49" t="str">
        <f t="shared" si="0"/>
        <v>10.VMU</v>
      </c>
    </row>
    <row r="77" spans="1:13">
      <c r="A77" s="122"/>
      <c r="B77" s="124"/>
      <c r="F77" s="110" t="s">
        <v>735</v>
      </c>
      <c r="G77" s="110" t="s">
        <v>504</v>
      </c>
      <c r="H77" s="49" t="s">
        <v>761</v>
      </c>
      <c r="I77" s="106">
        <v>0.25</v>
      </c>
      <c r="J77" s="114">
        <v>11</v>
      </c>
      <c r="K77" s="113" t="str">
        <f t="shared" ref="K77:K140" si="2">F77&amp;G77&amp;H77</f>
        <v>VMU</v>
      </c>
      <c r="L77" s="49" t="str">
        <f t="shared" ref="L77:L140" si="3">J77&amp;"."&amp;K77</f>
        <v>11.VMU</v>
      </c>
    </row>
    <row r="78" spans="1:13">
      <c r="A78" s="122"/>
      <c r="B78" s="124"/>
      <c r="F78" s="110" t="s">
        <v>735</v>
      </c>
      <c r="G78" s="110" t="s">
        <v>504</v>
      </c>
      <c r="H78" s="49" t="s">
        <v>761</v>
      </c>
      <c r="I78" s="106">
        <v>0.2</v>
      </c>
      <c r="J78" s="114">
        <v>12</v>
      </c>
      <c r="K78" s="113" t="str">
        <f t="shared" si="2"/>
        <v>VMU</v>
      </c>
      <c r="L78" s="49" t="str">
        <f t="shared" si="3"/>
        <v>12.VMU</v>
      </c>
    </row>
    <row r="79" spans="1:13">
      <c r="A79" s="122"/>
      <c r="B79" s="124"/>
      <c r="F79" s="110" t="s">
        <v>735</v>
      </c>
      <c r="G79" s="110" t="s">
        <v>504</v>
      </c>
      <c r="H79" s="49" t="s">
        <v>761</v>
      </c>
      <c r="I79" s="106">
        <v>0.1</v>
      </c>
      <c r="J79" s="114">
        <v>13</v>
      </c>
      <c r="K79" s="113" t="str">
        <f t="shared" si="2"/>
        <v>VMU</v>
      </c>
      <c r="L79" s="49" t="str">
        <f t="shared" si="3"/>
        <v>13.VMU</v>
      </c>
    </row>
    <row r="80" spans="1:13">
      <c r="A80" s="122"/>
      <c r="B80" s="124"/>
      <c r="F80" s="110" t="s">
        <v>761</v>
      </c>
      <c r="G80" s="110" t="s">
        <v>504</v>
      </c>
      <c r="H80" s="49" t="s">
        <v>761</v>
      </c>
      <c r="I80" s="106">
        <v>0.05</v>
      </c>
      <c r="J80" s="114">
        <v>10</v>
      </c>
      <c r="K80" s="113" t="str">
        <f t="shared" si="2"/>
        <v>UMU</v>
      </c>
      <c r="L80" s="49" t="str">
        <f t="shared" si="3"/>
        <v>10.UMU</v>
      </c>
    </row>
    <row r="81" spans="1:13">
      <c r="A81" s="122"/>
      <c r="B81" s="124"/>
      <c r="F81" s="110" t="s">
        <v>761</v>
      </c>
      <c r="G81" s="110" t="s">
        <v>504</v>
      </c>
      <c r="H81" s="49" t="s">
        <v>761</v>
      </c>
      <c r="I81" s="106">
        <v>2.5000000000000001E-2</v>
      </c>
      <c r="J81" s="114">
        <v>11</v>
      </c>
      <c r="K81" s="113" t="str">
        <f t="shared" si="2"/>
        <v>UMU</v>
      </c>
      <c r="L81" s="49" t="str">
        <f t="shared" si="3"/>
        <v>11.UMU</v>
      </c>
    </row>
    <row r="82" spans="1:13">
      <c r="A82" s="122"/>
      <c r="B82" s="124"/>
      <c r="F82" s="110" t="s">
        <v>761</v>
      </c>
      <c r="G82" s="110" t="s">
        <v>504</v>
      </c>
      <c r="H82" s="49" t="s">
        <v>761</v>
      </c>
      <c r="I82" s="106">
        <v>0.02</v>
      </c>
      <c r="J82" s="114">
        <v>12</v>
      </c>
      <c r="K82" s="113" t="str">
        <f t="shared" si="2"/>
        <v>UMU</v>
      </c>
      <c r="L82" s="49" t="str">
        <f t="shared" si="3"/>
        <v>12.UMU</v>
      </c>
    </row>
    <row r="83" spans="1:13">
      <c r="A83" s="122"/>
      <c r="B83" s="124"/>
      <c r="F83" s="110" t="s">
        <v>761</v>
      </c>
      <c r="G83" s="110" t="s">
        <v>504</v>
      </c>
      <c r="H83" s="49" t="s">
        <v>761</v>
      </c>
      <c r="I83" s="106">
        <v>0.01</v>
      </c>
      <c r="J83" s="114">
        <v>13</v>
      </c>
      <c r="K83" s="113" t="str">
        <f t="shared" si="2"/>
        <v>UMU</v>
      </c>
      <c r="L83" s="49" t="str">
        <f t="shared" si="3"/>
        <v>13.UMU</v>
      </c>
    </row>
    <row r="84" spans="1:13">
      <c r="A84" s="122"/>
      <c r="B84" s="124"/>
      <c r="F84" s="110" t="s">
        <v>760</v>
      </c>
      <c r="G84" s="110" t="s">
        <v>504</v>
      </c>
      <c r="H84" s="49" t="s">
        <v>761</v>
      </c>
      <c r="I84" s="106">
        <v>5.0000000000000001E-3</v>
      </c>
      <c r="J84" s="114">
        <v>10</v>
      </c>
      <c r="K84" s="113" t="str">
        <f t="shared" si="2"/>
        <v>RMU</v>
      </c>
      <c r="L84" s="49" t="str">
        <f t="shared" si="3"/>
        <v>10.RMU</v>
      </c>
    </row>
    <row r="85" spans="1:13">
      <c r="A85" s="122"/>
      <c r="B85" s="124"/>
      <c r="F85" s="110" t="s">
        <v>760</v>
      </c>
      <c r="G85" s="110" t="s">
        <v>504</v>
      </c>
      <c r="H85" s="49" t="s">
        <v>761</v>
      </c>
      <c r="I85" s="106">
        <v>1E-3</v>
      </c>
      <c r="J85" s="114">
        <v>11</v>
      </c>
      <c r="K85" s="113" t="str">
        <f t="shared" si="2"/>
        <v>RMU</v>
      </c>
      <c r="L85" s="49" t="str">
        <f t="shared" si="3"/>
        <v>11.RMU</v>
      </c>
    </row>
    <row r="86" spans="1:13">
      <c r="A86" s="122"/>
      <c r="B86" s="124"/>
      <c r="F86" s="110" t="s">
        <v>760</v>
      </c>
      <c r="G86" s="110" t="s">
        <v>504</v>
      </c>
      <c r="H86" s="49" t="s">
        <v>761</v>
      </c>
      <c r="I86" s="106" t="s">
        <v>720</v>
      </c>
      <c r="J86" s="114">
        <v>12</v>
      </c>
      <c r="K86" s="113" t="str">
        <f t="shared" si="2"/>
        <v>RMU</v>
      </c>
      <c r="L86" s="49" t="str">
        <f t="shared" si="3"/>
        <v>12.RMU</v>
      </c>
    </row>
    <row r="87" spans="1:13">
      <c r="A87" s="122"/>
      <c r="B87" s="124"/>
      <c r="F87" s="110" t="s">
        <v>760</v>
      </c>
      <c r="G87" s="110" t="s">
        <v>504</v>
      </c>
      <c r="H87" s="49" t="s">
        <v>761</v>
      </c>
      <c r="I87" s="106" t="s">
        <v>758</v>
      </c>
      <c r="J87" s="114">
        <v>13</v>
      </c>
      <c r="K87" s="113" t="str">
        <f t="shared" si="2"/>
        <v>RMU</v>
      </c>
      <c r="L87" s="49" t="str">
        <f t="shared" si="3"/>
        <v>13.RMU</v>
      </c>
    </row>
    <row r="88" spans="1:13">
      <c r="A88" s="122"/>
      <c r="B88" s="124"/>
      <c r="C88" s="49" t="s">
        <v>199</v>
      </c>
      <c r="D88" s="108">
        <v>15</v>
      </c>
      <c r="E88" s="110" t="s">
        <v>773</v>
      </c>
      <c r="F88" s="110" t="s">
        <v>316</v>
      </c>
      <c r="G88" s="110" t="s">
        <v>504</v>
      </c>
      <c r="H88" s="49" t="s">
        <v>761</v>
      </c>
      <c r="I88" s="106">
        <v>1</v>
      </c>
      <c r="J88" s="114">
        <v>15</v>
      </c>
      <c r="K88" s="113" t="str">
        <f t="shared" si="2"/>
        <v>LMU</v>
      </c>
      <c r="L88" s="49" t="str">
        <f t="shared" si="3"/>
        <v>15.LMU</v>
      </c>
      <c r="M88" s="28"/>
    </row>
    <row r="89" spans="1:13">
      <c r="A89" s="122"/>
      <c r="B89" s="124"/>
      <c r="F89" s="110" t="s">
        <v>735</v>
      </c>
      <c r="G89" s="110" t="s">
        <v>504</v>
      </c>
      <c r="H89" s="49" t="s">
        <v>761</v>
      </c>
      <c r="I89" s="106">
        <v>0.5</v>
      </c>
      <c r="J89" s="114">
        <v>15</v>
      </c>
      <c r="K89" s="113" t="str">
        <f t="shared" si="2"/>
        <v>VMU</v>
      </c>
      <c r="L89" s="49" t="str">
        <f t="shared" si="3"/>
        <v>15.VMU</v>
      </c>
    </row>
    <row r="90" spans="1:13">
      <c r="A90" s="122"/>
      <c r="B90" s="124"/>
      <c r="F90" s="110" t="s">
        <v>735</v>
      </c>
      <c r="G90" s="110" t="s">
        <v>504</v>
      </c>
      <c r="H90" s="49" t="s">
        <v>761</v>
      </c>
      <c r="I90" s="106">
        <v>0.25</v>
      </c>
      <c r="J90" s="114">
        <v>16</v>
      </c>
      <c r="K90" s="113" t="str">
        <f t="shared" si="2"/>
        <v>VMU</v>
      </c>
      <c r="L90" s="49" t="str">
        <f t="shared" si="3"/>
        <v>16.VMU</v>
      </c>
    </row>
    <row r="91" spans="1:13">
      <c r="A91" s="122"/>
      <c r="B91" s="124"/>
      <c r="F91" s="110" t="s">
        <v>735</v>
      </c>
      <c r="G91" s="110" t="s">
        <v>504</v>
      </c>
      <c r="H91" s="49" t="s">
        <v>761</v>
      </c>
      <c r="I91" s="106">
        <v>0.2</v>
      </c>
      <c r="J91" s="114">
        <v>17</v>
      </c>
      <c r="K91" s="113" t="str">
        <f t="shared" si="2"/>
        <v>VMU</v>
      </c>
      <c r="L91" s="49" t="str">
        <f t="shared" si="3"/>
        <v>17.VMU</v>
      </c>
    </row>
    <row r="92" spans="1:13">
      <c r="A92" s="122"/>
      <c r="B92" s="124"/>
      <c r="F92" s="110" t="s">
        <v>735</v>
      </c>
      <c r="G92" s="110" t="s">
        <v>504</v>
      </c>
      <c r="H92" s="49" t="s">
        <v>761</v>
      </c>
      <c r="I92" s="106">
        <v>0.1</v>
      </c>
      <c r="J92" s="114">
        <v>18</v>
      </c>
      <c r="K92" s="113" t="str">
        <f t="shared" si="2"/>
        <v>VMU</v>
      </c>
      <c r="L92" s="49" t="str">
        <f t="shared" si="3"/>
        <v>18.VMU</v>
      </c>
    </row>
    <row r="93" spans="1:13">
      <c r="A93" s="122"/>
      <c r="B93" s="124"/>
      <c r="F93" s="110" t="s">
        <v>761</v>
      </c>
      <c r="G93" s="110" t="s">
        <v>504</v>
      </c>
      <c r="H93" s="49" t="s">
        <v>761</v>
      </c>
      <c r="I93" s="106">
        <v>0.05</v>
      </c>
      <c r="J93" s="114">
        <v>15</v>
      </c>
      <c r="K93" s="113" t="str">
        <f t="shared" si="2"/>
        <v>UMU</v>
      </c>
      <c r="L93" s="49" t="str">
        <f t="shared" si="3"/>
        <v>15.UMU</v>
      </c>
    </row>
    <row r="94" spans="1:13">
      <c r="A94" s="122"/>
      <c r="B94" s="124"/>
      <c r="F94" s="110" t="s">
        <v>761</v>
      </c>
      <c r="G94" s="110" t="s">
        <v>504</v>
      </c>
      <c r="H94" s="49" t="s">
        <v>761</v>
      </c>
      <c r="I94" s="106">
        <v>2.5000000000000001E-2</v>
      </c>
      <c r="J94" s="114">
        <v>16</v>
      </c>
      <c r="K94" s="113" t="str">
        <f t="shared" si="2"/>
        <v>UMU</v>
      </c>
      <c r="L94" s="49" t="str">
        <f t="shared" si="3"/>
        <v>16.UMU</v>
      </c>
    </row>
    <row r="95" spans="1:13">
      <c r="A95" s="122"/>
      <c r="B95" s="124"/>
      <c r="F95" s="110" t="s">
        <v>761</v>
      </c>
      <c r="G95" s="110" t="s">
        <v>504</v>
      </c>
      <c r="H95" s="49" t="s">
        <v>761</v>
      </c>
      <c r="I95" s="106">
        <v>0.02</v>
      </c>
      <c r="J95" s="114">
        <v>17</v>
      </c>
      <c r="K95" s="113" t="str">
        <f t="shared" si="2"/>
        <v>UMU</v>
      </c>
      <c r="L95" s="49" t="str">
        <f t="shared" si="3"/>
        <v>17.UMU</v>
      </c>
    </row>
    <row r="96" spans="1:13">
      <c r="A96" s="122"/>
      <c r="B96" s="124"/>
      <c r="F96" s="110" t="s">
        <v>761</v>
      </c>
      <c r="G96" s="110" t="s">
        <v>504</v>
      </c>
      <c r="H96" s="49" t="s">
        <v>761</v>
      </c>
      <c r="I96" s="106">
        <v>0.01</v>
      </c>
      <c r="J96" s="114">
        <v>18</v>
      </c>
      <c r="K96" s="113" t="str">
        <f t="shared" si="2"/>
        <v>UMU</v>
      </c>
      <c r="L96" s="49" t="str">
        <f t="shared" si="3"/>
        <v>18.UMU</v>
      </c>
    </row>
    <row r="97" spans="1:13">
      <c r="A97" s="122"/>
      <c r="B97" s="124"/>
      <c r="F97" s="110" t="s">
        <v>760</v>
      </c>
      <c r="G97" s="110" t="s">
        <v>504</v>
      </c>
      <c r="H97" s="49" t="s">
        <v>761</v>
      </c>
      <c r="I97" s="106">
        <v>5.0000000000000001E-3</v>
      </c>
      <c r="J97" s="114">
        <v>15</v>
      </c>
      <c r="K97" s="113" t="str">
        <f t="shared" si="2"/>
        <v>RMU</v>
      </c>
      <c r="L97" s="49" t="str">
        <f t="shared" si="3"/>
        <v>15.RMU</v>
      </c>
    </row>
    <row r="98" spans="1:13">
      <c r="A98" s="122"/>
      <c r="B98" s="124"/>
      <c r="F98" s="110" t="s">
        <v>760</v>
      </c>
      <c r="G98" s="110" t="s">
        <v>504</v>
      </c>
      <c r="H98" s="49" t="s">
        <v>761</v>
      </c>
      <c r="I98" s="106">
        <v>1E-3</v>
      </c>
      <c r="J98" s="114">
        <v>16</v>
      </c>
      <c r="K98" s="113" t="str">
        <f t="shared" si="2"/>
        <v>RMU</v>
      </c>
      <c r="L98" s="49" t="str">
        <f t="shared" si="3"/>
        <v>16.RMU</v>
      </c>
    </row>
    <row r="99" spans="1:13">
      <c r="A99" s="122"/>
      <c r="B99" s="124"/>
      <c r="F99" s="110" t="s">
        <v>760</v>
      </c>
      <c r="G99" s="110" t="s">
        <v>504</v>
      </c>
      <c r="H99" s="49" t="s">
        <v>761</v>
      </c>
      <c r="I99" s="106" t="s">
        <v>720</v>
      </c>
      <c r="J99" s="114">
        <v>17</v>
      </c>
      <c r="K99" s="113" t="str">
        <f t="shared" si="2"/>
        <v>RMU</v>
      </c>
      <c r="L99" s="49" t="str">
        <f t="shared" si="3"/>
        <v>17.RMU</v>
      </c>
    </row>
    <row r="100" spans="1:13">
      <c r="A100" s="122"/>
      <c r="B100" s="124"/>
      <c r="F100" s="110" t="s">
        <v>760</v>
      </c>
      <c r="G100" s="110" t="s">
        <v>504</v>
      </c>
      <c r="H100" s="49" t="s">
        <v>761</v>
      </c>
      <c r="I100" s="106" t="s">
        <v>758</v>
      </c>
      <c r="J100" s="114">
        <v>18</v>
      </c>
      <c r="K100" s="113" t="str">
        <f t="shared" si="2"/>
        <v>RMU</v>
      </c>
      <c r="L100" s="49" t="str">
        <f t="shared" si="3"/>
        <v>18.RMU</v>
      </c>
    </row>
    <row r="101" spans="1:13">
      <c r="A101" s="122"/>
      <c r="B101" s="124"/>
      <c r="C101" s="49" t="s">
        <v>305</v>
      </c>
      <c r="D101" s="108" t="s">
        <v>202</v>
      </c>
      <c r="E101" s="110" t="s">
        <v>773</v>
      </c>
      <c r="F101" s="110" t="s">
        <v>316</v>
      </c>
      <c r="G101" s="110" t="s">
        <v>503</v>
      </c>
      <c r="H101" s="49" t="s">
        <v>761</v>
      </c>
      <c r="I101" s="106">
        <v>1</v>
      </c>
      <c r="J101" s="114" t="s">
        <v>202</v>
      </c>
      <c r="K101" s="113" t="str">
        <f t="shared" si="2"/>
        <v>LKU</v>
      </c>
      <c r="L101" s="49" t="str">
        <f t="shared" si="3"/>
        <v>00.LKU</v>
      </c>
      <c r="M101" s="28"/>
    </row>
    <row r="102" spans="1:13">
      <c r="A102" s="122"/>
      <c r="B102" s="124"/>
      <c r="F102" s="110" t="s">
        <v>735</v>
      </c>
      <c r="G102" s="110" t="s">
        <v>503</v>
      </c>
      <c r="H102" s="49" t="s">
        <v>761</v>
      </c>
      <c r="I102" s="106">
        <v>0.5</v>
      </c>
      <c r="J102" s="114" t="s">
        <v>202</v>
      </c>
      <c r="K102" s="113" t="str">
        <f t="shared" si="2"/>
        <v>VKU</v>
      </c>
      <c r="L102" s="49" t="str">
        <f t="shared" si="3"/>
        <v>00.VKU</v>
      </c>
    </row>
    <row r="103" spans="1:13">
      <c r="A103" s="122"/>
      <c r="B103" s="124"/>
      <c r="F103" s="110" t="s">
        <v>735</v>
      </c>
      <c r="G103" s="110" t="s">
        <v>503</v>
      </c>
      <c r="H103" s="49" t="s">
        <v>761</v>
      </c>
      <c r="I103" s="106">
        <v>0.25</v>
      </c>
      <c r="J103" s="114" t="s">
        <v>425</v>
      </c>
      <c r="K103" s="113" t="str">
        <f t="shared" si="2"/>
        <v>VKU</v>
      </c>
      <c r="L103" s="49" t="str">
        <f t="shared" si="3"/>
        <v>01.VKU</v>
      </c>
    </row>
    <row r="104" spans="1:13">
      <c r="A104" s="122"/>
      <c r="B104" s="124"/>
      <c r="F104" s="110" t="s">
        <v>735</v>
      </c>
      <c r="G104" s="110" t="s">
        <v>503</v>
      </c>
      <c r="H104" s="49" t="s">
        <v>761</v>
      </c>
      <c r="I104" s="106">
        <v>0.2</v>
      </c>
      <c r="J104" s="114" t="s">
        <v>781</v>
      </c>
      <c r="K104" s="113" t="str">
        <f t="shared" si="2"/>
        <v>VKU</v>
      </c>
      <c r="L104" s="49" t="str">
        <f t="shared" si="3"/>
        <v>02.VKU</v>
      </c>
    </row>
    <row r="105" spans="1:13">
      <c r="A105" s="122"/>
      <c r="B105" s="124"/>
      <c r="F105" s="110" t="s">
        <v>735</v>
      </c>
      <c r="G105" s="110" t="s">
        <v>503</v>
      </c>
      <c r="H105" s="49" t="s">
        <v>761</v>
      </c>
      <c r="I105" s="106">
        <v>0.1</v>
      </c>
      <c r="J105" s="114" t="s">
        <v>426</v>
      </c>
      <c r="K105" s="113" t="str">
        <f t="shared" si="2"/>
        <v>VKU</v>
      </c>
      <c r="L105" s="49" t="str">
        <f t="shared" si="3"/>
        <v>03.VKU</v>
      </c>
    </row>
    <row r="106" spans="1:13">
      <c r="A106" s="122"/>
      <c r="B106" s="124"/>
      <c r="F106" s="110" t="s">
        <v>761</v>
      </c>
      <c r="G106" s="110" t="s">
        <v>503</v>
      </c>
      <c r="H106" s="49" t="s">
        <v>761</v>
      </c>
      <c r="I106" s="106">
        <v>0.05</v>
      </c>
      <c r="J106" s="114" t="s">
        <v>202</v>
      </c>
      <c r="K106" s="113" t="str">
        <f t="shared" si="2"/>
        <v>UKU</v>
      </c>
      <c r="L106" s="49" t="str">
        <f t="shared" si="3"/>
        <v>00.UKU</v>
      </c>
    </row>
    <row r="107" spans="1:13">
      <c r="A107" s="122"/>
      <c r="B107" s="124"/>
      <c r="F107" s="110" t="s">
        <v>761</v>
      </c>
      <c r="G107" s="110" t="s">
        <v>503</v>
      </c>
      <c r="H107" s="49" t="s">
        <v>761</v>
      </c>
      <c r="I107" s="106">
        <v>2.5000000000000001E-2</v>
      </c>
      <c r="J107" s="114" t="s">
        <v>425</v>
      </c>
      <c r="K107" s="113" t="str">
        <f t="shared" si="2"/>
        <v>UKU</v>
      </c>
      <c r="L107" s="49" t="str">
        <f t="shared" si="3"/>
        <v>01.UKU</v>
      </c>
    </row>
    <row r="108" spans="1:13">
      <c r="A108" s="122"/>
      <c r="B108" s="124"/>
      <c r="F108" s="110" t="s">
        <v>761</v>
      </c>
      <c r="G108" s="110" t="s">
        <v>503</v>
      </c>
      <c r="H108" s="49" t="s">
        <v>761</v>
      </c>
      <c r="I108" s="106">
        <v>0.02</v>
      </c>
      <c r="J108" s="114" t="s">
        <v>781</v>
      </c>
      <c r="K108" s="113" t="str">
        <f t="shared" si="2"/>
        <v>UKU</v>
      </c>
      <c r="L108" s="49" t="str">
        <f t="shared" si="3"/>
        <v>02.UKU</v>
      </c>
    </row>
    <row r="109" spans="1:13">
      <c r="A109" s="122"/>
      <c r="B109" s="124"/>
      <c r="F109" s="110" t="s">
        <v>761</v>
      </c>
      <c r="G109" s="110" t="s">
        <v>503</v>
      </c>
      <c r="H109" s="49" t="s">
        <v>761</v>
      </c>
      <c r="I109" s="106">
        <v>0.01</v>
      </c>
      <c r="J109" s="114" t="s">
        <v>426</v>
      </c>
      <c r="K109" s="113" t="str">
        <f t="shared" si="2"/>
        <v>UKU</v>
      </c>
      <c r="L109" s="49" t="str">
        <f t="shared" si="3"/>
        <v>03.UKU</v>
      </c>
    </row>
    <row r="110" spans="1:13">
      <c r="A110" s="122"/>
      <c r="B110" s="124"/>
      <c r="F110" s="110" t="s">
        <v>760</v>
      </c>
      <c r="G110" s="110" t="s">
        <v>503</v>
      </c>
      <c r="H110" s="49" t="s">
        <v>761</v>
      </c>
      <c r="I110" s="106">
        <v>5.0000000000000001E-3</v>
      </c>
      <c r="J110" s="114" t="s">
        <v>202</v>
      </c>
      <c r="K110" s="113" t="str">
        <f t="shared" si="2"/>
        <v>RKU</v>
      </c>
      <c r="L110" s="49" t="str">
        <f t="shared" si="3"/>
        <v>00.RKU</v>
      </c>
    </row>
    <row r="111" spans="1:13">
      <c r="A111" s="122"/>
      <c r="B111" s="124"/>
      <c r="F111" s="110" t="s">
        <v>760</v>
      </c>
      <c r="G111" s="110" t="s">
        <v>503</v>
      </c>
      <c r="H111" s="49" t="s">
        <v>761</v>
      </c>
      <c r="I111" s="106">
        <v>1E-3</v>
      </c>
      <c r="J111" s="114" t="s">
        <v>425</v>
      </c>
      <c r="K111" s="113" t="str">
        <f t="shared" si="2"/>
        <v>RKU</v>
      </c>
      <c r="L111" s="49" t="str">
        <f t="shared" si="3"/>
        <v>01.RKU</v>
      </c>
    </row>
    <row r="112" spans="1:13">
      <c r="A112" s="122"/>
      <c r="B112" s="124"/>
      <c r="F112" s="110" t="s">
        <v>760</v>
      </c>
      <c r="G112" s="110" t="s">
        <v>503</v>
      </c>
      <c r="H112" s="49" t="s">
        <v>761</v>
      </c>
      <c r="I112" s="106" t="s">
        <v>720</v>
      </c>
      <c r="J112" s="114" t="s">
        <v>781</v>
      </c>
      <c r="K112" s="113" t="str">
        <f t="shared" si="2"/>
        <v>RKU</v>
      </c>
      <c r="L112" s="49" t="str">
        <f t="shared" si="3"/>
        <v>02.RKU</v>
      </c>
    </row>
    <row r="113" spans="1:13">
      <c r="A113" s="122"/>
      <c r="B113" s="124"/>
      <c r="F113" s="110" t="s">
        <v>760</v>
      </c>
      <c r="G113" s="110" t="s">
        <v>503</v>
      </c>
      <c r="H113" s="49" t="s">
        <v>761</v>
      </c>
      <c r="I113" s="106" t="s">
        <v>758</v>
      </c>
      <c r="J113" s="114" t="s">
        <v>426</v>
      </c>
      <c r="K113" s="113" t="str">
        <f t="shared" si="2"/>
        <v>RKU</v>
      </c>
      <c r="L113" s="49" t="str">
        <f t="shared" si="3"/>
        <v>03.RKU</v>
      </c>
    </row>
    <row r="114" spans="1:13">
      <c r="A114" s="122"/>
      <c r="B114" s="123"/>
      <c r="C114" s="49" t="s">
        <v>200</v>
      </c>
      <c r="D114" s="108" t="s">
        <v>202</v>
      </c>
      <c r="E114" s="110" t="s">
        <v>773</v>
      </c>
      <c r="F114" s="110" t="s">
        <v>507</v>
      </c>
      <c r="G114" s="110" t="s">
        <v>507</v>
      </c>
      <c r="H114" s="49" t="s">
        <v>735</v>
      </c>
      <c r="I114" s="106">
        <v>100</v>
      </c>
      <c r="J114" s="114" t="s">
        <v>202</v>
      </c>
      <c r="K114" s="113" t="str">
        <f t="shared" si="2"/>
        <v>HHV</v>
      </c>
      <c r="L114" s="49" t="str">
        <f t="shared" si="3"/>
        <v>00.HHV</v>
      </c>
      <c r="M114" s="28"/>
    </row>
    <row r="115" spans="1:13">
      <c r="A115" s="122"/>
      <c r="B115" s="123"/>
      <c r="D115" s="108"/>
      <c r="E115" s="110"/>
      <c r="F115" s="110" t="s">
        <v>745</v>
      </c>
      <c r="G115" s="110" t="s">
        <v>507</v>
      </c>
      <c r="H115" s="49" t="s">
        <v>735</v>
      </c>
      <c r="I115" s="106">
        <v>50</v>
      </c>
      <c r="J115" s="114" t="s">
        <v>202</v>
      </c>
      <c r="K115" s="113" t="str">
        <f t="shared" si="2"/>
        <v>BHV</v>
      </c>
      <c r="L115" s="49" t="str">
        <f t="shared" si="3"/>
        <v>00.BHV</v>
      </c>
      <c r="M115" s="28"/>
    </row>
    <row r="116" spans="1:13">
      <c r="A116" s="122"/>
      <c r="B116" s="123"/>
      <c r="D116" s="108"/>
      <c r="E116" s="110"/>
      <c r="F116" s="110" t="s">
        <v>745</v>
      </c>
      <c r="G116" s="110" t="s">
        <v>507</v>
      </c>
      <c r="H116" s="49" t="s">
        <v>735</v>
      </c>
      <c r="I116" s="106">
        <v>25</v>
      </c>
      <c r="J116" s="114" t="s">
        <v>425</v>
      </c>
      <c r="K116" s="113" t="str">
        <f t="shared" si="2"/>
        <v>BHV</v>
      </c>
      <c r="L116" s="49" t="str">
        <f t="shared" si="3"/>
        <v>01.BHV</v>
      </c>
      <c r="M116" s="28"/>
    </row>
    <row r="117" spans="1:13">
      <c r="A117" s="122"/>
      <c r="B117" s="123"/>
      <c r="D117" s="108"/>
      <c r="E117" s="110"/>
      <c r="F117" s="110" t="s">
        <v>745</v>
      </c>
      <c r="G117" s="110" t="s">
        <v>507</v>
      </c>
      <c r="H117" s="49" t="s">
        <v>735</v>
      </c>
      <c r="I117" s="106">
        <v>20</v>
      </c>
      <c r="J117" s="114" t="s">
        <v>781</v>
      </c>
      <c r="K117" s="113" t="str">
        <f t="shared" si="2"/>
        <v>BHV</v>
      </c>
      <c r="L117" s="49" t="str">
        <f t="shared" si="3"/>
        <v>02.BHV</v>
      </c>
      <c r="M117" s="28"/>
    </row>
    <row r="118" spans="1:13">
      <c r="A118" s="122"/>
      <c r="B118" s="123"/>
      <c r="D118" s="108"/>
      <c r="E118" s="110"/>
      <c r="F118" s="110" t="s">
        <v>745</v>
      </c>
      <c r="G118" s="110" t="s">
        <v>507</v>
      </c>
      <c r="H118" s="49" t="s">
        <v>735</v>
      </c>
      <c r="I118" s="106">
        <v>10</v>
      </c>
      <c r="J118" s="114" t="s">
        <v>426</v>
      </c>
      <c r="K118" s="113" t="str">
        <f t="shared" si="2"/>
        <v>BHV</v>
      </c>
      <c r="L118" s="49" t="str">
        <f t="shared" si="3"/>
        <v>03.BHV</v>
      </c>
      <c r="M118" s="28"/>
    </row>
    <row r="119" spans="1:13">
      <c r="A119" s="122"/>
      <c r="B119" s="123"/>
      <c r="D119" s="108"/>
      <c r="E119" s="110"/>
      <c r="F119" s="110" t="s">
        <v>504</v>
      </c>
      <c r="G119" s="110" t="s">
        <v>507</v>
      </c>
      <c r="H119" s="49" t="s">
        <v>735</v>
      </c>
      <c r="I119" s="106">
        <v>5</v>
      </c>
      <c r="J119" s="114" t="s">
        <v>202</v>
      </c>
      <c r="K119" s="113" t="str">
        <f t="shared" si="2"/>
        <v>MHV</v>
      </c>
      <c r="L119" s="49" t="str">
        <f t="shared" si="3"/>
        <v>00.MHV</v>
      </c>
      <c r="M119" s="28"/>
    </row>
    <row r="120" spans="1:13">
      <c r="A120" s="122"/>
      <c r="B120" s="123"/>
      <c r="D120" s="108"/>
      <c r="E120" s="110"/>
      <c r="F120" s="110" t="s">
        <v>504</v>
      </c>
      <c r="G120" s="110" t="s">
        <v>507</v>
      </c>
      <c r="H120" s="49" t="s">
        <v>735</v>
      </c>
      <c r="I120" s="106">
        <v>4</v>
      </c>
      <c r="J120" s="114" t="s">
        <v>425</v>
      </c>
      <c r="K120" s="113" t="str">
        <f t="shared" si="2"/>
        <v>MHV</v>
      </c>
      <c r="L120" s="49" t="str">
        <f t="shared" si="3"/>
        <v>01.MHV</v>
      </c>
      <c r="M120" s="28"/>
    </row>
    <row r="121" spans="1:13">
      <c r="A121" s="122"/>
      <c r="B121" s="123"/>
      <c r="D121" s="108"/>
      <c r="E121" s="110"/>
      <c r="F121" s="110" t="s">
        <v>504</v>
      </c>
      <c r="G121" s="110" t="s">
        <v>507</v>
      </c>
      <c r="H121" s="49" t="s">
        <v>735</v>
      </c>
      <c r="I121" s="106">
        <v>2</v>
      </c>
      <c r="J121" s="114" t="s">
        <v>781</v>
      </c>
      <c r="K121" s="113" t="str">
        <f t="shared" si="2"/>
        <v>MHV</v>
      </c>
      <c r="L121" s="49" t="str">
        <f t="shared" si="3"/>
        <v>02.MHV</v>
      </c>
      <c r="M121" s="28"/>
    </row>
    <row r="122" spans="1:13">
      <c r="A122" s="122"/>
      <c r="B122" s="123"/>
      <c r="D122" s="108"/>
      <c r="E122" s="110"/>
      <c r="F122" s="110" t="s">
        <v>316</v>
      </c>
      <c r="G122" s="110" t="s">
        <v>507</v>
      </c>
      <c r="H122" s="49" t="s">
        <v>735</v>
      </c>
      <c r="I122" s="106">
        <v>1</v>
      </c>
      <c r="J122" s="114" t="s">
        <v>202</v>
      </c>
      <c r="K122" s="113" t="str">
        <f t="shared" si="2"/>
        <v>LHV</v>
      </c>
      <c r="L122" s="49" t="str">
        <f t="shared" si="3"/>
        <v>00.LHV</v>
      </c>
      <c r="M122" s="28"/>
    </row>
    <row r="123" spans="1:13">
      <c r="A123" s="122"/>
      <c r="B123" s="123"/>
      <c r="C123" s="49" t="s">
        <v>201</v>
      </c>
      <c r="D123" s="108" t="s">
        <v>428</v>
      </c>
      <c r="E123" s="110" t="s">
        <v>773</v>
      </c>
      <c r="F123" s="110" t="s">
        <v>507</v>
      </c>
      <c r="G123" s="110" t="s">
        <v>316</v>
      </c>
      <c r="H123" s="49" t="s">
        <v>735</v>
      </c>
      <c r="I123" s="106">
        <v>100</v>
      </c>
      <c r="J123" s="114" t="s">
        <v>428</v>
      </c>
      <c r="K123" s="113" t="str">
        <f t="shared" si="2"/>
        <v>HLV</v>
      </c>
      <c r="L123" s="49" t="str">
        <f t="shared" si="3"/>
        <v>05.HLV</v>
      </c>
      <c r="M123" s="28"/>
    </row>
    <row r="124" spans="1:13">
      <c r="A124" s="122"/>
      <c r="B124" s="123"/>
      <c r="D124" s="108"/>
      <c r="E124" s="110"/>
      <c r="F124" s="110" t="s">
        <v>745</v>
      </c>
      <c r="G124" s="110" t="s">
        <v>316</v>
      </c>
      <c r="H124" s="49" t="s">
        <v>735</v>
      </c>
      <c r="I124" s="106">
        <v>50</v>
      </c>
      <c r="J124" s="114" t="s">
        <v>428</v>
      </c>
      <c r="K124" s="113" t="str">
        <f t="shared" si="2"/>
        <v>BLV</v>
      </c>
      <c r="L124" s="49" t="str">
        <f t="shared" si="3"/>
        <v>05.BLV</v>
      </c>
      <c r="M124" s="28"/>
    </row>
    <row r="125" spans="1:13">
      <c r="A125" s="122"/>
      <c r="B125" s="123"/>
      <c r="D125" s="108"/>
      <c r="E125" s="110"/>
      <c r="F125" s="110" t="s">
        <v>745</v>
      </c>
      <c r="G125" s="110" t="s">
        <v>316</v>
      </c>
      <c r="H125" s="49" t="s">
        <v>735</v>
      </c>
      <c r="I125" s="106">
        <v>25</v>
      </c>
      <c r="J125" s="114" t="s">
        <v>429</v>
      </c>
      <c r="K125" s="113" t="str">
        <f t="shared" si="2"/>
        <v>BLV</v>
      </c>
      <c r="L125" s="49" t="str">
        <f t="shared" si="3"/>
        <v>06.BLV</v>
      </c>
      <c r="M125" s="28"/>
    </row>
    <row r="126" spans="1:13">
      <c r="A126" s="122"/>
      <c r="B126" s="123"/>
      <c r="C126" s="54"/>
      <c r="D126" s="108"/>
      <c r="E126" s="110"/>
      <c r="F126" s="110" t="s">
        <v>745</v>
      </c>
      <c r="G126" s="110" t="s">
        <v>316</v>
      </c>
      <c r="H126" s="49" t="s">
        <v>735</v>
      </c>
      <c r="I126" s="106">
        <v>20</v>
      </c>
      <c r="J126" s="114" t="s">
        <v>430</v>
      </c>
      <c r="K126" s="113" t="str">
        <f t="shared" si="2"/>
        <v>BLV</v>
      </c>
      <c r="L126" s="49" t="str">
        <f t="shared" si="3"/>
        <v>07.BLV</v>
      </c>
      <c r="M126" s="28"/>
    </row>
    <row r="127" spans="1:13">
      <c r="A127" s="122"/>
      <c r="B127" s="123"/>
      <c r="C127" s="54"/>
      <c r="D127" s="108"/>
      <c r="E127" s="110"/>
      <c r="F127" s="110" t="s">
        <v>745</v>
      </c>
      <c r="G127" s="110" t="s">
        <v>316</v>
      </c>
      <c r="H127" s="49" t="s">
        <v>735</v>
      </c>
      <c r="I127" s="106">
        <v>10</v>
      </c>
      <c r="J127" s="114" t="s">
        <v>431</v>
      </c>
      <c r="K127" s="113" t="str">
        <f t="shared" si="2"/>
        <v>BLV</v>
      </c>
      <c r="L127" s="49" t="str">
        <f t="shared" si="3"/>
        <v>08.BLV</v>
      </c>
      <c r="M127" s="28"/>
    </row>
    <row r="128" spans="1:13">
      <c r="A128" s="122"/>
      <c r="B128" s="123"/>
      <c r="C128" s="54"/>
      <c r="D128" s="108"/>
      <c r="E128" s="110"/>
      <c r="F128" s="110" t="s">
        <v>504</v>
      </c>
      <c r="G128" s="110" t="s">
        <v>316</v>
      </c>
      <c r="H128" s="49" t="s">
        <v>735</v>
      </c>
      <c r="I128" s="106">
        <v>5</v>
      </c>
      <c r="J128" s="114" t="s">
        <v>428</v>
      </c>
      <c r="K128" s="113" t="str">
        <f t="shared" si="2"/>
        <v>MLV</v>
      </c>
      <c r="L128" s="49" t="str">
        <f t="shared" si="3"/>
        <v>05.MLV</v>
      </c>
      <c r="M128" s="28"/>
    </row>
    <row r="129" spans="1:13">
      <c r="A129" s="122"/>
      <c r="B129" s="123"/>
      <c r="C129" s="54"/>
      <c r="D129" s="108"/>
      <c r="E129" s="110"/>
      <c r="F129" s="110" t="s">
        <v>504</v>
      </c>
      <c r="G129" s="110" t="s">
        <v>316</v>
      </c>
      <c r="H129" s="49" t="s">
        <v>735</v>
      </c>
      <c r="I129" s="106">
        <v>4</v>
      </c>
      <c r="J129" s="114" t="s">
        <v>429</v>
      </c>
      <c r="K129" s="113" t="str">
        <f t="shared" si="2"/>
        <v>MLV</v>
      </c>
      <c r="L129" s="49" t="str">
        <f t="shared" si="3"/>
        <v>06.MLV</v>
      </c>
      <c r="M129" s="28"/>
    </row>
    <row r="130" spans="1:13">
      <c r="A130" s="122"/>
      <c r="B130" s="123"/>
      <c r="C130" s="54"/>
      <c r="D130" s="108"/>
      <c r="E130" s="110"/>
      <c r="F130" s="110" t="s">
        <v>504</v>
      </c>
      <c r="G130" s="110" t="s">
        <v>316</v>
      </c>
      <c r="H130" s="49" t="s">
        <v>735</v>
      </c>
      <c r="I130" s="106">
        <v>2</v>
      </c>
      <c r="J130" s="114" t="s">
        <v>430</v>
      </c>
      <c r="K130" s="113" t="str">
        <f t="shared" si="2"/>
        <v>MLV</v>
      </c>
      <c r="L130" s="49" t="str">
        <f t="shared" si="3"/>
        <v>07.MLV</v>
      </c>
      <c r="M130" s="28"/>
    </row>
    <row r="131" spans="1:13">
      <c r="A131" s="122"/>
      <c r="B131" s="123"/>
      <c r="C131" s="54"/>
      <c r="D131" s="108"/>
      <c r="E131" s="110"/>
      <c r="F131" s="110" t="s">
        <v>316</v>
      </c>
      <c r="G131" s="110" t="s">
        <v>316</v>
      </c>
      <c r="H131" s="49" t="s">
        <v>735</v>
      </c>
      <c r="I131" s="106">
        <v>1</v>
      </c>
      <c r="J131" s="114" t="s">
        <v>428</v>
      </c>
      <c r="K131" s="113" t="str">
        <f t="shared" si="2"/>
        <v>LLV</v>
      </c>
      <c r="L131" s="49" t="str">
        <f t="shared" si="3"/>
        <v>05.LLV</v>
      </c>
      <c r="M131" s="28"/>
    </row>
    <row r="132" spans="1:13">
      <c r="A132" s="122"/>
      <c r="B132" s="123"/>
      <c r="C132" s="54" t="s">
        <v>336</v>
      </c>
      <c r="D132" s="108">
        <v>10</v>
      </c>
      <c r="E132" s="110" t="s">
        <v>773</v>
      </c>
      <c r="F132" s="110" t="s">
        <v>507</v>
      </c>
      <c r="G132" s="110" t="s">
        <v>507</v>
      </c>
      <c r="H132" s="49" t="s">
        <v>735</v>
      </c>
      <c r="I132" s="106">
        <v>100</v>
      </c>
      <c r="J132" s="114">
        <v>10</v>
      </c>
      <c r="K132" s="113" t="str">
        <f t="shared" si="2"/>
        <v>HHV</v>
      </c>
      <c r="L132" s="49" t="str">
        <f t="shared" si="3"/>
        <v>10.HHV</v>
      </c>
      <c r="M132" s="28"/>
    </row>
    <row r="133" spans="1:13">
      <c r="A133" s="122"/>
      <c r="B133" s="123"/>
      <c r="C133" s="54"/>
      <c r="D133" s="108"/>
      <c r="E133" s="110"/>
      <c r="F133" s="110" t="s">
        <v>745</v>
      </c>
      <c r="G133" s="110" t="s">
        <v>507</v>
      </c>
      <c r="H133" s="49" t="s">
        <v>735</v>
      </c>
      <c r="I133" s="106">
        <v>50</v>
      </c>
      <c r="J133" s="114">
        <v>10</v>
      </c>
      <c r="K133" s="113" t="str">
        <f t="shared" si="2"/>
        <v>BHV</v>
      </c>
      <c r="L133" s="49" t="str">
        <f t="shared" si="3"/>
        <v>10.BHV</v>
      </c>
      <c r="M133" s="28"/>
    </row>
    <row r="134" spans="1:13">
      <c r="A134" s="122"/>
      <c r="B134" s="123"/>
      <c r="C134" s="54"/>
      <c r="D134" s="108"/>
      <c r="E134" s="110"/>
      <c r="F134" s="110" t="s">
        <v>745</v>
      </c>
      <c r="G134" s="110" t="s">
        <v>507</v>
      </c>
      <c r="H134" s="49" t="s">
        <v>735</v>
      </c>
      <c r="I134" s="106">
        <v>25</v>
      </c>
      <c r="J134" s="114">
        <v>11</v>
      </c>
      <c r="K134" s="113" t="str">
        <f t="shared" si="2"/>
        <v>BHV</v>
      </c>
      <c r="L134" s="49" t="str">
        <f t="shared" si="3"/>
        <v>11.BHV</v>
      </c>
      <c r="M134" s="28"/>
    </row>
    <row r="135" spans="1:13">
      <c r="A135" s="122"/>
      <c r="B135" s="123"/>
      <c r="C135" s="54"/>
      <c r="D135" s="108"/>
      <c r="E135" s="110"/>
      <c r="F135" s="110" t="s">
        <v>745</v>
      </c>
      <c r="G135" s="110" t="s">
        <v>507</v>
      </c>
      <c r="H135" s="49" t="s">
        <v>735</v>
      </c>
      <c r="I135" s="106">
        <v>20</v>
      </c>
      <c r="J135" s="114">
        <v>12</v>
      </c>
      <c r="K135" s="113" t="str">
        <f t="shared" si="2"/>
        <v>BHV</v>
      </c>
      <c r="L135" s="49" t="str">
        <f t="shared" si="3"/>
        <v>12.BHV</v>
      </c>
      <c r="M135" s="28"/>
    </row>
    <row r="136" spans="1:13">
      <c r="A136" s="122"/>
      <c r="B136" s="123"/>
      <c r="C136" s="54"/>
      <c r="D136" s="108"/>
      <c r="E136" s="110"/>
      <c r="F136" s="110" t="s">
        <v>745</v>
      </c>
      <c r="G136" s="110" t="s">
        <v>507</v>
      </c>
      <c r="H136" s="49" t="s">
        <v>735</v>
      </c>
      <c r="I136" s="106">
        <v>10</v>
      </c>
      <c r="J136" s="114">
        <v>13</v>
      </c>
      <c r="K136" s="113" t="str">
        <f t="shared" si="2"/>
        <v>BHV</v>
      </c>
      <c r="L136" s="49" t="str">
        <f t="shared" si="3"/>
        <v>13.BHV</v>
      </c>
      <c r="M136" s="28"/>
    </row>
    <row r="137" spans="1:13">
      <c r="A137" s="122"/>
      <c r="B137" s="123"/>
      <c r="C137" s="54"/>
      <c r="F137" s="110" t="s">
        <v>504</v>
      </c>
      <c r="G137" s="110" t="s">
        <v>507</v>
      </c>
      <c r="H137" s="49" t="s">
        <v>735</v>
      </c>
      <c r="I137" s="106">
        <v>5</v>
      </c>
      <c r="J137" s="114">
        <v>10</v>
      </c>
      <c r="K137" s="113" t="str">
        <f t="shared" si="2"/>
        <v>MHV</v>
      </c>
      <c r="L137" s="49" t="str">
        <f t="shared" si="3"/>
        <v>10.MHV</v>
      </c>
    </row>
    <row r="138" spans="1:13">
      <c r="A138" s="122"/>
      <c r="B138" s="123"/>
      <c r="C138" s="54"/>
      <c r="F138" s="110" t="s">
        <v>504</v>
      </c>
      <c r="G138" s="110" t="s">
        <v>507</v>
      </c>
      <c r="H138" s="49" t="s">
        <v>735</v>
      </c>
      <c r="I138" s="106">
        <v>4</v>
      </c>
      <c r="J138" s="114">
        <v>11</v>
      </c>
      <c r="K138" s="113" t="str">
        <f t="shared" si="2"/>
        <v>MHV</v>
      </c>
      <c r="L138" s="49" t="str">
        <f t="shared" si="3"/>
        <v>11.MHV</v>
      </c>
    </row>
    <row r="139" spans="1:13">
      <c r="A139" s="122"/>
      <c r="B139" s="123"/>
      <c r="C139" s="54"/>
      <c r="F139" s="110" t="s">
        <v>504</v>
      </c>
      <c r="G139" s="110" t="s">
        <v>507</v>
      </c>
      <c r="H139" s="49" t="s">
        <v>735</v>
      </c>
      <c r="I139" s="106">
        <v>2</v>
      </c>
      <c r="J139" s="114">
        <v>12</v>
      </c>
      <c r="K139" s="113" t="str">
        <f t="shared" si="2"/>
        <v>MHV</v>
      </c>
      <c r="L139" s="49" t="str">
        <f t="shared" si="3"/>
        <v>12.MHV</v>
      </c>
    </row>
    <row r="140" spans="1:13">
      <c r="A140" s="122"/>
      <c r="B140" s="123"/>
      <c r="C140" s="54"/>
      <c r="F140" s="110" t="s">
        <v>316</v>
      </c>
      <c r="G140" s="110" t="s">
        <v>507</v>
      </c>
      <c r="H140" s="49" t="s">
        <v>735</v>
      </c>
      <c r="I140" s="106">
        <v>1</v>
      </c>
      <c r="J140" s="114">
        <v>10</v>
      </c>
      <c r="K140" s="113" t="str">
        <f t="shared" si="2"/>
        <v>LHV</v>
      </c>
      <c r="L140" s="49" t="str">
        <f t="shared" si="3"/>
        <v>10.LHV</v>
      </c>
    </row>
    <row r="141" spans="1:13">
      <c r="A141" s="122"/>
      <c r="B141" s="123"/>
      <c r="C141" s="54" t="s">
        <v>337</v>
      </c>
      <c r="D141" s="107">
        <v>15</v>
      </c>
      <c r="E141" s="49" t="s">
        <v>790</v>
      </c>
      <c r="F141" s="110" t="s">
        <v>507</v>
      </c>
      <c r="G141" s="49" t="s">
        <v>316</v>
      </c>
      <c r="H141" s="49" t="s">
        <v>735</v>
      </c>
      <c r="I141" s="106">
        <v>100</v>
      </c>
      <c r="J141" s="114">
        <v>15</v>
      </c>
      <c r="K141" s="113" t="str">
        <f t="shared" ref="K141:K204" si="4">F141&amp;G141&amp;H141</f>
        <v>HLV</v>
      </c>
      <c r="L141" s="49" t="str">
        <f t="shared" ref="L141:L204" si="5">J141&amp;"."&amp;K141</f>
        <v>15.HLV</v>
      </c>
    </row>
    <row r="142" spans="1:13">
      <c r="A142" s="122"/>
      <c r="B142" s="123"/>
      <c r="C142" s="54"/>
      <c r="F142" s="110" t="s">
        <v>745</v>
      </c>
      <c r="G142" s="49" t="s">
        <v>316</v>
      </c>
      <c r="H142" s="49" t="s">
        <v>735</v>
      </c>
      <c r="I142" s="106">
        <v>50</v>
      </c>
      <c r="J142" s="114">
        <v>15</v>
      </c>
      <c r="K142" s="113" t="str">
        <f t="shared" si="4"/>
        <v>BLV</v>
      </c>
      <c r="L142" s="49" t="str">
        <f t="shared" si="5"/>
        <v>15.BLV</v>
      </c>
    </row>
    <row r="143" spans="1:13">
      <c r="A143" s="122"/>
      <c r="B143" s="123"/>
      <c r="C143" s="54"/>
      <c r="F143" s="110" t="s">
        <v>745</v>
      </c>
      <c r="G143" s="49" t="s">
        <v>316</v>
      </c>
      <c r="H143" s="49" t="s">
        <v>735</v>
      </c>
      <c r="I143" s="106">
        <v>25</v>
      </c>
      <c r="J143" s="114">
        <v>16</v>
      </c>
      <c r="K143" s="113" t="str">
        <f t="shared" si="4"/>
        <v>BLV</v>
      </c>
      <c r="L143" s="49" t="str">
        <f t="shared" si="5"/>
        <v>16.BLV</v>
      </c>
    </row>
    <row r="144" spans="1:13">
      <c r="A144" s="122"/>
      <c r="B144" s="123"/>
      <c r="C144" s="54"/>
      <c r="F144" s="110" t="s">
        <v>745</v>
      </c>
      <c r="G144" s="49" t="s">
        <v>316</v>
      </c>
      <c r="H144" s="49" t="s">
        <v>735</v>
      </c>
      <c r="I144" s="106">
        <v>20</v>
      </c>
      <c r="J144" s="114">
        <v>17</v>
      </c>
      <c r="K144" s="113" t="str">
        <f t="shared" si="4"/>
        <v>BLV</v>
      </c>
      <c r="L144" s="49" t="str">
        <f t="shared" si="5"/>
        <v>17.BLV</v>
      </c>
    </row>
    <row r="145" spans="1:13">
      <c r="A145" s="122"/>
      <c r="B145" s="123"/>
      <c r="C145" s="54"/>
      <c r="F145" s="110" t="s">
        <v>745</v>
      </c>
      <c r="G145" s="49" t="s">
        <v>316</v>
      </c>
      <c r="H145" s="49" t="s">
        <v>735</v>
      </c>
      <c r="I145" s="106">
        <v>10</v>
      </c>
      <c r="J145" s="114">
        <v>18</v>
      </c>
      <c r="K145" s="113" t="str">
        <f t="shared" si="4"/>
        <v>BLV</v>
      </c>
      <c r="L145" s="49" t="str">
        <f t="shared" si="5"/>
        <v>18.BLV</v>
      </c>
    </row>
    <row r="146" spans="1:13">
      <c r="A146" s="122"/>
      <c r="B146" s="123"/>
      <c r="C146" s="54"/>
      <c r="F146" s="110" t="s">
        <v>504</v>
      </c>
      <c r="G146" s="49" t="s">
        <v>316</v>
      </c>
      <c r="H146" s="49" t="s">
        <v>735</v>
      </c>
      <c r="I146" s="106">
        <v>5</v>
      </c>
      <c r="J146" s="114">
        <v>15</v>
      </c>
      <c r="K146" s="113" t="str">
        <f t="shared" si="4"/>
        <v>MLV</v>
      </c>
      <c r="L146" s="49" t="str">
        <f t="shared" si="5"/>
        <v>15.MLV</v>
      </c>
    </row>
    <row r="147" spans="1:13">
      <c r="A147" s="122"/>
      <c r="B147" s="123"/>
      <c r="C147" s="54"/>
      <c r="F147" s="110" t="s">
        <v>504</v>
      </c>
      <c r="G147" s="49" t="s">
        <v>316</v>
      </c>
      <c r="H147" s="49" t="s">
        <v>735</v>
      </c>
      <c r="I147" s="106">
        <v>4</v>
      </c>
      <c r="J147" s="114">
        <v>16</v>
      </c>
      <c r="K147" s="113" t="str">
        <f t="shared" si="4"/>
        <v>MLV</v>
      </c>
      <c r="L147" s="49" t="str">
        <f t="shared" si="5"/>
        <v>16.MLV</v>
      </c>
    </row>
    <row r="148" spans="1:13">
      <c r="A148" s="122"/>
      <c r="B148" s="123"/>
      <c r="C148" s="54"/>
      <c r="F148" s="110" t="s">
        <v>504</v>
      </c>
      <c r="G148" s="49" t="s">
        <v>316</v>
      </c>
      <c r="H148" s="49" t="s">
        <v>735</v>
      </c>
      <c r="I148" s="106">
        <v>2</v>
      </c>
      <c r="J148" s="114">
        <v>17</v>
      </c>
      <c r="K148" s="113" t="str">
        <f t="shared" si="4"/>
        <v>MLV</v>
      </c>
      <c r="L148" s="49" t="str">
        <f t="shared" si="5"/>
        <v>17.MLV</v>
      </c>
    </row>
    <row r="149" spans="1:13">
      <c r="A149" s="122"/>
      <c r="B149" s="123"/>
      <c r="C149" s="54"/>
      <c r="F149" s="110" t="s">
        <v>316</v>
      </c>
      <c r="G149" s="49" t="s">
        <v>316</v>
      </c>
      <c r="H149" s="49" t="s">
        <v>735</v>
      </c>
      <c r="I149" s="106">
        <v>1</v>
      </c>
      <c r="J149" s="114">
        <v>15</v>
      </c>
      <c r="K149" s="113" t="str">
        <f t="shared" si="4"/>
        <v>LLV</v>
      </c>
      <c r="L149" s="49" t="str">
        <f t="shared" si="5"/>
        <v>15.LLV</v>
      </c>
    </row>
    <row r="150" spans="1:13">
      <c r="A150" s="122"/>
      <c r="B150" s="123"/>
      <c r="C150" s="54" t="s">
        <v>476</v>
      </c>
      <c r="D150" s="108" t="s">
        <v>202</v>
      </c>
      <c r="E150" s="110" t="s">
        <v>773</v>
      </c>
      <c r="F150" s="110" t="s">
        <v>316</v>
      </c>
      <c r="G150" s="110" t="s">
        <v>504</v>
      </c>
      <c r="H150" s="49" t="s">
        <v>735</v>
      </c>
      <c r="I150" s="106">
        <v>1</v>
      </c>
      <c r="J150" s="114" t="s">
        <v>202</v>
      </c>
      <c r="K150" s="113" t="str">
        <f t="shared" si="4"/>
        <v>LMV</v>
      </c>
      <c r="L150" s="49" t="str">
        <f t="shared" si="5"/>
        <v>00.LMV</v>
      </c>
      <c r="M150" s="28"/>
    </row>
    <row r="151" spans="1:13">
      <c r="A151" s="122"/>
      <c r="B151" s="123"/>
      <c r="C151" s="54"/>
      <c r="F151" s="110" t="s">
        <v>735</v>
      </c>
      <c r="G151" s="110" t="s">
        <v>504</v>
      </c>
      <c r="H151" s="49" t="s">
        <v>735</v>
      </c>
      <c r="I151" s="106">
        <v>0.5</v>
      </c>
      <c r="J151" s="114" t="s">
        <v>202</v>
      </c>
      <c r="K151" s="113" t="str">
        <f t="shared" si="4"/>
        <v>VMV</v>
      </c>
      <c r="L151" s="49" t="str">
        <f t="shared" si="5"/>
        <v>00.VMV</v>
      </c>
    </row>
    <row r="152" spans="1:13">
      <c r="A152" s="122"/>
      <c r="B152" s="123"/>
      <c r="C152" s="54"/>
      <c r="F152" s="110" t="s">
        <v>735</v>
      </c>
      <c r="G152" s="110" t="s">
        <v>504</v>
      </c>
      <c r="H152" s="49" t="s">
        <v>735</v>
      </c>
      <c r="I152" s="106">
        <v>0.25</v>
      </c>
      <c r="J152" s="114" t="s">
        <v>425</v>
      </c>
      <c r="K152" s="113" t="str">
        <f t="shared" si="4"/>
        <v>VMV</v>
      </c>
      <c r="L152" s="49" t="str">
        <f t="shared" si="5"/>
        <v>01.VMV</v>
      </c>
    </row>
    <row r="153" spans="1:13">
      <c r="A153" s="122"/>
      <c r="B153" s="123"/>
      <c r="C153" s="54"/>
      <c r="F153" s="110" t="s">
        <v>735</v>
      </c>
      <c r="G153" s="110" t="s">
        <v>504</v>
      </c>
      <c r="H153" s="49" t="s">
        <v>735</v>
      </c>
      <c r="I153" s="106">
        <v>0.2</v>
      </c>
      <c r="J153" s="114" t="s">
        <v>781</v>
      </c>
      <c r="K153" s="113" t="str">
        <f t="shared" si="4"/>
        <v>VMV</v>
      </c>
      <c r="L153" s="49" t="str">
        <f t="shared" si="5"/>
        <v>02.VMV</v>
      </c>
    </row>
    <row r="154" spans="1:13">
      <c r="A154" s="122"/>
      <c r="B154" s="123"/>
      <c r="C154" s="54"/>
      <c r="F154" s="110" t="s">
        <v>735</v>
      </c>
      <c r="G154" s="110" t="s">
        <v>504</v>
      </c>
      <c r="H154" s="49" t="s">
        <v>735</v>
      </c>
      <c r="I154" s="106">
        <v>0.1</v>
      </c>
      <c r="J154" s="114" t="s">
        <v>426</v>
      </c>
      <c r="K154" s="113" t="str">
        <f t="shared" si="4"/>
        <v>VMV</v>
      </c>
      <c r="L154" s="49" t="str">
        <f t="shared" si="5"/>
        <v>03.VMV</v>
      </c>
    </row>
    <row r="155" spans="1:13">
      <c r="A155" s="122"/>
      <c r="B155" s="123"/>
      <c r="C155" s="54"/>
      <c r="F155" s="110" t="s">
        <v>761</v>
      </c>
      <c r="G155" s="110" t="s">
        <v>504</v>
      </c>
      <c r="H155" s="49" t="s">
        <v>735</v>
      </c>
      <c r="I155" s="106">
        <v>0.05</v>
      </c>
      <c r="J155" s="114" t="s">
        <v>202</v>
      </c>
      <c r="K155" s="113" t="str">
        <f t="shared" si="4"/>
        <v>UMV</v>
      </c>
      <c r="L155" s="49" t="str">
        <f t="shared" si="5"/>
        <v>00.UMV</v>
      </c>
    </row>
    <row r="156" spans="1:13">
      <c r="A156" s="122"/>
      <c r="B156" s="123"/>
      <c r="C156" s="54"/>
      <c r="F156" s="110" t="s">
        <v>761</v>
      </c>
      <c r="G156" s="110" t="s">
        <v>504</v>
      </c>
      <c r="H156" s="49" t="s">
        <v>735</v>
      </c>
      <c r="I156" s="106">
        <v>2.5000000000000001E-2</v>
      </c>
      <c r="J156" s="114" t="s">
        <v>425</v>
      </c>
      <c r="K156" s="113" t="str">
        <f t="shared" si="4"/>
        <v>UMV</v>
      </c>
      <c r="L156" s="49" t="str">
        <f t="shared" si="5"/>
        <v>01.UMV</v>
      </c>
    </row>
    <row r="157" spans="1:13">
      <c r="A157" s="122"/>
      <c r="B157" s="123"/>
      <c r="C157" s="54"/>
      <c r="F157" s="110" t="s">
        <v>761</v>
      </c>
      <c r="G157" s="110" t="s">
        <v>504</v>
      </c>
      <c r="H157" s="49" t="s">
        <v>735</v>
      </c>
      <c r="I157" s="106">
        <v>0.02</v>
      </c>
      <c r="J157" s="114" t="s">
        <v>781</v>
      </c>
      <c r="K157" s="113" t="str">
        <f t="shared" si="4"/>
        <v>UMV</v>
      </c>
      <c r="L157" s="49" t="str">
        <f t="shared" si="5"/>
        <v>02.UMV</v>
      </c>
    </row>
    <row r="158" spans="1:13">
      <c r="A158" s="122"/>
      <c r="B158" s="123"/>
      <c r="C158" s="54"/>
      <c r="F158" s="110" t="s">
        <v>761</v>
      </c>
      <c r="G158" s="110" t="s">
        <v>504</v>
      </c>
      <c r="H158" s="49" t="s">
        <v>735</v>
      </c>
      <c r="I158" s="106">
        <v>0.01</v>
      </c>
      <c r="J158" s="114" t="s">
        <v>426</v>
      </c>
      <c r="K158" s="113" t="str">
        <f t="shared" si="4"/>
        <v>UMV</v>
      </c>
      <c r="L158" s="49" t="str">
        <f t="shared" si="5"/>
        <v>03.UMV</v>
      </c>
    </row>
    <row r="159" spans="1:13">
      <c r="A159" s="122"/>
      <c r="B159" s="123"/>
      <c r="C159" s="54"/>
      <c r="F159" s="110" t="s">
        <v>760</v>
      </c>
      <c r="G159" s="110" t="s">
        <v>504</v>
      </c>
      <c r="H159" s="49" t="s">
        <v>735</v>
      </c>
      <c r="I159" s="106">
        <v>5.0000000000000001E-3</v>
      </c>
      <c r="J159" s="114" t="s">
        <v>202</v>
      </c>
      <c r="K159" s="113" t="str">
        <f t="shared" si="4"/>
        <v>RMV</v>
      </c>
      <c r="L159" s="49" t="str">
        <f t="shared" si="5"/>
        <v>00.RMV</v>
      </c>
    </row>
    <row r="160" spans="1:13">
      <c r="A160" s="122"/>
      <c r="B160" s="123"/>
      <c r="C160" s="54"/>
      <c r="F160" s="110" t="s">
        <v>760</v>
      </c>
      <c r="G160" s="110" t="s">
        <v>504</v>
      </c>
      <c r="H160" s="49" t="s">
        <v>735</v>
      </c>
      <c r="I160" s="106">
        <v>1E-3</v>
      </c>
      <c r="J160" s="114" t="s">
        <v>425</v>
      </c>
      <c r="K160" s="113" t="str">
        <f t="shared" si="4"/>
        <v>RMV</v>
      </c>
      <c r="L160" s="49" t="str">
        <f t="shared" si="5"/>
        <v>01.RMV</v>
      </c>
    </row>
    <row r="161" spans="1:13">
      <c r="A161" s="122"/>
      <c r="B161" s="123"/>
      <c r="C161" s="54"/>
      <c r="F161" s="110" t="s">
        <v>760</v>
      </c>
      <c r="G161" s="110" t="s">
        <v>504</v>
      </c>
      <c r="H161" s="49" t="s">
        <v>735</v>
      </c>
      <c r="I161" s="106" t="s">
        <v>720</v>
      </c>
      <c r="J161" s="114" t="s">
        <v>781</v>
      </c>
      <c r="K161" s="113" t="str">
        <f t="shared" si="4"/>
        <v>RMV</v>
      </c>
      <c r="L161" s="49" t="str">
        <f t="shared" si="5"/>
        <v>02.RMV</v>
      </c>
    </row>
    <row r="162" spans="1:13">
      <c r="A162" s="122"/>
      <c r="B162" s="123"/>
      <c r="C162" s="54"/>
      <c r="F162" s="110" t="s">
        <v>760</v>
      </c>
      <c r="G162" s="110" t="s">
        <v>504</v>
      </c>
      <c r="H162" s="49" t="s">
        <v>735</v>
      </c>
      <c r="I162" s="106" t="s">
        <v>758</v>
      </c>
      <c r="J162" s="114" t="s">
        <v>426</v>
      </c>
      <c r="K162" s="113" t="str">
        <f t="shared" si="4"/>
        <v>RMV</v>
      </c>
      <c r="L162" s="49" t="str">
        <f t="shared" si="5"/>
        <v>03.RMV</v>
      </c>
    </row>
    <row r="163" spans="1:13">
      <c r="A163" s="122"/>
      <c r="B163" s="123"/>
      <c r="C163" s="54" t="s">
        <v>585</v>
      </c>
      <c r="D163" s="108" t="s">
        <v>428</v>
      </c>
      <c r="E163" s="110" t="s">
        <v>773</v>
      </c>
      <c r="F163" s="110" t="s">
        <v>316</v>
      </c>
      <c r="G163" s="110" t="s">
        <v>504</v>
      </c>
      <c r="H163" s="49" t="s">
        <v>735</v>
      </c>
      <c r="I163" s="106">
        <v>1</v>
      </c>
      <c r="J163" s="114" t="s">
        <v>428</v>
      </c>
      <c r="K163" s="113" t="str">
        <f t="shared" si="4"/>
        <v>LMV</v>
      </c>
      <c r="L163" s="49" t="str">
        <f t="shared" si="5"/>
        <v>05.LMV</v>
      </c>
      <c r="M163" s="28"/>
    </row>
    <row r="164" spans="1:13">
      <c r="A164" s="122"/>
      <c r="B164" s="123"/>
      <c r="C164" s="54"/>
      <c r="F164" s="110" t="s">
        <v>735</v>
      </c>
      <c r="G164" s="110" t="s">
        <v>504</v>
      </c>
      <c r="H164" s="49" t="s">
        <v>735</v>
      </c>
      <c r="I164" s="106">
        <v>0.5</v>
      </c>
      <c r="J164" s="114" t="s">
        <v>428</v>
      </c>
      <c r="K164" s="113" t="str">
        <f t="shared" si="4"/>
        <v>VMV</v>
      </c>
      <c r="L164" s="49" t="str">
        <f t="shared" si="5"/>
        <v>05.VMV</v>
      </c>
    </row>
    <row r="165" spans="1:13">
      <c r="A165" s="122"/>
      <c r="B165" s="123"/>
      <c r="C165" s="54"/>
      <c r="F165" s="110" t="s">
        <v>735</v>
      </c>
      <c r="G165" s="110" t="s">
        <v>504</v>
      </c>
      <c r="H165" s="49" t="s">
        <v>735</v>
      </c>
      <c r="I165" s="106">
        <v>0.25</v>
      </c>
      <c r="J165" s="114" t="s">
        <v>429</v>
      </c>
      <c r="K165" s="113" t="str">
        <f t="shared" si="4"/>
        <v>VMV</v>
      </c>
      <c r="L165" s="49" t="str">
        <f t="shared" si="5"/>
        <v>06.VMV</v>
      </c>
    </row>
    <row r="166" spans="1:13">
      <c r="A166" s="122"/>
      <c r="B166" s="123"/>
      <c r="C166" s="54"/>
      <c r="F166" s="110" t="s">
        <v>735</v>
      </c>
      <c r="G166" s="110" t="s">
        <v>504</v>
      </c>
      <c r="H166" s="49" t="s">
        <v>735</v>
      </c>
      <c r="I166" s="106">
        <v>0.2</v>
      </c>
      <c r="J166" s="114" t="s">
        <v>430</v>
      </c>
      <c r="K166" s="113" t="str">
        <f t="shared" si="4"/>
        <v>VMV</v>
      </c>
      <c r="L166" s="49" t="str">
        <f t="shared" si="5"/>
        <v>07.VMV</v>
      </c>
    </row>
    <row r="167" spans="1:13">
      <c r="A167" s="122"/>
      <c r="B167" s="123"/>
      <c r="C167" s="54"/>
      <c r="F167" s="110" t="s">
        <v>735</v>
      </c>
      <c r="G167" s="110" t="s">
        <v>504</v>
      </c>
      <c r="H167" s="49" t="s">
        <v>735</v>
      </c>
      <c r="I167" s="106">
        <v>0.1</v>
      </c>
      <c r="J167" s="114" t="s">
        <v>431</v>
      </c>
      <c r="K167" s="113" t="str">
        <f t="shared" si="4"/>
        <v>VMV</v>
      </c>
      <c r="L167" s="49" t="str">
        <f t="shared" si="5"/>
        <v>08.VMV</v>
      </c>
    </row>
    <row r="168" spans="1:13">
      <c r="A168" s="122"/>
      <c r="B168" s="123"/>
      <c r="C168" s="54"/>
      <c r="F168" s="110" t="s">
        <v>761</v>
      </c>
      <c r="G168" s="110" t="s">
        <v>504</v>
      </c>
      <c r="H168" s="49" t="s">
        <v>735</v>
      </c>
      <c r="I168" s="106">
        <v>0.05</v>
      </c>
      <c r="J168" s="114" t="s">
        <v>428</v>
      </c>
      <c r="K168" s="113" t="str">
        <f t="shared" si="4"/>
        <v>UMV</v>
      </c>
      <c r="L168" s="49" t="str">
        <f t="shared" si="5"/>
        <v>05.UMV</v>
      </c>
    </row>
    <row r="169" spans="1:13">
      <c r="A169" s="122"/>
      <c r="B169" s="123"/>
      <c r="C169" s="54"/>
      <c r="F169" s="110" t="s">
        <v>761</v>
      </c>
      <c r="G169" s="110" t="s">
        <v>504</v>
      </c>
      <c r="H169" s="49" t="s">
        <v>735</v>
      </c>
      <c r="I169" s="106">
        <v>2.5000000000000001E-2</v>
      </c>
      <c r="J169" s="114" t="s">
        <v>429</v>
      </c>
      <c r="K169" s="113" t="str">
        <f t="shared" si="4"/>
        <v>UMV</v>
      </c>
      <c r="L169" s="49" t="str">
        <f t="shared" si="5"/>
        <v>06.UMV</v>
      </c>
    </row>
    <row r="170" spans="1:13">
      <c r="A170" s="122"/>
      <c r="B170" s="123"/>
      <c r="C170" s="54"/>
      <c r="F170" s="110" t="s">
        <v>761</v>
      </c>
      <c r="G170" s="110" t="s">
        <v>504</v>
      </c>
      <c r="H170" s="49" t="s">
        <v>735</v>
      </c>
      <c r="I170" s="106">
        <v>0.02</v>
      </c>
      <c r="J170" s="114" t="s">
        <v>430</v>
      </c>
      <c r="K170" s="113" t="str">
        <f t="shared" si="4"/>
        <v>UMV</v>
      </c>
      <c r="L170" s="49" t="str">
        <f t="shared" si="5"/>
        <v>07.UMV</v>
      </c>
    </row>
    <row r="171" spans="1:13">
      <c r="A171" s="122"/>
      <c r="B171" s="123"/>
      <c r="C171" s="54"/>
      <c r="F171" s="110" t="s">
        <v>761</v>
      </c>
      <c r="G171" s="110" t="s">
        <v>504</v>
      </c>
      <c r="H171" s="49" t="s">
        <v>735</v>
      </c>
      <c r="I171" s="106">
        <v>0.01</v>
      </c>
      <c r="J171" s="114" t="s">
        <v>431</v>
      </c>
      <c r="K171" s="113" t="str">
        <f t="shared" si="4"/>
        <v>UMV</v>
      </c>
      <c r="L171" s="49" t="str">
        <f t="shared" si="5"/>
        <v>08.UMV</v>
      </c>
    </row>
    <row r="172" spans="1:13">
      <c r="A172" s="122"/>
      <c r="B172" s="123"/>
      <c r="C172" s="54"/>
      <c r="F172" s="110" t="s">
        <v>760</v>
      </c>
      <c r="G172" s="110" t="s">
        <v>504</v>
      </c>
      <c r="H172" s="49" t="s">
        <v>735</v>
      </c>
      <c r="I172" s="106">
        <v>5.0000000000000001E-3</v>
      </c>
      <c r="J172" s="114" t="s">
        <v>428</v>
      </c>
      <c r="K172" s="113" t="str">
        <f t="shared" si="4"/>
        <v>RMV</v>
      </c>
      <c r="L172" s="49" t="str">
        <f t="shared" si="5"/>
        <v>05.RMV</v>
      </c>
    </row>
    <row r="173" spans="1:13">
      <c r="A173" s="122"/>
      <c r="B173" s="123"/>
      <c r="C173" s="54"/>
      <c r="F173" s="110" t="s">
        <v>760</v>
      </c>
      <c r="G173" s="110" t="s">
        <v>504</v>
      </c>
      <c r="H173" s="49" t="s">
        <v>735</v>
      </c>
      <c r="I173" s="106">
        <v>1E-3</v>
      </c>
      <c r="J173" s="114" t="s">
        <v>429</v>
      </c>
      <c r="K173" s="113" t="str">
        <f t="shared" si="4"/>
        <v>RMV</v>
      </c>
      <c r="L173" s="49" t="str">
        <f t="shared" si="5"/>
        <v>06.RMV</v>
      </c>
    </row>
    <row r="174" spans="1:13">
      <c r="A174" s="122"/>
      <c r="B174" s="123"/>
      <c r="C174" s="54"/>
      <c r="F174" s="110" t="s">
        <v>760</v>
      </c>
      <c r="G174" s="110" t="s">
        <v>504</v>
      </c>
      <c r="H174" s="49" t="s">
        <v>735</v>
      </c>
      <c r="I174" s="106" t="s">
        <v>720</v>
      </c>
      <c r="J174" s="114" t="s">
        <v>430</v>
      </c>
      <c r="K174" s="113" t="str">
        <f t="shared" si="4"/>
        <v>RMV</v>
      </c>
      <c r="L174" s="49" t="str">
        <f t="shared" si="5"/>
        <v>07.RMV</v>
      </c>
    </row>
    <row r="175" spans="1:13">
      <c r="A175" s="122"/>
      <c r="B175" s="123"/>
      <c r="C175" s="54"/>
      <c r="F175" s="110" t="s">
        <v>760</v>
      </c>
      <c r="G175" s="110" t="s">
        <v>504</v>
      </c>
      <c r="H175" s="49" t="s">
        <v>735</v>
      </c>
      <c r="I175" s="106" t="s">
        <v>758</v>
      </c>
      <c r="J175" s="114" t="s">
        <v>431</v>
      </c>
      <c r="K175" s="113" t="str">
        <f t="shared" si="4"/>
        <v>RMV</v>
      </c>
      <c r="L175" s="49" t="str">
        <f t="shared" si="5"/>
        <v>08.RMV</v>
      </c>
    </row>
    <row r="176" spans="1:13">
      <c r="A176" s="122"/>
      <c r="B176" s="123"/>
      <c r="C176" s="54" t="s">
        <v>347</v>
      </c>
      <c r="D176" s="108">
        <v>10</v>
      </c>
      <c r="E176" s="110" t="s">
        <v>773</v>
      </c>
      <c r="F176" s="110" t="s">
        <v>316</v>
      </c>
      <c r="G176" s="110" t="s">
        <v>504</v>
      </c>
      <c r="H176" s="49" t="s">
        <v>735</v>
      </c>
      <c r="I176" s="106">
        <v>1</v>
      </c>
      <c r="J176" s="114">
        <v>10</v>
      </c>
      <c r="K176" s="113" t="str">
        <f t="shared" si="4"/>
        <v>LMV</v>
      </c>
      <c r="L176" s="49" t="str">
        <f t="shared" si="5"/>
        <v>10.LMV</v>
      </c>
      <c r="M176" s="28"/>
    </row>
    <row r="177" spans="1:13">
      <c r="A177" s="122"/>
      <c r="B177" s="123"/>
      <c r="C177" s="54"/>
      <c r="F177" s="110" t="s">
        <v>735</v>
      </c>
      <c r="G177" s="110" t="s">
        <v>504</v>
      </c>
      <c r="H177" s="49" t="s">
        <v>735</v>
      </c>
      <c r="I177" s="106">
        <v>0.5</v>
      </c>
      <c r="J177" s="114">
        <v>10</v>
      </c>
      <c r="K177" s="113" t="str">
        <f t="shared" si="4"/>
        <v>VMV</v>
      </c>
      <c r="L177" s="49" t="str">
        <f t="shared" si="5"/>
        <v>10.VMV</v>
      </c>
    </row>
    <row r="178" spans="1:13">
      <c r="A178" s="122"/>
      <c r="B178" s="123"/>
      <c r="C178" s="54"/>
      <c r="F178" s="110" t="s">
        <v>735</v>
      </c>
      <c r="G178" s="110" t="s">
        <v>504</v>
      </c>
      <c r="H178" s="49" t="s">
        <v>735</v>
      </c>
      <c r="I178" s="106">
        <v>0.25</v>
      </c>
      <c r="J178" s="114">
        <v>11</v>
      </c>
      <c r="K178" s="113" t="str">
        <f t="shared" si="4"/>
        <v>VMV</v>
      </c>
      <c r="L178" s="49" t="str">
        <f t="shared" si="5"/>
        <v>11.VMV</v>
      </c>
    </row>
    <row r="179" spans="1:13">
      <c r="A179" s="122"/>
      <c r="B179" s="123"/>
      <c r="C179" s="54"/>
      <c r="F179" s="110" t="s">
        <v>735</v>
      </c>
      <c r="G179" s="110" t="s">
        <v>504</v>
      </c>
      <c r="H179" s="49" t="s">
        <v>735</v>
      </c>
      <c r="I179" s="106">
        <v>0.2</v>
      </c>
      <c r="J179" s="114">
        <v>12</v>
      </c>
      <c r="K179" s="113" t="str">
        <f t="shared" si="4"/>
        <v>VMV</v>
      </c>
      <c r="L179" s="49" t="str">
        <f t="shared" si="5"/>
        <v>12.VMV</v>
      </c>
    </row>
    <row r="180" spans="1:13">
      <c r="A180" s="122"/>
      <c r="B180" s="123"/>
      <c r="C180" s="54"/>
      <c r="F180" s="110" t="s">
        <v>735</v>
      </c>
      <c r="G180" s="110" t="s">
        <v>504</v>
      </c>
      <c r="H180" s="49" t="s">
        <v>735</v>
      </c>
      <c r="I180" s="106">
        <v>0.1</v>
      </c>
      <c r="J180" s="114">
        <v>13</v>
      </c>
      <c r="K180" s="113" t="str">
        <f t="shared" si="4"/>
        <v>VMV</v>
      </c>
      <c r="L180" s="49" t="str">
        <f t="shared" si="5"/>
        <v>13.VMV</v>
      </c>
    </row>
    <row r="181" spans="1:13">
      <c r="A181" s="122"/>
      <c r="B181" s="123"/>
      <c r="C181" s="54"/>
      <c r="F181" s="110" t="s">
        <v>761</v>
      </c>
      <c r="G181" s="110" t="s">
        <v>504</v>
      </c>
      <c r="H181" s="49" t="s">
        <v>735</v>
      </c>
      <c r="I181" s="106">
        <v>0.05</v>
      </c>
      <c r="J181" s="114">
        <v>10</v>
      </c>
      <c r="K181" s="113" t="str">
        <f t="shared" si="4"/>
        <v>UMV</v>
      </c>
      <c r="L181" s="49" t="str">
        <f t="shared" si="5"/>
        <v>10.UMV</v>
      </c>
    </row>
    <row r="182" spans="1:13">
      <c r="A182" s="122"/>
      <c r="B182" s="123"/>
      <c r="C182" s="54"/>
      <c r="F182" s="110" t="s">
        <v>761</v>
      </c>
      <c r="G182" s="110" t="s">
        <v>504</v>
      </c>
      <c r="H182" s="49" t="s">
        <v>735</v>
      </c>
      <c r="I182" s="106">
        <v>2.5000000000000001E-2</v>
      </c>
      <c r="J182" s="114">
        <v>11</v>
      </c>
      <c r="K182" s="113" t="str">
        <f t="shared" si="4"/>
        <v>UMV</v>
      </c>
      <c r="L182" s="49" t="str">
        <f t="shared" si="5"/>
        <v>11.UMV</v>
      </c>
    </row>
    <row r="183" spans="1:13">
      <c r="A183" s="122"/>
      <c r="B183" s="123"/>
      <c r="C183" s="54"/>
      <c r="F183" s="110" t="s">
        <v>761</v>
      </c>
      <c r="G183" s="110" t="s">
        <v>504</v>
      </c>
      <c r="H183" s="49" t="s">
        <v>735</v>
      </c>
      <c r="I183" s="106">
        <v>0.02</v>
      </c>
      <c r="J183" s="114">
        <v>12</v>
      </c>
      <c r="K183" s="113" t="str">
        <f t="shared" si="4"/>
        <v>UMV</v>
      </c>
      <c r="L183" s="49" t="str">
        <f t="shared" si="5"/>
        <v>12.UMV</v>
      </c>
    </row>
    <row r="184" spans="1:13">
      <c r="A184" s="122"/>
      <c r="B184" s="123"/>
      <c r="C184" s="54"/>
      <c r="F184" s="110" t="s">
        <v>761</v>
      </c>
      <c r="G184" s="110" t="s">
        <v>504</v>
      </c>
      <c r="H184" s="49" t="s">
        <v>735</v>
      </c>
      <c r="I184" s="106">
        <v>0.01</v>
      </c>
      <c r="J184" s="114">
        <v>13</v>
      </c>
      <c r="K184" s="113" t="str">
        <f t="shared" si="4"/>
        <v>UMV</v>
      </c>
      <c r="L184" s="49" t="str">
        <f t="shared" si="5"/>
        <v>13.UMV</v>
      </c>
    </row>
    <row r="185" spans="1:13">
      <c r="A185" s="122"/>
      <c r="B185" s="123"/>
      <c r="C185" s="54"/>
      <c r="F185" s="110" t="s">
        <v>760</v>
      </c>
      <c r="G185" s="110" t="s">
        <v>504</v>
      </c>
      <c r="H185" s="49" t="s">
        <v>735</v>
      </c>
      <c r="I185" s="106">
        <v>5.0000000000000001E-3</v>
      </c>
      <c r="J185" s="114">
        <v>10</v>
      </c>
      <c r="K185" s="113" t="str">
        <f t="shared" si="4"/>
        <v>RMV</v>
      </c>
      <c r="L185" s="49" t="str">
        <f t="shared" si="5"/>
        <v>10.RMV</v>
      </c>
    </row>
    <row r="186" spans="1:13">
      <c r="A186" s="122"/>
      <c r="B186" s="123"/>
      <c r="C186" s="54"/>
      <c r="F186" s="110" t="s">
        <v>760</v>
      </c>
      <c r="G186" s="110" t="s">
        <v>504</v>
      </c>
      <c r="H186" s="49" t="s">
        <v>735</v>
      </c>
      <c r="I186" s="106">
        <v>1E-3</v>
      </c>
      <c r="J186" s="114">
        <v>11</v>
      </c>
      <c r="K186" s="113" t="str">
        <f t="shared" si="4"/>
        <v>RMV</v>
      </c>
      <c r="L186" s="49" t="str">
        <f t="shared" si="5"/>
        <v>11.RMV</v>
      </c>
    </row>
    <row r="187" spans="1:13">
      <c r="A187" s="122"/>
      <c r="B187" s="123"/>
      <c r="C187" s="54"/>
      <c r="F187" s="110" t="s">
        <v>760</v>
      </c>
      <c r="G187" s="110" t="s">
        <v>504</v>
      </c>
      <c r="H187" s="49" t="s">
        <v>735</v>
      </c>
      <c r="I187" s="106" t="s">
        <v>720</v>
      </c>
      <c r="J187" s="114">
        <v>12</v>
      </c>
      <c r="K187" s="113" t="str">
        <f t="shared" si="4"/>
        <v>RMV</v>
      </c>
      <c r="L187" s="49" t="str">
        <f t="shared" si="5"/>
        <v>12.RMV</v>
      </c>
    </row>
    <row r="188" spans="1:13">
      <c r="A188" s="122"/>
      <c r="B188" s="123"/>
      <c r="C188" s="54"/>
      <c r="F188" s="110" t="s">
        <v>760</v>
      </c>
      <c r="G188" s="110" t="s">
        <v>504</v>
      </c>
      <c r="H188" s="49" t="s">
        <v>735</v>
      </c>
      <c r="I188" s="106" t="s">
        <v>758</v>
      </c>
      <c r="J188" s="114">
        <v>13</v>
      </c>
      <c r="K188" s="113" t="str">
        <f t="shared" si="4"/>
        <v>RMV</v>
      </c>
      <c r="L188" s="49" t="str">
        <f t="shared" si="5"/>
        <v>13.RMV</v>
      </c>
    </row>
    <row r="189" spans="1:13">
      <c r="A189" s="122"/>
      <c r="B189" s="123"/>
      <c r="C189" s="54" t="s">
        <v>220</v>
      </c>
      <c r="D189" s="108">
        <v>15</v>
      </c>
      <c r="E189" s="110" t="s">
        <v>773</v>
      </c>
      <c r="F189" s="110" t="s">
        <v>316</v>
      </c>
      <c r="G189" s="110" t="s">
        <v>504</v>
      </c>
      <c r="H189" s="49" t="s">
        <v>735</v>
      </c>
      <c r="I189" s="106">
        <v>1</v>
      </c>
      <c r="J189" s="114">
        <v>15</v>
      </c>
      <c r="K189" s="113" t="str">
        <f t="shared" si="4"/>
        <v>LMV</v>
      </c>
      <c r="L189" s="49" t="str">
        <f t="shared" si="5"/>
        <v>15.LMV</v>
      </c>
      <c r="M189" s="28"/>
    </row>
    <row r="190" spans="1:13">
      <c r="A190" s="122"/>
      <c r="B190" s="123"/>
      <c r="C190" s="54"/>
      <c r="F190" s="110" t="s">
        <v>735</v>
      </c>
      <c r="G190" s="110" t="s">
        <v>504</v>
      </c>
      <c r="H190" s="49" t="s">
        <v>735</v>
      </c>
      <c r="I190" s="106">
        <v>0.5</v>
      </c>
      <c r="J190" s="114">
        <v>15</v>
      </c>
      <c r="K190" s="113" t="str">
        <f t="shared" si="4"/>
        <v>VMV</v>
      </c>
      <c r="L190" s="49" t="str">
        <f t="shared" si="5"/>
        <v>15.VMV</v>
      </c>
    </row>
    <row r="191" spans="1:13">
      <c r="A191" s="122"/>
      <c r="B191" s="123"/>
      <c r="C191" s="54"/>
      <c r="F191" s="110" t="s">
        <v>735</v>
      </c>
      <c r="G191" s="110" t="s">
        <v>504</v>
      </c>
      <c r="H191" s="49" t="s">
        <v>735</v>
      </c>
      <c r="I191" s="106">
        <v>0.25</v>
      </c>
      <c r="J191" s="114">
        <v>16</v>
      </c>
      <c r="K191" s="113" t="str">
        <f t="shared" si="4"/>
        <v>VMV</v>
      </c>
      <c r="L191" s="49" t="str">
        <f t="shared" si="5"/>
        <v>16.VMV</v>
      </c>
    </row>
    <row r="192" spans="1:13">
      <c r="A192" s="122"/>
      <c r="B192" s="123"/>
      <c r="C192" s="54"/>
      <c r="F192" s="110" t="s">
        <v>735</v>
      </c>
      <c r="G192" s="110" t="s">
        <v>504</v>
      </c>
      <c r="H192" s="49" t="s">
        <v>735</v>
      </c>
      <c r="I192" s="106">
        <v>0.2</v>
      </c>
      <c r="J192" s="114">
        <v>17</v>
      </c>
      <c r="K192" s="113" t="str">
        <f t="shared" si="4"/>
        <v>VMV</v>
      </c>
      <c r="L192" s="49" t="str">
        <f t="shared" si="5"/>
        <v>17.VMV</v>
      </c>
    </row>
    <row r="193" spans="1:13">
      <c r="A193" s="122"/>
      <c r="B193" s="123"/>
      <c r="C193" s="54"/>
      <c r="F193" s="110" t="s">
        <v>735</v>
      </c>
      <c r="G193" s="110" t="s">
        <v>504</v>
      </c>
      <c r="H193" s="49" t="s">
        <v>735</v>
      </c>
      <c r="I193" s="106">
        <v>0.1</v>
      </c>
      <c r="J193" s="114">
        <v>18</v>
      </c>
      <c r="K193" s="113" t="str">
        <f t="shared" si="4"/>
        <v>VMV</v>
      </c>
      <c r="L193" s="49" t="str">
        <f t="shared" si="5"/>
        <v>18.VMV</v>
      </c>
    </row>
    <row r="194" spans="1:13">
      <c r="A194" s="122"/>
      <c r="B194" s="123"/>
      <c r="C194" s="54"/>
      <c r="F194" s="110" t="s">
        <v>761</v>
      </c>
      <c r="G194" s="110" t="s">
        <v>504</v>
      </c>
      <c r="H194" s="49" t="s">
        <v>735</v>
      </c>
      <c r="I194" s="106">
        <v>0.05</v>
      </c>
      <c r="J194" s="114">
        <v>15</v>
      </c>
      <c r="K194" s="113" t="str">
        <f t="shared" si="4"/>
        <v>UMV</v>
      </c>
      <c r="L194" s="49" t="str">
        <f t="shared" si="5"/>
        <v>15.UMV</v>
      </c>
    </row>
    <row r="195" spans="1:13">
      <c r="A195" s="122"/>
      <c r="B195" s="123"/>
      <c r="C195" s="54"/>
      <c r="F195" s="110" t="s">
        <v>761</v>
      </c>
      <c r="G195" s="110" t="s">
        <v>504</v>
      </c>
      <c r="H195" s="49" t="s">
        <v>735</v>
      </c>
      <c r="I195" s="106">
        <v>2.5000000000000001E-2</v>
      </c>
      <c r="J195" s="114">
        <v>16</v>
      </c>
      <c r="K195" s="113" t="str">
        <f t="shared" si="4"/>
        <v>UMV</v>
      </c>
      <c r="L195" s="49" t="str">
        <f t="shared" si="5"/>
        <v>16.UMV</v>
      </c>
    </row>
    <row r="196" spans="1:13">
      <c r="A196" s="122"/>
      <c r="B196" s="123"/>
      <c r="C196" s="54"/>
      <c r="F196" s="110" t="s">
        <v>761</v>
      </c>
      <c r="G196" s="110" t="s">
        <v>504</v>
      </c>
      <c r="H196" s="49" t="s">
        <v>735</v>
      </c>
      <c r="I196" s="106">
        <v>0.02</v>
      </c>
      <c r="J196" s="114">
        <v>17</v>
      </c>
      <c r="K196" s="113" t="str">
        <f t="shared" si="4"/>
        <v>UMV</v>
      </c>
      <c r="L196" s="49" t="str">
        <f t="shared" si="5"/>
        <v>17.UMV</v>
      </c>
    </row>
    <row r="197" spans="1:13">
      <c r="A197" s="122"/>
      <c r="B197" s="123"/>
      <c r="C197" s="54"/>
      <c r="F197" s="110" t="s">
        <v>761</v>
      </c>
      <c r="G197" s="110" t="s">
        <v>504</v>
      </c>
      <c r="H197" s="49" t="s">
        <v>735</v>
      </c>
      <c r="I197" s="106">
        <v>0.01</v>
      </c>
      <c r="J197" s="114">
        <v>18</v>
      </c>
      <c r="K197" s="113" t="str">
        <f t="shared" si="4"/>
        <v>UMV</v>
      </c>
      <c r="L197" s="49" t="str">
        <f t="shared" si="5"/>
        <v>18.UMV</v>
      </c>
    </row>
    <row r="198" spans="1:13">
      <c r="A198" s="122"/>
      <c r="B198" s="123"/>
      <c r="C198" s="54"/>
      <c r="F198" s="110" t="s">
        <v>760</v>
      </c>
      <c r="G198" s="110" t="s">
        <v>504</v>
      </c>
      <c r="H198" s="49" t="s">
        <v>735</v>
      </c>
      <c r="I198" s="106">
        <v>5.0000000000000001E-3</v>
      </c>
      <c r="J198" s="114">
        <v>15</v>
      </c>
      <c r="K198" s="113" t="str">
        <f t="shared" si="4"/>
        <v>RMV</v>
      </c>
      <c r="L198" s="49" t="str">
        <f t="shared" si="5"/>
        <v>15.RMV</v>
      </c>
    </row>
    <row r="199" spans="1:13">
      <c r="A199" s="122"/>
      <c r="B199" s="123"/>
      <c r="C199" s="54"/>
      <c r="F199" s="110" t="s">
        <v>760</v>
      </c>
      <c r="G199" s="110" t="s">
        <v>504</v>
      </c>
      <c r="H199" s="49" t="s">
        <v>735</v>
      </c>
      <c r="I199" s="106">
        <v>1E-3</v>
      </c>
      <c r="J199" s="114">
        <v>16</v>
      </c>
      <c r="K199" s="113" t="str">
        <f t="shared" si="4"/>
        <v>RMV</v>
      </c>
      <c r="L199" s="49" t="str">
        <f t="shared" si="5"/>
        <v>16.RMV</v>
      </c>
    </row>
    <row r="200" spans="1:13">
      <c r="A200" s="122"/>
      <c r="B200" s="123"/>
      <c r="C200" s="54"/>
      <c r="F200" s="110" t="s">
        <v>760</v>
      </c>
      <c r="G200" s="110" t="s">
        <v>504</v>
      </c>
      <c r="H200" s="49" t="s">
        <v>735</v>
      </c>
      <c r="I200" s="106" t="s">
        <v>720</v>
      </c>
      <c r="J200" s="114">
        <v>17</v>
      </c>
      <c r="K200" s="113" t="str">
        <f t="shared" si="4"/>
        <v>RMV</v>
      </c>
      <c r="L200" s="49" t="str">
        <f t="shared" si="5"/>
        <v>17.RMV</v>
      </c>
    </row>
    <row r="201" spans="1:13">
      <c r="A201" s="122"/>
      <c r="B201" s="123"/>
      <c r="C201" s="54"/>
      <c r="F201" s="110" t="s">
        <v>760</v>
      </c>
      <c r="G201" s="110" t="s">
        <v>504</v>
      </c>
      <c r="H201" s="49" t="s">
        <v>735</v>
      </c>
      <c r="I201" s="106" t="s">
        <v>758</v>
      </c>
      <c r="J201" s="114">
        <v>18</v>
      </c>
      <c r="K201" s="113" t="str">
        <f t="shared" si="4"/>
        <v>RMV</v>
      </c>
      <c r="L201" s="49" t="str">
        <f t="shared" si="5"/>
        <v>18.RMV</v>
      </c>
    </row>
    <row r="202" spans="1:13">
      <c r="A202" s="122"/>
      <c r="B202" s="123"/>
      <c r="C202" s="54" t="s">
        <v>304</v>
      </c>
      <c r="D202" s="108" t="s">
        <v>202</v>
      </c>
      <c r="E202" s="110" t="s">
        <v>773</v>
      </c>
      <c r="F202" s="110" t="s">
        <v>316</v>
      </c>
      <c r="G202" s="110" t="s">
        <v>503</v>
      </c>
      <c r="H202" s="49" t="s">
        <v>735</v>
      </c>
      <c r="I202" s="106">
        <v>1</v>
      </c>
      <c r="J202" s="114" t="s">
        <v>202</v>
      </c>
      <c r="K202" s="113" t="str">
        <f t="shared" si="4"/>
        <v>LKV</v>
      </c>
      <c r="L202" s="49" t="str">
        <f t="shared" si="5"/>
        <v>00.LKV</v>
      </c>
      <c r="M202" s="28"/>
    </row>
    <row r="203" spans="1:13">
      <c r="A203" s="122"/>
      <c r="B203" s="123"/>
      <c r="C203" s="54"/>
      <c r="F203" s="110" t="s">
        <v>735</v>
      </c>
      <c r="G203" s="110" t="s">
        <v>503</v>
      </c>
      <c r="H203" s="49" t="s">
        <v>735</v>
      </c>
      <c r="I203" s="106">
        <v>0.5</v>
      </c>
      <c r="J203" s="114" t="s">
        <v>202</v>
      </c>
      <c r="K203" s="113" t="str">
        <f t="shared" si="4"/>
        <v>VKV</v>
      </c>
      <c r="L203" s="49" t="str">
        <f t="shared" si="5"/>
        <v>00.VKV</v>
      </c>
    </row>
    <row r="204" spans="1:13">
      <c r="A204" s="122"/>
      <c r="B204" s="123"/>
      <c r="C204" s="54"/>
      <c r="F204" s="110" t="s">
        <v>735</v>
      </c>
      <c r="G204" s="110" t="s">
        <v>503</v>
      </c>
      <c r="H204" s="49" t="s">
        <v>735</v>
      </c>
      <c r="I204" s="106">
        <v>0.25</v>
      </c>
      <c r="J204" s="114" t="s">
        <v>425</v>
      </c>
      <c r="K204" s="113" t="str">
        <f t="shared" si="4"/>
        <v>VKV</v>
      </c>
      <c r="L204" s="49" t="str">
        <f t="shared" si="5"/>
        <v>01.VKV</v>
      </c>
    </row>
    <row r="205" spans="1:13">
      <c r="A205" s="122"/>
      <c r="B205" s="123"/>
      <c r="C205" s="54"/>
      <c r="F205" s="110" t="s">
        <v>735</v>
      </c>
      <c r="G205" s="110" t="s">
        <v>503</v>
      </c>
      <c r="H205" s="49" t="s">
        <v>735</v>
      </c>
      <c r="I205" s="106">
        <v>0.2</v>
      </c>
      <c r="J205" s="114" t="s">
        <v>781</v>
      </c>
      <c r="K205" s="113" t="str">
        <f t="shared" ref="K205:K268" si="6">F205&amp;G205&amp;H205</f>
        <v>VKV</v>
      </c>
      <c r="L205" s="49" t="str">
        <f t="shared" ref="L205:L268" si="7">J205&amp;"."&amp;K205</f>
        <v>02.VKV</v>
      </c>
    </row>
    <row r="206" spans="1:13">
      <c r="A206" s="122"/>
      <c r="B206" s="123"/>
      <c r="C206" s="54"/>
      <c r="F206" s="110" t="s">
        <v>735</v>
      </c>
      <c r="G206" s="110" t="s">
        <v>503</v>
      </c>
      <c r="H206" s="49" t="s">
        <v>735</v>
      </c>
      <c r="I206" s="106">
        <v>0.1</v>
      </c>
      <c r="J206" s="114" t="s">
        <v>426</v>
      </c>
      <c r="K206" s="113" t="str">
        <f t="shared" si="6"/>
        <v>VKV</v>
      </c>
      <c r="L206" s="49" t="str">
        <f t="shared" si="7"/>
        <v>03.VKV</v>
      </c>
    </row>
    <row r="207" spans="1:13">
      <c r="A207" s="122"/>
      <c r="B207" s="123"/>
      <c r="C207" s="54"/>
      <c r="F207" s="110" t="s">
        <v>761</v>
      </c>
      <c r="G207" s="110" t="s">
        <v>503</v>
      </c>
      <c r="H207" s="49" t="s">
        <v>735</v>
      </c>
      <c r="I207" s="106">
        <v>0.05</v>
      </c>
      <c r="J207" s="114" t="s">
        <v>202</v>
      </c>
      <c r="K207" s="113" t="str">
        <f t="shared" si="6"/>
        <v>UKV</v>
      </c>
      <c r="L207" s="49" t="str">
        <f t="shared" si="7"/>
        <v>00.UKV</v>
      </c>
    </row>
    <row r="208" spans="1:13">
      <c r="A208" s="122"/>
      <c r="B208" s="123"/>
      <c r="C208" s="54"/>
      <c r="F208" s="110" t="s">
        <v>761</v>
      </c>
      <c r="G208" s="110" t="s">
        <v>503</v>
      </c>
      <c r="H208" s="49" t="s">
        <v>735</v>
      </c>
      <c r="I208" s="106">
        <v>2.5000000000000001E-2</v>
      </c>
      <c r="J208" s="114" t="s">
        <v>425</v>
      </c>
      <c r="K208" s="113" t="str">
        <f t="shared" si="6"/>
        <v>UKV</v>
      </c>
      <c r="L208" s="49" t="str">
        <f t="shared" si="7"/>
        <v>01.UKV</v>
      </c>
    </row>
    <row r="209" spans="1:13">
      <c r="A209" s="122"/>
      <c r="B209" s="123"/>
      <c r="C209" s="54"/>
      <c r="F209" s="110" t="s">
        <v>761</v>
      </c>
      <c r="G209" s="110" t="s">
        <v>503</v>
      </c>
      <c r="H209" s="49" t="s">
        <v>735</v>
      </c>
      <c r="I209" s="106">
        <v>0.02</v>
      </c>
      <c r="J209" s="114" t="s">
        <v>781</v>
      </c>
      <c r="K209" s="113" t="str">
        <f t="shared" si="6"/>
        <v>UKV</v>
      </c>
      <c r="L209" s="49" t="str">
        <f t="shared" si="7"/>
        <v>02.UKV</v>
      </c>
    </row>
    <row r="210" spans="1:13">
      <c r="A210" s="122"/>
      <c r="B210" s="123"/>
      <c r="C210" s="54"/>
      <c r="F210" s="110" t="s">
        <v>761</v>
      </c>
      <c r="G210" s="110" t="s">
        <v>503</v>
      </c>
      <c r="H210" s="49" t="s">
        <v>735</v>
      </c>
      <c r="I210" s="106">
        <v>0.01</v>
      </c>
      <c r="J210" s="114" t="s">
        <v>426</v>
      </c>
      <c r="K210" s="113" t="str">
        <f t="shared" si="6"/>
        <v>UKV</v>
      </c>
      <c r="L210" s="49" t="str">
        <f t="shared" si="7"/>
        <v>03.UKV</v>
      </c>
    </row>
    <row r="211" spans="1:13">
      <c r="A211" s="122"/>
      <c r="B211" s="123"/>
      <c r="C211" s="54"/>
      <c r="F211" s="110" t="s">
        <v>760</v>
      </c>
      <c r="G211" s="110" t="s">
        <v>503</v>
      </c>
      <c r="H211" s="49" t="s">
        <v>735</v>
      </c>
      <c r="I211" s="106">
        <v>5.0000000000000001E-3</v>
      </c>
      <c r="J211" s="114" t="s">
        <v>202</v>
      </c>
      <c r="K211" s="113" t="str">
        <f t="shared" si="6"/>
        <v>RKV</v>
      </c>
      <c r="L211" s="49" t="str">
        <f t="shared" si="7"/>
        <v>00.RKV</v>
      </c>
    </row>
    <row r="212" spans="1:13">
      <c r="A212" s="122"/>
      <c r="B212" s="123"/>
      <c r="C212" s="54"/>
      <c r="F212" s="110" t="s">
        <v>760</v>
      </c>
      <c r="G212" s="110" t="s">
        <v>503</v>
      </c>
      <c r="H212" s="49" t="s">
        <v>735</v>
      </c>
      <c r="I212" s="106">
        <v>1E-3</v>
      </c>
      <c r="J212" s="114" t="s">
        <v>425</v>
      </c>
      <c r="K212" s="113" t="str">
        <f t="shared" si="6"/>
        <v>RKV</v>
      </c>
      <c r="L212" s="49" t="str">
        <f t="shared" si="7"/>
        <v>01.RKV</v>
      </c>
    </row>
    <row r="213" spans="1:13">
      <c r="A213" s="122"/>
      <c r="B213" s="123"/>
      <c r="C213" s="54"/>
      <c r="F213" s="110" t="s">
        <v>760</v>
      </c>
      <c r="G213" s="110" t="s">
        <v>503</v>
      </c>
      <c r="H213" s="49" t="s">
        <v>735</v>
      </c>
      <c r="I213" s="106" t="s">
        <v>720</v>
      </c>
      <c r="J213" s="114" t="s">
        <v>781</v>
      </c>
      <c r="K213" s="113" t="str">
        <f t="shared" si="6"/>
        <v>RKV</v>
      </c>
      <c r="L213" s="49" t="str">
        <f t="shared" si="7"/>
        <v>02.RKV</v>
      </c>
    </row>
    <row r="214" spans="1:13">
      <c r="A214" s="122"/>
      <c r="B214" s="123"/>
      <c r="C214" s="54"/>
      <c r="F214" s="110" t="s">
        <v>760</v>
      </c>
      <c r="G214" s="110" t="s">
        <v>503</v>
      </c>
      <c r="H214" s="49" t="s">
        <v>735</v>
      </c>
      <c r="I214" s="106" t="s">
        <v>758</v>
      </c>
      <c r="J214" s="114" t="s">
        <v>426</v>
      </c>
      <c r="K214" s="113" t="str">
        <f t="shared" si="6"/>
        <v>RKV</v>
      </c>
      <c r="L214" s="49" t="str">
        <f t="shared" si="7"/>
        <v>03.RKV</v>
      </c>
    </row>
    <row r="215" spans="1:13">
      <c r="A215" s="122"/>
      <c r="B215" s="105"/>
      <c r="C215" s="54" t="s">
        <v>221</v>
      </c>
      <c r="D215" s="108" t="s">
        <v>202</v>
      </c>
      <c r="E215" s="110" t="s">
        <v>773</v>
      </c>
      <c r="F215" s="110" t="s">
        <v>507</v>
      </c>
      <c r="G215" s="110" t="s">
        <v>507</v>
      </c>
      <c r="H215" s="49" t="s">
        <v>509</v>
      </c>
      <c r="I215" s="106">
        <v>100</v>
      </c>
      <c r="J215" s="114" t="s">
        <v>202</v>
      </c>
      <c r="K215" s="113" t="str">
        <f t="shared" si="6"/>
        <v>HHW</v>
      </c>
      <c r="L215" s="49" t="str">
        <f t="shared" si="7"/>
        <v>00.HHW</v>
      </c>
      <c r="M215" s="28"/>
    </row>
    <row r="216" spans="1:13">
      <c r="A216" s="122"/>
      <c r="B216" s="105"/>
      <c r="C216" s="54"/>
      <c r="D216" s="108"/>
      <c r="E216" s="110"/>
      <c r="F216" s="110" t="s">
        <v>745</v>
      </c>
      <c r="G216" s="110" t="s">
        <v>507</v>
      </c>
      <c r="H216" s="49" t="s">
        <v>509</v>
      </c>
      <c r="I216" s="106">
        <v>50</v>
      </c>
      <c r="J216" s="114" t="s">
        <v>202</v>
      </c>
      <c r="K216" s="113" t="str">
        <f t="shared" si="6"/>
        <v>BHW</v>
      </c>
      <c r="L216" s="49" t="str">
        <f t="shared" si="7"/>
        <v>00.BHW</v>
      </c>
      <c r="M216" s="28"/>
    </row>
    <row r="217" spans="1:13">
      <c r="A217" s="122"/>
      <c r="B217" s="105"/>
      <c r="C217" s="54"/>
      <c r="D217" s="108"/>
      <c r="E217" s="110"/>
      <c r="F217" s="110" t="s">
        <v>745</v>
      </c>
      <c r="G217" s="110" t="s">
        <v>507</v>
      </c>
      <c r="H217" s="49" t="s">
        <v>509</v>
      </c>
      <c r="I217" s="106">
        <v>25</v>
      </c>
      <c r="J217" s="114" t="s">
        <v>425</v>
      </c>
      <c r="K217" s="113" t="str">
        <f t="shared" si="6"/>
        <v>BHW</v>
      </c>
      <c r="L217" s="49" t="str">
        <f t="shared" si="7"/>
        <v>01.BHW</v>
      </c>
      <c r="M217" s="28"/>
    </row>
    <row r="218" spans="1:13">
      <c r="A218" s="122"/>
      <c r="B218" s="105"/>
      <c r="C218" s="54"/>
      <c r="D218" s="108"/>
      <c r="E218" s="110"/>
      <c r="F218" s="110" t="s">
        <v>745</v>
      </c>
      <c r="G218" s="110" t="s">
        <v>507</v>
      </c>
      <c r="H218" s="49" t="s">
        <v>509</v>
      </c>
      <c r="I218" s="106">
        <v>20</v>
      </c>
      <c r="J218" s="114" t="s">
        <v>781</v>
      </c>
      <c r="K218" s="113" t="str">
        <f t="shared" si="6"/>
        <v>BHW</v>
      </c>
      <c r="L218" s="49" t="str">
        <f t="shared" si="7"/>
        <v>02.BHW</v>
      </c>
      <c r="M218" s="28"/>
    </row>
    <row r="219" spans="1:13">
      <c r="A219" s="122"/>
      <c r="B219" s="105"/>
      <c r="C219" s="54"/>
      <c r="D219" s="108"/>
      <c r="E219" s="110"/>
      <c r="F219" s="110" t="s">
        <v>745</v>
      </c>
      <c r="G219" s="110" t="s">
        <v>507</v>
      </c>
      <c r="H219" s="49" t="s">
        <v>509</v>
      </c>
      <c r="I219" s="106">
        <v>10</v>
      </c>
      <c r="J219" s="114" t="s">
        <v>426</v>
      </c>
      <c r="K219" s="113" t="str">
        <f t="shared" si="6"/>
        <v>BHW</v>
      </c>
      <c r="L219" s="49" t="str">
        <f t="shared" si="7"/>
        <v>03.BHW</v>
      </c>
      <c r="M219" s="28"/>
    </row>
    <row r="220" spans="1:13">
      <c r="A220" s="122"/>
      <c r="B220" s="105"/>
      <c r="C220" s="54"/>
      <c r="D220" s="108"/>
      <c r="E220" s="110"/>
      <c r="F220" s="110" t="s">
        <v>504</v>
      </c>
      <c r="G220" s="110" t="s">
        <v>507</v>
      </c>
      <c r="H220" s="49" t="s">
        <v>509</v>
      </c>
      <c r="I220" s="106">
        <v>5</v>
      </c>
      <c r="J220" s="114" t="s">
        <v>202</v>
      </c>
      <c r="K220" s="113" t="str">
        <f t="shared" si="6"/>
        <v>MHW</v>
      </c>
      <c r="L220" s="49" t="str">
        <f t="shared" si="7"/>
        <v>00.MHW</v>
      </c>
      <c r="M220" s="28"/>
    </row>
    <row r="221" spans="1:13">
      <c r="A221" s="122"/>
      <c r="B221" s="105"/>
      <c r="C221" s="54"/>
      <c r="D221" s="108"/>
      <c r="E221" s="110"/>
      <c r="F221" s="110" t="s">
        <v>504</v>
      </c>
      <c r="G221" s="110" t="s">
        <v>507</v>
      </c>
      <c r="H221" s="49" t="s">
        <v>509</v>
      </c>
      <c r="I221" s="106">
        <v>4</v>
      </c>
      <c r="J221" s="114" t="s">
        <v>425</v>
      </c>
      <c r="K221" s="113" t="str">
        <f t="shared" si="6"/>
        <v>MHW</v>
      </c>
      <c r="L221" s="49" t="str">
        <f t="shared" si="7"/>
        <v>01.MHW</v>
      </c>
      <c r="M221" s="28"/>
    </row>
    <row r="222" spans="1:13">
      <c r="A222" s="122"/>
      <c r="B222" s="105"/>
      <c r="C222" s="54"/>
      <c r="D222" s="108"/>
      <c r="E222" s="110"/>
      <c r="F222" s="110" t="s">
        <v>504</v>
      </c>
      <c r="G222" s="110" t="s">
        <v>507</v>
      </c>
      <c r="H222" s="49" t="s">
        <v>509</v>
      </c>
      <c r="I222" s="106">
        <v>2</v>
      </c>
      <c r="J222" s="114" t="s">
        <v>781</v>
      </c>
      <c r="K222" s="113" t="str">
        <f t="shared" si="6"/>
        <v>MHW</v>
      </c>
      <c r="L222" s="49" t="str">
        <f t="shared" si="7"/>
        <v>02.MHW</v>
      </c>
      <c r="M222" s="28"/>
    </row>
    <row r="223" spans="1:13">
      <c r="A223" s="122"/>
      <c r="B223" s="105"/>
      <c r="C223" s="54"/>
      <c r="D223" s="108"/>
      <c r="E223" s="110"/>
      <c r="F223" s="110" t="s">
        <v>316</v>
      </c>
      <c r="G223" s="110" t="s">
        <v>507</v>
      </c>
      <c r="H223" s="49" t="s">
        <v>509</v>
      </c>
      <c r="I223" s="106">
        <v>1</v>
      </c>
      <c r="J223" s="114" t="s">
        <v>202</v>
      </c>
      <c r="K223" s="113" t="str">
        <f t="shared" si="6"/>
        <v>LHW</v>
      </c>
      <c r="L223" s="49" t="str">
        <f t="shared" si="7"/>
        <v>00.LHW</v>
      </c>
      <c r="M223" s="28"/>
    </row>
    <row r="224" spans="1:13">
      <c r="A224" s="122"/>
      <c r="B224" s="105"/>
      <c r="C224" s="54" t="s">
        <v>556</v>
      </c>
      <c r="D224" s="108" t="s">
        <v>428</v>
      </c>
      <c r="E224" s="110" t="s">
        <v>773</v>
      </c>
      <c r="F224" s="110" t="s">
        <v>507</v>
      </c>
      <c r="G224" s="110" t="s">
        <v>316</v>
      </c>
      <c r="H224" s="49" t="s">
        <v>509</v>
      </c>
      <c r="I224" s="106">
        <v>100</v>
      </c>
      <c r="J224" s="114" t="s">
        <v>428</v>
      </c>
      <c r="K224" s="113" t="str">
        <f t="shared" si="6"/>
        <v>HLW</v>
      </c>
      <c r="L224" s="49" t="str">
        <f t="shared" si="7"/>
        <v>05.HLW</v>
      </c>
      <c r="M224" s="28"/>
    </row>
    <row r="225" spans="1:13">
      <c r="A225" s="122"/>
      <c r="B225" s="105"/>
      <c r="C225" s="54"/>
      <c r="D225" s="108"/>
      <c r="E225" s="110"/>
      <c r="F225" s="110" t="s">
        <v>745</v>
      </c>
      <c r="G225" s="110" t="s">
        <v>316</v>
      </c>
      <c r="H225" s="49" t="s">
        <v>509</v>
      </c>
      <c r="I225" s="106">
        <v>50</v>
      </c>
      <c r="J225" s="114" t="s">
        <v>428</v>
      </c>
      <c r="K225" s="113" t="str">
        <f t="shared" si="6"/>
        <v>BLW</v>
      </c>
      <c r="L225" s="49" t="str">
        <f t="shared" si="7"/>
        <v>05.BLW</v>
      </c>
      <c r="M225" s="28"/>
    </row>
    <row r="226" spans="1:13">
      <c r="A226" s="122"/>
      <c r="B226" s="105"/>
      <c r="C226" s="54"/>
      <c r="D226" s="108"/>
      <c r="E226" s="110"/>
      <c r="F226" s="110" t="s">
        <v>745</v>
      </c>
      <c r="G226" s="110" t="s">
        <v>316</v>
      </c>
      <c r="H226" s="49" t="s">
        <v>509</v>
      </c>
      <c r="I226" s="106">
        <v>25</v>
      </c>
      <c r="J226" s="114" t="s">
        <v>429</v>
      </c>
      <c r="K226" s="113" t="str">
        <f t="shared" si="6"/>
        <v>BLW</v>
      </c>
      <c r="L226" s="49" t="str">
        <f t="shared" si="7"/>
        <v>06.BLW</v>
      </c>
      <c r="M226" s="28"/>
    </row>
    <row r="227" spans="1:13">
      <c r="A227" s="122"/>
      <c r="B227" s="105"/>
      <c r="C227" s="54"/>
      <c r="D227" s="108"/>
      <c r="E227" s="110"/>
      <c r="F227" s="110" t="s">
        <v>745</v>
      </c>
      <c r="G227" s="110" t="s">
        <v>316</v>
      </c>
      <c r="H227" s="49" t="s">
        <v>509</v>
      </c>
      <c r="I227" s="106">
        <v>20</v>
      </c>
      <c r="J227" s="114" t="s">
        <v>430</v>
      </c>
      <c r="K227" s="113" t="str">
        <f t="shared" si="6"/>
        <v>BLW</v>
      </c>
      <c r="L227" s="49" t="str">
        <f t="shared" si="7"/>
        <v>07.BLW</v>
      </c>
      <c r="M227" s="28"/>
    </row>
    <row r="228" spans="1:13">
      <c r="A228" s="122"/>
      <c r="B228" s="105"/>
      <c r="C228" s="54"/>
      <c r="D228" s="108"/>
      <c r="E228" s="110"/>
      <c r="F228" s="110" t="s">
        <v>745</v>
      </c>
      <c r="G228" s="110" t="s">
        <v>316</v>
      </c>
      <c r="H228" s="49" t="s">
        <v>509</v>
      </c>
      <c r="I228" s="106">
        <v>10</v>
      </c>
      <c r="J228" s="114" t="s">
        <v>431</v>
      </c>
      <c r="K228" s="113" t="str">
        <f t="shared" si="6"/>
        <v>BLW</v>
      </c>
      <c r="L228" s="49" t="str">
        <f t="shared" si="7"/>
        <v>08.BLW</v>
      </c>
      <c r="M228" s="28"/>
    </row>
    <row r="229" spans="1:13">
      <c r="A229" s="122"/>
      <c r="B229" s="105"/>
      <c r="C229" s="54"/>
      <c r="D229" s="108"/>
      <c r="E229" s="110"/>
      <c r="F229" s="110" t="s">
        <v>504</v>
      </c>
      <c r="G229" s="110" t="s">
        <v>316</v>
      </c>
      <c r="H229" s="49" t="s">
        <v>509</v>
      </c>
      <c r="I229" s="106">
        <v>5</v>
      </c>
      <c r="J229" s="114" t="s">
        <v>428</v>
      </c>
      <c r="K229" s="113" t="str">
        <f t="shared" si="6"/>
        <v>MLW</v>
      </c>
      <c r="L229" s="49" t="str">
        <f t="shared" si="7"/>
        <v>05.MLW</v>
      </c>
      <c r="M229" s="28"/>
    </row>
    <row r="230" spans="1:13">
      <c r="A230" s="122"/>
      <c r="B230" s="105"/>
      <c r="C230" s="54"/>
      <c r="D230" s="108"/>
      <c r="E230" s="110"/>
      <c r="F230" s="110" t="s">
        <v>504</v>
      </c>
      <c r="G230" s="110" t="s">
        <v>316</v>
      </c>
      <c r="H230" s="49" t="s">
        <v>509</v>
      </c>
      <c r="I230" s="106">
        <v>4</v>
      </c>
      <c r="J230" s="114" t="s">
        <v>429</v>
      </c>
      <c r="K230" s="113" t="str">
        <f t="shared" si="6"/>
        <v>MLW</v>
      </c>
      <c r="L230" s="49" t="str">
        <f t="shared" si="7"/>
        <v>06.MLW</v>
      </c>
      <c r="M230" s="28"/>
    </row>
    <row r="231" spans="1:13">
      <c r="A231" s="122"/>
      <c r="B231" s="105"/>
      <c r="C231" s="54"/>
      <c r="D231" s="108"/>
      <c r="E231" s="110"/>
      <c r="F231" s="110" t="s">
        <v>504</v>
      </c>
      <c r="G231" s="110" t="s">
        <v>316</v>
      </c>
      <c r="H231" s="49" t="s">
        <v>509</v>
      </c>
      <c r="I231" s="106">
        <v>2</v>
      </c>
      <c r="J231" s="114" t="s">
        <v>430</v>
      </c>
      <c r="K231" s="113" t="str">
        <f t="shared" si="6"/>
        <v>MLW</v>
      </c>
      <c r="L231" s="49" t="str">
        <f t="shared" si="7"/>
        <v>07.MLW</v>
      </c>
      <c r="M231" s="28"/>
    </row>
    <row r="232" spans="1:13">
      <c r="A232" s="122"/>
      <c r="B232" s="105"/>
      <c r="C232" s="54"/>
      <c r="D232" s="108"/>
      <c r="E232" s="110"/>
      <c r="F232" s="110" t="s">
        <v>316</v>
      </c>
      <c r="G232" s="110" t="s">
        <v>316</v>
      </c>
      <c r="H232" s="49" t="s">
        <v>509</v>
      </c>
      <c r="I232" s="106">
        <v>1</v>
      </c>
      <c r="J232" s="114" t="s">
        <v>428</v>
      </c>
      <c r="K232" s="113" t="str">
        <f t="shared" si="6"/>
        <v>LLW</v>
      </c>
      <c r="L232" s="49" t="str">
        <f t="shared" si="7"/>
        <v>05.LLW</v>
      </c>
      <c r="M232" s="28"/>
    </row>
    <row r="233" spans="1:13">
      <c r="A233" s="122"/>
      <c r="B233" s="105"/>
      <c r="C233" s="54" t="s">
        <v>557</v>
      </c>
      <c r="D233" s="108">
        <v>10</v>
      </c>
      <c r="E233" s="110" t="s">
        <v>773</v>
      </c>
      <c r="F233" s="110" t="s">
        <v>507</v>
      </c>
      <c r="G233" s="110" t="s">
        <v>507</v>
      </c>
      <c r="H233" s="49" t="s">
        <v>509</v>
      </c>
      <c r="I233" s="106">
        <v>100</v>
      </c>
      <c r="J233" s="114">
        <v>10</v>
      </c>
      <c r="K233" s="113" t="str">
        <f t="shared" si="6"/>
        <v>HHW</v>
      </c>
      <c r="L233" s="49" t="str">
        <f t="shared" si="7"/>
        <v>10.HHW</v>
      </c>
      <c r="M233" s="28"/>
    </row>
    <row r="234" spans="1:13">
      <c r="A234" s="122"/>
      <c r="B234" s="105"/>
      <c r="C234" s="54"/>
      <c r="D234" s="108"/>
      <c r="E234" s="110"/>
      <c r="F234" s="110" t="s">
        <v>745</v>
      </c>
      <c r="G234" s="110" t="s">
        <v>507</v>
      </c>
      <c r="H234" s="49" t="s">
        <v>509</v>
      </c>
      <c r="I234" s="106">
        <v>50</v>
      </c>
      <c r="J234" s="114">
        <v>10</v>
      </c>
      <c r="K234" s="113" t="str">
        <f t="shared" si="6"/>
        <v>BHW</v>
      </c>
      <c r="L234" s="49" t="str">
        <f t="shared" si="7"/>
        <v>10.BHW</v>
      </c>
      <c r="M234" s="28"/>
    </row>
    <row r="235" spans="1:13">
      <c r="A235" s="122"/>
      <c r="B235" s="105"/>
      <c r="C235" s="54"/>
      <c r="D235" s="108"/>
      <c r="E235" s="110"/>
      <c r="F235" s="110" t="s">
        <v>745</v>
      </c>
      <c r="G235" s="110" t="s">
        <v>507</v>
      </c>
      <c r="H235" s="49" t="s">
        <v>509</v>
      </c>
      <c r="I235" s="106">
        <v>25</v>
      </c>
      <c r="J235" s="114">
        <v>11</v>
      </c>
      <c r="K235" s="113" t="str">
        <f t="shared" si="6"/>
        <v>BHW</v>
      </c>
      <c r="L235" s="49" t="str">
        <f t="shared" si="7"/>
        <v>11.BHW</v>
      </c>
      <c r="M235" s="28"/>
    </row>
    <row r="236" spans="1:13">
      <c r="A236" s="122"/>
      <c r="B236" s="105"/>
      <c r="C236" s="54"/>
      <c r="D236" s="108"/>
      <c r="E236" s="110"/>
      <c r="F236" s="110" t="s">
        <v>745</v>
      </c>
      <c r="G236" s="110" t="s">
        <v>507</v>
      </c>
      <c r="H236" s="49" t="s">
        <v>509</v>
      </c>
      <c r="I236" s="106">
        <v>20</v>
      </c>
      <c r="J236" s="114">
        <v>12</v>
      </c>
      <c r="K236" s="113" t="str">
        <f t="shared" si="6"/>
        <v>BHW</v>
      </c>
      <c r="L236" s="49" t="str">
        <f t="shared" si="7"/>
        <v>12.BHW</v>
      </c>
      <c r="M236" s="28"/>
    </row>
    <row r="237" spans="1:13">
      <c r="A237" s="122"/>
      <c r="B237" s="105"/>
      <c r="C237" s="54"/>
      <c r="D237" s="108"/>
      <c r="E237" s="110"/>
      <c r="F237" s="110" t="s">
        <v>745</v>
      </c>
      <c r="G237" s="110" t="s">
        <v>507</v>
      </c>
      <c r="H237" s="49" t="s">
        <v>509</v>
      </c>
      <c r="I237" s="106">
        <v>10</v>
      </c>
      <c r="J237" s="114">
        <v>13</v>
      </c>
      <c r="K237" s="113" t="str">
        <f t="shared" si="6"/>
        <v>BHW</v>
      </c>
      <c r="L237" s="49" t="str">
        <f t="shared" si="7"/>
        <v>13.BHW</v>
      </c>
      <c r="M237" s="28"/>
    </row>
    <row r="238" spans="1:13">
      <c r="A238" s="122"/>
      <c r="B238" s="105"/>
      <c r="C238" s="54"/>
      <c r="F238" s="110" t="s">
        <v>504</v>
      </c>
      <c r="G238" s="110" t="s">
        <v>507</v>
      </c>
      <c r="H238" s="49" t="s">
        <v>509</v>
      </c>
      <c r="I238" s="106">
        <v>5</v>
      </c>
      <c r="J238" s="114">
        <v>10</v>
      </c>
      <c r="K238" s="113" t="str">
        <f t="shared" si="6"/>
        <v>MHW</v>
      </c>
      <c r="L238" s="49" t="str">
        <f t="shared" si="7"/>
        <v>10.MHW</v>
      </c>
    </row>
    <row r="239" spans="1:13">
      <c r="A239" s="122"/>
      <c r="B239" s="105"/>
      <c r="C239" s="54"/>
      <c r="F239" s="110" t="s">
        <v>504</v>
      </c>
      <c r="G239" s="110" t="s">
        <v>507</v>
      </c>
      <c r="H239" s="49" t="s">
        <v>509</v>
      </c>
      <c r="I239" s="106">
        <v>4</v>
      </c>
      <c r="J239" s="114">
        <v>11</v>
      </c>
      <c r="K239" s="113" t="str">
        <f t="shared" si="6"/>
        <v>MHW</v>
      </c>
      <c r="L239" s="49" t="str">
        <f t="shared" si="7"/>
        <v>11.MHW</v>
      </c>
    </row>
    <row r="240" spans="1:13">
      <c r="A240" s="122"/>
      <c r="B240" s="105"/>
      <c r="C240" s="54"/>
      <c r="F240" s="110" t="s">
        <v>504</v>
      </c>
      <c r="G240" s="110" t="s">
        <v>507</v>
      </c>
      <c r="H240" s="49" t="s">
        <v>509</v>
      </c>
      <c r="I240" s="106">
        <v>2</v>
      </c>
      <c r="J240" s="114">
        <v>12</v>
      </c>
      <c r="K240" s="113" t="str">
        <f t="shared" si="6"/>
        <v>MHW</v>
      </c>
      <c r="L240" s="49" t="str">
        <f t="shared" si="7"/>
        <v>12.MHW</v>
      </c>
    </row>
    <row r="241" spans="1:13">
      <c r="A241" s="122"/>
      <c r="B241" s="105"/>
      <c r="C241" s="54"/>
      <c r="F241" s="110" t="s">
        <v>316</v>
      </c>
      <c r="G241" s="110" t="s">
        <v>507</v>
      </c>
      <c r="H241" s="49" t="s">
        <v>509</v>
      </c>
      <c r="I241" s="106">
        <v>1</v>
      </c>
      <c r="J241" s="114">
        <v>10</v>
      </c>
      <c r="K241" s="113" t="str">
        <f t="shared" si="6"/>
        <v>LHW</v>
      </c>
      <c r="L241" s="49" t="str">
        <f t="shared" si="7"/>
        <v>10.LHW</v>
      </c>
    </row>
    <row r="242" spans="1:13">
      <c r="A242" s="122"/>
      <c r="B242" s="105"/>
      <c r="C242" s="54" t="s">
        <v>37</v>
      </c>
      <c r="D242" s="107">
        <v>15</v>
      </c>
      <c r="E242" s="49" t="s">
        <v>790</v>
      </c>
      <c r="F242" s="110" t="s">
        <v>507</v>
      </c>
      <c r="G242" s="49" t="s">
        <v>316</v>
      </c>
      <c r="H242" s="49" t="s">
        <v>509</v>
      </c>
      <c r="I242" s="106">
        <v>100</v>
      </c>
      <c r="J242" s="114">
        <v>15</v>
      </c>
      <c r="K242" s="113" t="str">
        <f t="shared" si="6"/>
        <v>HLW</v>
      </c>
      <c r="L242" s="49" t="str">
        <f t="shared" si="7"/>
        <v>15.HLW</v>
      </c>
    </row>
    <row r="243" spans="1:13">
      <c r="A243" s="122"/>
      <c r="B243" s="105"/>
      <c r="C243" s="54"/>
      <c r="F243" s="110" t="s">
        <v>745</v>
      </c>
      <c r="G243" s="49" t="s">
        <v>316</v>
      </c>
      <c r="H243" s="49" t="s">
        <v>509</v>
      </c>
      <c r="I243" s="106">
        <v>50</v>
      </c>
      <c r="J243" s="114">
        <v>15</v>
      </c>
      <c r="K243" s="113" t="str">
        <f t="shared" si="6"/>
        <v>BLW</v>
      </c>
      <c r="L243" s="49" t="str">
        <f t="shared" si="7"/>
        <v>15.BLW</v>
      </c>
    </row>
    <row r="244" spans="1:13">
      <c r="A244" s="122"/>
      <c r="B244" s="105"/>
      <c r="C244" s="54"/>
      <c r="F244" s="110" t="s">
        <v>745</v>
      </c>
      <c r="G244" s="49" t="s">
        <v>316</v>
      </c>
      <c r="H244" s="49" t="s">
        <v>509</v>
      </c>
      <c r="I244" s="106">
        <v>25</v>
      </c>
      <c r="J244" s="114">
        <v>16</v>
      </c>
      <c r="K244" s="113" t="str">
        <f t="shared" si="6"/>
        <v>BLW</v>
      </c>
      <c r="L244" s="49" t="str">
        <f t="shared" si="7"/>
        <v>16.BLW</v>
      </c>
    </row>
    <row r="245" spans="1:13">
      <c r="A245" s="122"/>
      <c r="B245" s="105"/>
      <c r="C245" s="54"/>
      <c r="F245" s="110" t="s">
        <v>745</v>
      </c>
      <c r="G245" s="49" t="s">
        <v>316</v>
      </c>
      <c r="H245" s="49" t="s">
        <v>509</v>
      </c>
      <c r="I245" s="106">
        <v>20</v>
      </c>
      <c r="J245" s="114">
        <v>17</v>
      </c>
      <c r="K245" s="113" t="str">
        <f t="shared" si="6"/>
        <v>BLW</v>
      </c>
      <c r="L245" s="49" t="str">
        <f t="shared" si="7"/>
        <v>17.BLW</v>
      </c>
    </row>
    <row r="246" spans="1:13">
      <c r="A246" s="122"/>
      <c r="B246" s="105"/>
      <c r="C246" s="54"/>
      <c r="F246" s="110" t="s">
        <v>745</v>
      </c>
      <c r="G246" s="49" t="s">
        <v>316</v>
      </c>
      <c r="H246" s="49" t="s">
        <v>509</v>
      </c>
      <c r="I246" s="106">
        <v>10</v>
      </c>
      <c r="J246" s="114">
        <v>18</v>
      </c>
      <c r="K246" s="113" t="str">
        <f t="shared" si="6"/>
        <v>BLW</v>
      </c>
      <c r="L246" s="49" t="str">
        <f t="shared" si="7"/>
        <v>18.BLW</v>
      </c>
    </row>
    <row r="247" spans="1:13">
      <c r="A247" s="122"/>
      <c r="B247" s="105"/>
      <c r="C247" s="54"/>
      <c r="F247" s="110" t="s">
        <v>504</v>
      </c>
      <c r="G247" s="49" t="s">
        <v>316</v>
      </c>
      <c r="H247" s="49" t="s">
        <v>509</v>
      </c>
      <c r="I247" s="106">
        <v>5</v>
      </c>
      <c r="J247" s="114">
        <v>15</v>
      </c>
      <c r="K247" s="113" t="str">
        <f t="shared" si="6"/>
        <v>MLW</v>
      </c>
      <c r="L247" s="49" t="str">
        <f t="shared" si="7"/>
        <v>15.MLW</v>
      </c>
    </row>
    <row r="248" spans="1:13">
      <c r="A248" s="122"/>
      <c r="B248" s="105"/>
      <c r="C248" s="54"/>
      <c r="F248" s="110" t="s">
        <v>504</v>
      </c>
      <c r="G248" s="49" t="s">
        <v>316</v>
      </c>
      <c r="H248" s="49" t="s">
        <v>509</v>
      </c>
      <c r="I248" s="106">
        <v>4</v>
      </c>
      <c r="J248" s="114">
        <v>16</v>
      </c>
      <c r="K248" s="113" t="str">
        <f t="shared" si="6"/>
        <v>MLW</v>
      </c>
      <c r="L248" s="49" t="str">
        <f t="shared" si="7"/>
        <v>16.MLW</v>
      </c>
    </row>
    <row r="249" spans="1:13">
      <c r="A249" s="122"/>
      <c r="B249" s="105"/>
      <c r="C249" s="54"/>
      <c r="F249" s="110" t="s">
        <v>504</v>
      </c>
      <c r="G249" s="49" t="s">
        <v>316</v>
      </c>
      <c r="H249" s="49" t="s">
        <v>509</v>
      </c>
      <c r="I249" s="106">
        <v>2</v>
      </c>
      <c r="J249" s="114">
        <v>17</v>
      </c>
      <c r="K249" s="113" t="str">
        <f t="shared" si="6"/>
        <v>MLW</v>
      </c>
      <c r="L249" s="49" t="str">
        <f t="shared" si="7"/>
        <v>17.MLW</v>
      </c>
    </row>
    <row r="250" spans="1:13">
      <c r="A250" s="122"/>
      <c r="B250" s="105"/>
      <c r="C250" s="54"/>
      <c r="F250" s="110" t="s">
        <v>316</v>
      </c>
      <c r="G250" s="49" t="s">
        <v>316</v>
      </c>
      <c r="H250" s="49" t="s">
        <v>509</v>
      </c>
      <c r="I250" s="106">
        <v>1</v>
      </c>
      <c r="J250" s="114">
        <v>15</v>
      </c>
      <c r="K250" s="113" t="str">
        <f t="shared" si="6"/>
        <v>LLW</v>
      </c>
      <c r="L250" s="49" t="str">
        <f t="shared" si="7"/>
        <v>15.LLW</v>
      </c>
    </row>
    <row r="251" spans="1:13">
      <c r="A251" s="122"/>
      <c r="B251" s="105"/>
      <c r="C251" s="54" t="s">
        <v>299</v>
      </c>
      <c r="D251" s="108" t="s">
        <v>202</v>
      </c>
      <c r="E251" s="110" t="s">
        <v>773</v>
      </c>
      <c r="F251" s="110" t="s">
        <v>316</v>
      </c>
      <c r="G251" s="110" t="s">
        <v>504</v>
      </c>
      <c r="H251" s="49" t="s">
        <v>509</v>
      </c>
      <c r="I251" s="106">
        <v>1</v>
      </c>
      <c r="J251" s="114" t="s">
        <v>202</v>
      </c>
      <c r="K251" s="113" t="str">
        <f t="shared" si="6"/>
        <v>LMW</v>
      </c>
      <c r="L251" s="49" t="str">
        <f t="shared" si="7"/>
        <v>00.LMW</v>
      </c>
      <c r="M251" s="28"/>
    </row>
    <row r="252" spans="1:13">
      <c r="A252" s="122"/>
      <c r="B252" s="105"/>
      <c r="C252" s="54"/>
      <c r="F252" s="110" t="s">
        <v>735</v>
      </c>
      <c r="G252" s="110" t="s">
        <v>504</v>
      </c>
      <c r="H252" s="49" t="s">
        <v>509</v>
      </c>
      <c r="I252" s="106">
        <v>0.5</v>
      </c>
      <c r="J252" s="114" t="s">
        <v>202</v>
      </c>
      <c r="K252" s="113" t="str">
        <f t="shared" si="6"/>
        <v>VMW</v>
      </c>
      <c r="L252" s="49" t="str">
        <f t="shared" si="7"/>
        <v>00.VMW</v>
      </c>
    </row>
    <row r="253" spans="1:13">
      <c r="A253" s="122"/>
      <c r="B253" s="105"/>
      <c r="C253" s="54"/>
      <c r="F253" s="110" t="s">
        <v>735</v>
      </c>
      <c r="G253" s="110" t="s">
        <v>504</v>
      </c>
      <c r="H253" s="49" t="s">
        <v>509</v>
      </c>
      <c r="I253" s="106">
        <v>0.25</v>
      </c>
      <c r="J253" s="114" t="s">
        <v>425</v>
      </c>
      <c r="K253" s="113" t="str">
        <f t="shared" si="6"/>
        <v>VMW</v>
      </c>
      <c r="L253" s="49" t="str">
        <f t="shared" si="7"/>
        <v>01.VMW</v>
      </c>
    </row>
    <row r="254" spans="1:13">
      <c r="A254" s="122"/>
      <c r="B254" s="105"/>
      <c r="C254" s="54"/>
      <c r="F254" s="110" t="s">
        <v>735</v>
      </c>
      <c r="G254" s="110" t="s">
        <v>504</v>
      </c>
      <c r="H254" s="49" t="s">
        <v>509</v>
      </c>
      <c r="I254" s="106">
        <v>0.2</v>
      </c>
      <c r="J254" s="114" t="s">
        <v>781</v>
      </c>
      <c r="K254" s="113" t="str">
        <f t="shared" si="6"/>
        <v>VMW</v>
      </c>
      <c r="L254" s="49" t="str">
        <f t="shared" si="7"/>
        <v>02.VMW</v>
      </c>
    </row>
    <row r="255" spans="1:13">
      <c r="A255" s="122"/>
      <c r="B255" s="105"/>
      <c r="C255" s="54"/>
      <c r="F255" s="110" t="s">
        <v>735</v>
      </c>
      <c r="G255" s="110" t="s">
        <v>504</v>
      </c>
      <c r="H255" s="49" t="s">
        <v>509</v>
      </c>
      <c r="I255" s="106">
        <v>0.1</v>
      </c>
      <c r="J255" s="114" t="s">
        <v>426</v>
      </c>
      <c r="K255" s="113" t="str">
        <f t="shared" si="6"/>
        <v>VMW</v>
      </c>
      <c r="L255" s="49" t="str">
        <f t="shared" si="7"/>
        <v>03.VMW</v>
      </c>
    </row>
    <row r="256" spans="1:13">
      <c r="A256" s="122"/>
      <c r="B256" s="105"/>
      <c r="C256" s="54"/>
      <c r="F256" s="110" t="s">
        <v>761</v>
      </c>
      <c r="G256" s="110" t="s">
        <v>504</v>
      </c>
      <c r="H256" s="49" t="s">
        <v>509</v>
      </c>
      <c r="I256" s="106">
        <v>0.05</v>
      </c>
      <c r="J256" s="114" t="s">
        <v>202</v>
      </c>
      <c r="K256" s="113" t="str">
        <f t="shared" si="6"/>
        <v>UMW</v>
      </c>
      <c r="L256" s="49" t="str">
        <f t="shared" si="7"/>
        <v>00.UMW</v>
      </c>
    </row>
    <row r="257" spans="1:13">
      <c r="A257" s="122"/>
      <c r="B257" s="105"/>
      <c r="C257" s="54"/>
      <c r="F257" s="110" t="s">
        <v>761</v>
      </c>
      <c r="G257" s="110" t="s">
        <v>504</v>
      </c>
      <c r="H257" s="49" t="s">
        <v>509</v>
      </c>
      <c r="I257" s="106">
        <v>2.5000000000000001E-2</v>
      </c>
      <c r="J257" s="114" t="s">
        <v>425</v>
      </c>
      <c r="K257" s="113" t="str">
        <f t="shared" si="6"/>
        <v>UMW</v>
      </c>
      <c r="L257" s="49" t="str">
        <f t="shared" si="7"/>
        <v>01.UMW</v>
      </c>
    </row>
    <row r="258" spans="1:13">
      <c r="A258" s="122"/>
      <c r="B258" s="105"/>
      <c r="C258" s="54"/>
      <c r="F258" s="110" t="s">
        <v>761</v>
      </c>
      <c r="G258" s="110" t="s">
        <v>504</v>
      </c>
      <c r="H258" s="49" t="s">
        <v>509</v>
      </c>
      <c r="I258" s="106">
        <v>0.02</v>
      </c>
      <c r="J258" s="114" t="s">
        <v>781</v>
      </c>
      <c r="K258" s="113" t="str">
        <f t="shared" si="6"/>
        <v>UMW</v>
      </c>
      <c r="L258" s="49" t="str">
        <f t="shared" si="7"/>
        <v>02.UMW</v>
      </c>
    </row>
    <row r="259" spans="1:13">
      <c r="A259" s="122"/>
      <c r="B259" s="105"/>
      <c r="C259" s="54"/>
      <c r="F259" s="110" t="s">
        <v>761</v>
      </c>
      <c r="G259" s="110" t="s">
        <v>504</v>
      </c>
      <c r="H259" s="49" t="s">
        <v>509</v>
      </c>
      <c r="I259" s="106">
        <v>0.01</v>
      </c>
      <c r="J259" s="114" t="s">
        <v>426</v>
      </c>
      <c r="K259" s="113" t="str">
        <f t="shared" si="6"/>
        <v>UMW</v>
      </c>
      <c r="L259" s="49" t="str">
        <f t="shared" si="7"/>
        <v>03.UMW</v>
      </c>
    </row>
    <row r="260" spans="1:13">
      <c r="A260" s="122"/>
      <c r="B260" s="105"/>
      <c r="C260" s="54"/>
      <c r="F260" s="110" t="s">
        <v>760</v>
      </c>
      <c r="G260" s="110" t="s">
        <v>504</v>
      </c>
      <c r="H260" s="49" t="s">
        <v>509</v>
      </c>
      <c r="I260" s="106">
        <v>5.0000000000000001E-3</v>
      </c>
      <c r="J260" s="114" t="s">
        <v>202</v>
      </c>
      <c r="K260" s="113" t="str">
        <f t="shared" si="6"/>
        <v>RMW</v>
      </c>
      <c r="L260" s="49" t="str">
        <f t="shared" si="7"/>
        <v>00.RMW</v>
      </c>
    </row>
    <row r="261" spans="1:13">
      <c r="A261" s="122"/>
      <c r="B261" s="105"/>
      <c r="C261" s="54"/>
      <c r="F261" s="110" t="s">
        <v>760</v>
      </c>
      <c r="G261" s="110" t="s">
        <v>504</v>
      </c>
      <c r="H261" s="49" t="s">
        <v>509</v>
      </c>
      <c r="I261" s="106">
        <v>1E-3</v>
      </c>
      <c r="J261" s="114" t="s">
        <v>425</v>
      </c>
      <c r="K261" s="113" t="str">
        <f t="shared" si="6"/>
        <v>RMW</v>
      </c>
      <c r="L261" s="49" t="str">
        <f t="shared" si="7"/>
        <v>01.RMW</v>
      </c>
    </row>
    <row r="262" spans="1:13">
      <c r="A262" s="122"/>
      <c r="B262" s="105"/>
      <c r="C262" s="54"/>
      <c r="F262" s="110" t="s">
        <v>760</v>
      </c>
      <c r="G262" s="110" t="s">
        <v>504</v>
      </c>
      <c r="H262" s="49" t="s">
        <v>509</v>
      </c>
      <c r="I262" s="106" t="s">
        <v>720</v>
      </c>
      <c r="J262" s="114" t="s">
        <v>781</v>
      </c>
      <c r="K262" s="113" t="str">
        <f t="shared" si="6"/>
        <v>RMW</v>
      </c>
      <c r="L262" s="49" t="str">
        <f t="shared" si="7"/>
        <v>02.RMW</v>
      </c>
    </row>
    <row r="263" spans="1:13">
      <c r="A263" s="122"/>
      <c r="B263" s="105"/>
      <c r="C263" s="54"/>
      <c r="F263" s="110" t="s">
        <v>760</v>
      </c>
      <c r="G263" s="110" t="s">
        <v>504</v>
      </c>
      <c r="H263" s="49" t="s">
        <v>509</v>
      </c>
      <c r="I263" s="106" t="s">
        <v>758</v>
      </c>
      <c r="J263" s="114" t="s">
        <v>426</v>
      </c>
      <c r="K263" s="113" t="str">
        <f t="shared" si="6"/>
        <v>RMW</v>
      </c>
      <c r="L263" s="49" t="str">
        <f t="shared" si="7"/>
        <v>03.RMW</v>
      </c>
    </row>
    <row r="264" spans="1:13">
      <c r="A264" s="122"/>
      <c r="B264" s="105"/>
      <c r="C264" s="54" t="s">
        <v>300</v>
      </c>
      <c r="D264" s="108" t="s">
        <v>428</v>
      </c>
      <c r="E264" s="110" t="s">
        <v>773</v>
      </c>
      <c r="F264" s="110" t="s">
        <v>316</v>
      </c>
      <c r="G264" s="110" t="s">
        <v>504</v>
      </c>
      <c r="H264" s="49" t="s">
        <v>509</v>
      </c>
      <c r="I264" s="106">
        <v>1</v>
      </c>
      <c r="J264" s="114" t="s">
        <v>428</v>
      </c>
      <c r="K264" s="113" t="str">
        <f t="shared" si="6"/>
        <v>LMW</v>
      </c>
      <c r="L264" s="49" t="str">
        <f t="shared" si="7"/>
        <v>05.LMW</v>
      </c>
      <c r="M264" s="28"/>
    </row>
    <row r="265" spans="1:13">
      <c r="A265" s="122"/>
      <c r="B265" s="105"/>
      <c r="C265" s="54"/>
      <c r="F265" s="110" t="s">
        <v>735</v>
      </c>
      <c r="G265" s="110" t="s">
        <v>504</v>
      </c>
      <c r="H265" s="49" t="s">
        <v>509</v>
      </c>
      <c r="I265" s="106">
        <v>0.5</v>
      </c>
      <c r="J265" s="114" t="s">
        <v>428</v>
      </c>
      <c r="K265" s="113" t="str">
        <f t="shared" si="6"/>
        <v>VMW</v>
      </c>
      <c r="L265" s="49" t="str">
        <f t="shared" si="7"/>
        <v>05.VMW</v>
      </c>
    </row>
    <row r="266" spans="1:13">
      <c r="A266" s="122"/>
      <c r="B266" s="105"/>
      <c r="C266" s="54"/>
      <c r="F266" s="110" t="s">
        <v>735</v>
      </c>
      <c r="G266" s="110" t="s">
        <v>504</v>
      </c>
      <c r="H266" s="49" t="s">
        <v>509</v>
      </c>
      <c r="I266" s="106">
        <v>0.25</v>
      </c>
      <c r="J266" s="114" t="s">
        <v>429</v>
      </c>
      <c r="K266" s="113" t="str">
        <f t="shared" si="6"/>
        <v>VMW</v>
      </c>
      <c r="L266" s="49" t="str">
        <f t="shared" si="7"/>
        <v>06.VMW</v>
      </c>
    </row>
    <row r="267" spans="1:13">
      <c r="A267" s="122"/>
      <c r="B267" s="105"/>
      <c r="C267" s="54"/>
      <c r="F267" s="110" t="s">
        <v>735</v>
      </c>
      <c r="G267" s="110" t="s">
        <v>504</v>
      </c>
      <c r="H267" s="49" t="s">
        <v>509</v>
      </c>
      <c r="I267" s="106">
        <v>0.2</v>
      </c>
      <c r="J267" s="114" t="s">
        <v>430</v>
      </c>
      <c r="K267" s="113" t="str">
        <f t="shared" si="6"/>
        <v>VMW</v>
      </c>
      <c r="L267" s="49" t="str">
        <f t="shared" si="7"/>
        <v>07.VMW</v>
      </c>
    </row>
    <row r="268" spans="1:13">
      <c r="A268" s="122"/>
      <c r="B268" s="105"/>
      <c r="C268" s="54"/>
      <c r="F268" s="110" t="s">
        <v>735</v>
      </c>
      <c r="G268" s="110" t="s">
        <v>504</v>
      </c>
      <c r="H268" s="49" t="s">
        <v>509</v>
      </c>
      <c r="I268" s="106">
        <v>0.1</v>
      </c>
      <c r="J268" s="114" t="s">
        <v>431</v>
      </c>
      <c r="K268" s="113" t="str">
        <f t="shared" si="6"/>
        <v>VMW</v>
      </c>
      <c r="L268" s="49" t="str">
        <f t="shared" si="7"/>
        <v>08.VMW</v>
      </c>
    </row>
    <row r="269" spans="1:13">
      <c r="A269" s="122"/>
      <c r="B269" s="105"/>
      <c r="C269" s="54"/>
      <c r="F269" s="110" t="s">
        <v>761</v>
      </c>
      <c r="G269" s="110" t="s">
        <v>504</v>
      </c>
      <c r="H269" s="49" t="s">
        <v>509</v>
      </c>
      <c r="I269" s="106">
        <v>0.05</v>
      </c>
      <c r="J269" s="114" t="s">
        <v>428</v>
      </c>
      <c r="K269" s="113" t="str">
        <f t="shared" ref="K269:K332" si="8">F269&amp;G269&amp;H269</f>
        <v>UMW</v>
      </c>
      <c r="L269" s="49" t="str">
        <f t="shared" ref="L269:L332" si="9">J269&amp;"."&amp;K269</f>
        <v>05.UMW</v>
      </c>
    </row>
    <row r="270" spans="1:13">
      <c r="A270" s="122"/>
      <c r="B270" s="105"/>
      <c r="C270" s="54"/>
      <c r="F270" s="110" t="s">
        <v>761</v>
      </c>
      <c r="G270" s="110" t="s">
        <v>504</v>
      </c>
      <c r="H270" s="49" t="s">
        <v>509</v>
      </c>
      <c r="I270" s="106">
        <v>2.5000000000000001E-2</v>
      </c>
      <c r="J270" s="114" t="s">
        <v>429</v>
      </c>
      <c r="K270" s="113" t="str">
        <f t="shared" si="8"/>
        <v>UMW</v>
      </c>
      <c r="L270" s="49" t="str">
        <f t="shared" si="9"/>
        <v>06.UMW</v>
      </c>
    </row>
    <row r="271" spans="1:13">
      <c r="A271" s="122"/>
      <c r="B271" s="105"/>
      <c r="C271" s="54"/>
      <c r="F271" s="110" t="s">
        <v>761</v>
      </c>
      <c r="G271" s="110" t="s">
        <v>504</v>
      </c>
      <c r="H271" s="49" t="s">
        <v>509</v>
      </c>
      <c r="I271" s="106">
        <v>0.02</v>
      </c>
      <c r="J271" s="114" t="s">
        <v>430</v>
      </c>
      <c r="K271" s="113" t="str">
        <f t="shared" si="8"/>
        <v>UMW</v>
      </c>
      <c r="L271" s="49" t="str">
        <f t="shared" si="9"/>
        <v>07.UMW</v>
      </c>
    </row>
    <row r="272" spans="1:13">
      <c r="A272" s="122"/>
      <c r="B272" s="105"/>
      <c r="C272" s="54"/>
      <c r="F272" s="110" t="s">
        <v>761</v>
      </c>
      <c r="G272" s="110" t="s">
        <v>504</v>
      </c>
      <c r="H272" s="49" t="s">
        <v>509</v>
      </c>
      <c r="I272" s="106">
        <v>0.01</v>
      </c>
      <c r="J272" s="114" t="s">
        <v>431</v>
      </c>
      <c r="K272" s="113" t="str">
        <f t="shared" si="8"/>
        <v>UMW</v>
      </c>
      <c r="L272" s="49" t="str">
        <f t="shared" si="9"/>
        <v>08.UMW</v>
      </c>
    </row>
    <row r="273" spans="1:13">
      <c r="A273" s="122"/>
      <c r="B273" s="105"/>
      <c r="C273" s="54"/>
      <c r="F273" s="110" t="s">
        <v>760</v>
      </c>
      <c r="G273" s="110" t="s">
        <v>504</v>
      </c>
      <c r="H273" s="49" t="s">
        <v>509</v>
      </c>
      <c r="I273" s="106">
        <v>5.0000000000000001E-3</v>
      </c>
      <c r="J273" s="114" t="s">
        <v>428</v>
      </c>
      <c r="K273" s="113" t="str">
        <f t="shared" si="8"/>
        <v>RMW</v>
      </c>
      <c r="L273" s="49" t="str">
        <f t="shared" si="9"/>
        <v>05.RMW</v>
      </c>
    </row>
    <row r="274" spans="1:13">
      <c r="A274" s="122"/>
      <c r="B274" s="105"/>
      <c r="C274" s="54"/>
      <c r="F274" s="110" t="s">
        <v>760</v>
      </c>
      <c r="G274" s="110" t="s">
        <v>504</v>
      </c>
      <c r="H274" s="49" t="s">
        <v>509</v>
      </c>
      <c r="I274" s="106">
        <v>1E-3</v>
      </c>
      <c r="J274" s="114" t="s">
        <v>429</v>
      </c>
      <c r="K274" s="113" t="str">
        <f t="shared" si="8"/>
        <v>RMW</v>
      </c>
      <c r="L274" s="49" t="str">
        <f t="shared" si="9"/>
        <v>06.RMW</v>
      </c>
    </row>
    <row r="275" spans="1:13">
      <c r="A275" s="122"/>
      <c r="B275" s="105"/>
      <c r="C275" s="54"/>
      <c r="F275" s="110" t="s">
        <v>760</v>
      </c>
      <c r="G275" s="110" t="s">
        <v>504</v>
      </c>
      <c r="H275" s="49" t="s">
        <v>509</v>
      </c>
      <c r="I275" s="106" t="s">
        <v>720</v>
      </c>
      <c r="J275" s="114" t="s">
        <v>430</v>
      </c>
      <c r="K275" s="113" t="str">
        <f t="shared" si="8"/>
        <v>RMW</v>
      </c>
      <c r="L275" s="49" t="str">
        <f t="shared" si="9"/>
        <v>07.RMW</v>
      </c>
    </row>
    <row r="276" spans="1:13">
      <c r="A276" s="122"/>
      <c r="B276" s="105"/>
      <c r="C276" s="54"/>
      <c r="F276" s="110" t="s">
        <v>760</v>
      </c>
      <c r="G276" s="110" t="s">
        <v>504</v>
      </c>
      <c r="H276" s="49" t="s">
        <v>509</v>
      </c>
      <c r="I276" s="106" t="s">
        <v>758</v>
      </c>
      <c r="J276" s="114" t="s">
        <v>431</v>
      </c>
      <c r="K276" s="113" t="str">
        <f t="shared" si="8"/>
        <v>RMW</v>
      </c>
      <c r="L276" s="49" t="str">
        <f t="shared" si="9"/>
        <v>08.RMW</v>
      </c>
    </row>
    <row r="277" spans="1:13">
      <c r="A277" s="122"/>
      <c r="B277" s="105"/>
      <c r="C277" s="54" t="s">
        <v>301</v>
      </c>
      <c r="D277" s="108">
        <v>10</v>
      </c>
      <c r="E277" s="110" t="s">
        <v>773</v>
      </c>
      <c r="F277" s="110" t="s">
        <v>316</v>
      </c>
      <c r="G277" s="110" t="s">
        <v>504</v>
      </c>
      <c r="H277" s="49" t="s">
        <v>509</v>
      </c>
      <c r="I277" s="106">
        <v>1</v>
      </c>
      <c r="J277" s="114">
        <v>10</v>
      </c>
      <c r="K277" s="113" t="str">
        <f t="shared" si="8"/>
        <v>LMW</v>
      </c>
      <c r="L277" s="49" t="str">
        <f t="shared" si="9"/>
        <v>10.LMW</v>
      </c>
      <c r="M277" s="28"/>
    </row>
    <row r="278" spans="1:13">
      <c r="A278" s="122"/>
      <c r="B278" s="105"/>
      <c r="C278" s="54"/>
      <c r="F278" s="110" t="s">
        <v>735</v>
      </c>
      <c r="G278" s="110" t="s">
        <v>504</v>
      </c>
      <c r="H278" s="49" t="s">
        <v>509</v>
      </c>
      <c r="I278" s="106">
        <v>0.5</v>
      </c>
      <c r="J278" s="114">
        <v>10</v>
      </c>
      <c r="K278" s="113" t="str">
        <f t="shared" si="8"/>
        <v>VMW</v>
      </c>
      <c r="L278" s="49" t="str">
        <f t="shared" si="9"/>
        <v>10.VMW</v>
      </c>
    </row>
    <row r="279" spans="1:13">
      <c r="A279" s="122"/>
      <c r="B279" s="105"/>
      <c r="C279" s="54"/>
      <c r="F279" s="110" t="s">
        <v>735</v>
      </c>
      <c r="G279" s="110" t="s">
        <v>504</v>
      </c>
      <c r="H279" s="49" t="s">
        <v>509</v>
      </c>
      <c r="I279" s="106">
        <v>0.25</v>
      </c>
      <c r="J279" s="114">
        <v>11</v>
      </c>
      <c r="K279" s="113" t="str">
        <f t="shared" si="8"/>
        <v>VMW</v>
      </c>
      <c r="L279" s="49" t="str">
        <f t="shared" si="9"/>
        <v>11.VMW</v>
      </c>
    </row>
    <row r="280" spans="1:13">
      <c r="A280" s="122"/>
      <c r="B280" s="105"/>
      <c r="C280" s="54"/>
      <c r="F280" s="110" t="s">
        <v>735</v>
      </c>
      <c r="G280" s="110" t="s">
        <v>504</v>
      </c>
      <c r="H280" s="49" t="s">
        <v>509</v>
      </c>
      <c r="I280" s="106">
        <v>0.2</v>
      </c>
      <c r="J280" s="114">
        <v>12</v>
      </c>
      <c r="K280" s="113" t="str">
        <f t="shared" si="8"/>
        <v>VMW</v>
      </c>
      <c r="L280" s="49" t="str">
        <f t="shared" si="9"/>
        <v>12.VMW</v>
      </c>
    </row>
    <row r="281" spans="1:13">
      <c r="A281" s="122"/>
      <c r="B281" s="105"/>
      <c r="C281" s="54"/>
      <c r="F281" s="110" t="s">
        <v>735</v>
      </c>
      <c r="G281" s="110" t="s">
        <v>504</v>
      </c>
      <c r="H281" s="49" t="s">
        <v>509</v>
      </c>
      <c r="I281" s="106">
        <v>0.1</v>
      </c>
      <c r="J281" s="114">
        <v>13</v>
      </c>
      <c r="K281" s="113" t="str">
        <f t="shared" si="8"/>
        <v>VMW</v>
      </c>
      <c r="L281" s="49" t="str">
        <f t="shared" si="9"/>
        <v>13.VMW</v>
      </c>
    </row>
    <row r="282" spans="1:13">
      <c r="A282" s="122"/>
      <c r="B282" s="105"/>
      <c r="C282" s="54"/>
      <c r="F282" s="110" t="s">
        <v>761</v>
      </c>
      <c r="G282" s="110" t="s">
        <v>504</v>
      </c>
      <c r="H282" s="49" t="s">
        <v>509</v>
      </c>
      <c r="I282" s="106">
        <v>0.05</v>
      </c>
      <c r="J282" s="114">
        <v>10</v>
      </c>
      <c r="K282" s="113" t="str">
        <f t="shared" si="8"/>
        <v>UMW</v>
      </c>
      <c r="L282" s="49" t="str">
        <f t="shared" si="9"/>
        <v>10.UMW</v>
      </c>
    </row>
    <row r="283" spans="1:13">
      <c r="A283" s="122"/>
      <c r="B283" s="105"/>
      <c r="C283" s="54"/>
      <c r="F283" s="110" t="s">
        <v>761</v>
      </c>
      <c r="G283" s="110" t="s">
        <v>504</v>
      </c>
      <c r="H283" s="49" t="s">
        <v>509</v>
      </c>
      <c r="I283" s="106">
        <v>2.5000000000000001E-2</v>
      </c>
      <c r="J283" s="114">
        <v>11</v>
      </c>
      <c r="K283" s="113" t="str">
        <f t="shared" si="8"/>
        <v>UMW</v>
      </c>
      <c r="L283" s="49" t="str">
        <f t="shared" si="9"/>
        <v>11.UMW</v>
      </c>
    </row>
    <row r="284" spans="1:13">
      <c r="A284" s="122"/>
      <c r="B284" s="105"/>
      <c r="C284" s="54"/>
      <c r="F284" s="110" t="s">
        <v>761</v>
      </c>
      <c r="G284" s="110" t="s">
        <v>504</v>
      </c>
      <c r="H284" s="49" t="s">
        <v>509</v>
      </c>
      <c r="I284" s="106">
        <v>0.02</v>
      </c>
      <c r="J284" s="114">
        <v>12</v>
      </c>
      <c r="K284" s="113" t="str">
        <f t="shared" si="8"/>
        <v>UMW</v>
      </c>
      <c r="L284" s="49" t="str">
        <f t="shared" si="9"/>
        <v>12.UMW</v>
      </c>
    </row>
    <row r="285" spans="1:13">
      <c r="A285" s="122"/>
      <c r="B285" s="105"/>
      <c r="C285" s="54"/>
      <c r="F285" s="110" t="s">
        <v>761</v>
      </c>
      <c r="G285" s="110" t="s">
        <v>504</v>
      </c>
      <c r="H285" s="49" t="s">
        <v>509</v>
      </c>
      <c r="I285" s="106">
        <v>0.01</v>
      </c>
      <c r="J285" s="114">
        <v>13</v>
      </c>
      <c r="K285" s="113" t="str">
        <f t="shared" si="8"/>
        <v>UMW</v>
      </c>
      <c r="L285" s="49" t="str">
        <f t="shared" si="9"/>
        <v>13.UMW</v>
      </c>
    </row>
    <row r="286" spans="1:13">
      <c r="A286" s="122"/>
      <c r="B286" s="105"/>
      <c r="C286" s="54"/>
      <c r="F286" s="110" t="s">
        <v>760</v>
      </c>
      <c r="G286" s="110" t="s">
        <v>504</v>
      </c>
      <c r="H286" s="49" t="s">
        <v>509</v>
      </c>
      <c r="I286" s="106">
        <v>5.0000000000000001E-3</v>
      </c>
      <c r="J286" s="114">
        <v>10</v>
      </c>
      <c r="K286" s="113" t="str">
        <f t="shared" si="8"/>
        <v>RMW</v>
      </c>
      <c r="L286" s="49" t="str">
        <f t="shared" si="9"/>
        <v>10.RMW</v>
      </c>
    </row>
    <row r="287" spans="1:13">
      <c r="A287" s="122"/>
      <c r="B287" s="105"/>
      <c r="C287" s="54"/>
      <c r="F287" s="110" t="s">
        <v>760</v>
      </c>
      <c r="G287" s="110" t="s">
        <v>504</v>
      </c>
      <c r="H287" s="49" t="s">
        <v>509</v>
      </c>
      <c r="I287" s="106">
        <v>1E-3</v>
      </c>
      <c r="J287" s="114">
        <v>11</v>
      </c>
      <c r="K287" s="113" t="str">
        <f t="shared" si="8"/>
        <v>RMW</v>
      </c>
      <c r="L287" s="49" t="str">
        <f t="shared" si="9"/>
        <v>11.RMW</v>
      </c>
    </row>
    <row r="288" spans="1:13">
      <c r="A288" s="122"/>
      <c r="B288" s="105"/>
      <c r="C288" s="54"/>
      <c r="F288" s="110" t="s">
        <v>760</v>
      </c>
      <c r="G288" s="110" t="s">
        <v>504</v>
      </c>
      <c r="H288" s="49" t="s">
        <v>509</v>
      </c>
      <c r="I288" s="106" t="s">
        <v>720</v>
      </c>
      <c r="J288" s="114">
        <v>12</v>
      </c>
      <c r="K288" s="113" t="str">
        <f t="shared" si="8"/>
        <v>RMW</v>
      </c>
      <c r="L288" s="49" t="str">
        <f t="shared" si="9"/>
        <v>12.RMW</v>
      </c>
    </row>
    <row r="289" spans="1:13">
      <c r="A289" s="122"/>
      <c r="B289" s="105"/>
      <c r="C289" s="54"/>
      <c r="F289" s="110" t="s">
        <v>760</v>
      </c>
      <c r="G289" s="110" t="s">
        <v>504</v>
      </c>
      <c r="H289" s="49" t="s">
        <v>509</v>
      </c>
      <c r="I289" s="106" t="s">
        <v>758</v>
      </c>
      <c r="J289" s="114">
        <v>13</v>
      </c>
      <c r="K289" s="113" t="str">
        <f t="shared" si="8"/>
        <v>RMW</v>
      </c>
      <c r="L289" s="49" t="str">
        <f t="shared" si="9"/>
        <v>13.RMW</v>
      </c>
    </row>
    <row r="290" spans="1:13">
      <c r="A290" s="122"/>
      <c r="B290" s="105"/>
      <c r="C290" s="54" t="s">
        <v>302</v>
      </c>
      <c r="D290" s="108">
        <v>15</v>
      </c>
      <c r="E290" s="110" t="s">
        <v>773</v>
      </c>
      <c r="F290" s="110" t="s">
        <v>316</v>
      </c>
      <c r="G290" s="110" t="s">
        <v>504</v>
      </c>
      <c r="H290" s="49" t="s">
        <v>509</v>
      </c>
      <c r="I290" s="106">
        <v>1</v>
      </c>
      <c r="J290" s="114">
        <v>15</v>
      </c>
      <c r="K290" s="113" t="str">
        <f t="shared" si="8"/>
        <v>LMW</v>
      </c>
      <c r="L290" s="49" t="str">
        <f t="shared" si="9"/>
        <v>15.LMW</v>
      </c>
      <c r="M290" s="28"/>
    </row>
    <row r="291" spans="1:13">
      <c r="A291" s="122"/>
      <c r="B291" s="105"/>
      <c r="C291" s="54"/>
      <c r="F291" s="110" t="s">
        <v>735</v>
      </c>
      <c r="G291" s="110" t="s">
        <v>504</v>
      </c>
      <c r="H291" s="49" t="s">
        <v>509</v>
      </c>
      <c r="I291" s="106">
        <v>0.5</v>
      </c>
      <c r="J291" s="114">
        <v>15</v>
      </c>
      <c r="K291" s="113" t="str">
        <f t="shared" si="8"/>
        <v>VMW</v>
      </c>
      <c r="L291" s="49" t="str">
        <f t="shared" si="9"/>
        <v>15.VMW</v>
      </c>
    </row>
    <row r="292" spans="1:13">
      <c r="A292" s="122"/>
      <c r="B292" s="105"/>
      <c r="C292" s="54"/>
      <c r="F292" s="110" t="s">
        <v>735</v>
      </c>
      <c r="G292" s="110" t="s">
        <v>504</v>
      </c>
      <c r="H292" s="49" t="s">
        <v>509</v>
      </c>
      <c r="I292" s="106">
        <v>0.25</v>
      </c>
      <c r="J292" s="114">
        <v>16</v>
      </c>
      <c r="K292" s="113" t="str">
        <f t="shared" si="8"/>
        <v>VMW</v>
      </c>
      <c r="L292" s="49" t="str">
        <f t="shared" si="9"/>
        <v>16.VMW</v>
      </c>
    </row>
    <row r="293" spans="1:13">
      <c r="A293" s="122"/>
      <c r="B293" s="105"/>
      <c r="C293" s="54"/>
      <c r="F293" s="110" t="s">
        <v>735</v>
      </c>
      <c r="G293" s="110" t="s">
        <v>504</v>
      </c>
      <c r="H293" s="49" t="s">
        <v>509</v>
      </c>
      <c r="I293" s="106">
        <v>0.2</v>
      </c>
      <c r="J293" s="114">
        <v>17</v>
      </c>
      <c r="K293" s="113" t="str">
        <f t="shared" si="8"/>
        <v>VMW</v>
      </c>
      <c r="L293" s="49" t="str">
        <f t="shared" si="9"/>
        <v>17.VMW</v>
      </c>
    </row>
    <row r="294" spans="1:13">
      <c r="A294" s="122"/>
      <c r="B294" s="105"/>
      <c r="C294" s="54"/>
      <c r="F294" s="110" t="s">
        <v>735</v>
      </c>
      <c r="G294" s="110" t="s">
        <v>504</v>
      </c>
      <c r="H294" s="49" t="s">
        <v>509</v>
      </c>
      <c r="I294" s="106">
        <v>0.1</v>
      </c>
      <c r="J294" s="114">
        <v>18</v>
      </c>
      <c r="K294" s="113" t="str">
        <f t="shared" si="8"/>
        <v>VMW</v>
      </c>
      <c r="L294" s="49" t="str">
        <f t="shared" si="9"/>
        <v>18.VMW</v>
      </c>
    </row>
    <row r="295" spans="1:13">
      <c r="A295" s="122"/>
      <c r="B295" s="105"/>
      <c r="C295" s="54"/>
      <c r="F295" s="110" t="s">
        <v>761</v>
      </c>
      <c r="G295" s="110" t="s">
        <v>504</v>
      </c>
      <c r="H295" s="49" t="s">
        <v>509</v>
      </c>
      <c r="I295" s="106">
        <v>0.05</v>
      </c>
      <c r="J295" s="114">
        <v>15</v>
      </c>
      <c r="K295" s="113" t="str">
        <f t="shared" si="8"/>
        <v>UMW</v>
      </c>
      <c r="L295" s="49" t="str">
        <f t="shared" si="9"/>
        <v>15.UMW</v>
      </c>
    </row>
    <row r="296" spans="1:13">
      <c r="A296" s="122"/>
      <c r="B296" s="105"/>
      <c r="C296" s="54"/>
      <c r="F296" s="110" t="s">
        <v>761</v>
      </c>
      <c r="G296" s="110" t="s">
        <v>504</v>
      </c>
      <c r="H296" s="49" t="s">
        <v>509</v>
      </c>
      <c r="I296" s="106">
        <v>2.5000000000000001E-2</v>
      </c>
      <c r="J296" s="114">
        <v>16</v>
      </c>
      <c r="K296" s="113" t="str">
        <f t="shared" si="8"/>
        <v>UMW</v>
      </c>
      <c r="L296" s="49" t="str">
        <f t="shared" si="9"/>
        <v>16.UMW</v>
      </c>
    </row>
    <row r="297" spans="1:13">
      <c r="A297" s="122"/>
      <c r="B297" s="105"/>
      <c r="C297" s="54"/>
      <c r="F297" s="110" t="s">
        <v>761</v>
      </c>
      <c r="G297" s="110" t="s">
        <v>504</v>
      </c>
      <c r="H297" s="49" t="s">
        <v>509</v>
      </c>
      <c r="I297" s="106">
        <v>0.02</v>
      </c>
      <c r="J297" s="114">
        <v>17</v>
      </c>
      <c r="K297" s="113" t="str">
        <f t="shared" si="8"/>
        <v>UMW</v>
      </c>
      <c r="L297" s="49" t="str">
        <f t="shared" si="9"/>
        <v>17.UMW</v>
      </c>
    </row>
    <row r="298" spans="1:13">
      <c r="A298" s="122"/>
      <c r="B298" s="105"/>
      <c r="C298" s="54"/>
      <c r="F298" s="110" t="s">
        <v>761</v>
      </c>
      <c r="G298" s="110" t="s">
        <v>504</v>
      </c>
      <c r="H298" s="49" t="s">
        <v>509</v>
      </c>
      <c r="I298" s="106">
        <v>0.01</v>
      </c>
      <c r="J298" s="114">
        <v>18</v>
      </c>
      <c r="K298" s="113" t="str">
        <f t="shared" si="8"/>
        <v>UMW</v>
      </c>
      <c r="L298" s="49" t="str">
        <f t="shared" si="9"/>
        <v>18.UMW</v>
      </c>
    </row>
    <row r="299" spans="1:13">
      <c r="A299" s="122"/>
      <c r="B299" s="105"/>
      <c r="C299" s="54"/>
      <c r="F299" s="110" t="s">
        <v>760</v>
      </c>
      <c r="G299" s="110" t="s">
        <v>504</v>
      </c>
      <c r="H299" s="49" t="s">
        <v>509</v>
      </c>
      <c r="I299" s="106">
        <v>5.0000000000000001E-3</v>
      </c>
      <c r="J299" s="114">
        <v>15</v>
      </c>
      <c r="K299" s="113" t="str">
        <f t="shared" si="8"/>
        <v>RMW</v>
      </c>
      <c r="L299" s="49" t="str">
        <f t="shared" si="9"/>
        <v>15.RMW</v>
      </c>
    </row>
    <row r="300" spans="1:13">
      <c r="A300" s="122"/>
      <c r="B300" s="105"/>
      <c r="C300" s="54"/>
      <c r="F300" s="110" t="s">
        <v>760</v>
      </c>
      <c r="G300" s="110" t="s">
        <v>504</v>
      </c>
      <c r="H300" s="49" t="s">
        <v>509</v>
      </c>
      <c r="I300" s="106">
        <v>1E-3</v>
      </c>
      <c r="J300" s="114">
        <v>16</v>
      </c>
      <c r="K300" s="113" t="str">
        <f t="shared" si="8"/>
        <v>RMW</v>
      </c>
      <c r="L300" s="49" t="str">
        <f t="shared" si="9"/>
        <v>16.RMW</v>
      </c>
    </row>
    <row r="301" spans="1:13">
      <c r="A301" s="122"/>
      <c r="B301" s="105"/>
      <c r="C301" s="54"/>
      <c r="F301" s="110" t="s">
        <v>760</v>
      </c>
      <c r="G301" s="110" t="s">
        <v>504</v>
      </c>
      <c r="H301" s="49" t="s">
        <v>509</v>
      </c>
      <c r="I301" s="106" t="s">
        <v>720</v>
      </c>
      <c r="J301" s="114">
        <v>17</v>
      </c>
      <c r="K301" s="113" t="str">
        <f t="shared" si="8"/>
        <v>RMW</v>
      </c>
      <c r="L301" s="49" t="str">
        <f t="shared" si="9"/>
        <v>17.RMW</v>
      </c>
    </row>
    <row r="302" spans="1:13">
      <c r="A302" s="122"/>
      <c r="B302" s="105"/>
      <c r="C302" s="54"/>
      <c r="F302" s="110" t="s">
        <v>760</v>
      </c>
      <c r="G302" s="110" t="s">
        <v>504</v>
      </c>
      <c r="H302" s="49" t="s">
        <v>509</v>
      </c>
      <c r="I302" s="106" t="s">
        <v>758</v>
      </c>
      <c r="J302" s="114">
        <v>18</v>
      </c>
      <c r="K302" s="113" t="str">
        <f t="shared" si="8"/>
        <v>RMW</v>
      </c>
      <c r="L302" s="49" t="str">
        <f t="shared" si="9"/>
        <v>18.RMW</v>
      </c>
    </row>
    <row r="303" spans="1:13">
      <c r="A303" s="122"/>
      <c r="B303" s="105"/>
      <c r="C303" s="54" t="s">
        <v>303</v>
      </c>
      <c r="D303" s="108" t="s">
        <v>202</v>
      </c>
      <c r="E303" s="110" t="s">
        <v>773</v>
      </c>
      <c r="F303" s="110" t="s">
        <v>316</v>
      </c>
      <c r="G303" s="110" t="s">
        <v>503</v>
      </c>
      <c r="H303" s="49" t="s">
        <v>509</v>
      </c>
      <c r="I303" s="106">
        <v>1</v>
      </c>
      <c r="J303" s="114" t="s">
        <v>202</v>
      </c>
      <c r="K303" s="113" t="str">
        <f t="shared" si="8"/>
        <v>LKW</v>
      </c>
      <c r="L303" s="49" t="str">
        <f t="shared" si="9"/>
        <v>00.LKW</v>
      </c>
      <c r="M303" s="28"/>
    </row>
    <row r="304" spans="1:13">
      <c r="A304" s="122"/>
      <c r="B304" s="105"/>
      <c r="C304" s="54"/>
      <c r="F304" s="110" t="s">
        <v>735</v>
      </c>
      <c r="G304" s="110" t="s">
        <v>503</v>
      </c>
      <c r="H304" s="49" t="s">
        <v>509</v>
      </c>
      <c r="I304" s="106">
        <v>0.5</v>
      </c>
      <c r="J304" s="114" t="s">
        <v>202</v>
      </c>
      <c r="K304" s="113" t="str">
        <f t="shared" si="8"/>
        <v>VKW</v>
      </c>
      <c r="L304" s="49" t="str">
        <f t="shared" si="9"/>
        <v>00.VKW</v>
      </c>
    </row>
    <row r="305" spans="1:12">
      <c r="A305" s="122"/>
      <c r="B305" s="105"/>
      <c r="C305" s="54"/>
      <c r="F305" s="110" t="s">
        <v>735</v>
      </c>
      <c r="G305" s="110" t="s">
        <v>503</v>
      </c>
      <c r="H305" s="49" t="s">
        <v>509</v>
      </c>
      <c r="I305" s="106">
        <v>0.25</v>
      </c>
      <c r="J305" s="114" t="s">
        <v>425</v>
      </c>
      <c r="K305" s="113" t="str">
        <f t="shared" si="8"/>
        <v>VKW</v>
      </c>
      <c r="L305" s="49" t="str">
        <f t="shared" si="9"/>
        <v>01.VKW</v>
      </c>
    </row>
    <row r="306" spans="1:12">
      <c r="A306" s="122"/>
      <c r="B306" s="105"/>
      <c r="C306" s="54"/>
      <c r="F306" s="110" t="s">
        <v>735</v>
      </c>
      <c r="G306" s="110" t="s">
        <v>503</v>
      </c>
      <c r="H306" s="49" t="s">
        <v>509</v>
      </c>
      <c r="I306" s="106">
        <v>0.2</v>
      </c>
      <c r="J306" s="114" t="s">
        <v>781</v>
      </c>
      <c r="K306" s="113" t="str">
        <f t="shared" si="8"/>
        <v>VKW</v>
      </c>
      <c r="L306" s="49" t="str">
        <f t="shared" si="9"/>
        <v>02.VKW</v>
      </c>
    </row>
    <row r="307" spans="1:12">
      <c r="A307" s="122"/>
      <c r="B307" s="105"/>
      <c r="C307" s="54"/>
      <c r="F307" s="110" t="s">
        <v>735</v>
      </c>
      <c r="G307" s="110" t="s">
        <v>503</v>
      </c>
      <c r="H307" s="49" t="s">
        <v>509</v>
      </c>
      <c r="I307" s="106">
        <v>0.1</v>
      </c>
      <c r="J307" s="114" t="s">
        <v>426</v>
      </c>
      <c r="K307" s="113" t="str">
        <f t="shared" si="8"/>
        <v>VKW</v>
      </c>
      <c r="L307" s="49" t="str">
        <f t="shared" si="9"/>
        <v>03.VKW</v>
      </c>
    </row>
    <row r="308" spans="1:12">
      <c r="A308" s="122"/>
      <c r="B308" s="105"/>
      <c r="C308" s="54"/>
      <c r="F308" s="110" t="s">
        <v>761</v>
      </c>
      <c r="G308" s="110" t="s">
        <v>503</v>
      </c>
      <c r="H308" s="49" t="s">
        <v>509</v>
      </c>
      <c r="I308" s="106">
        <v>0.05</v>
      </c>
      <c r="J308" s="114" t="s">
        <v>202</v>
      </c>
      <c r="K308" s="113" t="str">
        <f t="shared" si="8"/>
        <v>UKW</v>
      </c>
      <c r="L308" s="49" t="str">
        <f t="shared" si="9"/>
        <v>00.UKW</v>
      </c>
    </row>
    <row r="309" spans="1:12">
      <c r="A309" s="122"/>
      <c r="B309" s="105"/>
      <c r="C309" s="54"/>
      <c r="F309" s="110" t="s">
        <v>761</v>
      </c>
      <c r="G309" s="110" t="s">
        <v>503</v>
      </c>
      <c r="H309" s="49" t="s">
        <v>509</v>
      </c>
      <c r="I309" s="106">
        <v>2.5000000000000001E-2</v>
      </c>
      <c r="J309" s="114" t="s">
        <v>425</v>
      </c>
      <c r="K309" s="113" t="str">
        <f t="shared" si="8"/>
        <v>UKW</v>
      </c>
      <c r="L309" s="49" t="str">
        <f t="shared" si="9"/>
        <v>01.UKW</v>
      </c>
    </row>
    <row r="310" spans="1:12">
      <c r="A310" s="122"/>
      <c r="B310" s="105"/>
      <c r="C310" s="54"/>
      <c r="F310" s="110" t="s">
        <v>761</v>
      </c>
      <c r="G310" s="110" t="s">
        <v>503</v>
      </c>
      <c r="H310" s="49" t="s">
        <v>509</v>
      </c>
      <c r="I310" s="106">
        <v>0.02</v>
      </c>
      <c r="J310" s="114" t="s">
        <v>781</v>
      </c>
      <c r="K310" s="113" t="str">
        <f t="shared" si="8"/>
        <v>UKW</v>
      </c>
      <c r="L310" s="49" t="str">
        <f t="shared" si="9"/>
        <v>02.UKW</v>
      </c>
    </row>
    <row r="311" spans="1:12">
      <c r="A311" s="122"/>
      <c r="B311" s="105"/>
      <c r="C311" s="54"/>
      <c r="F311" s="110" t="s">
        <v>761</v>
      </c>
      <c r="G311" s="110" t="s">
        <v>503</v>
      </c>
      <c r="H311" s="49" t="s">
        <v>509</v>
      </c>
      <c r="I311" s="106">
        <v>0.01</v>
      </c>
      <c r="J311" s="114" t="s">
        <v>426</v>
      </c>
      <c r="K311" s="113" t="str">
        <f t="shared" si="8"/>
        <v>UKW</v>
      </c>
      <c r="L311" s="49" t="str">
        <f t="shared" si="9"/>
        <v>03.UKW</v>
      </c>
    </row>
    <row r="312" spans="1:12">
      <c r="A312" s="122"/>
      <c r="B312" s="105"/>
      <c r="C312" s="54"/>
      <c r="F312" s="110" t="s">
        <v>760</v>
      </c>
      <c r="G312" s="110" t="s">
        <v>503</v>
      </c>
      <c r="H312" s="49" t="s">
        <v>509</v>
      </c>
      <c r="I312" s="106">
        <v>5.0000000000000001E-3</v>
      </c>
      <c r="J312" s="114" t="s">
        <v>202</v>
      </c>
      <c r="K312" s="113" t="str">
        <f t="shared" si="8"/>
        <v>RKW</v>
      </c>
      <c r="L312" s="49" t="str">
        <f t="shared" si="9"/>
        <v>00.RKW</v>
      </c>
    </row>
    <row r="313" spans="1:12">
      <c r="A313" s="122"/>
      <c r="B313" s="105"/>
      <c r="C313" s="54"/>
      <c r="F313" s="110" t="s">
        <v>760</v>
      </c>
      <c r="G313" s="110" t="s">
        <v>503</v>
      </c>
      <c r="H313" s="49" t="s">
        <v>509</v>
      </c>
      <c r="I313" s="106">
        <v>1E-3</v>
      </c>
      <c r="J313" s="114" t="s">
        <v>425</v>
      </c>
      <c r="K313" s="113" t="str">
        <f t="shared" si="8"/>
        <v>RKW</v>
      </c>
      <c r="L313" s="49" t="str">
        <f t="shared" si="9"/>
        <v>01.RKW</v>
      </c>
    </row>
    <row r="314" spans="1:12">
      <c r="A314" s="122"/>
      <c r="B314" s="105"/>
      <c r="C314" s="54"/>
      <c r="F314" s="110" t="s">
        <v>760</v>
      </c>
      <c r="G314" s="110" t="s">
        <v>503</v>
      </c>
      <c r="H314" s="49" t="s">
        <v>509</v>
      </c>
      <c r="I314" s="106" t="s">
        <v>720</v>
      </c>
      <c r="J314" s="114" t="s">
        <v>781</v>
      </c>
      <c r="K314" s="113" t="str">
        <f t="shared" si="8"/>
        <v>RKW</v>
      </c>
      <c r="L314" s="49" t="str">
        <f t="shared" si="9"/>
        <v>02.RKW</v>
      </c>
    </row>
    <row r="315" spans="1:12">
      <c r="A315" s="122"/>
      <c r="B315" s="105"/>
      <c r="C315" s="54"/>
      <c r="F315" s="110" t="s">
        <v>760</v>
      </c>
      <c r="G315" s="110" t="s">
        <v>503</v>
      </c>
      <c r="H315" s="49" t="s">
        <v>509</v>
      </c>
      <c r="I315" s="106" t="s">
        <v>758</v>
      </c>
      <c r="J315" s="114" t="s">
        <v>426</v>
      </c>
      <c r="K315" s="113" t="str">
        <f t="shared" si="8"/>
        <v>RKW</v>
      </c>
      <c r="L315" s="49" t="str">
        <f t="shared" si="9"/>
        <v>03.RKW</v>
      </c>
    </row>
    <row r="316" spans="1:12">
      <c r="A316" s="122"/>
      <c r="C316" s="54" t="s">
        <v>756</v>
      </c>
      <c r="D316" s="107" t="s">
        <v>202</v>
      </c>
      <c r="E316" s="49" t="s">
        <v>790</v>
      </c>
      <c r="F316" s="110" t="s">
        <v>316</v>
      </c>
      <c r="G316" s="49" t="s">
        <v>503</v>
      </c>
      <c r="H316" s="49" t="s">
        <v>789</v>
      </c>
      <c r="I316" s="106">
        <v>1</v>
      </c>
      <c r="J316" s="114" t="s">
        <v>202</v>
      </c>
      <c r="K316" s="113" t="str">
        <f t="shared" si="8"/>
        <v>LKI</v>
      </c>
      <c r="L316" s="49" t="str">
        <f t="shared" si="9"/>
        <v>00.LKI</v>
      </c>
    </row>
    <row r="317" spans="1:12">
      <c r="A317" s="122"/>
      <c r="C317" s="54"/>
      <c r="F317" s="110" t="s">
        <v>735</v>
      </c>
      <c r="G317" s="110" t="s">
        <v>503</v>
      </c>
      <c r="H317" s="49" t="s">
        <v>789</v>
      </c>
      <c r="I317" s="106">
        <v>0.5</v>
      </c>
      <c r="J317" s="114" t="s">
        <v>202</v>
      </c>
      <c r="K317" s="113" t="str">
        <f t="shared" si="8"/>
        <v>VKI</v>
      </c>
      <c r="L317" s="49" t="str">
        <f t="shared" si="9"/>
        <v>00.VKI</v>
      </c>
    </row>
    <row r="318" spans="1:12">
      <c r="A318" s="122"/>
      <c r="C318" s="54"/>
      <c r="F318" s="110" t="s">
        <v>735</v>
      </c>
      <c r="G318" s="110" t="s">
        <v>503</v>
      </c>
      <c r="H318" s="49" t="s">
        <v>789</v>
      </c>
      <c r="I318" s="106">
        <v>0.25</v>
      </c>
      <c r="J318" s="114" t="s">
        <v>425</v>
      </c>
      <c r="K318" s="113" t="str">
        <f t="shared" si="8"/>
        <v>VKI</v>
      </c>
      <c r="L318" s="49" t="str">
        <f t="shared" si="9"/>
        <v>01.VKI</v>
      </c>
    </row>
    <row r="319" spans="1:12">
      <c r="A319" s="122"/>
      <c r="C319" s="54"/>
      <c r="F319" s="110" t="s">
        <v>735</v>
      </c>
      <c r="G319" s="110" t="s">
        <v>503</v>
      </c>
      <c r="H319" s="49" t="s">
        <v>789</v>
      </c>
      <c r="I319" s="106">
        <v>0.2</v>
      </c>
      <c r="J319" s="114" t="s">
        <v>781</v>
      </c>
      <c r="K319" s="113" t="str">
        <f t="shared" si="8"/>
        <v>VKI</v>
      </c>
      <c r="L319" s="49" t="str">
        <f t="shared" si="9"/>
        <v>02.VKI</v>
      </c>
    </row>
    <row r="320" spans="1:12">
      <c r="A320" s="122"/>
      <c r="C320" s="54"/>
      <c r="F320" s="110" t="s">
        <v>735</v>
      </c>
      <c r="G320" s="110" t="s">
        <v>503</v>
      </c>
      <c r="H320" s="49" t="s">
        <v>789</v>
      </c>
      <c r="I320" s="106">
        <v>0.1</v>
      </c>
      <c r="J320" s="114" t="s">
        <v>426</v>
      </c>
      <c r="K320" s="113" t="str">
        <f t="shared" si="8"/>
        <v>VKI</v>
      </c>
      <c r="L320" s="49" t="str">
        <f t="shared" si="9"/>
        <v>03.VKI</v>
      </c>
    </row>
    <row r="321" spans="1:12">
      <c r="A321" s="122"/>
      <c r="C321" s="54"/>
      <c r="F321" s="110" t="s">
        <v>761</v>
      </c>
      <c r="G321" s="110" t="s">
        <v>503</v>
      </c>
      <c r="H321" s="49" t="s">
        <v>789</v>
      </c>
      <c r="I321" s="106">
        <v>0.05</v>
      </c>
      <c r="J321" s="114" t="s">
        <v>202</v>
      </c>
      <c r="K321" s="113" t="str">
        <f t="shared" si="8"/>
        <v>UKI</v>
      </c>
      <c r="L321" s="49" t="str">
        <f t="shared" si="9"/>
        <v>00.UKI</v>
      </c>
    </row>
    <row r="322" spans="1:12">
      <c r="A322" s="122"/>
      <c r="C322" s="54"/>
      <c r="F322" s="110" t="s">
        <v>761</v>
      </c>
      <c r="G322" s="110" t="s">
        <v>503</v>
      </c>
      <c r="H322" s="49" t="s">
        <v>789</v>
      </c>
      <c r="I322" s="106">
        <v>2.5000000000000001E-2</v>
      </c>
      <c r="J322" s="114" t="s">
        <v>425</v>
      </c>
      <c r="K322" s="113" t="str">
        <f t="shared" si="8"/>
        <v>UKI</v>
      </c>
      <c r="L322" s="49" t="str">
        <f t="shared" si="9"/>
        <v>01.UKI</v>
      </c>
    </row>
    <row r="323" spans="1:12">
      <c r="A323" s="122"/>
      <c r="C323" s="54"/>
      <c r="F323" s="110" t="s">
        <v>761</v>
      </c>
      <c r="G323" s="110" t="s">
        <v>503</v>
      </c>
      <c r="H323" s="49" t="s">
        <v>789</v>
      </c>
      <c r="I323" s="106">
        <v>0.02</v>
      </c>
      <c r="J323" s="114" t="s">
        <v>781</v>
      </c>
      <c r="K323" s="113" t="str">
        <f t="shared" si="8"/>
        <v>UKI</v>
      </c>
      <c r="L323" s="49" t="str">
        <f t="shared" si="9"/>
        <v>02.UKI</v>
      </c>
    </row>
    <row r="324" spans="1:12">
      <c r="A324" s="122"/>
      <c r="C324" s="54"/>
      <c r="F324" s="110" t="s">
        <v>761</v>
      </c>
      <c r="G324" s="110" t="s">
        <v>503</v>
      </c>
      <c r="H324" s="49" t="s">
        <v>789</v>
      </c>
      <c r="I324" s="106">
        <v>0.01</v>
      </c>
      <c r="J324" s="114" t="s">
        <v>426</v>
      </c>
      <c r="K324" s="113" t="str">
        <f t="shared" si="8"/>
        <v>UKI</v>
      </c>
      <c r="L324" s="49" t="str">
        <f t="shared" si="9"/>
        <v>03.UKI</v>
      </c>
    </row>
    <row r="325" spans="1:12">
      <c r="A325" s="122"/>
      <c r="C325" s="54"/>
      <c r="F325" s="110" t="s">
        <v>760</v>
      </c>
      <c r="G325" s="110" t="s">
        <v>503</v>
      </c>
      <c r="H325" s="49" t="s">
        <v>789</v>
      </c>
      <c r="I325" s="106">
        <v>5.0000000000000001E-3</v>
      </c>
      <c r="J325" s="114" t="s">
        <v>202</v>
      </c>
      <c r="K325" s="113" t="str">
        <f t="shared" si="8"/>
        <v>RKI</v>
      </c>
      <c r="L325" s="49" t="str">
        <f t="shared" si="9"/>
        <v>00.RKI</v>
      </c>
    </row>
    <row r="326" spans="1:12">
      <c r="A326" s="122"/>
      <c r="C326" s="54"/>
      <c r="F326" s="110" t="s">
        <v>760</v>
      </c>
      <c r="G326" s="110" t="s">
        <v>503</v>
      </c>
      <c r="H326" s="49" t="s">
        <v>789</v>
      </c>
      <c r="I326" s="106">
        <v>1E-3</v>
      </c>
      <c r="J326" s="114" t="s">
        <v>425</v>
      </c>
      <c r="K326" s="113" t="str">
        <f t="shared" si="8"/>
        <v>RKI</v>
      </c>
      <c r="L326" s="49" t="str">
        <f t="shared" si="9"/>
        <v>01.RKI</v>
      </c>
    </row>
    <row r="327" spans="1:12">
      <c r="A327" s="122"/>
      <c r="C327" s="54"/>
      <c r="F327" s="110" t="s">
        <v>760</v>
      </c>
      <c r="G327" s="110" t="s">
        <v>503</v>
      </c>
      <c r="H327" s="49" t="s">
        <v>789</v>
      </c>
      <c r="I327" s="106" t="s">
        <v>720</v>
      </c>
      <c r="J327" s="114" t="s">
        <v>781</v>
      </c>
      <c r="K327" s="113" t="str">
        <f t="shared" si="8"/>
        <v>RKI</v>
      </c>
      <c r="L327" s="49" t="str">
        <f t="shared" si="9"/>
        <v>02.RKI</v>
      </c>
    </row>
    <row r="328" spans="1:12">
      <c r="A328" s="122"/>
      <c r="C328" s="54"/>
      <c r="F328" s="110" t="s">
        <v>760</v>
      </c>
      <c r="G328" s="110" t="s">
        <v>503</v>
      </c>
      <c r="H328" s="49" t="s">
        <v>789</v>
      </c>
      <c r="I328" s="106" t="s">
        <v>758</v>
      </c>
      <c r="J328" s="114" t="s">
        <v>426</v>
      </c>
      <c r="K328" s="113" t="str">
        <f t="shared" si="8"/>
        <v>RKI</v>
      </c>
      <c r="L328" s="49" t="str">
        <f t="shared" si="9"/>
        <v>03.RKI</v>
      </c>
    </row>
    <row r="329" spans="1:12">
      <c r="A329" s="122"/>
      <c r="C329" s="54" t="s">
        <v>757</v>
      </c>
      <c r="D329" s="107" t="s">
        <v>428</v>
      </c>
      <c r="E329" s="49" t="s">
        <v>790</v>
      </c>
      <c r="F329" s="110" t="s">
        <v>316</v>
      </c>
      <c r="G329" s="49" t="s">
        <v>503</v>
      </c>
      <c r="H329" s="49" t="s">
        <v>789</v>
      </c>
      <c r="I329" s="106">
        <v>1</v>
      </c>
      <c r="J329" s="114" t="s">
        <v>428</v>
      </c>
      <c r="K329" s="113" t="str">
        <f t="shared" si="8"/>
        <v>LKI</v>
      </c>
      <c r="L329" s="49" t="str">
        <f t="shared" si="9"/>
        <v>05.LKI</v>
      </c>
    </row>
    <row r="330" spans="1:12">
      <c r="A330" s="122"/>
      <c r="C330" s="54"/>
      <c r="F330" s="110" t="s">
        <v>735</v>
      </c>
      <c r="G330" s="110" t="s">
        <v>503</v>
      </c>
      <c r="H330" s="49" t="s">
        <v>789</v>
      </c>
      <c r="I330" s="106">
        <v>0.5</v>
      </c>
      <c r="J330" s="114" t="s">
        <v>428</v>
      </c>
      <c r="K330" s="113" t="str">
        <f t="shared" si="8"/>
        <v>VKI</v>
      </c>
      <c r="L330" s="49" t="str">
        <f t="shared" si="9"/>
        <v>05.VKI</v>
      </c>
    </row>
    <row r="331" spans="1:12">
      <c r="A331" s="122"/>
      <c r="C331" s="54"/>
      <c r="F331" s="110" t="s">
        <v>735</v>
      </c>
      <c r="G331" s="110" t="s">
        <v>503</v>
      </c>
      <c r="H331" s="49" t="s">
        <v>789</v>
      </c>
      <c r="I331" s="106">
        <v>0.25</v>
      </c>
      <c r="J331" s="114" t="s">
        <v>429</v>
      </c>
      <c r="K331" s="113" t="str">
        <f t="shared" si="8"/>
        <v>VKI</v>
      </c>
      <c r="L331" s="49" t="str">
        <f t="shared" si="9"/>
        <v>06.VKI</v>
      </c>
    </row>
    <row r="332" spans="1:12">
      <c r="A332" s="122"/>
      <c r="C332" s="54"/>
      <c r="F332" s="110" t="s">
        <v>735</v>
      </c>
      <c r="G332" s="110" t="s">
        <v>503</v>
      </c>
      <c r="H332" s="49" t="s">
        <v>789</v>
      </c>
      <c r="I332" s="106">
        <v>0.2</v>
      </c>
      <c r="J332" s="114" t="s">
        <v>430</v>
      </c>
      <c r="K332" s="113" t="str">
        <f t="shared" si="8"/>
        <v>VKI</v>
      </c>
      <c r="L332" s="49" t="str">
        <f t="shared" si="9"/>
        <v>07.VKI</v>
      </c>
    </row>
    <row r="333" spans="1:12">
      <c r="A333" s="122"/>
      <c r="C333" s="54"/>
      <c r="F333" s="110" t="s">
        <v>735</v>
      </c>
      <c r="G333" s="110" t="s">
        <v>503</v>
      </c>
      <c r="H333" s="49" t="s">
        <v>789</v>
      </c>
      <c r="I333" s="106">
        <v>0.1</v>
      </c>
      <c r="J333" s="114" t="s">
        <v>431</v>
      </c>
      <c r="K333" s="113" t="str">
        <f t="shared" ref="K333:K341" si="10">F333&amp;G333&amp;H333</f>
        <v>VKI</v>
      </c>
      <c r="L333" s="49" t="str">
        <f t="shared" ref="L333:L341" si="11">J333&amp;"."&amp;K333</f>
        <v>08.VKI</v>
      </c>
    </row>
    <row r="334" spans="1:12">
      <c r="A334" s="122"/>
      <c r="C334" s="54"/>
      <c r="F334" s="110" t="s">
        <v>761</v>
      </c>
      <c r="G334" s="110" t="s">
        <v>503</v>
      </c>
      <c r="H334" s="49" t="s">
        <v>789</v>
      </c>
      <c r="I334" s="106">
        <v>0.05</v>
      </c>
      <c r="J334" s="114" t="s">
        <v>428</v>
      </c>
      <c r="K334" s="113" t="str">
        <f t="shared" si="10"/>
        <v>UKI</v>
      </c>
      <c r="L334" s="49" t="str">
        <f t="shared" si="11"/>
        <v>05.UKI</v>
      </c>
    </row>
    <row r="335" spans="1:12">
      <c r="A335" s="122"/>
      <c r="C335" s="54"/>
      <c r="F335" s="110" t="s">
        <v>761</v>
      </c>
      <c r="G335" s="110" t="s">
        <v>503</v>
      </c>
      <c r="H335" s="49" t="s">
        <v>789</v>
      </c>
      <c r="I335" s="106">
        <v>2.5000000000000001E-2</v>
      </c>
      <c r="J335" s="114" t="s">
        <v>429</v>
      </c>
      <c r="K335" s="113" t="str">
        <f t="shared" si="10"/>
        <v>UKI</v>
      </c>
      <c r="L335" s="49" t="str">
        <f t="shared" si="11"/>
        <v>06.UKI</v>
      </c>
    </row>
    <row r="336" spans="1:12">
      <c r="A336" s="122"/>
      <c r="C336" s="54"/>
      <c r="F336" s="110" t="s">
        <v>761</v>
      </c>
      <c r="G336" s="110" t="s">
        <v>503</v>
      </c>
      <c r="H336" s="49" t="s">
        <v>789</v>
      </c>
      <c r="I336" s="106">
        <v>0.02</v>
      </c>
      <c r="J336" s="114" t="s">
        <v>430</v>
      </c>
      <c r="K336" s="113" t="str">
        <f t="shared" si="10"/>
        <v>UKI</v>
      </c>
      <c r="L336" s="49" t="str">
        <f t="shared" si="11"/>
        <v>07.UKI</v>
      </c>
    </row>
    <row r="337" spans="1:13">
      <c r="A337" s="122"/>
      <c r="C337" s="54"/>
      <c r="F337" s="110" t="s">
        <v>761</v>
      </c>
      <c r="G337" s="110" t="s">
        <v>503</v>
      </c>
      <c r="H337" s="49" t="s">
        <v>789</v>
      </c>
      <c r="I337" s="106">
        <v>0.01</v>
      </c>
      <c r="J337" s="114" t="s">
        <v>431</v>
      </c>
      <c r="K337" s="113" t="str">
        <f t="shared" si="10"/>
        <v>UKI</v>
      </c>
      <c r="L337" s="49" t="str">
        <f t="shared" si="11"/>
        <v>08.UKI</v>
      </c>
    </row>
    <row r="338" spans="1:13">
      <c r="A338" s="122"/>
      <c r="C338" s="54"/>
      <c r="F338" s="110" t="s">
        <v>760</v>
      </c>
      <c r="G338" s="110" t="s">
        <v>503</v>
      </c>
      <c r="H338" s="49" t="s">
        <v>789</v>
      </c>
      <c r="I338" s="106">
        <v>5.0000000000000001E-3</v>
      </c>
      <c r="J338" s="114" t="s">
        <v>428</v>
      </c>
      <c r="K338" s="113" t="str">
        <f t="shared" si="10"/>
        <v>RKI</v>
      </c>
      <c r="L338" s="49" t="str">
        <f t="shared" si="11"/>
        <v>05.RKI</v>
      </c>
    </row>
    <row r="339" spans="1:13">
      <c r="A339" s="122"/>
      <c r="C339" s="54"/>
      <c r="F339" s="110" t="s">
        <v>760</v>
      </c>
      <c r="G339" s="110" t="s">
        <v>503</v>
      </c>
      <c r="H339" s="49" t="s">
        <v>789</v>
      </c>
      <c r="I339" s="106">
        <v>1E-3</v>
      </c>
      <c r="J339" s="114" t="s">
        <v>429</v>
      </c>
      <c r="K339" s="113" t="str">
        <f t="shared" si="10"/>
        <v>RKI</v>
      </c>
      <c r="L339" s="49" t="str">
        <f t="shared" si="11"/>
        <v>06.RKI</v>
      </c>
    </row>
    <row r="340" spans="1:13">
      <c r="A340" s="122"/>
      <c r="C340" s="54"/>
      <c r="F340" s="110" t="s">
        <v>760</v>
      </c>
      <c r="G340" s="110" t="s">
        <v>503</v>
      </c>
      <c r="H340" s="49" t="s">
        <v>789</v>
      </c>
      <c r="I340" s="106" t="s">
        <v>720</v>
      </c>
      <c r="J340" s="114" t="s">
        <v>430</v>
      </c>
      <c r="K340" s="113" t="str">
        <f t="shared" si="10"/>
        <v>RKI</v>
      </c>
      <c r="L340" s="49" t="str">
        <f t="shared" si="11"/>
        <v>07.RKI</v>
      </c>
    </row>
    <row r="341" spans="1:13">
      <c r="A341" s="122"/>
      <c r="C341" s="54"/>
      <c r="F341" s="110" t="s">
        <v>760</v>
      </c>
      <c r="G341" s="110" t="s">
        <v>503</v>
      </c>
      <c r="H341" s="49" t="s">
        <v>789</v>
      </c>
      <c r="I341" s="106" t="s">
        <v>758</v>
      </c>
      <c r="J341" s="114" t="s">
        <v>431</v>
      </c>
      <c r="K341" s="113" t="str">
        <f t="shared" si="10"/>
        <v>RKI</v>
      </c>
      <c r="L341" s="49" t="str">
        <f t="shared" si="11"/>
        <v>08.RKI</v>
      </c>
    </row>
    <row r="342" spans="1:13">
      <c r="A342" s="117"/>
      <c r="C342" s="115" t="s">
        <v>498</v>
      </c>
      <c r="D342" s="108"/>
      <c r="E342" s="119" t="s">
        <v>594</v>
      </c>
      <c r="F342" s="119"/>
      <c r="G342" s="115" t="s">
        <v>788</v>
      </c>
      <c r="H342" s="120" t="s">
        <v>787</v>
      </c>
      <c r="I342" s="121"/>
      <c r="J342" s="119"/>
      <c r="K342" s="120"/>
      <c r="M342" s="119"/>
    </row>
    <row r="343" spans="1:13">
      <c r="A343" s="117"/>
      <c r="C343" s="36" t="s">
        <v>874</v>
      </c>
      <c r="D343" s="108">
        <v>10</v>
      </c>
      <c r="E343" s="110" t="s">
        <v>785</v>
      </c>
      <c r="F343" s="110" t="s">
        <v>316</v>
      </c>
      <c r="G343" s="49" t="s">
        <v>509</v>
      </c>
      <c r="H343" s="49" t="s">
        <v>390</v>
      </c>
      <c r="I343" s="106">
        <v>1</v>
      </c>
      <c r="J343" s="148">
        <f>D343</f>
        <v>10</v>
      </c>
      <c r="K343" s="113" t="str">
        <f t="shared" ref="K343:K406" si="12">F343&amp;G343&amp;H343</f>
        <v>LWS</v>
      </c>
      <c r="L343" s="49" t="str">
        <f t="shared" ref="L343:L406" si="13">J343&amp;"."&amp;K343</f>
        <v>10.LWS</v>
      </c>
      <c r="M343" s="28"/>
    </row>
    <row r="344" spans="1:13">
      <c r="A344" s="117"/>
      <c r="C344" s="54"/>
      <c r="F344" s="110" t="s">
        <v>735</v>
      </c>
      <c r="G344" s="49" t="s">
        <v>509</v>
      </c>
      <c r="H344" s="49" t="s">
        <v>390</v>
      </c>
      <c r="I344" s="106">
        <v>0.5</v>
      </c>
      <c r="J344" s="148">
        <f>D343</f>
        <v>10</v>
      </c>
      <c r="K344" s="113" t="str">
        <f t="shared" si="12"/>
        <v>VWS</v>
      </c>
      <c r="L344" s="49" t="str">
        <f t="shared" si="13"/>
        <v>10.VWS</v>
      </c>
    </row>
    <row r="345" spans="1:13">
      <c r="A345" s="117"/>
      <c r="C345" s="54"/>
      <c r="F345" s="110" t="s">
        <v>735</v>
      </c>
      <c r="G345" s="49" t="s">
        <v>509</v>
      </c>
      <c r="H345" s="49" t="s">
        <v>390</v>
      </c>
      <c r="I345" s="106">
        <v>0.25</v>
      </c>
      <c r="J345" s="148">
        <f>D343+1</f>
        <v>11</v>
      </c>
      <c r="K345" s="113" t="str">
        <f t="shared" si="12"/>
        <v>VWS</v>
      </c>
      <c r="L345" s="49" t="str">
        <f t="shared" si="13"/>
        <v>11.VWS</v>
      </c>
    </row>
    <row r="346" spans="1:13">
      <c r="A346" s="117"/>
      <c r="C346" s="54"/>
      <c r="F346" s="110" t="s">
        <v>735</v>
      </c>
      <c r="G346" s="49" t="s">
        <v>509</v>
      </c>
      <c r="H346" s="49" t="s">
        <v>390</v>
      </c>
      <c r="I346" s="106">
        <v>0.2</v>
      </c>
      <c r="J346" s="148">
        <f>D343+2</f>
        <v>12</v>
      </c>
      <c r="K346" s="113" t="str">
        <f t="shared" si="12"/>
        <v>VWS</v>
      </c>
      <c r="L346" s="49" t="str">
        <f t="shared" si="13"/>
        <v>12.VWS</v>
      </c>
    </row>
    <row r="347" spans="1:13">
      <c r="A347" s="117"/>
      <c r="C347" s="54"/>
      <c r="F347" s="110" t="s">
        <v>735</v>
      </c>
      <c r="G347" s="49" t="s">
        <v>509</v>
      </c>
      <c r="H347" s="49" t="s">
        <v>390</v>
      </c>
      <c r="I347" s="106">
        <v>0.1</v>
      </c>
      <c r="J347" s="148">
        <f>D343+3</f>
        <v>13</v>
      </c>
      <c r="K347" s="113" t="str">
        <f t="shared" si="12"/>
        <v>VWS</v>
      </c>
      <c r="L347" s="49" t="str">
        <f t="shared" si="13"/>
        <v>13.VWS</v>
      </c>
    </row>
    <row r="348" spans="1:13">
      <c r="A348" s="117"/>
      <c r="C348" s="54"/>
      <c r="F348" s="110" t="s">
        <v>761</v>
      </c>
      <c r="G348" s="49" t="s">
        <v>509</v>
      </c>
      <c r="H348" s="49" t="s">
        <v>390</v>
      </c>
      <c r="I348" s="106">
        <v>0.05</v>
      </c>
      <c r="J348" s="148">
        <f>D343</f>
        <v>10</v>
      </c>
      <c r="K348" s="113" t="str">
        <f t="shared" si="12"/>
        <v>UWS</v>
      </c>
      <c r="L348" s="49" t="str">
        <f t="shared" si="13"/>
        <v>10.UWS</v>
      </c>
    </row>
    <row r="349" spans="1:13">
      <c r="A349" s="117"/>
      <c r="C349" s="54"/>
      <c r="F349" s="110" t="s">
        <v>761</v>
      </c>
      <c r="G349" s="49" t="s">
        <v>509</v>
      </c>
      <c r="H349" s="49" t="s">
        <v>390</v>
      </c>
      <c r="I349" s="106">
        <v>2.5000000000000001E-2</v>
      </c>
      <c r="J349" s="148">
        <f>D343+1</f>
        <v>11</v>
      </c>
      <c r="K349" s="113" t="str">
        <f t="shared" si="12"/>
        <v>UWS</v>
      </c>
      <c r="L349" s="49" t="str">
        <f t="shared" si="13"/>
        <v>11.UWS</v>
      </c>
    </row>
    <row r="350" spans="1:13">
      <c r="A350" s="117"/>
      <c r="C350" s="54"/>
      <c r="F350" s="110" t="s">
        <v>761</v>
      </c>
      <c r="G350" s="49" t="s">
        <v>509</v>
      </c>
      <c r="H350" s="49" t="s">
        <v>390</v>
      </c>
      <c r="I350" s="106">
        <v>0.02</v>
      </c>
      <c r="J350" s="148">
        <f>D343+2</f>
        <v>12</v>
      </c>
      <c r="K350" s="113" t="str">
        <f t="shared" si="12"/>
        <v>UWS</v>
      </c>
      <c r="L350" s="49" t="str">
        <f t="shared" si="13"/>
        <v>12.UWS</v>
      </c>
    </row>
    <row r="351" spans="1:13">
      <c r="A351" s="117"/>
      <c r="C351" s="54"/>
      <c r="F351" s="110" t="s">
        <v>761</v>
      </c>
      <c r="G351" s="49" t="s">
        <v>509</v>
      </c>
      <c r="H351" s="49" t="s">
        <v>390</v>
      </c>
      <c r="I351" s="106">
        <v>0.01</v>
      </c>
      <c r="J351" s="148">
        <f>D343+3</f>
        <v>13</v>
      </c>
      <c r="K351" s="113" t="str">
        <f t="shared" si="12"/>
        <v>UWS</v>
      </c>
      <c r="L351" s="49" t="str">
        <f t="shared" si="13"/>
        <v>13.UWS</v>
      </c>
    </row>
    <row r="352" spans="1:13">
      <c r="A352" s="117"/>
      <c r="C352" s="54"/>
      <c r="F352" s="110" t="s">
        <v>760</v>
      </c>
      <c r="G352" s="49" t="s">
        <v>509</v>
      </c>
      <c r="H352" s="49" t="s">
        <v>390</v>
      </c>
      <c r="I352" s="106">
        <v>5.0000000000000001E-3</v>
      </c>
      <c r="J352" s="148">
        <f>D343</f>
        <v>10</v>
      </c>
      <c r="K352" s="113" t="str">
        <f t="shared" si="12"/>
        <v>RWS</v>
      </c>
      <c r="L352" s="49" t="str">
        <f t="shared" si="13"/>
        <v>10.RWS</v>
      </c>
    </row>
    <row r="353" spans="1:14">
      <c r="A353" s="117"/>
      <c r="C353" s="54"/>
      <c r="F353" s="110" t="s">
        <v>760</v>
      </c>
      <c r="G353" s="49" t="s">
        <v>509</v>
      </c>
      <c r="H353" s="49" t="s">
        <v>390</v>
      </c>
      <c r="I353" s="106">
        <v>1E-3</v>
      </c>
      <c r="J353" s="148">
        <f>D343+1</f>
        <v>11</v>
      </c>
      <c r="K353" s="113" t="str">
        <f t="shared" si="12"/>
        <v>RWS</v>
      </c>
      <c r="L353" s="49" t="str">
        <f t="shared" si="13"/>
        <v>11.RWS</v>
      </c>
    </row>
    <row r="354" spans="1:14">
      <c r="A354" s="117"/>
      <c r="C354" s="54"/>
      <c r="F354" s="110" t="s">
        <v>760</v>
      </c>
      <c r="G354" s="49" t="s">
        <v>509</v>
      </c>
      <c r="H354" s="49" t="s">
        <v>390</v>
      </c>
      <c r="I354" s="106" t="s">
        <v>720</v>
      </c>
      <c r="J354" s="148">
        <f>D343+2</f>
        <v>12</v>
      </c>
      <c r="K354" s="113" t="str">
        <f t="shared" si="12"/>
        <v>RWS</v>
      </c>
      <c r="L354" s="49" t="str">
        <f t="shared" si="13"/>
        <v>12.RWS</v>
      </c>
    </row>
    <row r="355" spans="1:14">
      <c r="A355" s="117"/>
      <c r="C355" s="54"/>
      <c r="F355" s="110" t="s">
        <v>760</v>
      </c>
      <c r="G355" s="49" t="s">
        <v>509</v>
      </c>
      <c r="H355" s="49" t="s">
        <v>390</v>
      </c>
      <c r="I355" s="106" t="s">
        <v>758</v>
      </c>
      <c r="J355" s="148">
        <f>D343+3</f>
        <v>13</v>
      </c>
      <c r="K355" s="113" t="str">
        <f t="shared" si="12"/>
        <v>RWS</v>
      </c>
      <c r="L355" s="49" t="str">
        <f t="shared" si="13"/>
        <v>13.RWS</v>
      </c>
    </row>
    <row r="356" spans="1:14">
      <c r="A356" s="117"/>
      <c r="C356" s="36" t="s">
        <v>875</v>
      </c>
      <c r="D356" s="108">
        <v>15</v>
      </c>
      <c r="E356" s="110" t="s">
        <v>785</v>
      </c>
      <c r="F356" s="110" t="s">
        <v>316</v>
      </c>
      <c r="G356" s="110" t="s">
        <v>509</v>
      </c>
      <c r="H356" s="49" t="s">
        <v>390</v>
      </c>
      <c r="I356" s="106">
        <v>1</v>
      </c>
      <c r="J356" s="148">
        <f>D356</f>
        <v>15</v>
      </c>
      <c r="K356" s="113" t="str">
        <f t="shared" si="12"/>
        <v>LWS</v>
      </c>
      <c r="L356" s="49" t="str">
        <f t="shared" si="13"/>
        <v>15.LWS</v>
      </c>
    </row>
    <row r="357" spans="1:14">
      <c r="A357" s="117"/>
      <c r="C357" s="54"/>
      <c r="F357" s="110" t="s">
        <v>735</v>
      </c>
      <c r="G357" s="49" t="s">
        <v>509</v>
      </c>
      <c r="H357" s="49" t="s">
        <v>390</v>
      </c>
      <c r="I357" s="106">
        <v>0.5</v>
      </c>
      <c r="J357" s="148">
        <f>D356</f>
        <v>15</v>
      </c>
      <c r="K357" s="113" t="str">
        <f t="shared" si="12"/>
        <v>VWS</v>
      </c>
      <c r="L357" s="49" t="str">
        <f t="shared" si="13"/>
        <v>15.VWS</v>
      </c>
      <c r="N357" s="28"/>
    </row>
    <row r="358" spans="1:14">
      <c r="A358" s="117"/>
      <c r="C358" s="54"/>
      <c r="F358" s="110" t="s">
        <v>735</v>
      </c>
      <c r="G358" s="49" t="s">
        <v>509</v>
      </c>
      <c r="H358" s="49" t="s">
        <v>390</v>
      </c>
      <c r="I358" s="106">
        <v>0.25</v>
      </c>
      <c r="J358" s="148">
        <f>D356+1</f>
        <v>16</v>
      </c>
      <c r="K358" s="113" t="str">
        <f t="shared" si="12"/>
        <v>VWS</v>
      </c>
      <c r="L358" s="49" t="str">
        <f t="shared" si="13"/>
        <v>16.VWS</v>
      </c>
    </row>
    <row r="359" spans="1:14">
      <c r="A359" s="117"/>
      <c r="C359" s="54"/>
      <c r="F359" s="110" t="s">
        <v>735</v>
      </c>
      <c r="G359" s="49" t="s">
        <v>509</v>
      </c>
      <c r="H359" s="49" t="s">
        <v>390</v>
      </c>
      <c r="I359" s="106">
        <v>0.2</v>
      </c>
      <c r="J359" s="148">
        <f>D356+2</f>
        <v>17</v>
      </c>
      <c r="K359" s="113" t="str">
        <f t="shared" si="12"/>
        <v>VWS</v>
      </c>
      <c r="L359" s="49" t="str">
        <f t="shared" si="13"/>
        <v>17.VWS</v>
      </c>
    </row>
    <row r="360" spans="1:14">
      <c r="A360" s="117"/>
      <c r="C360" s="54"/>
      <c r="F360" s="110" t="s">
        <v>735</v>
      </c>
      <c r="G360" s="49" t="s">
        <v>509</v>
      </c>
      <c r="H360" s="49" t="s">
        <v>390</v>
      </c>
      <c r="I360" s="106">
        <v>0.1</v>
      </c>
      <c r="J360" s="148">
        <f>D356+3</f>
        <v>18</v>
      </c>
      <c r="K360" s="113" t="str">
        <f t="shared" si="12"/>
        <v>VWS</v>
      </c>
      <c r="L360" s="49" t="str">
        <f t="shared" si="13"/>
        <v>18.VWS</v>
      </c>
    </row>
    <row r="361" spans="1:14">
      <c r="A361" s="117"/>
      <c r="C361" s="54"/>
      <c r="F361" s="110" t="s">
        <v>761</v>
      </c>
      <c r="G361" s="49" t="s">
        <v>509</v>
      </c>
      <c r="H361" s="49" t="s">
        <v>390</v>
      </c>
      <c r="I361" s="106">
        <v>0.05</v>
      </c>
      <c r="J361" s="148">
        <f>D356</f>
        <v>15</v>
      </c>
      <c r="K361" s="113" t="str">
        <f t="shared" si="12"/>
        <v>UWS</v>
      </c>
      <c r="L361" s="49" t="str">
        <f t="shared" si="13"/>
        <v>15.UWS</v>
      </c>
    </row>
    <row r="362" spans="1:14">
      <c r="A362" s="117"/>
      <c r="C362" s="54"/>
      <c r="F362" s="110" t="s">
        <v>761</v>
      </c>
      <c r="G362" s="49" t="s">
        <v>509</v>
      </c>
      <c r="H362" s="49" t="s">
        <v>390</v>
      </c>
      <c r="I362" s="106">
        <v>2.5000000000000001E-2</v>
      </c>
      <c r="J362" s="148">
        <f>D356+1</f>
        <v>16</v>
      </c>
      <c r="K362" s="113" t="str">
        <f t="shared" si="12"/>
        <v>UWS</v>
      </c>
      <c r="L362" s="49" t="str">
        <f t="shared" si="13"/>
        <v>16.UWS</v>
      </c>
    </row>
    <row r="363" spans="1:14">
      <c r="A363" s="117"/>
      <c r="C363" s="54"/>
      <c r="F363" s="110" t="s">
        <v>761</v>
      </c>
      <c r="G363" s="49" t="s">
        <v>509</v>
      </c>
      <c r="H363" s="49" t="s">
        <v>390</v>
      </c>
      <c r="I363" s="106">
        <v>0.02</v>
      </c>
      <c r="J363" s="148">
        <f>D356+2</f>
        <v>17</v>
      </c>
      <c r="K363" s="113" t="str">
        <f t="shared" si="12"/>
        <v>UWS</v>
      </c>
      <c r="L363" s="49" t="str">
        <f t="shared" si="13"/>
        <v>17.UWS</v>
      </c>
    </row>
    <row r="364" spans="1:14">
      <c r="A364" s="117"/>
      <c r="C364" s="54"/>
      <c r="F364" s="110" t="s">
        <v>761</v>
      </c>
      <c r="G364" s="49" t="s">
        <v>509</v>
      </c>
      <c r="H364" s="49" t="s">
        <v>390</v>
      </c>
      <c r="I364" s="106">
        <v>0.01</v>
      </c>
      <c r="J364" s="148">
        <f>D356+3</f>
        <v>18</v>
      </c>
      <c r="K364" s="113" t="str">
        <f t="shared" si="12"/>
        <v>UWS</v>
      </c>
      <c r="L364" s="49" t="str">
        <f t="shared" si="13"/>
        <v>18.UWS</v>
      </c>
    </row>
    <row r="365" spans="1:14">
      <c r="A365" s="117"/>
      <c r="C365" s="54"/>
      <c r="F365" s="110" t="s">
        <v>760</v>
      </c>
      <c r="G365" s="49" t="s">
        <v>509</v>
      </c>
      <c r="H365" s="49" t="s">
        <v>390</v>
      </c>
      <c r="I365" s="106">
        <v>5.0000000000000001E-3</v>
      </c>
      <c r="J365" s="148">
        <f>D356</f>
        <v>15</v>
      </c>
      <c r="K365" s="113" t="str">
        <f t="shared" si="12"/>
        <v>RWS</v>
      </c>
      <c r="L365" s="49" t="str">
        <f t="shared" si="13"/>
        <v>15.RWS</v>
      </c>
    </row>
    <row r="366" spans="1:14">
      <c r="A366" s="117"/>
      <c r="C366" s="54"/>
      <c r="F366" s="110" t="s">
        <v>760</v>
      </c>
      <c r="G366" s="49" t="s">
        <v>509</v>
      </c>
      <c r="H366" s="49" t="s">
        <v>390</v>
      </c>
      <c r="I366" s="106">
        <v>1E-3</v>
      </c>
      <c r="J366" s="148">
        <f>D356+1</f>
        <v>16</v>
      </c>
      <c r="K366" s="113" t="str">
        <f t="shared" si="12"/>
        <v>RWS</v>
      </c>
      <c r="L366" s="49" t="str">
        <f t="shared" si="13"/>
        <v>16.RWS</v>
      </c>
    </row>
    <row r="367" spans="1:14">
      <c r="A367" s="117"/>
      <c r="C367" s="54"/>
      <c r="F367" s="110" t="s">
        <v>760</v>
      </c>
      <c r="G367" s="49" t="s">
        <v>509</v>
      </c>
      <c r="H367" s="49" t="s">
        <v>390</v>
      </c>
      <c r="I367" s="106" t="s">
        <v>720</v>
      </c>
      <c r="J367" s="148">
        <f>D356+2</f>
        <v>17</v>
      </c>
      <c r="K367" s="113" t="str">
        <f t="shared" si="12"/>
        <v>RWS</v>
      </c>
      <c r="L367" s="49" t="str">
        <f t="shared" si="13"/>
        <v>17.RWS</v>
      </c>
    </row>
    <row r="368" spans="1:14">
      <c r="A368" s="117"/>
      <c r="C368" s="54"/>
      <c r="F368" s="110" t="s">
        <v>760</v>
      </c>
      <c r="G368" s="49" t="s">
        <v>509</v>
      </c>
      <c r="H368" s="49" t="s">
        <v>390</v>
      </c>
      <c r="I368" s="106" t="s">
        <v>758</v>
      </c>
      <c r="J368" s="148">
        <f>D356+3</f>
        <v>18</v>
      </c>
      <c r="K368" s="113" t="str">
        <f t="shared" si="12"/>
        <v>RWS</v>
      </c>
      <c r="L368" s="49" t="str">
        <f t="shared" si="13"/>
        <v>18.RWS</v>
      </c>
    </row>
    <row r="369" spans="1:13">
      <c r="A369" s="117"/>
      <c r="C369" s="36" t="s">
        <v>876</v>
      </c>
      <c r="D369" s="108">
        <v>10</v>
      </c>
      <c r="E369" s="110" t="s">
        <v>785</v>
      </c>
      <c r="F369" s="110" t="s">
        <v>316</v>
      </c>
      <c r="G369" s="110" t="s">
        <v>509</v>
      </c>
      <c r="H369" s="49" t="s">
        <v>240</v>
      </c>
      <c r="I369" s="106">
        <v>1</v>
      </c>
      <c r="J369" s="148">
        <f>D369</f>
        <v>10</v>
      </c>
      <c r="K369" s="113" t="str">
        <f t="shared" si="12"/>
        <v>LWD</v>
      </c>
      <c r="L369" s="49" t="str">
        <f t="shared" si="13"/>
        <v>10.LWD</v>
      </c>
      <c r="M369" s="28"/>
    </row>
    <row r="370" spans="1:13">
      <c r="A370" s="117"/>
      <c r="C370" s="54"/>
      <c r="F370" s="110" t="s">
        <v>735</v>
      </c>
      <c r="G370" s="110" t="s">
        <v>509</v>
      </c>
      <c r="H370" s="49" t="s">
        <v>240</v>
      </c>
      <c r="I370" s="106">
        <v>0.5</v>
      </c>
      <c r="J370" s="148">
        <f>D369</f>
        <v>10</v>
      </c>
      <c r="K370" s="113" t="str">
        <f t="shared" si="12"/>
        <v>VWD</v>
      </c>
      <c r="L370" s="49" t="str">
        <f t="shared" si="13"/>
        <v>10.VWD</v>
      </c>
    </row>
    <row r="371" spans="1:13">
      <c r="A371" s="117"/>
      <c r="C371" s="54"/>
      <c r="F371" s="110" t="s">
        <v>735</v>
      </c>
      <c r="G371" s="110" t="s">
        <v>509</v>
      </c>
      <c r="H371" s="49" t="s">
        <v>240</v>
      </c>
      <c r="I371" s="106">
        <v>0.25</v>
      </c>
      <c r="J371" s="148">
        <f>D369+1</f>
        <v>11</v>
      </c>
      <c r="K371" s="113" t="str">
        <f t="shared" si="12"/>
        <v>VWD</v>
      </c>
      <c r="L371" s="49" t="str">
        <f t="shared" si="13"/>
        <v>11.VWD</v>
      </c>
    </row>
    <row r="372" spans="1:13">
      <c r="A372" s="117"/>
      <c r="C372" s="54"/>
      <c r="F372" s="110" t="s">
        <v>735</v>
      </c>
      <c r="G372" s="110" t="s">
        <v>509</v>
      </c>
      <c r="H372" s="49" t="s">
        <v>240</v>
      </c>
      <c r="I372" s="106">
        <v>0.2</v>
      </c>
      <c r="J372" s="148">
        <f>D369+2</f>
        <v>12</v>
      </c>
      <c r="K372" s="113" t="str">
        <f t="shared" si="12"/>
        <v>VWD</v>
      </c>
      <c r="L372" s="49" t="str">
        <f t="shared" si="13"/>
        <v>12.VWD</v>
      </c>
    </row>
    <row r="373" spans="1:13">
      <c r="A373" s="117"/>
      <c r="C373" s="54"/>
      <c r="F373" s="110" t="s">
        <v>735</v>
      </c>
      <c r="G373" s="110" t="s">
        <v>509</v>
      </c>
      <c r="H373" s="49" t="s">
        <v>240</v>
      </c>
      <c r="I373" s="106">
        <v>0.1</v>
      </c>
      <c r="J373" s="148">
        <f>D369+3</f>
        <v>13</v>
      </c>
      <c r="K373" s="113" t="str">
        <f t="shared" si="12"/>
        <v>VWD</v>
      </c>
      <c r="L373" s="49" t="str">
        <f t="shared" si="13"/>
        <v>13.VWD</v>
      </c>
    </row>
    <row r="374" spans="1:13">
      <c r="A374" s="117"/>
      <c r="C374" s="54"/>
      <c r="F374" s="110" t="s">
        <v>761</v>
      </c>
      <c r="G374" s="110" t="s">
        <v>509</v>
      </c>
      <c r="H374" s="49" t="s">
        <v>240</v>
      </c>
      <c r="I374" s="106">
        <v>0.05</v>
      </c>
      <c r="J374" s="148">
        <f>D369</f>
        <v>10</v>
      </c>
      <c r="K374" s="113" t="str">
        <f t="shared" si="12"/>
        <v>UWD</v>
      </c>
      <c r="L374" s="49" t="str">
        <f t="shared" si="13"/>
        <v>10.UWD</v>
      </c>
    </row>
    <row r="375" spans="1:13">
      <c r="A375" s="117"/>
      <c r="C375" s="54"/>
      <c r="F375" s="110" t="s">
        <v>761</v>
      </c>
      <c r="G375" s="110" t="s">
        <v>509</v>
      </c>
      <c r="H375" s="49" t="s">
        <v>240</v>
      </c>
      <c r="I375" s="106">
        <v>2.5000000000000001E-2</v>
      </c>
      <c r="J375" s="148">
        <f>D369+1</f>
        <v>11</v>
      </c>
      <c r="K375" s="113" t="str">
        <f t="shared" si="12"/>
        <v>UWD</v>
      </c>
      <c r="L375" s="49" t="str">
        <f t="shared" si="13"/>
        <v>11.UWD</v>
      </c>
    </row>
    <row r="376" spans="1:13">
      <c r="A376" s="117"/>
      <c r="C376" s="54"/>
      <c r="F376" s="110" t="s">
        <v>761</v>
      </c>
      <c r="G376" s="110" t="s">
        <v>509</v>
      </c>
      <c r="H376" s="49" t="s">
        <v>240</v>
      </c>
      <c r="I376" s="106">
        <v>0.02</v>
      </c>
      <c r="J376" s="148">
        <f>D369+2</f>
        <v>12</v>
      </c>
      <c r="K376" s="113" t="str">
        <f t="shared" si="12"/>
        <v>UWD</v>
      </c>
      <c r="L376" s="49" t="str">
        <f t="shared" si="13"/>
        <v>12.UWD</v>
      </c>
    </row>
    <row r="377" spans="1:13">
      <c r="A377" s="117"/>
      <c r="C377" s="54"/>
      <c r="F377" s="110" t="s">
        <v>761</v>
      </c>
      <c r="G377" s="110" t="s">
        <v>509</v>
      </c>
      <c r="H377" s="49" t="s">
        <v>240</v>
      </c>
      <c r="I377" s="106">
        <v>0.01</v>
      </c>
      <c r="J377" s="148">
        <f>D369+3</f>
        <v>13</v>
      </c>
      <c r="K377" s="113" t="str">
        <f t="shared" si="12"/>
        <v>UWD</v>
      </c>
      <c r="L377" s="49" t="str">
        <f t="shared" si="13"/>
        <v>13.UWD</v>
      </c>
    </row>
    <row r="378" spans="1:13">
      <c r="A378" s="117"/>
      <c r="C378" s="54"/>
      <c r="F378" s="110" t="s">
        <v>760</v>
      </c>
      <c r="G378" s="110" t="s">
        <v>509</v>
      </c>
      <c r="H378" s="49" t="s">
        <v>240</v>
      </c>
      <c r="I378" s="106">
        <v>5.0000000000000001E-3</v>
      </c>
      <c r="J378" s="148">
        <f>D369</f>
        <v>10</v>
      </c>
      <c r="K378" s="113" t="str">
        <f t="shared" si="12"/>
        <v>RWD</v>
      </c>
      <c r="L378" s="49" t="str">
        <f t="shared" si="13"/>
        <v>10.RWD</v>
      </c>
    </row>
    <row r="379" spans="1:13">
      <c r="A379" s="117"/>
      <c r="C379" s="54"/>
      <c r="F379" s="110" t="s">
        <v>760</v>
      </c>
      <c r="G379" s="110" t="s">
        <v>509</v>
      </c>
      <c r="H379" s="49" t="s">
        <v>240</v>
      </c>
      <c r="I379" s="106">
        <v>1E-3</v>
      </c>
      <c r="J379" s="148">
        <f>D369+1</f>
        <v>11</v>
      </c>
      <c r="K379" s="113" t="str">
        <f t="shared" si="12"/>
        <v>RWD</v>
      </c>
      <c r="L379" s="49" t="str">
        <f t="shared" si="13"/>
        <v>11.RWD</v>
      </c>
    </row>
    <row r="380" spans="1:13">
      <c r="A380" s="117"/>
      <c r="C380" s="54"/>
      <c r="F380" s="110" t="s">
        <v>760</v>
      </c>
      <c r="G380" s="110" t="s">
        <v>509</v>
      </c>
      <c r="H380" s="49" t="s">
        <v>240</v>
      </c>
      <c r="I380" s="106" t="s">
        <v>720</v>
      </c>
      <c r="J380" s="148">
        <f>D369+2</f>
        <v>12</v>
      </c>
      <c r="K380" s="113" t="str">
        <f t="shared" si="12"/>
        <v>RWD</v>
      </c>
      <c r="L380" s="49" t="str">
        <f t="shared" si="13"/>
        <v>12.RWD</v>
      </c>
    </row>
    <row r="381" spans="1:13">
      <c r="A381" s="117"/>
      <c r="C381" s="54"/>
      <c r="F381" s="110" t="s">
        <v>760</v>
      </c>
      <c r="G381" s="110" t="s">
        <v>509</v>
      </c>
      <c r="H381" s="49" t="s">
        <v>240</v>
      </c>
      <c r="I381" s="106" t="s">
        <v>758</v>
      </c>
      <c r="J381" s="148">
        <f>D369+3</f>
        <v>13</v>
      </c>
      <c r="K381" s="113" t="str">
        <f t="shared" si="12"/>
        <v>RWD</v>
      </c>
      <c r="L381" s="49" t="str">
        <f t="shared" si="13"/>
        <v>13.RWD</v>
      </c>
    </row>
    <row r="382" spans="1:13">
      <c r="A382" s="117"/>
      <c r="C382" s="54" t="s">
        <v>786</v>
      </c>
      <c r="D382" s="108">
        <v>10</v>
      </c>
      <c r="E382" s="110" t="s">
        <v>785</v>
      </c>
      <c r="F382" s="110" t="s">
        <v>316</v>
      </c>
      <c r="G382" s="110" t="s">
        <v>503</v>
      </c>
      <c r="H382" s="110" t="s">
        <v>389</v>
      </c>
      <c r="I382" s="106">
        <v>1</v>
      </c>
      <c r="J382" s="148">
        <f>D382</f>
        <v>10</v>
      </c>
      <c r="K382" s="113" t="str">
        <f t="shared" si="12"/>
        <v>LKO</v>
      </c>
      <c r="L382" s="49" t="str">
        <f t="shared" si="13"/>
        <v>10.LKO</v>
      </c>
    </row>
    <row r="383" spans="1:13">
      <c r="A383" s="117"/>
      <c r="C383" s="54"/>
      <c r="F383" s="110" t="s">
        <v>735</v>
      </c>
      <c r="G383" s="110" t="s">
        <v>503</v>
      </c>
      <c r="H383" s="110" t="s">
        <v>389</v>
      </c>
      <c r="I383" s="106">
        <v>0.5</v>
      </c>
      <c r="J383" s="148">
        <f>D382</f>
        <v>10</v>
      </c>
      <c r="K383" s="113" t="str">
        <f t="shared" si="12"/>
        <v>VKO</v>
      </c>
      <c r="L383" s="49" t="str">
        <f t="shared" si="13"/>
        <v>10.VKO</v>
      </c>
    </row>
    <row r="384" spans="1:13">
      <c r="A384" s="117"/>
      <c r="C384" s="54"/>
      <c r="F384" s="110" t="s">
        <v>735</v>
      </c>
      <c r="G384" s="110" t="s">
        <v>503</v>
      </c>
      <c r="H384" s="110" t="s">
        <v>389</v>
      </c>
      <c r="I384" s="106">
        <v>0.25</v>
      </c>
      <c r="J384" s="148">
        <f>D382+1</f>
        <v>11</v>
      </c>
      <c r="K384" s="113" t="str">
        <f t="shared" si="12"/>
        <v>VKO</v>
      </c>
      <c r="L384" s="49" t="str">
        <f t="shared" si="13"/>
        <v>11.VKO</v>
      </c>
    </row>
    <row r="385" spans="1:13">
      <c r="A385" s="117"/>
      <c r="C385" s="54"/>
      <c r="F385" s="110" t="s">
        <v>735</v>
      </c>
      <c r="G385" s="110" t="s">
        <v>503</v>
      </c>
      <c r="H385" s="110" t="s">
        <v>389</v>
      </c>
      <c r="I385" s="106">
        <v>0.2</v>
      </c>
      <c r="J385" s="148">
        <f>D382+2</f>
        <v>12</v>
      </c>
      <c r="K385" s="113" t="str">
        <f t="shared" si="12"/>
        <v>VKO</v>
      </c>
      <c r="L385" s="49" t="str">
        <f t="shared" si="13"/>
        <v>12.VKO</v>
      </c>
    </row>
    <row r="386" spans="1:13">
      <c r="A386" s="117"/>
      <c r="C386" s="54"/>
      <c r="F386" s="110" t="s">
        <v>735</v>
      </c>
      <c r="G386" s="110" t="s">
        <v>503</v>
      </c>
      <c r="H386" s="110" t="s">
        <v>389</v>
      </c>
      <c r="I386" s="106">
        <v>0.1</v>
      </c>
      <c r="J386" s="148">
        <f>D382+3</f>
        <v>13</v>
      </c>
      <c r="K386" s="113" t="str">
        <f t="shared" si="12"/>
        <v>VKO</v>
      </c>
      <c r="L386" s="49" t="str">
        <f t="shared" si="13"/>
        <v>13.VKO</v>
      </c>
    </row>
    <row r="387" spans="1:13">
      <c r="A387" s="117"/>
      <c r="C387" s="54"/>
      <c r="F387" s="110" t="s">
        <v>761</v>
      </c>
      <c r="G387" s="110" t="s">
        <v>503</v>
      </c>
      <c r="H387" s="110" t="s">
        <v>389</v>
      </c>
      <c r="I387" s="106">
        <v>0.05</v>
      </c>
      <c r="J387" s="148">
        <f>D382</f>
        <v>10</v>
      </c>
      <c r="K387" s="113" t="str">
        <f t="shared" si="12"/>
        <v>UKO</v>
      </c>
      <c r="L387" s="49" t="str">
        <f t="shared" si="13"/>
        <v>10.UKO</v>
      </c>
    </row>
    <row r="388" spans="1:13">
      <c r="A388" s="117"/>
      <c r="C388" s="54"/>
      <c r="F388" s="110" t="s">
        <v>761</v>
      </c>
      <c r="G388" s="110" t="s">
        <v>503</v>
      </c>
      <c r="H388" s="110" t="s">
        <v>389</v>
      </c>
      <c r="I388" s="106">
        <v>2.5000000000000001E-2</v>
      </c>
      <c r="J388" s="148">
        <f>D382+1</f>
        <v>11</v>
      </c>
      <c r="K388" s="113" t="str">
        <f t="shared" si="12"/>
        <v>UKO</v>
      </c>
      <c r="L388" s="49" t="str">
        <f t="shared" si="13"/>
        <v>11.UKO</v>
      </c>
    </row>
    <row r="389" spans="1:13">
      <c r="A389" s="117"/>
      <c r="C389" s="54"/>
      <c r="F389" s="110" t="s">
        <v>761</v>
      </c>
      <c r="G389" s="110" t="s">
        <v>503</v>
      </c>
      <c r="H389" s="110" t="s">
        <v>389</v>
      </c>
      <c r="I389" s="106">
        <v>0.02</v>
      </c>
      <c r="J389" s="148">
        <f>D382+2</f>
        <v>12</v>
      </c>
      <c r="K389" s="113" t="str">
        <f t="shared" si="12"/>
        <v>UKO</v>
      </c>
      <c r="L389" s="49" t="str">
        <f t="shared" si="13"/>
        <v>12.UKO</v>
      </c>
    </row>
    <row r="390" spans="1:13">
      <c r="A390" s="117"/>
      <c r="C390" s="54"/>
      <c r="F390" s="110" t="s">
        <v>761</v>
      </c>
      <c r="G390" s="110" t="s">
        <v>503</v>
      </c>
      <c r="H390" s="110" t="s">
        <v>389</v>
      </c>
      <c r="I390" s="106">
        <v>0.01</v>
      </c>
      <c r="J390" s="148">
        <f>D382+3</f>
        <v>13</v>
      </c>
      <c r="K390" s="113" t="str">
        <f t="shared" si="12"/>
        <v>UKO</v>
      </c>
      <c r="L390" s="49" t="str">
        <f t="shared" si="13"/>
        <v>13.UKO</v>
      </c>
    </row>
    <row r="391" spans="1:13">
      <c r="A391" s="117"/>
      <c r="C391" s="54"/>
      <c r="F391" s="110" t="s">
        <v>760</v>
      </c>
      <c r="G391" s="110" t="s">
        <v>503</v>
      </c>
      <c r="H391" s="110" t="s">
        <v>389</v>
      </c>
      <c r="I391" s="106">
        <v>5.0000000000000001E-3</v>
      </c>
      <c r="J391" s="148">
        <f>D382</f>
        <v>10</v>
      </c>
      <c r="K391" s="113" t="str">
        <f t="shared" si="12"/>
        <v>RKO</v>
      </c>
      <c r="L391" s="49" t="str">
        <f t="shared" si="13"/>
        <v>10.RKO</v>
      </c>
    </row>
    <row r="392" spans="1:13">
      <c r="A392" s="117"/>
      <c r="C392" s="54"/>
      <c r="F392" s="110" t="s">
        <v>760</v>
      </c>
      <c r="G392" s="110" t="s">
        <v>503</v>
      </c>
      <c r="H392" s="110" t="s">
        <v>389</v>
      </c>
      <c r="I392" s="106">
        <v>1E-3</v>
      </c>
      <c r="J392" s="148">
        <f>D382+1</f>
        <v>11</v>
      </c>
      <c r="K392" s="113" t="str">
        <f t="shared" si="12"/>
        <v>RKO</v>
      </c>
      <c r="L392" s="49" t="str">
        <f t="shared" si="13"/>
        <v>11.RKO</v>
      </c>
    </row>
    <row r="393" spans="1:13">
      <c r="A393" s="117"/>
      <c r="C393" s="54"/>
      <c r="F393" s="110" t="s">
        <v>760</v>
      </c>
      <c r="G393" s="110" t="s">
        <v>503</v>
      </c>
      <c r="H393" s="110" t="s">
        <v>389</v>
      </c>
      <c r="I393" s="106" t="s">
        <v>720</v>
      </c>
      <c r="J393" s="148">
        <f>D382+2</f>
        <v>12</v>
      </c>
      <c r="K393" s="113" t="str">
        <f t="shared" si="12"/>
        <v>RKO</v>
      </c>
      <c r="L393" s="49" t="str">
        <f t="shared" si="13"/>
        <v>12.RKO</v>
      </c>
    </row>
    <row r="394" spans="1:13">
      <c r="A394" s="117"/>
      <c r="C394" s="54"/>
      <c r="F394" s="110" t="s">
        <v>760</v>
      </c>
      <c r="G394" s="110" t="s">
        <v>503</v>
      </c>
      <c r="H394" s="110" t="s">
        <v>389</v>
      </c>
      <c r="I394" s="106" t="s">
        <v>758</v>
      </c>
      <c r="J394" s="148">
        <f>D382+3</f>
        <v>13</v>
      </c>
      <c r="K394" s="113" t="str">
        <f t="shared" si="12"/>
        <v>RKO</v>
      </c>
      <c r="L394" s="49" t="str">
        <f t="shared" si="13"/>
        <v>13.RKO</v>
      </c>
    </row>
    <row r="395" spans="1:13">
      <c r="A395" s="117"/>
      <c r="C395" s="36" t="s">
        <v>877</v>
      </c>
      <c r="D395" s="108">
        <v>20</v>
      </c>
      <c r="E395" s="110" t="s">
        <v>785</v>
      </c>
      <c r="F395" s="110" t="s">
        <v>316</v>
      </c>
      <c r="G395" s="110" t="s">
        <v>509</v>
      </c>
      <c r="H395" s="49" t="s">
        <v>390</v>
      </c>
      <c r="I395" s="106">
        <v>1</v>
      </c>
      <c r="J395" s="148">
        <f>D395</f>
        <v>20</v>
      </c>
      <c r="K395" s="113" t="str">
        <f t="shared" si="12"/>
        <v>LWS</v>
      </c>
      <c r="L395" s="49" t="str">
        <f t="shared" si="13"/>
        <v>20.LWS</v>
      </c>
      <c r="M395" s="28"/>
    </row>
    <row r="396" spans="1:13">
      <c r="A396" s="117"/>
      <c r="C396" s="54"/>
      <c r="F396" s="110" t="s">
        <v>735</v>
      </c>
      <c r="G396" s="49" t="s">
        <v>509</v>
      </c>
      <c r="H396" s="49" t="s">
        <v>390</v>
      </c>
      <c r="I396" s="106">
        <v>0.5</v>
      </c>
      <c r="J396" s="148">
        <f>D395</f>
        <v>20</v>
      </c>
      <c r="K396" s="113" t="str">
        <f t="shared" si="12"/>
        <v>VWS</v>
      </c>
      <c r="L396" s="49" t="str">
        <f t="shared" si="13"/>
        <v>20.VWS</v>
      </c>
    </row>
    <row r="397" spans="1:13">
      <c r="A397" s="117"/>
      <c r="C397" s="54"/>
      <c r="F397" s="110" t="s">
        <v>735</v>
      </c>
      <c r="G397" s="49" t="s">
        <v>509</v>
      </c>
      <c r="H397" s="49" t="s">
        <v>390</v>
      </c>
      <c r="I397" s="106">
        <v>0.25</v>
      </c>
      <c r="J397" s="148">
        <f>D395+1</f>
        <v>21</v>
      </c>
      <c r="K397" s="113" t="str">
        <f t="shared" si="12"/>
        <v>VWS</v>
      </c>
      <c r="L397" s="49" t="str">
        <f t="shared" si="13"/>
        <v>21.VWS</v>
      </c>
    </row>
    <row r="398" spans="1:13">
      <c r="A398" s="117"/>
      <c r="C398" s="54"/>
      <c r="F398" s="110" t="s">
        <v>735</v>
      </c>
      <c r="G398" s="49" t="s">
        <v>509</v>
      </c>
      <c r="H398" s="49" t="s">
        <v>390</v>
      </c>
      <c r="I398" s="106">
        <v>0.2</v>
      </c>
      <c r="J398" s="148">
        <f>D395+2</f>
        <v>22</v>
      </c>
      <c r="K398" s="113" t="str">
        <f t="shared" si="12"/>
        <v>VWS</v>
      </c>
      <c r="L398" s="49" t="str">
        <f t="shared" si="13"/>
        <v>22.VWS</v>
      </c>
    </row>
    <row r="399" spans="1:13">
      <c r="A399" s="117"/>
      <c r="C399" s="54"/>
      <c r="F399" s="110" t="s">
        <v>735</v>
      </c>
      <c r="G399" s="49" t="s">
        <v>509</v>
      </c>
      <c r="H399" s="49" t="s">
        <v>390</v>
      </c>
      <c r="I399" s="106">
        <v>0.1</v>
      </c>
      <c r="J399" s="148">
        <f>D395+3</f>
        <v>23</v>
      </c>
      <c r="K399" s="113" t="str">
        <f t="shared" si="12"/>
        <v>VWS</v>
      </c>
      <c r="L399" s="49" t="str">
        <f t="shared" si="13"/>
        <v>23.VWS</v>
      </c>
    </row>
    <row r="400" spans="1:13">
      <c r="A400" s="117"/>
      <c r="C400" s="54"/>
      <c r="F400" s="110" t="s">
        <v>761</v>
      </c>
      <c r="G400" s="49" t="s">
        <v>509</v>
      </c>
      <c r="H400" s="49" t="s">
        <v>390</v>
      </c>
      <c r="I400" s="106">
        <v>0.05</v>
      </c>
      <c r="J400" s="148">
        <f>D395</f>
        <v>20</v>
      </c>
      <c r="K400" s="113" t="str">
        <f t="shared" si="12"/>
        <v>UWS</v>
      </c>
      <c r="L400" s="49" t="str">
        <f t="shared" si="13"/>
        <v>20.UWS</v>
      </c>
    </row>
    <row r="401" spans="1:12">
      <c r="A401" s="117"/>
      <c r="C401" s="54"/>
      <c r="F401" s="110" t="s">
        <v>761</v>
      </c>
      <c r="G401" s="49" t="s">
        <v>509</v>
      </c>
      <c r="H401" s="49" t="s">
        <v>390</v>
      </c>
      <c r="I401" s="106">
        <v>2.5000000000000001E-2</v>
      </c>
      <c r="J401" s="148">
        <f>D395+1</f>
        <v>21</v>
      </c>
      <c r="K401" s="113" t="str">
        <f t="shared" si="12"/>
        <v>UWS</v>
      </c>
      <c r="L401" s="49" t="str">
        <f t="shared" si="13"/>
        <v>21.UWS</v>
      </c>
    </row>
    <row r="402" spans="1:12">
      <c r="A402" s="117"/>
      <c r="C402" s="54"/>
      <c r="F402" s="110" t="s">
        <v>761</v>
      </c>
      <c r="G402" s="49" t="s">
        <v>509</v>
      </c>
      <c r="H402" s="49" t="s">
        <v>390</v>
      </c>
      <c r="I402" s="106">
        <v>0.02</v>
      </c>
      <c r="J402" s="148">
        <f>D395+2</f>
        <v>22</v>
      </c>
      <c r="K402" s="113" t="str">
        <f t="shared" si="12"/>
        <v>UWS</v>
      </c>
      <c r="L402" s="49" t="str">
        <f t="shared" si="13"/>
        <v>22.UWS</v>
      </c>
    </row>
    <row r="403" spans="1:12">
      <c r="A403" s="117"/>
      <c r="C403" s="54"/>
      <c r="F403" s="110" t="s">
        <v>761</v>
      </c>
      <c r="G403" s="49" t="s">
        <v>509</v>
      </c>
      <c r="H403" s="49" t="s">
        <v>390</v>
      </c>
      <c r="I403" s="106">
        <v>0.01</v>
      </c>
      <c r="J403" s="148">
        <f>D395+3</f>
        <v>23</v>
      </c>
      <c r="K403" s="113" t="str">
        <f t="shared" si="12"/>
        <v>UWS</v>
      </c>
      <c r="L403" s="49" t="str">
        <f t="shared" si="13"/>
        <v>23.UWS</v>
      </c>
    </row>
    <row r="404" spans="1:12">
      <c r="A404" s="117"/>
      <c r="C404" s="54"/>
      <c r="F404" s="110" t="s">
        <v>760</v>
      </c>
      <c r="G404" s="49" t="s">
        <v>509</v>
      </c>
      <c r="H404" s="49" t="s">
        <v>390</v>
      </c>
      <c r="I404" s="106">
        <v>5.0000000000000001E-3</v>
      </c>
      <c r="J404" s="148">
        <f>D395</f>
        <v>20</v>
      </c>
      <c r="K404" s="113" t="str">
        <f t="shared" si="12"/>
        <v>RWS</v>
      </c>
      <c r="L404" s="49" t="str">
        <f t="shared" si="13"/>
        <v>20.RWS</v>
      </c>
    </row>
    <row r="405" spans="1:12">
      <c r="A405" s="117"/>
      <c r="C405" s="54"/>
      <c r="F405" s="110" t="s">
        <v>760</v>
      </c>
      <c r="G405" s="49" t="s">
        <v>509</v>
      </c>
      <c r="H405" s="49" t="s">
        <v>390</v>
      </c>
      <c r="I405" s="106">
        <v>1E-3</v>
      </c>
      <c r="J405" s="148">
        <f>D395+1</f>
        <v>21</v>
      </c>
      <c r="K405" s="113" t="str">
        <f t="shared" si="12"/>
        <v>RWS</v>
      </c>
      <c r="L405" s="49" t="str">
        <f t="shared" si="13"/>
        <v>21.RWS</v>
      </c>
    </row>
    <row r="406" spans="1:12">
      <c r="A406" s="117"/>
      <c r="C406" s="54"/>
      <c r="F406" s="110" t="s">
        <v>760</v>
      </c>
      <c r="G406" s="49" t="s">
        <v>509</v>
      </c>
      <c r="H406" s="49" t="s">
        <v>390</v>
      </c>
      <c r="I406" s="106" t="s">
        <v>720</v>
      </c>
      <c r="J406" s="148">
        <f>D395+2</f>
        <v>22</v>
      </c>
      <c r="K406" s="113" t="str">
        <f t="shared" si="12"/>
        <v>RWS</v>
      </c>
      <c r="L406" s="49" t="str">
        <f t="shared" si="13"/>
        <v>22.RWS</v>
      </c>
    </row>
    <row r="407" spans="1:12">
      <c r="A407" s="117"/>
      <c r="C407" s="54"/>
      <c r="F407" s="110" t="s">
        <v>760</v>
      </c>
      <c r="G407" s="49" t="s">
        <v>509</v>
      </c>
      <c r="H407" s="49" t="s">
        <v>390</v>
      </c>
      <c r="I407" s="106" t="s">
        <v>758</v>
      </c>
      <c r="J407" s="148">
        <f>D395+3</f>
        <v>23</v>
      </c>
      <c r="K407" s="113" t="str">
        <f t="shared" ref="K407:K534" si="14">F407&amp;G407&amp;H407</f>
        <v>RWS</v>
      </c>
      <c r="L407" s="49" t="str">
        <f t="shared" ref="L407:L534" si="15">J407&amp;"."&amp;K407</f>
        <v>23.RWS</v>
      </c>
    </row>
    <row r="408" spans="1:12">
      <c r="A408" s="117"/>
      <c r="C408" s="36" t="s">
        <v>878</v>
      </c>
      <c r="D408" s="108">
        <v>25</v>
      </c>
      <c r="E408" s="110" t="s">
        <v>785</v>
      </c>
      <c r="F408" s="110" t="s">
        <v>316</v>
      </c>
      <c r="G408" s="110" t="s">
        <v>509</v>
      </c>
      <c r="H408" s="49" t="s">
        <v>390</v>
      </c>
      <c r="I408" s="106">
        <v>1</v>
      </c>
      <c r="J408" s="148">
        <f>D408</f>
        <v>25</v>
      </c>
      <c r="K408" s="113" t="str">
        <f t="shared" si="14"/>
        <v>LWS</v>
      </c>
      <c r="L408" s="49" t="str">
        <f t="shared" si="15"/>
        <v>25.LWS</v>
      </c>
    </row>
    <row r="409" spans="1:12">
      <c r="A409" s="117"/>
      <c r="C409" s="54"/>
      <c r="F409" s="110" t="s">
        <v>735</v>
      </c>
      <c r="G409" s="49" t="s">
        <v>509</v>
      </c>
      <c r="H409" s="49" t="s">
        <v>390</v>
      </c>
      <c r="I409" s="106">
        <v>0.5</v>
      </c>
      <c r="J409" s="148">
        <f>D408</f>
        <v>25</v>
      </c>
      <c r="K409" s="113" t="str">
        <f t="shared" si="14"/>
        <v>VWS</v>
      </c>
      <c r="L409" s="49" t="str">
        <f t="shared" si="15"/>
        <v>25.VWS</v>
      </c>
    </row>
    <row r="410" spans="1:12">
      <c r="A410" s="117"/>
      <c r="C410" s="54"/>
      <c r="F410" s="110" t="s">
        <v>735</v>
      </c>
      <c r="G410" s="49" t="s">
        <v>509</v>
      </c>
      <c r="H410" s="49" t="s">
        <v>390</v>
      </c>
      <c r="I410" s="106">
        <v>0.25</v>
      </c>
      <c r="J410" s="148">
        <f>D408+1</f>
        <v>26</v>
      </c>
      <c r="K410" s="113" t="str">
        <f t="shared" si="14"/>
        <v>VWS</v>
      </c>
      <c r="L410" s="49" t="str">
        <f t="shared" si="15"/>
        <v>26.VWS</v>
      </c>
    </row>
    <row r="411" spans="1:12">
      <c r="A411" s="117"/>
      <c r="C411" s="54"/>
      <c r="F411" s="110" t="s">
        <v>735</v>
      </c>
      <c r="G411" s="49" t="s">
        <v>509</v>
      </c>
      <c r="H411" s="49" t="s">
        <v>390</v>
      </c>
      <c r="I411" s="106">
        <v>0.2</v>
      </c>
      <c r="J411" s="148">
        <f>D408+2</f>
        <v>27</v>
      </c>
      <c r="K411" s="113" t="str">
        <f t="shared" si="14"/>
        <v>VWS</v>
      </c>
      <c r="L411" s="49" t="str">
        <f t="shared" si="15"/>
        <v>27.VWS</v>
      </c>
    </row>
    <row r="412" spans="1:12">
      <c r="A412" s="117"/>
      <c r="C412" s="54"/>
      <c r="F412" s="110" t="s">
        <v>735</v>
      </c>
      <c r="G412" s="49" t="s">
        <v>509</v>
      </c>
      <c r="H412" s="49" t="s">
        <v>390</v>
      </c>
      <c r="I412" s="106">
        <v>0.1</v>
      </c>
      <c r="J412" s="148">
        <f>D408+3</f>
        <v>28</v>
      </c>
      <c r="K412" s="113" t="str">
        <f t="shared" si="14"/>
        <v>VWS</v>
      </c>
      <c r="L412" s="49" t="str">
        <f t="shared" si="15"/>
        <v>28.VWS</v>
      </c>
    </row>
    <row r="413" spans="1:12">
      <c r="A413" s="117"/>
      <c r="C413" s="54"/>
      <c r="F413" s="110" t="s">
        <v>761</v>
      </c>
      <c r="G413" s="49" t="s">
        <v>509</v>
      </c>
      <c r="H413" s="49" t="s">
        <v>390</v>
      </c>
      <c r="I413" s="106">
        <v>0.05</v>
      </c>
      <c r="J413" s="148">
        <f>D408</f>
        <v>25</v>
      </c>
      <c r="K413" s="113" t="str">
        <f t="shared" si="14"/>
        <v>UWS</v>
      </c>
      <c r="L413" s="49" t="str">
        <f t="shared" si="15"/>
        <v>25.UWS</v>
      </c>
    </row>
    <row r="414" spans="1:12">
      <c r="A414" s="117"/>
      <c r="C414" s="54"/>
      <c r="F414" s="110" t="s">
        <v>761</v>
      </c>
      <c r="G414" s="49" t="s">
        <v>509</v>
      </c>
      <c r="H414" s="49" t="s">
        <v>390</v>
      </c>
      <c r="I414" s="106">
        <v>2.5000000000000001E-2</v>
      </c>
      <c r="J414" s="148">
        <f>D408+1</f>
        <v>26</v>
      </c>
      <c r="K414" s="113" t="str">
        <f t="shared" si="14"/>
        <v>UWS</v>
      </c>
      <c r="L414" s="49" t="str">
        <f t="shared" si="15"/>
        <v>26.UWS</v>
      </c>
    </row>
    <row r="415" spans="1:12">
      <c r="A415" s="117"/>
      <c r="C415" s="54"/>
      <c r="F415" s="110" t="s">
        <v>761</v>
      </c>
      <c r="G415" s="49" t="s">
        <v>509</v>
      </c>
      <c r="H415" s="49" t="s">
        <v>390</v>
      </c>
      <c r="I415" s="106">
        <v>0.02</v>
      </c>
      <c r="J415" s="148">
        <f>D408+2</f>
        <v>27</v>
      </c>
      <c r="K415" s="113" t="str">
        <f t="shared" si="14"/>
        <v>UWS</v>
      </c>
      <c r="L415" s="49" t="str">
        <f t="shared" si="15"/>
        <v>27.UWS</v>
      </c>
    </row>
    <row r="416" spans="1:12">
      <c r="A416" s="117"/>
      <c r="C416" s="54"/>
      <c r="F416" s="110" t="s">
        <v>761</v>
      </c>
      <c r="G416" s="49" t="s">
        <v>509</v>
      </c>
      <c r="H416" s="49" t="s">
        <v>390</v>
      </c>
      <c r="I416" s="106">
        <v>0.01</v>
      </c>
      <c r="J416" s="148">
        <f>D408+3</f>
        <v>28</v>
      </c>
      <c r="K416" s="113" t="str">
        <f t="shared" si="14"/>
        <v>UWS</v>
      </c>
      <c r="L416" s="49" t="str">
        <f t="shared" si="15"/>
        <v>28.UWS</v>
      </c>
    </row>
    <row r="417" spans="1:13">
      <c r="A417" s="117"/>
      <c r="C417" s="54"/>
      <c r="F417" s="110" t="s">
        <v>760</v>
      </c>
      <c r="G417" s="49" t="s">
        <v>509</v>
      </c>
      <c r="H417" s="49" t="s">
        <v>390</v>
      </c>
      <c r="I417" s="106">
        <v>5.0000000000000001E-3</v>
      </c>
      <c r="J417" s="148">
        <f>D408</f>
        <v>25</v>
      </c>
      <c r="K417" s="113" t="str">
        <f t="shared" si="14"/>
        <v>RWS</v>
      </c>
      <c r="L417" s="49" t="str">
        <f t="shared" si="15"/>
        <v>25.RWS</v>
      </c>
    </row>
    <row r="418" spans="1:13">
      <c r="A418" s="117"/>
      <c r="C418" s="54"/>
      <c r="F418" s="110" t="s">
        <v>760</v>
      </c>
      <c r="G418" s="49" t="s">
        <v>509</v>
      </c>
      <c r="H418" s="49" t="s">
        <v>390</v>
      </c>
      <c r="I418" s="106">
        <v>1E-3</v>
      </c>
      <c r="J418" s="148">
        <f>D408+1</f>
        <v>26</v>
      </c>
      <c r="K418" s="113" t="str">
        <f t="shared" si="14"/>
        <v>RWS</v>
      </c>
      <c r="L418" s="49" t="str">
        <f t="shared" si="15"/>
        <v>26.RWS</v>
      </c>
    </row>
    <row r="419" spans="1:13">
      <c r="A419" s="117"/>
      <c r="C419" s="54"/>
      <c r="F419" s="110" t="s">
        <v>760</v>
      </c>
      <c r="G419" s="49" t="s">
        <v>509</v>
      </c>
      <c r="H419" s="49" t="s">
        <v>390</v>
      </c>
      <c r="I419" s="106" t="s">
        <v>720</v>
      </c>
      <c r="J419" s="148">
        <f>D408+2</f>
        <v>27</v>
      </c>
      <c r="K419" s="113" t="str">
        <f t="shared" si="14"/>
        <v>RWS</v>
      </c>
      <c r="L419" s="49" t="str">
        <f t="shared" si="15"/>
        <v>27.RWS</v>
      </c>
    </row>
    <row r="420" spans="1:13">
      <c r="A420" s="117"/>
      <c r="C420" s="54"/>
      <c r="F420" s="110" t="s">
        <v>760</v>
      </c>
      <c r="G420" s="49" t="s">
        <v>509</v>
      </c>
      <c r="H420" s="49" t="s">
        <v>390</v>
      </c>
      <c r="I420" s="106" t="s">
        <v>758</v>
      </c>
      <c r="J420" s="148">
        <f>D408+3</f>
        <v>28</v>
      </c>
      <c r="K420" s="113" t="str">
        <f t="shared" si="14"/>
        <v>RWS</v>
      </c>
      <c r="L420" s="49" t="str">
        <f t="shared" si="15"/>
        <v>28.RWS</v>
      </c>
    </row>
    <row r="421" spans="1:13">
      <c r="A421" s="117"/>
      <c r="C421" s="36" t="s">
        <v>879</v>
      </c>
      <c r="D421" s="108">
        <v>20</v>
      </c>
      <c r="E421" s="110" t="s">
        <v>785</v>
      </c>
      <c r="F421" s="110" t="s">
        <v>316</v>
      </c>
      <c r="G421" s="110" t="s">
        <v>509</v>
      </c>
      <c r="H421" s="49" t="s">
        <v>240</v>
      </c>
      <c r="I421" s="106">
        <v>1</v>
      </c>
      <c r="J421" s="148">
        <f>D421</f>
        <v>20</v>
      </c>
      <c r="K421" s="113" t="str">
        <f t="shared" si="14"/>
        <v>LWD</v>
      </c>
      <c r="L421" s="49" t="str">
        <f t="shared" si="15"/>
        <v>20.LWD</v>
      </c>
      <c r="M421" s="28"/>
    </row>
    <row r="422" spans="1:13">
      <c r="A422" s="117"/>
      <c r="C422" s="54"/>
      <c r="F422" s="110" t="s">
        <v>735</v>
      </c>
      <c r="G422" s="110" t="s">
        <v>509</v>
      </c>
      <c r="H422" s="49" t="s">
        <v>240</v>
      </c>
      <c r="I422" s="106">
        <v>0.5</v>
      </c>
      <c r="J422" s="148">
        <f>D421</f>
        <v>20</v>
      </c>
      <c r="K422" s="113" t="str">
        <f t="shared" si="14"/>
        <v>VWD</v>
      </c>
      <c r="L422" s="49" t="str">
        <f t="shared" si="15"/>
        <v>20.VWD</v>
      </c>
    </row>
    <row r="423" spans="1:13">
      <c r="A423" s="117"/>
      <c r="C423" s="54"/>
      <c r="F423" s="110" t="s">
        <v>735</v>
      </c>
      <c r="G423" s="110" t="s">
        <v>509</v>
      </c>
      <c r="H423" s="49" t="s">
        <v>240</v>
      </c>
      <c r="I423" s="106">
        <v>0.25</v>
      </c>
      <c r="J423" s="148">
        <f>D421+1</f>
        <v>21</v>
      </c>
      <c r="K423" s="113" t="str">
        <f t="shared" si="14"/>
        <v>VWD</v>
      </c>
      <c r="L423" s="49" t="str">
        <f t="shared" si="15"/>
        <v>21.VWD</v>
      </c>
    </row>
    <row r="424" spans="1:13">
      <c r="A424" s="117"/>
      <c r="C424" s="54"/>
      <c r="F424" s="110" t="s">
        <v>735</v>
      </c>
      <c r="G424" s="110" t="s">
        <v>509</v>
      </c>
      <c r="H424" s="49" t="s">
        <v>240</v>
      </c>
      <c r="I424" s="106">
        <v>0.2</v>
      </c>
      <c r="J424" s="148">
        <f>D421+2</f>
        <v>22</v>
      </c>
      <c r="K424" s="113" t="str">
        <f t="shared" si="14"/>
        <v>VWD</v>
      </c>
      <c r="L424" s="49" t="str">
        <f t="shared" si="15"/>
        <v>22.VWD</v>
      </c>
    </row>
    <row r="425" spans="1:13">
      <c r="A425" s="117"/>
      <c r="C425" s="54"/>
      <c r="F425" s="110" t="s">
        <v>735</v>
      </c>
      <c r="G425" s="110" t="s">
        <v>509</v>
      </c>
      <c r="H425" s="49" t="s">
        <v>240</v>
      </c>
      <c r="I425" s="106">
        <v>0.1</v>
      </c>
      <c r="J425" s="148">
        <f>D421+3</f>
        <v>23</v>
      </c>
      <c r="K425" s="113" t="str">
        <f t="shared" si="14"/>
        <v>VWD</v>
      </c>
      <c r="L425" s="49" t="str">
        <f t="shared" si="15"/>
        <v>23.VWD</v>
      </c>
    </row>
    <row r="426" spans="1:13">
      <c r="A426" s="117"/>
      <c r="C426" s="54"/>
      <c r="F426" s="110" t="s">
        <v>761</v>
      </c>
      <c r="G426" s="110" t="s">
        <v>509</v>
      </c>
      <c r="H426" s="49" t="s">
        <v>240</v>
      </c>
      <c r="I426" s="106">
        <v>0.05</v>
      </c>
      <c r="J426" s="148">
        <f>D421</f>
        <v>20</v>
      </c>
      <c r="K426" s="113" t="str">
        <f t="shared" si="14"/>
        <v>UWD</v>
      </c>
      <c r="L426" s="49" t="str">
        <f t="shared" si="15"/>
        <v>20.UWD</v>
      </c>
    </row>
    <row r="427" spans="1:13">
      <c r="A427" s="117"/>
      <c r="C427" s="54"/>
      <c r="F427" s="110" t="s">
        <v>761</v>
      </c>
      <c r="G427" s="110" t="s">
        <v>509</v>
      </c>
      <c r="H427" s="49" t="s">
        <v>240</v>
      </c>
      <c r="I427" s="106">
        <v>2.5000000000000001E-2</v>
      </c>
      <c r="J427" s="148">
        <f>D421+1</f>
        <v>21</v>
      </c>
      <c r="K427" s="113" t="str">
        <f t="shared" si="14"/>
        <v>UWD</v>
      </c>
      <c r="L427" s="49" t="str">
        <f t="shared" si="15"/>
        <v>21.UWD</v>
      </c>
    </row>
    <row r="428" spans="1:13">
      <c r="A428" s="117"/>
      <c r="C428" s="54"/>
      <c r="F428" s="110" t="s">
        <v>761</v>
      </c>
      <c r="G428" s="110" t="s">
        <v>509</v>
      </c>
      <c r="H428" s="49" t="s">
        <v>240</v>
      </c>
      <c r="I428" s="106">
        <v>0.02</v>
      </c>
      <c r="J428" s="148">
        <f>D421+2</f>
        <v>22</v>
      </c>
      <c r="K428" s="113" t="str">
        <f t="shared" si="14"/>
        <v>UWD</v>
      </c>
      <c r="L428" s="49" t="str">
        <f t="shared" si="15"/>
        <v>22.UWD</v>
      </c>
    </row>
    <row r="429" spans="1:13">
      <c r="A429" s="117"/>
      <c r="C429" s="54"/>
      <c r="F429" s="110" t="s">
        <v>761</v>
      </c>
      <c r="G429" s="110" t="s">
        <v>509</v>
      </c>
      <c r="H429" s="49" t="s">
        <v>240</v>
      </c>
      <c r="I429" s="106">
        <v>0.01</v>
      </c>
      <c r="J429" s="148">
        <f>D421+3</f>
        <v>23</v>
      </c>
      <c r="K429" s="113" t="str">
        <f t="shared" si="14"/>
        <v>UWD</v>
      </c>
      <c r="L429" s="49" t="str">
        <f t="shared" si="15"/>
        <v>23.UWD</v>
      </c>
    </row>
    <row r="430" spans="1:13">
      <c r="A430" s="117"/>
      <c r="C430" s="54"/>
      <c r="F430" s="110" t="s">
        <v>760</v>
      </c>
      <c r="G430" s="110" t="s">
        <v>509</v>
      </c>
      <c r="H430" s="49" t="s">
        <v>240</v>
      </c>
      <c r="I430" s="106">
        <v>5.0000000000000001E-3</v>
      </c>
      <c r="J430" s="148">
        <f>D421</f>
        <v>20</v>
      </c>
      <c r="K430" s="113" t="str">
        <f t="shared" si="14"/>
        <v>RWD</v>
      </c>
      <c r="L430" s="49" t="str">
        <f t="shared" si="15"/>
        <v>20.RWD</v>
      </c>
    </row>
    <row r="431" spans="1:13">
      <c r="A431" s="117"/>
      <c r="C431" s="54"/>
      <c r="F431" s="110" t="s">
        <v>760</v>
      </c>
      <c r="G431" s="110" t="s">
        <v>509</v>
      </c>
      <c r="H431" s="49" t="s">
        <v>240</v>
      </c>
      <c r="I431" s="106">
        <v>1E-3</v>
      </c>
      <c r="J431" s="148">
        <f>D421+1</f>
        <v>21</v>
      </c>
      <c r="K431" s="113" t="str">
        <f t="shared" si="14"/>
        <v>RWD</v>
      </c>
      <c r="L431" s="49" t="str">
        <f t="shared" si="15"/>
        <v>21.RWD</v>
      </c>
    </row>
    <row r="432" spans="1:13">
      <c r="A432" s="117"/>
      <c r="C432" s="54"/>
      <c r="F432" s="110" t="s">
        <v>760</v>
      </c>
      <c r="G432" s="110" t="s">
        <v>509</v>
      </c>
      <c r="H432" s="49" t="s">
        <v>240</v>
      </c>
      <c r="I432" s="106" t="s">
        <v>720</v>
      </c>
      <c r="J432" s="148">
        <f>D421+2</f>
        <v>22</v>
      </c>
      <c r="K432" s="113" t="str">
        <f t="shared" si="14"/>
        <v>RWD</v>
      </c>
      <c r="L432" s="49" t="str">
        <f t="shared" si="15"/>
        <v>22.RWD</v>
      </c>
    </row>
    <row r="433" spans="1:13">
      <c r="A433" s="117"/>
      <c r="C433" s="54"/>
      <c r="F433" s="110" t="s">
        <v>760</v>
      </c>
      <c r="G433" s="110" t="s">
        <v>509</v>
      </c>
      <c r="H433" s="49" t="s">
        <v>240</v>
      </c>
      <c r="I433" s="106" t="s">
        <v>758</v>
      </c>
      <c r="J433" s="148">
        <f>D421+3</f>
        <v>23</v>
      </c>
      <c r="K433" s="113" t="str">
        <f t="shared" si="14"/>
        <v>RWD</v>
      </c>
      <c r="L433" s="49" t="str">
        <f t="shared" si="15"/>
        <v>23.RWD</v>
      </c>
    </row>
    <row r="434" spans="1:13">
      <c r="A434" s="117"/>
      <c r="C434" s="36" t="s">
        <v>880</v>
      </c>
      <c r="D434" s="108">
        <v>20</v>
      </c>
      <c r="E434" s="110" t="s">
        <v>784</v>
      </c>
      <c r="F434" s="110" t="s">
        <v>316</v>
      </c>
      <c r="G434" s="110" t="s">
        <v>503</v>
      </c>
      <c r="H434" s="110" t="s">
        <v>389</v>
      </c>
      <c r="I434" s="106">
        <v>1</v>
      </c>
      <c r="J434" s="148">
        <f>D434</f>
        <v>20</v>
      </c>
      <c r="K434" s="113" t="str">
        <f t="shared" si="14"/>
        <v>LKO</v>
      </c>
      <c r="L434" s="49" t="str">
        <f t="shared" si="15"/>
        <v>20.LKO</v>
      </c>
    </row>
    <row r="435" spans="1:13">
      <c r="A435" s="117"/>
      <c r="C435" s="54"/>
      <c r="F435" s="110" t="s">
        <v>735</v>
      </c>
      <c r="G435" s="110" t="s">
        <v>503</v>
      </c>
      <c r="H435" s="110" t="s">
        <v>389</v>
      </c>
      <c r="I435" s="106">
        <v>0.5</v>
      </c>
      <c r="J435" s="148">
        <f>D434</f>
        <v>20</v>
      </c>
      <c r="K435" s="113" t="str">
        <f t="shared" si="14"/>
        <v>VKO</v>
      </c>
      <c r="L435" s="49" t="str">
        <f t="shared" si="15"/>
        <v>20.VKO</v>
      </c>
    </row>
    <row r="436" spans="1:13">
      <c r="A436" s="117"/>
      <c r="C436" s="54"/>
      <c r="F436" s="110" t="s">
        <v>735</v>
      </c>
      <c r="G436" s="110" t="s">
        <v>503</v>
      </c>
      <c r="H436" s="110" t="s">
        <v>389</v>
      </c>
      <c r="I436" s="106">
        <v>0.25</v>
      </c>
      <c r="J436" s="148">
        <f>D434+1</f>
        <v>21</v>
      </c>
      <c r="K436" s="113" t="str">
        <f t="shared" si="14"/>
        <v>VKO</v>
      </c>
      <c r="L436" s="49" t="str">
        <f t="shared" si="15"/>
        <v>21.VKO</v>
      </c>
    </row>
    <row r="437" spans="1:13">
      <c r="A437" s="117"/>
      <c r="C437" s="54"/>
      <c r="F437" s="110" t="s">
        <v>735</v>
      </c>
      <c r="G437" s="110" t="s">
        <v>503</v>
      </c>
      <c r="H437" s="110" t="s">
        <v>389</v>
      </c>
      <c r="I437" s="106">
        <v>0.2</v>
      </c>
      <c r="J437" s="148">
        <f>D434+2</f>
        <v>22</v>
      </c>
      <c r="K437" s="113" t="str">
        <f t="shared" si="14"/>
        <v>VKO</v>
      </c>
      <c r="L437" s="49" t="str">
        <f t="shared" si="15"/>
        <v>22.VKO</v>
      </c>
    </row>
    <row r="438" spans="1:13">
      <c r="A438" s="117"/>
      <c r="C438" s="54"/>
      <c r="F438" s="110" t="s">
        <v>735</v>
      </c>
      <c r="G438" s="110" t="s">
        <v>503</v>
      </c>
      <c r="H438" s="110" t="s">
        <v>389</v>
      </c>
      <c r="I438" s="106">
        <v>0.1</v>
      </c>
      <c r="J438" s="148">
        <f>D434+3</f>
        <v>23</v>
      </c>
      <c r="K438" s="113" t="str">
        <f t="shared" si="14"/>
        <v>VKO</v>
      </c>
      <c r="L438" s="49" t="str">
        <f t="shared" si="15"/>
        <v>23.VKO</v>
      </c>
    </row>
    <row r="439" spans="1:13">
      <c r="A439" s="117"/>
      <c r="C439" s="54"/>
      <c r="F439" s="110" t="s">
        <v>761</v>
      </c>
      <c r="G439" s="110" t="s">
        <v>503</v>
      </c>
      <c r="H439" s="110" t="s">
        <v>389</v>
      </c>
      <c r="I439" s="106">
        <v>0.05</v>
      </c>
      <c r="J439" s="148">
        <f>D434</f>
        <v>20</v>
      </c>
      <c r="K439" s="113" t="str">
        <f t="shared" si="14"/>
        <v>UKO</v>
      </c>
      <c r="L439" s="49" t="str">
        <f t="shared" si="15"/>
        <v>20.UKO</v>
      </c>
    </row>
    <row r="440" spans="1:13">
      <c r="A440" s="117"/>
      <c r="C440" s="54"/>
      <c r="F440" s="110" t="s">
        <v>761</v>
      </c>
      <c r="G440" s="110" t="s">
        <v>503</v>
      </c>
      <c r="H440" s="110" t="s">
        <v>389</v>
      </c>
      <c r="I440" s="106">
        <v>2.5000000000000001E-2</v>
      </c>
      <c r="J440" s="148">
        <f>D434+1</f>
        <v>21</v>
      </c>
      <c r="K440" s="113" t="str">
        <f t="shared" si="14"/>
        <v>UKO</v>
      </c>
      <c r="L440" s="49" t="str">
        <f t="shared" si="15"/>
        <v>21.UKO</v>
      </c>
    </row>
    <row r="441" spans="1:13">
      <c r="A441" s="117"/>
      <c r="C441" s="54"/>
      <c r="F441" s="110" t="s">
        <v>761</v>
      </c>
      <c r="G441" s="110" t="s">
        <v>503</v>
      </c>
      <c r="H441" s="110" t="s">
        <v>389</v>
      </c>
      <c r="I441" s="106">
        <v>0.02</v>
      </c>
      <c r="J441" s="148">
        <f>D434+2</f>
        <v>22</v>
      </c>
      <c r="K441" s="113" t="str">
        <f t="shared" si="14"/>
        <v>UKO</v>
      </c>
      <c r="L441" s="49" t="str">
        <f t="shared" si="15"/>
        <v>22.UKO</v>
      </c>
    </row>
    <row r="442" spans="1:13">
      <c r="A442" s="117"/>
      <c r="C442" s="54"/>
      <c r="F442" s="110" t="s">
        <v>761</v>
      </c>
      <c r="G442" s="110" t="s">
        <v>503</v>
      </c>
      <c r="H442" s="110" t="s">
        <v>389</v>
      </c>
      <c r="I442" s="106">
        <v>0.01</v>
      </c>
      <c r="J442" s="148">
        <f>D434+3</f>
        <v>23</v>
      </c>
      <c r="K442" s="113" t="str">
        <f t="shared" si="14"/>
        <v>UKO</v>
      </c>
      <c r="L442" s="49" t="str">
        <f t="shared" si="15"/>
        <v>23.UKO</v>
      </c>
    </row>
    <row r="443" spans="1:13">
      <c r="A443" s="117"/>
      <c r="C443" s="54"/>
      <c r="F443" s="110" t="s">
        <v>760</v>
      </c>
      <c r="G443" s="110" t="s">
        <v>503</v>
      </c>
      <c r="H443" s="110" t="s">
        <v>389</v>
      </c>
      <c r="I443" s="106">
        <v>5.0000000000000001E-3</v>
      </c>
      <c r="J443" s="148">
        <f>D434</f>
        <v>20</v>
      </c>
      <c r="K443" s="113" t="str">
        <f t="shared" si="14"/>
        <v>RKO</v>
      </c>
      <c r="L443" s="49" t="str">
        <f t="shared" si="15"/>
        <v>20.RKO</v>
      </c>
    </row>
    <row r="444" spans="1:13">
      <c r="A444" s="117"/>
      <c r="C444" s="54"/>
      <c r="F444" s="110" t="s">
        <v>760</v>
      </c>
      <c r="G444" s="110" t="s">
        <v>503</v>
      </c>
      <c r="H444" s="110" t="s">
        <v>389</v>
      </c>
      <c r="I444" s="106">
        <v>1E-3</v>
      </c>
      <c r="J444" s="148">
        <f>D434+1</f>
        <v>21</v>
      </c>
      <c r="K444" s="113" t="str">
        <f t="shared" si="14"/>
        <v>RKO</v>
      </c>
      <c r="L444" s="49" t="str">
        <f t="shared" si="15"/>
        <v>21.RKO</v>
      </c>
    </row>
    <row r="445" spans="1:13">
      <c r="A445" s="117"/>
      <c r="C445" s="54"/>
      <c r="F445" s="110" t="s">
        <v>760</v>
      </c>
      <c r="G445" s="110" t="s">
        <v>503</v>
      </c>
      <c r="H445" s="110" t="s">
        <v>389</v>
      </c>
      <c r="I445" s="106" t="s">
        <v>720</v>
      </c>
      <c r="J445" s="148">
        <f>D434+2</f>
        <v>22</v>
      </c>
      <c r="K445" s="113" t="str">
        <f t="shared" si="14"/>
        <v>RKO</v>
      </c>
      <c r="L445" s="49" t="str">
        <f t="shared" si="15"/>
        <v>22.RKO</v>
      </c>
    </row>
    <row r="446" spans="1:13">
      <c r="A446" s="117"/>
      <c r="C446" s="54"/>
      <c r="F446" s="110" t="s">
        <v>760</v>
      </c>
      <c r="G446" s="110" t="s">
        <v>503</v>
      </c>
      <c r="H446" s="110" t="s">
        <v>389</v>
      </c>
      <c r="I446" s="106" t="s">
        <v>758</v>
      </c>
      <c r="J446" s="148">
        <f>D434+3</f>
        <v>23</v>
      </c>
      <c r="K446" s="113" t="str">
        <f t="shared" si="14"/>
        <v>RKO</v>
      </c>
      <c r="L446" s="49" t="str">
        <f t="shared" si="15"/>
        <v>23.RKO</v>
      </c>
    </row>
    <row r="447" spans="1:13">
      <c r="A447" s="117"/>
      <c r="C447" s="36" t="s">
        <v>883</v>
      </c>
      <c r="D447" s="108">
        <v>30</v>
      </c>
      <c r="E447" s="110" t="s">
        <v>784</v>
      </c>
      <c r="F447" s="110" t="s">
        <v>316</v>
      </c>
      <c r="G447" s="110" t="s">
        <v>509</v>
      </c>
      <c r="H447" s="49" t="s">
        <v>390</v>
      </c>
      <c r="I447" s="106">
        <v>1</v>
      </c>
      <c r="J447" s="148">
        <f>D447</f>
        <v>30</v>
      </c>
      <c r="K447" s="113" t="str">
        <f t="shared" si="14"/>
        <v>LWS</v>
      </c>
      <c r="L447" s="49" t="str">
        <f t="shared" si="15"/>
        <v>30.LWS</v>
      </c>
      <c r="M447" s="28"/>
    </row>
    <row r="448" spans="1:13">
      <c r="A448" s="117"/>
      <c r="C448" s="54"/>
      <c r="F448" s="110" t="s">
        <v>735</v>
      </c>
      <c r="G448" s="49" t="s">
        <v>509</v>
      </c>
      <c r="H448" s="49" t="s">
        <v>390</v>
      </c>
      <c r="I448" s="106">
        <v>0.5</v>
      </c>
      <c r="J448" s="148">
        <f>D447</f>
        <v>30</v>
      </c>
      <c r="K448" s="113" t="str">
        <f t="shared" si="14"/>
        <v>VWS</v>
      </c>
      <c r="L448" s="49" t="str">
        <f t="shared" si="15"/>
        <v>30.VWS</v>
      </c>
    </row>
    <row r="449" spans="1:12">
      <c r="A449" s="117"/>
      <c r="C449" s="54"/>
      <c r="F449" s="110" t="s">
        <v>735</v>
      </c>
      <c r="G449" s="49" t="s">
        <v>509</v>
      </c>
      <c r="H449" s="49" t="s">
        <v>390</v>
      </c>
      <c r="I449" s="106">
        <v>0.25</v>
      </c>
      <c r="J449" s="148">
        <f>D447+1</f>
        <v>31</v>
      </c>
      <c r="K449" s="113" t="str">
        <f t="shared" si="14"/>
        <v>VWS</v>
      </c>
      <c r="L449" s="49" t="str">
        <f t="shared" si="15"/>
        <v>31.VWS</v>
      </c>
    </row>
    <row r="450" spans="1:12">
      <c r="A450" s="117"/>
      <c r="C450" s="54"/>
      <c r="F450" s="110" t="s">
        <v>735</v>
      </c>
      <c r="G450" s="49" t="s">
        <v>509</v>
      </c>
      <c r="H450" s="49" t="s">
        <v>390</v>
      </c>
      <c r="I450" s="106">
        <v>0.2</v>
      </c>
      <c r="J450" s="148">
        <f>D447+2</f>
        <v>32</v>
      </c>
      <c r="K450" s="113" t="str">
        <f t="shared" si="14"/>
        <v>VWS</v>
      </c>
      <c r="L450" s="49" t="str">
        <f t="shared" si="15"/>
        <v>32.VWS</v>
      </c>
    </row>
    <row r="451" spans="1:12">
      <c r="A451" s="117"/>
      <c r="C451" s="54"/>
      <c r="F451" s="110" t="s">
        <v>735</v>
      </c>
      <c r="G451" s="49" t="s">
        <v>509</v>
      </c>
      <c r="H451" s="49" t="s">
        <v>390</v>
      </c>
      <c r="I451" s="106">
        <v>0.1</v>
      </c>
      <c r="J451" s="148">
        <f>D447+3</f>
        <v>33</v>
      </c>
      <c r="K451" s="113" t="str">
        <f t="shared" si="14"/>
        <v>VWS</v>
      </c>
      <c r="L451" s="49" t="str">
        <f t="shared" si="15"/>
        <v>33.VWS</v>
      </c>
    </row>
    <row r="452" spans="1:12">
      <c r="A452" s="117"/>
      <c r="C452" s="54"/>
      <c r="F452" s="110" t="s">
        <v>761</v>
      </c>
      <c r="G452" s="49" t="s">
        <v>509</v>
      </c>
      <c r="H452" s="49" t="s">
        <v>390</v>
      </c>
      <c r="I452" s="106">
        <v>0.05</v>
      </c>
      <c r="J452" s="148">
        <f>D447</f>
        <v>30</v>
      </c>
      <c r="K452" s="113" t="str">
        <f t="shared" si="14"/>
        <v>UWS</v>
      </c>
      <c r="L452" s="49" t="str">
        <f t="shared" si="15"/>
        <v>30.UWS</v>
      </c>
    </row>
    <row r="453" spans="1:12">
      <c r="A453" s="117"/>
      <c r="C453" s="54"/>
      <c r="F453" s="110" t="s">
        <v>761</v>
      </c>
      <c r="G453" s="49" t="s">
        <v>509</v>
      </c>
      <c r="H453" s="49" t="s">
        <v>390</v>
      </c>
      <c r="I453" s="106">
        <v>2.5000000000000001E-2</v>
      </c>
      <c r="J453" s="148">
        <f>D447+1</f>
        <v>31</v>
      </c>
      <c r="K453" s="113" t="str">
        <f t="shared" si="14"/>
        <v>UWS</v>
      </c>
      <c r="L453" s="49" t="str">
        <f t="shared" si="15"/>
        <v>31.UWS</v>
      </c>
    </row>
    <row r="454" spans="1:12">
      <c r="A454" s="117"/>
      <c r="C454" s="54"/>
      <c r="F454" s="110" t="s">
        <v>761</v>
      </c>
      <c r="G454" s="49" t="s">
        <v>509</v>
      </c>
      <c r="H454" s="49" t="s">
        <v>390</v>
      </c>
      <c r="I454" s="106">
        <v>0.02</v>
      </c>
      <c r="J454" s="148">
        <f>D447+2</f>
        <v>32</v>
      </c>
      <c r="K454" s="113" t="str">
        <f t="shared" si="14"/>
        <v>UWS</v>
      </c>
      <c r="L454" s="49" t="str">
        <f t="shared" si="15"/>
        <v>32.UWS</v>
      </c>
    </row>
    <row r="455" spans="1:12">
      <c r="A455" s="117"/>
      <c r="C455" s="54"/>
      <c r="F455" s="110" t="s">
        <v>761</v>
      </c>
      <c r="G455" s="49" t="s">
        <v>509</v>
      </c>
      <c r="H455" s="49" t="s">
        <v>390</v>
      </c>
      <c r="I455" s="106">
        <v>0.01</v>
      </c>
      <c r="J455" s="148">
        <f>D447+3</f>
        <v>33</v>
      </c>
      <c r="K455" s="113" t="str">
        <f t="shared" si="14"/>
        <v>UWS</v>
      </c>
      <c r="L455" s="49" t="str">
        <f t="shared" si="15"/>
        <v>33.UWS</v>
      </c>
    </row>
    <row r="456" spans="1:12">
      <c r="A456" s="117"/>
      <c r="C456" s="54"/>
      <c r="F456" s="110" t="s">
        <v>760</v>
      </c>
      <c r="G456" s="49" t="s">
        <v>509</v>
      </c>
      <c r="H456" s="49" t="s">
        <v>390</v>
      </c>
      <c r="I456" s="106">
        <v>5.0000000000000001E-3</v>
      </c>
      <c r="J456" s="148">
        <f>D447</f>
        <v>30</v>
      </c>
      <c r="K456" s="113" t="str">
        <f t="shared" si="14"/>
        <v>RWS</v>
      </c>
      <c r="L456" s="49" t="str">
        <f t="shared" si="15"/>
        <v>30.RWS</v>
      </c>
    </row>
    <row r="457" spans="1:12">
      <c r="A457" s="117"/>
      <c r="C457" s="54"/>
      <c r="F457" s="110" t="s">
        <v>760</v>
      </c>
      <c r="G457" s="49" t="s">
        <v>509</v>
      </c>
      <c r="H457" s="49" t="s">
        <v>390</v>
      </c>
      <c r="I457" s="106">
        <v>1E-3</v>
      </c>
      <c r="J457" s="148">
        <f>D447+1</f>
        <v>31</v>
      </c>
      <c r="K457" s="113" t="str">
        <f t="shared" si="14"/>
        <v>RWS</v>
      </c>
      <c r="L457" s="49" t="str">
        <f t="shared" si="15"/>
        <v>31.RWS</v>
      </c>
    </row>
    <row r="458" spans="1:12">
      <c r="A458" s="117"/>
      <c r="C458" s="54"/>
      <c r="F458" s="110" t="s">
        <v>760</v>
      </c>
      <c r="G458" s="49" t="s">
        <v>509</v>
      </c>
      <c r="H458" s="49" t="s">
        <v>390</v>
      </c>
      <c r="I458" s="106" t="s">
        <v>720</v>
      </c>
      <c r="J458" s="148">
        <f>D447+2</f>
        <v>32</v>
      </c>
      <c r="K458" s="113" t="str">
        <f t="shared" si="14"/>
        <v>RWS</v>
      </c>
      <c r="L458" s="49" t="str">
        <f t="shared" si="15"/>
        <v>32.RWS</v>
      </c>
    </row>
    <row r="459" spans="1:12">
      <c r="A459" s="117"/>
      <c r="C459" s="54"/>
      <c r="F459" s="110" t="s">
        <v>760</v>
      </c>
      <c r="G459" s="49" t="s">
        <v>509</v>
      </c>
      <c r="H459" s="49" t="s">
        <v>390</v>
      </c>
      <c r="I459" s="106" t="s">
        <v>758</v>
      </c>
      <c r="J459" s="148">
        <f>D447+3</f>
        <v>33</v>
      </c>
      <c r="K459" s="113" t="str">
        <f t="shared" ref="K459:K504" si="16">F459&amp;G459&amp;H459</f>
        <v>RWS</v>
      </c>
      <c r="L459" s="49" t="str">
        <f t="shared" ref="L459:L504" si="17">J459&amp;"."&amp;K459</f>
        <v>33.RWS</v>
      </c>
    </row>
    <row r="460" spans="1:12">
      <c r="A460" s="117"/>
      <c r="C460" s="36" t="s">
        <v>882</v>
      </c>
      <c r="D460" s="108">
        <v>35</v>
      </c>
      <c r="E460" s="110" t="s">
        <v>784</v>
      </c>
      <c r="F460" s="110" t="s">
        <v>316</v>
      </c>
      <c r="G460" s="110" t="s">
        <v>509</v>
      </c>
      <c r="H460" s="49" t="s">
        <v>390</v>
      </c>
      <c r="I460" s="106">
        <v>1</v>
      </c>
      <c r="J460" s="148">
        <f>D460</f>
        <v>35</v>
      </c>
      <c r="K460" s="113" t="str">
        <f t="shared" si="16"/>
        <v>LWS</v>
      </c>
      <c r="L460" s="49" t="str">
        <f t="shared" si="17"/>
        <v>35.LWS</v>
      </c>
    </row>
    <row r="461" spans="1:12">
      <c r="A461" s="117"/>
      <c r="C461" s="54"/>
      <c r="F461" s="110" t="s">
        <v>735</v>
      </c>
      <c r="G461" s="49" t="s">
        <v>509</v>
      </c>
      <c r="H461" s="49" t="s">
        <v>390</v>
      </c>
      <c r="I461" s="106">
        <v>0.5</v>
      </c>
      <c r="J461" s="148">
        <f>D460</f>
        <v>35</v>
      </c>
      <c r="K461" s="113" t="str">
        <f t="shared" si="16"/>
        <v>VWS</v>
      </c>
      <c r="L461" s="49" t="str">
        <f t="shared" si="17"/>
        <v>35.VWS</v>
      </c>
    </row>
    <row r="462" spans="1:12">
      <c r="A462" s="117"/>
      <c r="C462" s="54"/>
      <c r="F462" s="110" t="s">
        <v>735</v>
      </c>
      <c r="G462" s="49" t="s">
        <v>509</v>
      </c>
      <c r="H462" s="49" t="s">
        <v>390</v>
      </c>
      <c r="I462" s="106">
        <v>0.25</v>
      </c>
      <c r="J462" s="148">
        <f>D460+1</f>
        <v>36</v>
      </c>
      <c r="K462" s="113" t="str">
        <f t="shared" si="16"/>
        <v>VWS</v>
      </c>
      <c r="L462" s="49" t="str">
        <f t="shared" si="17"/>
        <v>36.VWS</v>
      </c>
    </row>
    <row r="463" spans="1:12">
      <c r="A463" s="117"/>
      <c r="C463" s="54"/>
      <c r="F463" s="110" t="s">
        <v>735</v>
      </c>
      <c r="G463" s="49" t="s">
        <v>509</v>
      </c>
      <c r="H463" s="49" t="s">
        <v>390</v>
      </c>
      <c r="I463" s="106">
        <v>0.2</v>
      </c>
      <c r="J463" s="148">
        <f>D460+2</f>
        <v>37</v>
      </c>
      <c r="K463" s="113" t="str">
        <f t="shared" si="16"/>
        <v>VWS</v>
      </c>
      <c r="L463" s="49" t="str">
        <f t="shared" si="17"/>
        <v>37.VWS</v>
      </c>
    </row>
    <row r="464" spans="1:12">
      <c r="A464" s="117"/>
      <c r="C464" s="54"/>
      <c r="F464" s="110" t="s">
        <v>735</v>
      </c>
      <c r="G464" s="49" t="s">
        <v>509</v>
      </c>
      <c r="H464" s="49" t="s">
        <v>390</v>
      </c>
      <c r="I464" s="106">
        <v>0.1</v>
      </c>
      <c r="J464" s="148">
        <f>D460+3</f>
        <v>38</v>
      </c>
      <c r="K464" s="113" t="str">
        <f t="shared" si="16"/>
        <v>VWS</v>
      </c>
      <c r="L464" s="49" t="str">
        <f t="shared" si="17"/>
        <v>38.VWS</v>
      </c>
    </row>
    <row r="465" spans="1:13">
      <c r="A465" s="117"/>
      <c r="C465" s="54"/>
      <c r="F465" s="110" t="s">
        <v>761</v>
      </c>
      <c r="G465" s="49" t="s">
        <v>509</v>
      </c>
      <c r="H465" s="49" t="s">
        <v>390</v>
      </c>
      <c r="I465" s="106">
        <v>0.05</v>
      </c>
      <c r="J465" s="148">
        <f>D460</f>
        <v>35</v>
      </c>
      <c r="K465" s="113" t="str">
        <f t="shared" si="16"/>
        <v>UWS</v>
      </c>
      <c r="L465" s="49" t="str">
        <f t="shared" si="17"/>
        <v>35.UWS</v>
      </c>
    </row>
    <row r="466" spans="1:13">
      <c r="A466" s="117"/>
      <c r="C466" s="54"/>
      <c r="F466" s="110" t="s">
        <v>761</v>
      </c>
      <c r="G466" s="49" t="s">
        <v>509</v>
      </c>
      <c r="H466" s="49" t="s">
        <v>390</v>
      </c>
      <c r="I466" s="106">
        <v>2.5000000000000001E-2</v>
      </c>
      <c r="J466" s="148">
        <f>D460+1</f>
        <v>36</v>
      </c>
      <c r="K466" s="113" t="str">
        <f t="shared" si="16"/>
        <v>UWS</v>
      </c>
      <c r="L466" s="49" t="str">
        <f t="shared" si="17"/>
        <v>36.UWS</v>
      </c>
    </row>
    <row r="467" spans="1:13">
      <c r="A467" s="117"/>
      <c r="C467" s="54"/>
      <c r="F467" s="110" t="s">
        <v>761</v>
      </c>
      <c r="G467" s="49" t="s">
        <v>509</v>
      </c>
      <c r="H467" s="49" t="s">
        <v>390</v>
      </c>
      <c r="I467" s="106">
        <v>0.02</v>
      </c>
      <c r="J467" s="148">
        <f>D460+2</f>
        <v>37</v>
      </c>
      <c r="K467" s="113" t="str">
        <f t="shared" si="16"/>
        <v>UWS</v>
      </c>
      <c r="L467" s="49" t="str">
        <f t="shared" si="17"/>
        <v>37.UWS</v>
      </c>
    </row>
    <row r="468" spans="1:13">
      <c r="A468" s="117"/>
      <c r="C468" s="54"/>
      <c r="F468" s="110" t="s">
        <v>761</v>
      </c>
      <c r="G468" s="49" t="s">
        <v>509</v>
      </c>
      <c r="H468" s="49" t="s">
        <v>390</v>
      </c>
      <c r="I468" s="106">
        <v>0.01</v>
      </c>
      <c r="J468" s="148">
        <f>D460+3</f>
        <v>38</v>
      </c>
      <c r="K468" s="113" t="str">
        <f t="shared" si="16"/>
        <v>UWS</v>
      </c>
      <c r="L468" s="49" t="str">
        <f t="shared" si="17"/>
        <v>38.UWS</v>
      </c>
    </row>
    <row r="469" spans="1:13">
      <c r="A469" s="117"/>
      <c r="C469" s="54"/>
      <c r="F469" s="110" t="s">
        <v>760</v>
      </c>
      <c r="G469" s="49" t="s">
        <v>509</v>
      </c>
      <c r="H469" s="49" t="s">
        <v>390</v>
      </c>
      <c r="I469" s="106">
        <v>5.0000000000000001E-3</v>
      </c>
      <c r="J469" s="148">
        <f>D460</f>
        <v>35</v>
      </c>
      <c r="K469" s="113" t="str">
        <f t="shared" si="16"/>
        <v>RWS</v>
      </c>
      <c r="L469" s="49" t="str">
        <f t="shared" si="17"/>
        <v>35.RWS</v>
      </c>
    </row>
    <row r="470" spans="1:13">
      <c r="A470" s="117"/>
      <c r="C470" s="54"/>
      <c r="F470" s="110" t="s">
        <v>760</v>
      </c>
      <c r="G470" s="49" t="s">
        <v>509</v>
      </c>
      <c r="H470" s="49" t="s">
        <v>390</v>
      </c>
      <c r="I470" s="106">
        <v>1E-3</v>
      </c>
      <c r="J470" s="148">
        <f>D460+1</f>
        <v>36</v>
      </c>
      <c r="K470" s="113" t="str">
        <f t="shared" si="16"/>
        <v>RWS</v>
      </c>
      <c r="L470" s="49" t="str">
        <f t="shared" si="17"/>
        <v>36.RWS</v>
      </c>
    </row>
    <row r="471" spans="1:13">
      <c r="A471" s="117"/>
      <c r="C471" s="54"/>
      <c r="F471" s="110" t="s">
        <v>760</v>
      </c>
      <c r="G471" s="49" t="s">
        <v>509</v>
      </c>
      <c r="H471" s="49" t="s">
        <v>390</v>
      </c>
      <c r="I471" s="106" t="s">
        <v>720</v>
      </c>
      <c r="J471" s="148">
        <f>D460+2</f>
        <v>37</v>
      </c>
      <c r="K471" s="113" t="str">
        <f t="shared" si="16"/>
        <v>RWS</v>
      </c>
      <c r="L471" s="49" t="str">
        <f t="shared" si="17"/>
        <v>37.RWS</v>
      </c>
    </row>
    <row r="472" spans="1:13">
      <c r="A472" s="117"/>
      <c r="C472" s="54"/>
      <c r="F472" s="110" t="s">
        <v>760</v>
      </c>
      <c r="G472" s="49" t="s">
        <v>509</v>
      </c>
      <c r="H472" s="49" t="s">
        <v>390</v>
      </c>
      <c r="I472" s="106" t="s">
        <v>758</v>
      </c>
      <c r="J472" s="148">
        <f>D460+3</f>
        <v>38</v>
      </c>
      <c r="K472" s="113" t="str">
        <f t="shared" si="16"/>
        <v>RWS</v>
      </c>
      <c r="L472" s="49" t="str">
        <f t="shared" si="17"/>
        <v>38.RWS</v>
      </c>
    </row>
    <row r="473" spans="1:13">
      <c r="A473" s="117"/>
      <c r="C473" s="36" t="s">
        <v>881</v>
      </c>
      <c r="D473" s="108">
        <v>30</v>
      </c>
      <c r="E473" s="110" t="s">
        <v>784</v>
      </c>
      <c r="F473" s="110" t="s">
        <v>316</v>
      </c>
      <c r="G473" s="110" t="s">
        <v>509</v>
      </c>
      <c r="H473" s="49" t="s">
        <v>240</v>
      </c>
      <c r="I473" s="106">
        <v>1</v>
      </c>
      <c r="J473" s="148">
        <f>D473</f>
        <v>30</v>
      </c>
      <c r="K473" s="113" t="str">
        <f t="shared" si="16"/>
        <v>LWD</v>
      </c>
      <c r="L473" s="49" t="str">
        <f t="shared" si="17"/>
        <v>30.LWD</v>
      </c>
      <c r="M473" s="28"/>
    </row>
    <row r="474" spans="1:13">
      <c r="A474" s="117"/>
      <c r="C474" s="54"/>
      <c r="F474" s="110" t="s">
        <v>735</v>
      </c>
      <c r="G474" s="110" t="s">
        <v>509</v>
      </c>
      <c r="H474" s="49" t="s">
        <v>240</v>
      </c>
      <c r="I474" s="106">
        <v>0.5</v>
      </c>
      <c r="J474" s="148">
        <f>D473</f>
        <v>30</v>
      </c>
      <c r="K474" s="113" t="str">
        <f t="shared" si="16"/>
        <v>VWD</v>
      </c>
      <c r="L474" s="49" t="str">
        <f t="shared" si="17"/>
        <v>30.VWD</v>
      </c>
    </row>
    <row r="475" spans="1:13">
      <c r="A475" s="117"/>
      <c r="C475" s="54"/>
      <c r="F475" s="110" t="s">
        <v>735</v>
      </c>
      <c r="G475" s="110" t="s">
        <v>509</v>
      </c>
      <c r="H475" s="49" t="s">
        <v>240</v>
      </c>
      <c r="I475" s="106">
        <v>0.25</v>
      </c>
      <c r="J475" s="148">
        <f>D473+1</f>
        <v>31</v>
      </c>
      <c r="K475" s="113" t="str">
        <f t="shared" si="16"/>
        <v>VWD</v>
      </c>
      <c r="L475" s="49" t="str">
        <f t="shared" si="17"/>
        <v>31.VWD</v>
      </c>
    </row>
    <row r="476" spans="1:13">
      <c r="A476" s="117"/>
      <c r="C476" s="54"/>
      <c r="F476" s="110" t="s">
        <v>735</v>
      </c>
      <c r="G476" s="110" t="s">
        <v>509</v>
      </c>
      <c r="H476" s="49" t="s">
        <v>240</v>
      </c>
      <c r="I476" s="106">
        <v>0.2</v>
      </c>
      <c r="J476" s="148">
        <f>D473+2</f>
        <v>32</v>
      </c>
      <c r="K476" s="113" t="str">
        <f t="shared" si="16"/>
        <v>VWD</v>
      </c>
      <c r="L476" s="49" t="str">
        <f t="shared" si="17"/>
        <v>32.VWD</v>
      </c>
    </row>
    <row r="477" spans="1:13">
      <c r="A477" s="117"/>
      <c r="C477" s="54"/>
      <c r="F477" s="110" t="s">
        <v>735</v>
      </c>
      <c r="G477" s="110" t="s">
        <v>509</v>
      </c>
      <c r="H477" s="49" t="s">
        <v>240</v>
      </c>
      <c r="I477" s="106">
        <v>0.1</v>
      </c>
      <c r="J477" s="148">
        <f>D473+3</f>
        <v>33</v>
      </c>
      <c r="K477" s="113" t="str">
        <f t="shared" si="16"/>
        <v>VWD</v>
      </c>
      <c r="L477" s="49" t="str">
        <f t="shared" si="17"/>
        <v>33.VWD</v>
      </c>
    </row>
    <row r="478" spans="1:13">
      <c r="A478" s="117"/>
      <c r="C478" s="54"/>
      <c r="F478" s="110" t="s">
        <v>761</v>
      </c>
      <c r="G478" s="110" t="s">
        <v>509</v>
      </c>
      <c r="H478" s="49" t="s">
        <v>240</v>
      </c>
      <c r="I478" s="106">
        <v>0.05</v>
      </c>
      <c r="J478" s="148">
        <f>D473</f>
        <v>30</v>
      </c>
      <c r="K478" s="113" t="str">
        <f t="shared" si="16"/>
        <v>UWD</v>
      </c>
      <c r="L478" s="49" t="str">
        <f t="shared" si="17"/>
        <v>30.UWD</v>
      </c>
    </row>
    <row r="479" spans="1:13">
      <c r="A479" s="117"/>
      <c r="C479" s="54"/>
      <c r="F479" s="110" t="s">
        <v>761</v>
      </c>
      <c r="G479" s="110" t="s">
        <v>509</v>
      </c>
      <c r="H479" s="49" t="s">
        <v>240</v>
      </c>
      <c r="I479" s="106">
        <v>2.5000000000000001E-2</v>
      </c>
      <c r="J479" s="148">
        <f>D473+1</f>
        <v>31</v>
      </c>
      <c r="K479" s="113" t="str">
        <f t="shared" si="16"/>
        <v>UWD</v>
      </c>
      <c r="L479" s="49" t="str">
        <f t="shared" si="17"/>
        <v>31.UWD</v>
      </c>
    </row>
    <row r="480" spans="1:13">
      <c r="A480" s="117"/>
      <c r="C480" s="54"/>
      <c r="F480" s="110" t="s">
        <v>761</v>
      </c>
      <c r="G480" s="110" t="s">
        <v>509</v>
      </c>
      <c r="H480" s="49" t="s">
        <v>240</v>
      </c>
      <c r="I480" s="106">
        <v>0.02</v>
      </c>
      <c r="J480" s="148">
        <f>D473+2</f>
        <v>32</v>
      </c>
      <c r="K480" s="113" t="str">
        <f t="shared" si="16"/>
        <v>UWD</v>
      </c>
      <c r="L480" s="49" t="str">
        <f t="shared" si="17"/>
        <v>32.UWD</v>
      </c>
    </row>
    <row r="481" spans="1:12">
      <c r="A481" s="117"/>
      <c r="C481" s="54"/>
      <c r="F481" s="110" t="s">
        <v>761</v>
      </c>
      <c r="G481" s="110" t="s">
        <v>509</v>
      </c>
      <c r="H481" s="49" t="s">
        <v>240</v>
      </c>
      <c r="I481" s="106">
        <v>0.01</v>
      </c>
      <c r="J481" s="148">
        <f>D473+3</f>
        <v>33</v>
      </c>
      <c r="K481" s="113" t="str">
        <f t="shared" si="16"/>
        <v>UWD</v>
      </c>
      <c r="L481" s="49" t="str">
        <f t="shared" si="17"/>
        <v>33.UWD</v>
      </c>
    </row>
    <row r="482" spans="1:12">
      <c r="A482" s="117"/>
      <c r="C482" s="54"/>
      <c r="F482" s="110" t="s">
        <v>760</v>
      </c>
      <c r="G482" s="110" t="s">
        <v>509</v>
      </c>
      <c r="H482" s="49" t="s">
        <v>240</v>
      </c>
      <c r="I482" s="106">
        <v>5.0000000000000001E-3</v>
      </c>
      <c r="J482" s="148">
        <f>D473</f>
        <v>30</v>
      </c>
      <c r="K482" s="113" t="str">
        <f t="shared" si="16"/>
        <v>RWD</v>
      </c>
      <c r="L482" s="49" t="str">
        <f t="shared" si="17"/>
        <v>30.RWD</v>
      </c>
    </row>
    <row r="483" spans="1:12">
      <c r="A483" s="117"/>
      <c r="C483" s="54"/>
      <c r="F483" s="110" t="s">
        <v>760</v>
      </c>
      <c r="G483" s="110" t="s">
        <v>509</v>
      </c>
      <c r="H483" s="49" t="s">
        <v>240</v>
      </c>
      <c r="I483" s="106">
        <v>1E-3</v>
      </c>
      <c r="J483" s="148">
        <f>D473+1</f>
        <v>31</v>
      </c>
      <c r="K483" s="113" t="str">
        <f t="shared" si="16"/>
        <v>RWD</v>
      </c>
      <c r="L483" s="49" t="str">
        <f t="shared" si="17"/>
        <v>31.RWD</v>
      </c>
    </row>
    <row r="484" spans="1:12">
      <c r="A484" s="117"/>
      <c r="C484" s="54"/>
      <c r="F484" s="110" t="s">
        <v>760</v>
      </c>
      <c r="G484" s="110" t="s">
        <v>509</v>
      </c>
      <c r="H484" s="49" t="s">
        <v>240</v>
      </c>
      <c r="I484" s="106" t="s">
        <v>720</v>
      </c>
      <c r="J484" s="148">
        <f>D473+2</f>
        <v>32</v>
      </c>
      <c r="K484" s="113" t="str">
        <f t="shared" si="16"/>
        <v>RWD</v>
      </c>
      <c r="L484" s="49" t="str">
        <f t="shared" si="17"/>
        <v>32.RWD</v>
      </c>
    </row>
    <row r="485" spans="1:12">
      <c r="A485" s="117"/>
      <c r="C485" s="54"/>
      <c r="F485" s="110" t="s">
        <v>760</v>
      </c>
      <c r="G485" s="110" t="s">
        <v>509</v>
      </c>
      <c r="H485" s="49" t="s">
        <v>240</v>
      </c>
      <c r="I485" s="106" t="s">
        <v>758</v>
      </c>
      <c r="J485" s="148">
        <f>D473+3</f>
        <v>33</v>
      </c>
      <c r="K485" s="113" t="str">
        <f t="shared" si="16"/>
        <v>RWD</v>
      </c>
      <c r="L485" s="49" t="str">
        <f t="shared" si="17"/>
        <v>33.RWD</v>
      </c>
    </row>
    <row r="486" spans="1:12">
      <c r="A486" s="117"/>
      <c r="C486" s="36" t="s">
        <v>884</v>
      </c>
      <c r="D486" s="108">
        <v>30</v>
      </c>
      <c r="E486" s="110" t="s">
        <v>784</v>
      </c>
      <c r="F486" s="110" t="s">
        <v>316</v>
      </c>
      <c r="G486" s="110" t="s">
        <v>503</v>
      </c>
      <c r="H486" s="110" t="s">
        <v>389</v>
      </c>
      <c r="I486" s="106">
        <v>1</v>
      </c>
      <c r="J486" s="148">
        <f>D486</f>
        <v>30</v>
      </c>
      <c r="K486" s="113" t="str">
        <f t="shared" si="16"/>
        <v>LKO</v>
      </c>
      <c r="L486" s="49" t="str">
        <f t="shared" si="17"/>
        <v>30.LKO</v>
      </c>
    </row>
    <row r="487" spans="1:12">
      <c r="A487" s="117"/>
      <c r="C487" s="54"/>
      <c r="F487" s="110" t="s">
        <v>735</v>
      </c>
      <c r="G487" s="110" t="s">
        <v>503</v>
      </c>
      <c r="H487" s="110" t="s">
        <v>389</v>
      </c>
      <c r="I487" s="106">
        <v>0.5</v>
      </c>
      <c r="J487" s="148">
        <f>D486</f>
        <v>30</v>
      </c>
      <c r="K487" s="113" t="str">
        <f t="shared" si="16"/>
        <v>VKO</v>
      </c>
      <c r="L487" s="49" t="str">
        <f t="shared" si="17"/>
        <v>30.VKO</v>
      </c>
    </row>
    <row r="488" spans="1:12">
      <c r="A488" s="117"/>
      <c r="C488" s="54"/>
      <c r="F488" s="110" t="s">
        <v>735</v>
      </c>
      <c r="G488" s="110" t="s">
        <v>503</v>
      </c>
      <c r="H488" s="110" t="s">
        <v>389</v>
      </c>
      <c r="I488" s="106">
        <v>0.25</v>
      </c>
      <c r="J488" s="148">
        <f>D486+1</f>
        <v>31</v>
      </c>
      <c r="K488" s="113" t="str">
        <f t="shared" si="16"/>
        <v>VKO</v>
      </c>
      <c r="L488" s="49" t="str">
        <f t="shared" si="17"/>
        <v>31.VKO</v>
      </c>
    </row>
    <row r="489" spans="1:12">
      <c r="A489" s="117"/>
      <c r="C489" s="54"/>
      <c r="F489" s="110" t="s">
        <v>735</v>
      </c>
      <c r="G489" s="110" t="s">
        <v>503</v>
      </c>
      <c r="H489" s="110" t="s">
        <v>389</v>
      </c>
      <c r="I489" s="106">
        <v>0.2</v>
      </c>
      <c r="J489" s="148">
        <f>D486+2</f>
        <v>32</v>
      </c>
      <c r="K489" s="113" t="str">
        <f t="shared" si="16"/>
        <v>VKO</v>
      </c>
      <c r="L489" s="49" t="str">
        <f t="shared" si="17"/>
        <v>32.VKO</v>
      </c>
    </row>
    <row r="490" spans="1:12">
      <c r="A490" s="117"/>
      <c r="C490" s="54"/>
      <c r="F490" s="110" t="s">
        <v>735</v>
      </c>
      <c r="G490" s="110" t="s">
        <v>503</v>
      </c>
      <c r="H490" s="110" t="s">
        <v>389</v>
      </c>
      <c r="I490" s="106">
        <v>0.1</v>
      </c>
      <c r="J490" s="148">
        <f>D486+3</f>
        <v>33</v>
      </c>
      <c r="K490" s="113" t="str">
        <f t="shared" si="16"/>
        <v>VKO</v>
      </c>
      <c r="L490" s="49" t="str">
        <f t="shared" si="17"/>
        <v>33.VKO</v>
      </c>
    </row>
    <row r="491" spans="1:12">
      <c r="A491" s="117"/>
      <c r="C491" s="54"/>
      <c r="F491" s="110" t="s">
        <v>761</v>
      </c>
      <c r="G491" s="110" t="s">
        <v>503</v>
      </c>
      <c r="H491" s="110" t="s">
        <v>389</v>
      </c>
      <c r="I491" s="106">
        <v>0.05</v>
      </c>
      <c r="J491" s="148">
        <f>D486</f>
        <v>30</v>
      </c>
      <c r="K491" s="113" t="str">
        <f t="shared" si="16"/>
        <v>UKO</v>
      </c>
      <c r="L491" s="49" t="str">
        <f t="shared" si="17"/>
        <v>30.UKO</v>
      </c>
    </row>
    <row r="492" spans="1:12">
      <c r="A492" s="117"/>
      <c r="C492" s="54"/>
      <c r="F492" s="110" t="s">
        <v>761</v>
      </c>
      <c r="G492" s="110" t="s">
        <v>503</v>
      </c>
      <c r="H492" s="110" t="s">
        <v>389</v>
      </c>
      <c r="I492" s="106">
        <v>2.5000000000000001E-2</v>
      </c>
      <c r="J492" s="148">
        <f>D486+1</f>
        <v>31</v>
      </c>
      <c r="K492" s="113" t="str">
        <f t="shared" si="16"/>
        <v>UKO</v>
      </c>
      <c r="L492" s="49" t="str">
        <f t="shared" si="17"/>
        <v>31.UKO</v>
      </c>
    </row>
    <row r="493" spans="1:12">
      <c r="A493" s="117"/>
      <c r="F493" s="110" t="s">
        <v>761</v>
      </c>
      <c r="G493" s="110" t="s">
        <v>503</v>
      </c>
      <c r="H493" s="110" t="s">
        <v>389</v>
      </c>
      <c r="I493" s="106">
        <v>0.02</v>
      </c>
      <c r="J493" s="148">
        <f>D486+2</f>
        <v>32</v>
      </c>
      <c r="K493" s="113" t="str">
        <f t="shared" si="16"/>
        <v>UKO</v>
      </c>
      <c r="L493" s="49" t="str">
        <f t="shared" si="17"/>
        <v>32.UKO</v>
      </c>
    </row>
    <row r="494" spans="1:12">
      <c r="A494" s="117"/>
      <c r="F494" s="110" t="s">
        <v>761</v>
      </c>
      <c r="G494" s="110" t="s">
        <v>503</v>
      </c>
      <c r="H494" s="110" t="s">
        <v>389</v>
      </c>
      <c r="I494" s="106">
        <v>0.01</v>
      </c>
      <c r="J494" s="148">
        <f>D486+3</f>
        <v>33</v>
      </c>
      <c r="K494" s="113" t="str">
        <f t="shared" si="16"/>
        <v>UKO</v>
      </c>
      <c r="L494" s="49" t="str">
        <f t="shared" si="17"/>
        <v>33.UKO</v>
      </c>
    </row>
    <row r="495" spans="1:12">
      <c r="A495" s="117"/>
      <c r="F495" s="110" t="s">
        <v>760</v>
      </c>
      <c r="G495" s="110" t="s">
        <v>503</v>
      </c>
      <c r="H495" s="110" t="s">
        <v>389</v>
      </c>
      <c r="I495" s="106">
        <v>5.0000000000000001E-3</v>
      </c>
      <c r="J495" s="148">
        <f>D486</f>
        <v>30</v>
      </c>
      <c r="K495" s="113" t="str">
        <f t="shared" si="16"/>
        <v>RKO</v>
      </c>
      <c r="L495" s="49" t="str">
        <f t="shared" si="17"/>
        <v>30.RKO</v>
      </c>
    </row>
    <row r="496" spans="1:12">
      <c r="A496" s="117"/>
      <c r="F496" s="110" t="s">
        <v>760</v>
      </c>
      <c r="G496" s="110" t="s">
        <v>503</v>
      </c>
      <c r="H496" s="110" t="s">
        <v>389</v>
      </c>
      <c r="I496" s="106">
        <v>1E-3</v>
      </c>
      <c r="J496" s="148">
        <f>D486+1</f>
        <v>31</v>
      </c>
      <c r="K496" s="113" t="str">
        <f t="shared" si="16"/>
        <v>RKO</v>
      </c>
      <c r="L496" s="49" t="str">
        <f t="shared" si="17"/>
        <v>31.RKO</v>
      </c>
    </row>
    <row r="497" spans="1:12">
      <c r="A497" s="117"/>
      <c r="F497" s="110" t="s">
        <v>760</v>
      </c>
      <c r="G497" s="110" t="s">
        <v>503</v>
      </c>
      <c r="H497" s="110" t="s">
        <v>389</v>
      </c>
      <c r="I497" s="106" t="s">
        <v>720</v>
      </c>
      <c r="J497" s="148">
        <f>D486+2</f>
        <v>32</v>
      </c>
      <c r="K497" s="113" t="str">
        <f t="shared" si="16"/>
        <v>RKO</v>
      </c>
      <c r="L497" s="49" t="str">
        <f t="shared" si="17"/>
        <v>32.RKO</v>
      </c>
    </row>
    <row r="498" spans="1:12">
      <c r="A498" s="117"/>
      <c r="F498" s="110" t="s">
        <v>760</v>
      </c>
      <c r="G498" s="110" t="s">
        <v>503</v>
      </c>
      <c r="H498" s="110" t="s">
        <v>389</v>
      </c>
      <c r="I498" s="106" t="s">
        <v>758</v>
      </c>
      <c r="J498" s="148">
        <f>D486+3</f>
        <v>33</v>
      </c>
      <c r="K498" s="113" t="str">
        <f t="shared" si="16"/>
        <v>RKO</v>
      </c>
      <c r="L498" s="49" t="str">
        <f t="shared" si="17"/>
        <v>33.RKO</v>
      </c>
    </row>
    <row r="499" spans="1:12">
      <c r="A499" s="117"/>
      <c r="C499" s="54" t="s">
        <v>61</v>
      </c>
      <c r="D499" s="108">
        <v>10</v>
      </c>
      <c r="E499" s="187" t="s">
        <v>958</v>
      </c>
      <c r="F499" s="187" t="s">
        <v>745</v>
      </c>
      <c r="G499" s="187" t="s">
        <v>240</v>
      </c>
      <c r="H499" s="187" t="s">
        <v>389</v>
      </c>
      <c r="I499" s="151">
        <v>20</v>
      </c>
      <c r="J499" s="150" t="s">
        <v>960</v>
      </c>
      <c r="K499" s="189" t="str">
        <f t="shared" si="16"/>
        <v>BDO</v>
      </c>
      <c r="L499" s="54" t="str">
        <f t="shared" si="17"/>
        <v>12.BDO</v>
      </c>
    </row>
    <row r="500" spans="1:12">
      <c r="A500" s="117"/>
      <c r="C500" s="115"/>
      <c r="E500" s="115"/>
      <c r="F500" s="187" t="s">
        <v>504</v>
      </c>
      <c r="G500" s="187" t="s">
        <v>240</v>
      </c>
      <c r="H500" s="187" t="s">
        <v>389</v>
      </c>
      <c r="I500" s="151">
        <v>4</v>
      </c>
      <c r="J500" s="150" t="s">
        <v>959</v>
      </c>
      <c r="K500" s="189" t="str">
        <f t="shared" si="16"/>
        <v>MDO</v>
      </c>
      <c r="L500" s="54" t="str">
        <f t="shared" si="17"/>
        <v>11.MDO</v>
      </c>
    </row>
    <row r="501" spans="1:12">
      <c r="A501" s="117"/>
      <c r="C501" s="115"/>
      <c r="E501" s="115"/>
      <c r="F501" s="187" t="s">
        <v>504</v>
      </c>
      <c r="G501" s="187" t="s">
        <v>240</v>
      </c>
      <c r="H501" s="187" t="s">
        <v>389</v>
      </c>
      <c r="I501" s="151">
        <v>2</v>
      </c>
      <c r="J501" s="150" t="s">
        <v>960</v>
      </c>
      <c r="K501" s="189" t="str">
        <f t="shared" si="16"/>
        <v>MDO</v>
      </c>
      <c r="L501" s="54" t="str">
        <f t="shared" si="17"/>
        <v>12.MDO</v>
      </c>
    </row>
    <row r="502" spans="1:12">
      <c r="A502" s="117"/>
      <c r="C502" s="115"/>
      <c r="E502" s="115"/>
      <c r="F502" s="54" t="s">
        <v>316</v>
      </c>
      <c r="G502" s="187" t="s">
        <v>240</v>
      </c>
      <c r="H502" s="54" t="s">
        <v>389</v>
      </c>
      <c r="I502" s="151">
        <v>1</v>
      </c>
      <c r="J502" s="150" t="s">
        <v>424</v>
      </c>
      <c r="K502" s="189" t="str">
        <f t="shared" si="16"/>
        <v>LDO</v>
      </c>
      <c r="L502" s="54" t="str">
        <f t="shared" si="17"/>
        <v>10.LDO</v>
      </c>
    </row>
    <row r="503" spans="1:12">
      <c r="A503" s="117"/>
      <c r="C503" s="115"/>
      <c r="E503" s="115"/>
      <c r="F503" s="187" t="s">
        <v>735</v>
      </c>
      <c r="G503" s="187" t="s">
        <v>240</v>
      </c>
      <c r="H503" s="187" t="s">
        <v>389</v>
      </c>
      <c r="I503" s="151">
        <v>0.5</v>
      </c>
      <c r="J503" s="150" t="s">
        <v>424</v>
      </c>
      <c r="K503" s="189" t="str">
        <f t="shared" si="16"/>
        <v>VDO</v>
      </c>
      <c r="L503" s="54" t="str">
        <f t="shared" si="17"/>
        <v>10.VDO</v>
      </c>
    </row>
    <row r="504" spans="1:12">
      <c r="A504" s="117"/>
      <c r="C504" s="115"/>
      <c r="E504" s="115"/>
      <c r="F504" s="187" t="s">
        <v>735</v>
      </c>
      <c r="G504" s="187" t="s">
        <v>240</v>
      </c>
      <c r="H504" s="187" t="s">
        <v>389</v>
      </c>
      <c r="I504" s="151">
        <v>0.2</v>
      </c>
      <c r="J504" s="150" t="s">
        <v>960</v>
      </c>
      <c r="K504" s="189" t="str">
        <f t="shared" si="16"/>
        <v>VDO</v>
      </c>
      <c r="L504" s="54" t="str">
        <f t="shared" si="17"/>
        <v>12.VDO</v>
      </c>
    </row>
    <row r="505" spans="1:12">
      <c r="A505" s="117"/>
      <c r="C505" s="54" t="s">
        <v>309</v>
      </c>
      <c r="D505" s="108">
        <v>20</v>
      </c>
      <c r="E505" s="187" t="s">
        <v>958</v>
      </c>
      <c r="F505" s="187" t="s">
        <v>745</v>
      </c>
      <c r="G505" s="187" t="s">
        <v>503</v>
      </c>
      <c r="H505" s="187" t="s">
        <v>789</v>
      </c>
      <c r="I505" s="151">
        <v>20</v>
      </c>
      <c r="J505" s="150" t="s">
        <v>962</v>
      </c>
      <c r="K505" s="189" t="str">
        <f t="shared" ref="K505:K510" si="18">F505&amp;G505&amp;H505</f>
        <v>BKI</v>
      </c>
      <c r="L505" s="54" t="str">
        <f t="shared" ref="L505:L510" si="19">J505&amp;"."&amp;K505</f>
        <v>22.BKI</v>
      </c>
    </row>
    <row r="506" spans="1:12">
      <c r="A506" s="117"/>
      <c r="C506" s="115"/>
      <c r="E506" s="115"/>
      <c r="F506" s="187" t="s">
        <v>504</v>
      </c>
      <c r="G506" s="187" t="s">
        <v>503</v>
      </c>
      <c r="H506" s="187" t="s">
        <v>789</v>
      </c>
      <c r="I506" s="151">
        <v>4</v>
      </c>
      <c r="J506" s="150" t="s">
        <v>961</v>
      </c>
      <c r="K506" s="189" t="str">
        <f t="shared" si="18"/>
        <v>MKI</v>
      </c>
      <c r="L506" s="54" t="str">
        <f t="shared" si="19"/>
        <v>21.MKI</v>
      </c>
    </row>
    <row r="507" spans="1:12">
      <c r="A507" s="117"/>
      <c r="C507" s="115"/>
      <c r="E507" s="115"/>
      <c r="F507" s="187" t="s">
        <v>504</v>
      </c>
      <c r="G507" s="187" t="s">
        <v>503</v>
      </c>
      <c r="H507" s="187" t="s">
        <v>789</v>
      </c>
      <c r="I507" s="151">
        <v>2</v>
      </c>
      <c r="J507" s="150" t="s">
        <v>962</v>
      </c>
      <c r="K507" s="189" t="str">
        <f t="shared" si="18"/>
        <v>MKI</v>
      </c>
      <c r="L507" s="54" t="str">
        <f t="shared" si="19"/>
        <v>22.MKI</v>
      </c>
    </row>
    <row r="508" spans="1:12">
      <c r="A508" s="117"/>
      <c r="C508" s="115"/>
      <c r="E508" s="115"/>
      <c r="F508" s="54" t="s">
        <v>316</v>
      </c>
      <c r="G508" s="187" t="s">
        <v>503</v>
      </c>
      <c r="H508" s="187" t="s">
        <v>789</v>
      </c>
      <c r="I508" s="151">
        <v>1</v>
      </c>
      <c r="J508" s="150" t="s">
        <v>373</v>
      </c>
      <c r="K508" s="189" t="str">
        <f t="shared" si="18"/>
        <v>LKI</v>
      </c>
      <c r="L508" s="54" t="str">
        <f t="shared" si="19"/>
        <v>20.LKI</v>
      </c>
    </row>
    <row r="509" spans="1:12">
      <c r="A509" s="117"/>
      <c r="C509" s="115"/>
      <c r="E509" s="115"/>
      <c r="F509" s="187" t="s">
        <v>735</v>
      </c>
      <c r="G509" s="187" t="s">
        <v>503</v>
      </c>
      <c r="H509" s="187" t="s">
        <v>789</v>
      </c>
      <c r="I509" s="151">
        <v>0.5</v>
      </c>
      <c r="J509" s="150" t="s">
        <v>373</v>
      </c>
      <c r="K509" s="189" t="str">
        <f t="shared" si="18"/>
        <v>VKI</v>
      </c>
      <c r="L509" s="54" t="str">
        <f t="shared" si="19"/>
        <v>20.VKI</v>
      </c>
    </row>
    <row r="510" spans="1:12">
      <c r="A510" s="117"/>
      <c r="C510" s="115"/>
      <c r="E510" s="115"/>
      <c r="F510" s="187" t="s">
        <v>735</v>
      </c>
      <c r="G510" s="187" t="s">
        <v>503</v>
      </c>
      <c r="H510" s="187" t="s">
        <v>789</v>
      </c>
      <c r="I510" s="151">
        <v>0.2</v>
      </c>
      <c r="J510" s="150" t="s">
        <v>962</v>
      </c>
      <c r="K510" s="189" t="str">
        <f t="shared" si="18"/>
        <v>VKI</v>
      </c>
      <c r="L510" s="54" t="str">
        <f t="shared" si="19"/>
        <v>22.VKI</v>
      </c>
    </row>
    <row r="511" spans="1:12">
      <c r="A511" s="117"/>
      <c r="C511" s="49" t="s">
        <v>61</v>
      </c>
      <c r="D511" s="108">
        <v>0</v>
      </c>
      <c r="E511" s="110" t="s">
        <v>773</v>
      </c>
      <c r="F511" s="110" t="s">
        <v>745</v>
      </c>
      <c r="G511" s="110" t="s">
        <v>240</v>
      </c>
      <c r="H511" s="110" t="s">
        <v>389</v>
      </c>
      <c r="I511" s="106">
        <v>50</v>
      </c>
      <c r="J511" s="114" t="s">
        <v>202</v>
      </c>
      <c r="K511" s="113" t="str">
        <f t="shared" si="14"/>
        <v>BDO</v>
      </c>
      <c r="L511" s="49" t="str">
        <f t="shared" si="15"/>
        <v>00.BDO</v>
      </c>
    </row>
    <row r="512" spans="1:12">
      <c r="A512" s="117"/>
      <c r="F512" s="110" t="s">
        <v>745</v>
      </c>
      <c r="G512" s="110" t="s">
        <v>240</v>
      </c>
      <c r="H512" s="110" t="s">
        <v>389</v>
      </c>
      <c r="I512" s="106">
        <v>25</v>
      </c>
      <c r="J512" s="114" t="s">
        <v>425</v>
      </c>
      <c r="K512" s="113" t="str">
        <f t="shared" si="14"/>
        <v>BDO</v>
      </c>
      <c r="L512" s="49" t="str">
        <f t="shared" si="15"/>
        <v>01.BDO</v>
      </c>
    </row>
    <row r="513" spans="1:12">
      <c r="A513" s="117"/>
      <c r="F513" s="110" t="s">
        <v>745</v>
      </c>
      <c r="G513" s="110" t="s">
        <v>240</v>
      </c>
      <c r="H513" s="110" t="s">
        <v>389</v>
      </c>
      <c r="I513" s="106">
        <v>20</v>
      </c>
      <c r="J513" s="114" t="s">
        <v>781</v>
      </c>
      <c r="K513" s="113" t="str">
        <f t="shared" si="14"/>
        <v>BDO</v>
      </c>
      <c r="L513" s="49" t="str">
        <f t="shared" si="15"/>
        <v>02.BDO</v>
      </c>
    </row>
    <row r="514" spans="1:12">
      <c r="A514" s="117"/>
      <c r="F514" s="110" t="s">
        <v>745</v>
      </c>
      <c r="G514" s="110" t="s">
        <v>240</v>
      </c>
      <c r="H514" s="110" t="s">
        <v>389</v>
      </c>
      <c r="I514" s="106">
        <v>10</v>
      </c>
      <c r="J514" s="114" t="s">
        <v>426</v>
      </c>
      <c r="K514" s="113" t="str">
        <f t="shared" si="14"/>
        <v>BDO</v>
      </c>
      <c r="L514" s="49" t="str">
        <f t="shared" si="15"/>
        <v>03.BDO</v>
      </c>
    </row>
    <row r="515" spans="1:12">
      <c r="A515" s="117"/>
      <c r="F515" s="49" t="s">
        <v>504</v>
      </c>
      <c r="G515" s="110" t="s">
        <v>240</v>
      </c>
      <c r="H515" s="110" t="s">
        <v>389</v>
      </c>
      <c r="I515" s="106">
        <v>5</v>
      </c>
      <c r="J515" s="114" t="s">
        <v>202</v>
      </c>
      <c r="K515" s="113" t="str">
        <f t="shared" si="14"/>
        <v>MDO</v>
      </c>
      <c r="L515" s="49" t="str">
        <f t="shared" si="15"/>
        <v>00.MDO</v>
      </c>
    </row>
    <row r="516" spans="1:12">
      <c r="A516" s="117"/>
      <c r="F516" s="110" t="s">
        <v>504</v>
      </c>
      <c r="G516" s="110" t="s">
        <v>240</v>
      </c>
      <c r="H516" s="110" t="s">
        <v>389</v>
      </c>
      <c r="I516" s="106">
        <v>4</v>
      </c>
      <c r="J516" s="114" t="s">
        <v>425</v>
      </c>
      <c r="K516" s="113" t="str">
        <f t="shared" si="14"/>
        <v>MDO</v>
      </c>
      <c r="L516" s="49" t="str">
        <f t="shared" si="15"/>
        <v>01.MDO</v>
      </c>
    </row>
    <row r="517" spans="1:12">
      <c r="A517" s="117"/>
      <c r="F517" s="110" t="s">
        <v>504</v>
      </c>
      <c r="G517" s="110" t="s">
        <v>240</v>
      </c>
      <c r="H517" s="110" t="s">
        <v>389</v>
      </c>
      <c r="I517" s="106">
        <v>2</v>
      </c>
      <c r="J517" s="114" t="s">
        <v>781</v>
      </c>
      <c r="K517" s="113" t="str">
        <f t="shared" si="14"/>
        <v>MDO</v>
      </c>
      <c r="L517" s="49" t="str">
        <f t="shared" si="15"/>
        <v>02.MDO</v>
      </c>
    </row>
    <row r="518" spans="1:12">
      <c r="A518" s="117"/>
      <c r="F518" s="49" t="s">
        <v>316</v>
      </c>
      <c r="G518" s="110" t="s">
        <v>240</v>
      </c>
      <c r="H518" s="49" t="s">
        <v>389</v>
      </c>
      <c r="I518" s="106">
        <v>1</v>
      </c>
      <c r="J518" s="114" t="s">
        <v>202</v>
      </c>
      <c r="K518" s="113" t="str">
        <f t="shared" si="14"/>
        <v>LDO</v>
      </c>
      <c r="L518" s="49" t="str">
        <f t="shared" si="15"/>
        <v>00.LDO</v>
      </c>
    </row>
    <row r="519" spans="1:12">
      <c r="A519" s="117"/>
      <c r="F519" s="110" t="s">
        <v>735</v>
      </c>
      <c r="G519" s="110" t="s">
        <v>240</v>
      </c>
      <c r="H519" s="110" t="s">
        <v>389</v>
      </c>
      <c r="I519" s="106">
        <v>0.5</v>
      </c>
      <c r="J519" s="114" t="s">
        <v>202</v>
      </c>
      <c r="K519" s="113" t="str">
        <f t="shared" si="14"/>
        <v>VDO</v>
      </c>
      <c r="L519" s="49" t="str">
        <f t="shared" si="15"/>
        <v>00.VDO</v>
      </c>
    </row>
    <row r="520" spans="1:12">
      <c r="A520" s="117"/>
      <c r="F520" s="110" t="s">
        <v>735</v>
      </c>
      <c r="G520" s="110" t="s">
        <v>240</v>
      </c>
      <c r="H520" s="110" t="s">
        <v>389</v>
      </c>
      <c r="I520" s="106">
        <v>0.25</v>
      </c>
      <c r="J520" s="114" t="s">
        <v>425</v>
      </c>
      <c r="K520" s="113" t="str">
        <f t="shared" si="14"/>
        <v>VDO</v>
      </c>
      <c r="L520" s="49" t="str">
        <f t="shared" si="15"/>
        <v>01.VDO</v>
      </c>
    </row>
    <row r="521" spans="1:12">
      <c r="A521" s="117"/>
      <c r="F521" s="110" t="s">
        <v>735</v>
      </c>
      <c r="G521" s="110" t="s">
        <v>240</v>
      </c>
      <c r="H521" s="110" t="s">
        <v>389</v>
      </c>
      <c r="I521" s="106">
        <v>0.2</v>
      </c>
      <c r="J521" s="114" t="s">
        <v>781</v>
      </c>
      <c r="K521" s="113" t="str">
        <f t="shared" si="14"/>
        <v>VDO</v>
      </c>
      <c r="L521" s="49" t="str">
        <f t="shared" si="15"/>
        <v>02.VDO</v>
      </c>
    </row>
    <row r="522" spans="1:12">
      <c r="A522" s="117"/>
      <c r="F522" s="110" t="s">
        <v>735</v>
      </c>
      <c r="G522" s="110" t="s">
        <v>240</v>
      </c>
      <c r="H522" s="110" t="s">
        <v>389</v>
      </c>
      <c r="I522" s="106">
        <v>0.1</v>
      </c>
      <c r="J522" s="114" t="s">
        <v>426</v>
      </c>
      <c r="K522" s="113" t="str">
        <f t="shared" si="14"/>
        <v>VDO</v>
      </c>
      <c r="L522" s="49" t="str">
        <f t="shared" si="15"/>
        <v>03.VDO</v>
      </c>
    </row>
    <row r="523" spans="1:12">
      <c r="A523" s="117"/>
      <c r="F523" s="110" t="s">
        <v>761</v>
      </c>
      <c r="G523" s="110" t="s">
        <v>240</v>
      </c>
      <c r="H523" s="110" t="s">
        <v>389</v>
      </c>
      <c r="I523" s="106">
        <v>0.05</v>
      </c>
      <c r="J523" s="114" t="s">
        <v>202</v>
      </c>
      <c r="K523" s="113" t="str">
        <f t="shared" si="14"/>
        <v>UDO</v>
      </c>
      <c r="L523" s="49" t="str">
        <f t="shared" si="15"/>
        <v>00.UDO</v>
      </c>
    </row>
    <row r="524" spans="1:12">
      <c r="A524" s="117"/>
      <c r="F524" s="110" t="s">
        <v>761</v>
      </c>
      <c r="G524" s="110" t="s">
        <v>240</v>
      </c>
      <c r="H524" s="110" t="s">
        <v>389</v>
      </c>
      <c r="I524" s="106">
        <v>2.5000000000000001E-2</v>
      </c>
      <c r="J524" s="114" t="s">
        <v>425</v>
      </c>
      <c r="K524" s="113" t="str">
        <f t="shared" si="14"/>
        <v>UDO</v>
      </c>
      <c r="L524" s="49" t="str">
        <f t="shared" si="15"/>
        <v>01.UDO</v>
      </c>
    </row>
    <row r="525" spans="1:12">
      <c r="A525" s="117"/>
      <c r="F525" s="110" t="s">
        <v>761</v>
      </c>
      <c r="G525" s="110" t="s">
        <v>240</v>
      </c>
      <c r="H525" s="110" t="s">
        <v>389</v>
      </c>
      <c r="I525" s="106">
        <v>0.02</v>
      </c>
      <c r="J525" s="114" t="s">
        <v>781</v>
      </c>
      <c r="K525" s="113" t="str">
        <f t="shared" si="14"/>
        <v>UDO</v>
      </c>
      <c r="L525" s="49" t="str">
        <f t="shared" si="15"/>
        <v>02.UDO</v>
      </c>
    </row>
    <row r="526" spans="1:12">
      <c r="A526" s="117"/>
      <c r="F526" s="110" t="s">
        <v>761</v>
      </c>
      <c r="G526" s="110" t="s">
        <v>240</v>
      </c>
      <c r="H526" s="110" t="s">
        <v>389</v>
      </c>
      <c r="I526" s="106">
        <v>0.01</v>
      </c>
      <c r="J526" s="114" t="s">
        <v>426</v>
      </c>
      <c r="K526" s="113" t="str">
        <f t="shared" si="14"/>
        <v>UDO</v>
      </c>
      <c r="L526" s="49" t="str">
        <f t="shared" si="15"/>
        <v>03.UDO</v>
      </c>
    </row>
    <row r="527" spans="1:12">
      <c r="A527" s="117"/>
      <c r="F527" s="110" t="s">
        <v>760</v>
      </c>
      <c r="G527" s="110" t="s">
        <v>240</v>
      </c>
      <c r="H527" s="110" t="s">
        <v>389</v>
      </c>
      <c r="I527" s="106">
        <v>5.0000000000000001E-3</v>
      </c>
      <c r="J527" s="114" t="s">
        <v>202</v>
      </c>
      <c r="K527" s="113" t="str">
        <f t="shared" si="14"/>
        <v>RDO</v>
      </c>
      <c r="L527" s="49" t="str">
        <f t="shared" si="15"/>
        <v>00.RDO</v>
      </c>
    </row>
    <row r="528" spans="1:12">
      <c r="A528" s="117"/>
      <c r="F528" s="110" t="s">
        <v>760</v>
      </c>
      <c r="G528" s="110" t="s">
        <v>240</v>
      </c>
      <c r="H528" s="110" t="s">
        <v>389</v>
      </c>
      <c r="I528" s="106">
        <v>1E-3</v>
      </c>
      <c r="J528" s="114" t="s">
        <v>425</v>
      </c>
      <c r="K528" s="113" t="str">
        <f t="shared" si="14"/>
        <v>RDO</v>
      </c>
      <c r="L528" s="49" t="str">
        <f t="shared" si="15"/>
        <v>01.RDO</v>
      </c>
    </row>
    <row r="529" spans="1:12">
      <c r="A529" s="117"/>
      <c r="F529" s="110" t="s">
        <v>760</v>
      </c>
      <c r="G529" s="110" t="s">
        <v>240</v>
      </c>
      <c r="H529" s="110" t="s">
        <v>389</v>
      </c>
      <c r="I529" s="106" t="s">
        <v>720</v>
      </c>
      <c r="J529" s="114" t="s">
        <v>781</v>
      </c>
      <c r="K529" s="113" t="str">
        <f t="shared" si="14"/>
        <v>RDO</v>
      </c>
      <c r="L529" s="49" t="str">
        <f t="shared" si="15"/>
        <v>02.RDO</v>
      </c>
    </row>
    <row r="530" spans="1:12">
      <c r="A530" s="117"/>
      <c r="F530" s="110" t="s">
        <v>760</v>
      </c>
      <c r="G530" s="110" t="s">
        <v>240</v>
      </c>
      <c r="H530" s="110" t="s">
        <v>389</v>
      </c>
      <c r="I530" s="106" t="s">
        <v>758</v>
      </c>
      <c r="J530" s="114" t="s">
        <v>426</v>
      </c>
      <c r="K530" s="113" t="str">
        <f t="shared" si="14"/>
        <v>RDO</v>
      </c>
      <c r="L530" s="49" t="str">
        <f t="shared" si="15"/>
        <v>03.RDO</v>
      </c>
    </row>
    <row r="531" spans="1:12">
      <c r="A531" s="117"/>
      <c r="C531" s="49" t="s">
        <v>309</v>
      </c>
      <c r="D531" s="108">
        <v>10</v>
      </c>
      <c r="E531" s="110" t="s">
        <v>773</v>
      </c>
      <c r="F531" s="110" t="s">
        <v>745</v>
      </c>
      <c r="G531" s="110" t="s">
        <v>503</v>
      </c>
      <c r="H531" s="49" t="s">
        <v>783</v>
      </c>
      <c r="I531" s="106">
        <v>50</v>
      </c>
      <c r="J531" s="114">
        <v>10</v>
      </c>
      <c r="K531" s="113" t="str">
        <f t="shared" si="14"/>
        <v>BKI</v>
      </c>
      <c r="L531" s="49" t="str">
        <f t="shared" si="15"/>
        <v>10.BKI</v>
      </c>
    </row>
    <row r="532" spans="1:12">
      <c r="A532" s="117"/>
      <c r="F532" s="110" t="s">
        <v>745</v>
      </c>
      <c r="G532" s="110" t="s">
        <v>503</v>
      </c>
      <c r="H532" s="49" t="s">
        <v>783</v>
      </c>
      <c r="I532" s="106">
        <v>25</v>
      </c>
      <c r="J532" s="114">
        <v>11</v>
      </c>
      <c r="K532" s="113" t="str">
        <f t="shared" si="14"/>
        <v>BKI</v>
      </c>
      <c r="L532" s="49" t="str">
        <f t="shared" si="15"/>
        <v>11.BKI</v>
      </c>
    </row>
    <row r="533" spans="1:12">
      <c r="A533" s="117"/>
      <c r="F533" s="110" t="s">
        <v>745</v>
      </c>
      <c r="G533" s="110" t="s">
        <v>503</v>
      </c>
      <c r="H533" s="49" t="s">
        <v>783</v>
      </c>
      <c r="I533" s="106">
        <v>20</v>
      </c>
      <c r="J533" s="114">
        <v>12</v>
      </c>
      <c r="K533" s="113" t="str">
        <f t="shared" si="14"/>
        <v>BKI</v>
      </c>
      <c r="L533" s="49" t="str">
        <f t="shared" si="15"/>
        <v>12.BKI</v>
      </c>
    </row>
    <row r="534" spans="1:12">
      <c r="A534" s="117"/>
      <c r="F534" s="110" t="s">
        <v>745</v>
      </c>
      <c r="G534" s="110" t="s">
        <v>503</v>
      </c>
      <c r="H534" s="49" t="s">
        <v>783</v>
      </c>
      <c r="I534" s="106">
        <v>10</v>
      </c>
      <c r="J534" s="114">
        <v>13</v>
      </c>
      <c r="K534" s="113" t="str">
        <f t="shared" si="14"/>
        <v>BKI</v>
      </c>
      <c r="L534" s="49" t="str">
        <f t="shared" si="15"/>
        <v>13.BKI</v>
      </c>
    </row>
    <row r="535" spans="1:12">
      <c r="A535" s="117"/>
      <c r="F535" s="49" t="s">
        <v>504</v>
      </c>
      <c r="G535" s="110" t="s">
        <v>503</v>
      </c>
      <c r="H535" s="49" t="s">
        <v>783</v>
      </c>
      <c r="I535" s="106">
        <v>5</v>
      </c>
      <c r="J535" s="114">
        <v>10</v>
      </c>
      <c r="K535" s="113" t="str">
        <f t="shared" ref="K535:K598" si="20">F535&amp;G535&amp;H535</f>
        <v>MKI</v>
      </c>
      <c r="L535" s="49" t="str">
        <f t="shared" ref="L535:L598" si="21">J535&amp;"."&amp;K535</f>
        <v>10.MKI</v>
      </c>
    </row>
    <row r="536" spans="1:12">
      <c r="A536" s="117"/>
      <c r="F536" s="110" t="s">
        <v>504</v>
      </c>
      <c r="G536" s="110" t="s">
        <v>503</v>
      </c>
      <c r="H536" s="49" t="s">
        <v>783</v>
      </c>
      <c r="I536" s="106">
        <v>4</v>
      </c>
      <c r="J536" s="114">
        <v>11</v>
      </c>
      <c r="K536" s="113" t="str">
        <f t="shared" si="20"/>
        <v>MKI</v>
      </c>
      <c r="L536" s="49" t="str">
        <f t="shared" si="21"/>
        <v>11.MKI</v>
      </c>
    </row>
    <row r="537" spans="1:12">
      <c r="A537" s="117"/>
      <c r="F537" s="110" t="s">
        <v>504</v>
      </c>
      <c r="G537" s="110" t="s">
        <v>503</v>
      </c>
      <c r="H537" s="49" t="s">
        <v>783</v>
      </c>
      <c r="I537" s="106">
        <v>2</v>
      </c>
      <c r="J537" s="114">
        <v>12</v>
      </c>
      <c r="K537" s="113" t="str">
        <f t="shared" si="20"/>
        <v>MKI</v>
      </c>
      <c r="L537" s="49" t="str">
        <f t="shared" si="21"/>
        <v>12.MKI</v>
      </c>
    </row>
    <row r="538" spans="1:12">
      <c r="A538" s="117"/>
      <c r="F538" s="49" t="s">
        <v>316</v>
      </c>
      <c r="G538" s="110" t="s">
        <v>503</v>
      </c>
      <c r="H538" s="49" t="s">
        <v>783</v>
      </c>
      <c r="I538" s="106">
        <v>1</v>
      </c>
      <c r="J538" s="114">
        <v>10</v>
      </c>
      <c r="K538" s="113" t="str">
        <f t="shared" si="20"/>
        <v>LKI</v>
      </c>
      <c r="L538" s="49" t="str">
        <f t="shared" si="21"/>
        <v>10.LKI</v>
      </c>
    </row>
    <row r="539" spans="1:12">
      <c r="A539" s="117"/>
      <c r="F539" s="110" t="s">
        <v>735</v>
      </c>
      <c r="G539" s="110" t="s">
        <v>503</v>
      </c>
      <c r="H539" s="49" t="s">
        <v>783</v>
      </c>
      <c r="I539" s="106">
        <v>0.5</v>
      </c>
      <c r="J539" s="114">
        <v>10</v>
      </c>
      <c r="K539" s="113" t="str">
        <f t="shared" si="20"/>
        <v>VKI</v>
      </c>
      <c r="L539" s="49" t="str">
        <f t="shared" si="21"/>
        <v>10.VKI</v>
      </c>
    </row>
    <row r="540" spans="1:12">
      <c r="A540" s="117"/>
      <c r="F540" s="110" t="s">
        <v>735</v>
      </c>
      <c r="G540" s="110" t="s">
        <v>503</v>
      </c>
      <c r="H540" s="49" t="s">
        <v>783</v>
      </c>
      <c r="I540" s="106">
        <v>0.25</v>
      </c>
      <c r="J540" s="114">
        <v>11</v>
      </c>
      <c r="K540" s="113" t="str">
        <f t="shared" si="20"/>
        <v>VKI</v>
      </c>
      <c r="L540" s="49" t="str">
        <f t="shared" si="21"/>
        <v>11.VKI</v>
      </c>
    </row>
    <row r="541" spans="1:12">
      <c r="A541" s="117"/>
      <c r="F541" s="110" t="s">
        <v>735</v>
      </c>
      <c r="G541" s="110" t="s">
        <v>503</v>
      </c>
      <c r="H541" s="49" t="s">
        <v>783</v>
      </c>
      <c r="I541" s="106">
        <v>0.2</v>
      </c>
      <c r="J541" s="114">
        <v>12</v>
      </c>
      <c r="K541" s="113" t="str">
        <f t="shared" si="20"/>
        <v>VKI</v>
      </c>
      <c r="L541" s="49" t="str">
        <f t="shared" si="21"/>
        <v>12.VKI</v>
      </c>
    </row>
    <row r="542" spans="1:12">
      <c r="A542" s="117"/>
      <c r="F542" s="110" t="s">
        <v>735</v>
      </c>
      <c r="G542" s="110" t="s">
        <v>503</v>
      </c>
      <c r="H542" s="49" t="s">
        <v>783</v>
      </c>
      <c r="I542" s="106">
        <v>0.1</v>
      </c>
      <c r="J542" s="114">
        <v>13</v>
      </c>
      <c r="K542" s="113" t="str">
        <f t="shared" si="20"/>
        <v>VKI</v>
      </c>
      <c r="L542" s="49" t="str">
        <f t="shared" si="21"/>
        <v>13.VKI</v>
      </c>
    </row>
    <row r="543" spans="1:12">
      <c r="A543" s="117"/>
      <c r="F543" s="110" t="s">
        <v>761</v>
      </c>
      <c r="G543" s="110" t="s">
        <v>503</v>
      </c>
      <c r="H543" s="49" t="s">
        <v>783</v>
      </c>
      <c r="I543" s="106">
        <v>0.05</v>
      </c>
      <c r="J543" s="114">
        <v>10</v>
      </c>
      <c r="K543" s="113" t="str">
        <f t="shared" si="20"/>
        <v>UKI</v>
      </c>
      <c r="L543" s="49" t="str">
        <f t="shared" si="21"/>
        <v>10.UKI</v>
      </c>
    </row>
    <row r="544" spans="1:12">
      <c r="A544" s="117"/>
      <c r="F544" s="110" t="s">
        <v>761</v>
      </c>
      <c r="G544" s="110" t="s">
        <v>503</v>
      </c>
      <c r="H544" s="49" t="s">
        <v>783</v>
      </c>
      <c r="I544" s="106">
        <v>2.5000000000000001E-2</v>
      </c>
      <c r="J544" s="114">
        <v>11</v>
      </c>
      <c r="K544" s="113" t="str">
        <f t="shared" si="20"/>
        <v>UKI</v>
      </c>
      <c r="L544" s="49" t="str">
        <f t="shared" si="21"/>
        <v>11.UKI</v>
      </c>
    </row>
    <row r="545" spans="1:12">
      <c r="A545" s="117"/>
      <c r="F545" s="110" t="s">
        <v>761</v>
      </c>
      <c r="G545" s="110" t="s">
        <v>503</v>
      </c>
      <c r="H545" s="49" t="s">
        <v>783</v>
      </c>
      <c r="I545" s="106">
        <v>0.02</v>
      </c>
      <c r="J545" s="114">
        <v>12</v>
      </c>
      <c r="K545" s="113" t="str">
        <f t="shared" si="20"/>
        <v>UKI</v>
      </c>
      <c r="L545" s="49" t="str">
        <f t="shared" si="21"/>
        <v>12.UKI</v>
      </c>
    </row>
    <row r="546" spans="1:12">
      <c r="A546" s="117"/>
      <c r="F546" s="110" t="s">
        <v>761</v>
      </c>
      <c r="G546" s="110" t="s">
        <v>503</v>
      </c>
      <c r="H546" s="49" t="s">
        <v>783</v>
      </c>
      <c r="I546" s="106">
        <v>0.01</v>
      </c>
      <c r="J546" s="114">
        <v>13</v>
      </c>
      <c r="K546" s="113" t="str">
        <f t="shared" si="20"/>
        <v>UKI</v>
      </c>
      <c r="L546" s="49" t="str">
        <f t="shared" si="21"/>
        <v>13.UKI</v>
      </c>
    </row>
    <row r="547" spans="1:12">
      <c r="A547" s="117"/>
      <c r="F547" s="110" t="s">
        <v>760</v>
      </c>
      <c r="G547" s="110" t="s">
        <v>503</v>
      </c>
      <c r="H547" s="49" t="s">
        <v>783</v>
      </c>
      <c r="I547" s="106">
        <v>5.0000000000000001E-3</v>
      </c>
      <c r="J547" s="114">
        <v>10</v>
      </c>
      <c r="K547" s="113" t="str">
        <f t="shared" si="20"/>
        <v>RKI</v>
      </c>
      <c r="L547" s="49" t="str">
        <f t="shared" si="21"/>
        <v>10.RKI</v>
      </c>
    </row>
    <row r="548" spans="1:12">
      <c r="A548" s="117"/>
      <c r="F548" s="110" t="s">
        <v>760</v>
      </c>
      <c r="G548" s="110" t="s">
        <v>503</v>
      </c>
      <c r="H548" s="49" t="s">
        <v>783</v>
      </c>
      <c r="I548" s="106">
        <v>1E-3</v>
      </c>
      <c r="J548" s="114">
        <v>11</v>
      </c>
      <c r="K548" s="113" t="str">
        <f t="shared" si="20"/>
        <v>RKI</v>
      </c>
      <c r="L548" s="49" t="str">
        <f t="shared" si="21"/>
        <v>11.RKI</v>
      </c>
    </row>
    <row r="549" spans="1:12">
      <c r="A549" s="117"/>
      <c r="F549" s="110" t="s">
        <v>760</v>
      </c>
      <c r="G549" s="110" t="s">
        <v>503</v>
      </c>
      <c r="H549" s="49" t="s">
        <v>783</v>
      </c>
      <c r="I549" s="106" t="s">
        <v>720</v>
      </c>
      <c r="J549" s="114">
        <v>12</v>
      </c>
      <c r="K549" s="113" t="str">
        <f t="shared" si="20"/>
        <v>RKI</v>
      </c>
      <c r="L549" s="49" t="str">
        <f t="shared" si="21"/>
        <v>12.RKI</v>
      </c>
    </row>
    <row r="550" spans="1:12">
      <c r="A550" s="117"/>
      <c r="F550" s="110" t="s">
        <v>760</v>
      </c>
      <c r="G550" s="110" t="s">
        <v>503</v>
      </c>
      <c r="H550" s="49" t="s">
        <v>783</v>
      </c>
      <c r="I550" s="106" t="s">
        <v>758</v>
      </c>
      <c r="J550" s="114">
        <v>13</v>
      </c>
      <c r="K550" s="113" t="str">
        <f t="shared" si="20"/>
        <v>RKI</v>
      </c>
      <c r="L550" s="49" t="str">
        <f t="shared" si="21"/>
        <v>13.RKI</v>
      </c>
    </row>
    <row r="551" spans="1:12">
      <c r="A551" s="117"/>
      <c r="C551" s="49" t="s">
        <v>306</v>
      </c>
      <c r="D551" s="108" t="s">
        <v>202</v>
      </c>
      <c r="E551" s="110" t="s">
        <v>773</v>
      </c>
      <c r="F551" s="110" t="s">
        <v>745</v>
      </c>
      <c r="G551" s="110" t="s">
        <v>386</v>
      </c>
      <c r="H551" s="118">
        <v>1</v>
      </c>
      <c r="I551" s="106">
        <v>50</v>
      </c>
      <c r="J551" s="114" t="s">
        <v>202</v>
      </c>
      <c r="K551" s="113" t="str">
        <f t="shared" si="20"/>
        <v>BF1</v>
      </c>
      <c r="L551" s="49" t="str">
        <f t="shared" si="21"/>
        <v>00.BF1</v>
      </c>
    </row>
    <row r="552" spans="1:12">
      <c r="A552" s="117"/>
      <c r="F552" s="110" t="s">
        <v>745</v>
      </c>
      <c r="G552" s="110" t="s">
        <v>386</v>
      </c>
      <c r="H552" s="118">
        <v>1</v>
      </c>
      <c r="I552" s="106">
        <v>25</v>
      </c>
      <c r="J552" s="114" t="s">
        <v>425</v>
      </c>
      <c r="K552" s="113" t="str">
        <f t="shared" si="20"/>
        <v>BF1</v>
      </c>
      <c r="L552" s="49" t="str">
        <f t="shared" si="21"/>
        <v>01.BF1</v>
      </c>
    </row>
    <row r="553" spans="1:12">
      <c r="A553" s="117"/>
      <c r="F553" s="110" t="s">
        <v>745</v>
      </c>
      <c r="G553" s="110" t="s">
        <v>386</v>
      </c>
      <c r="H553" s="118">
        <v>1</v>
      </c>
      <c r="I553" s="106">
        <v>20</v>
      </c>
      <c r="J553" s="114" t="s">
        <v>781</v>
      </c>
      <c r="K553" s="113" t="str">
        <f t="shared" si="20"/>
        <v>BF1</v>
      </c>
      <c r="L553" s="49" t="str">
        <f t="shared" si="21"/>
        <v>02.BF1</v>
      </c>
    </row>
    <row r="554" spans="1:12">
      <c r="A554" s="117"/>
      <c r="F554" s="110" t="s">
        <v>745</v>
      </c>
      <c r="G554" s="110" t="s">
        <v>386</v>
      </c>
      <c r="H554" s="118">
        <v>1</v>
      </c>
      <c r="I554" s="106">
        <v>10</v>
      </c>
      <c r="J554" s="114" t="s">
        <v>426</v>
      </c>
      <c r="K554" s="113" t="str">
        <f t="shared" si="20"/>
        <v>BF1</v>
      </c>
      <c r="L554" s="49" t="str">
        <f t="shared" si="21"/>
        <v>03.BF1</v>
      </c>
    </row>
    <row r="555" spans="1:12">
      <c r="A555" s="117"/>
      <c r="F555" s="49" t="s">
        <v>504</v>
      </c>
      <c r="G555" s="110" t="s">
        <v>386</v>
      </c>
      <c r="H555" s="118">
        <v>1</v>
      </c>
      <c r="I555" s="106">
        <v>5</v>
      </c>
      <c r="J555" s="114" t="s">
        <v>202</v>
      </c>
      <c r="K555" s="113" t="str">
        <f t="shared" si="20"/>
        <v>MF1</v>
      </c>
      <c r="L555" s="49" t="str">
        <f t="shared" si="21"/>
        <v>00.MF1</v>
      </c>
    </row>
    <row r="556" spans="1:12">
      <c r="A556" s="117"/>
      <c r="F556" s="110" t="s">
        <v>504</v>
      </c>
      <c r="G556" s="110" t="s">
        <v>386</v>
      </c>
      <c r="H556" s="118">
        <v>1</v>
      </c>
      <c r="I556" s="106">
        <v>4</v>
      </c>
      <c r="J556" s="114" t="s">
        <v>425</v>
      </c>
      <c r="K556" s="113" t="str">
        <f t="shared" si="20"/>
        <v>MF1</v>
      </c>
      <c r="L556" s="49" t="str">
        <f t="shared" si="21"/>
        <v>01.MF1</v>
      </c>
    </row>
    <row r="557" spans="1:12">
      <c r="A557" s="117"/>
      <c r="F557" s="110" t="s">
        <v>504</v>
      </c>
      <c r="G557" s="110" t="s">
        <v>386</v>
      </c>
      <c r="H557" s="118">
        <v>1</v>
      </c>
      <c r="I557" s="106">
        <v>2</v>
      </c>
      <c r="J557" s="114" t="s">
        <v>781</v>
      </c>
      <c r="K557" s="113" t="str">
        <f t="shared" si="20"/>
        <v>MF1</v>
      </c>
      <c r="L557" s="49" t="str">
        <f t="shared" si="21"/>
        <v>02.MF1</v>
      </c>
    </row>
    <row r="558" spans="1:12">
      <c r="A558" s="117"/>
      <c r="F558" s="49" t="s">
        <v>316</v>
      </c>
      <c r="G558" s="110" t="s">
        <v>386</v>
      </c>
      <c r="H558" s="118">
        <v>1</v>
      </c>
      <c r="I558" s="106">
        <v>1</v>
      </c>
      <c r="J558" s="114" t="s">
        <v>202</v>
      </c>
      <c r="K558" s="113" t="str">
        <f t="shared" si="20"/>
        <v>LF1</v>
      </c>
      <c r="L558" s="49" t="str">
        <f t="shared" si="21"/>
        <v>00.LF1</v>
      </c>
    </row>
    <row r="559" spans="1:12">
      <c r="A559" s="117"/>
      <c r="F559" s="110" t="s">
        <v>735</v>
      </c>
      <c r="G559" s="110" t="s">
        <v>386</v>
      </c>
      <c r="H559" s="118">
        <v>1</v>
      </c>
      <c r="I559" s="106">
        <v>0.5</v>
      </c>
      <c r="J559" s="114" t="s">
        <v>202</v>
      </c>
      <c r="K559" s="113" t="str">
        <f t="shared" si="20"/>
        <v>VF1</v>
      </c>
      <c r="L559" s="49" t="str">
        <f t="shared" si="21"/>
        <v>00.VF1</v>
      </c>
    </row>
    <row r="560" spans="1:12">
      <c r="A560" s="117"/>
      <c r="F560" s="110" t="s">
        <v>735</v>
      </c>
      <c r="G560" s="110" t="s">
        <v>386</v>
      </c>
      <c r="H560" s="118">
        <v>1</v>
      </c>
      <c r="I560" s="106">
        <v>0.25</v>
      </c>
      <c r="J560" s="114" t="s">
        <v>425</v>
      </c>
      <c r="K560" s="113" t="str">
        <f t="shared" si="20"/>
        <v>VF1</v>
      </c>
      <c r="L560" s="49" t="str">
        <f t="shared" si="21"/>
        <v>01.VF1</v>
      </c>
    </row>
    <row r="561" spans="1:12">
      <c r="A561" s="117"/>
      <c r="F561" s="110" t="s">
        <v>735</v>
      </c>
      <c r="G561" s="110" t="s">
        <v>386</v>
      </c>
      <c r="H561" s="118">
        <v>1</v>
      </c>
      <c r="I561" s="106">
        <v>0.2</v>
      </c>
      <c r="J561" s="114" t="s">
        <v>781</v>
      </c>
      <c r="K561" s="113" t="str">
        <f t="shared" si="20"/>
        <v>VF1</v>
      </c>
      <c r="L561" s="49" t="str">
        <f t="shared" si="21"/>
        <v>02.VF1</v>
      </c>
    </row>
    <row r="562" spans="1:12">
      <c r="A562" s="117"/>
      <c r="F562" s="110" t="s">
        <v>735</v>
      </c>
      <c r="G562" s="110" t="s">
        <v>386</v>
      </c>
      <c r="H562" s="118">
        <v>1</v>
      </c>
      <c r="I562" s="106">
        <v>0.1</v>
      </c>
      <c r="J562" s="114" t="s">
        <v>426</v>
      </c>
      <c r="K562" s="113" t="str">
        <f t="shared" si="20"/>
        <v>VF1</v>
      </c>
      <c r="L562" s="49" t="str">
        <f t="shared" si="21"/>
        <v>03.VF1</v>
      </c>
    </row>
    <row r="563" spans="1:12">
      <c r="A563" s="117"/>
      <c r="F563" s="110" t="s">
        <v>761</v>
      </c>
      <c r="G563" s="110" t="s">
        <v>386</v>
      </c>
      <c r="H563" s="118">
        <v>1</v>
      </c>
      <c r="I563" s="106">
        <v>0.05</v>
      </c>
      <c r="J563" s="114" t="s">
        <v>202</v>
      </c>
      <c r="K563" s="113" t="str">
        <f t="shared" si="20"/>
        <v>UF1</v>
      </c>
      <c r="L563" s="49" t="str">
        <f t="shared" si="21"/>
        <v>00.UF1</v>
      </c>
    </row>
    <row r="564" spans="1:12">
      <c r="A564" s="117"/>
      <c r="F564" s="110" t="s">
        <v>761</v>
      </c>
      <c r="G564" s="110" t="s">
        <v>386</v>
      </c>
      <c r="H564" s="118">
        <v>1</v>
      </c>
      <c r="I564" s="106">
        <v>2.5000000000000001E-2</v>
      </c>
      <c r="J564" s="114" t="s">
        <v>425</v>
      </c>
      <c r="K564" s="113" t="str">
        <f t="shared" si="20"/>
        <v>UF1</v>
      </c>
      <c r="L564" s="49" t="str">
        <f t="shared" si="21"/>
        <v>01.UF1</v>
      </c>
    </row>
    <row r="565" spans="1:12">
      <c r="A565" s="117"/>
      <c r="F565" s="110" t="s">
        <v>761</v>
      </c>
      <c r="G565" s="110" t="s">
        <v>386</v>
      </c>
      <c r="H565" s="118">
        <v>1</v>
      </c>
      <c r="I565" s="106">
        <v>0.02</v>
      </c>
      <c r="J565" s="114" t="s">
        <v>781</v>
      </c>
      <c r="K565" s="113" t="str">
        <f t="shared" si="20"/>
        <v>UF1</v>
      </c>
      <c r="L565" s="49" t="str">
        <f t="shared" si="21"/>
        <v>02.UF1</v>
      </c>
    </row>
    <row r="566" spans="1:12">
      <c r="A566" s="117"/>
      <c r="F566" s="110" t="s">
        <v>761</v>
      </c>
      <c r="G566" s="110" t="s">
        <v>386</v>
      </c>
      <c r="H566" s="118">
        <v>1</v>
      </c>
      <c r="I566" s="106">
        <v>0.01</v>
      </c>
      <c r="J566" s="114" t="s">
        <v>426</v>
      </c>
      <c r="K566" s="113" t="str">
        <f t="shared" si="20"/>
        <v>UF1</v>
      </c>
      <c r="L566" s="49" t="str">
        <f t="shared" si="21"/>
        <v>03.UF1</v>
      </c>
    </row>
    <row r="567" spans="1:12">
      <c r="A567" s="117"/>
      <c r="F567" s="110" t="s">
        <v>760</v>
      </c>
      <c r="G567" s="110" t="s">
        <v>386</v>
      </c>
      <c r="H567" s="118">
        <v>1</v>
      </c>
      <c r="I567" s="106">
        <v>5.0000000000000001E-3</v>
      </c>
      <c r="J567" s="114" t="s">
        <v>202</v>
      </c>
      <c r="K567" s="113" t="str">
        <f t="shared" si="20"/>
        <v>RF1</v>
      </c>
      <c r="L567" s="49" t="str">
        <f t="shared" si="21"/>
        <v>00.RF1</v>
      </c>
    </row>
    <row r="568" spans="1:12">
      <c r="A568" s="117"/>
      <c r="F568" s="110" t="s">
        <v>760</v>
      </c>
      <c r="G568" s="110" t="s">
        <v>386</v>
      </c>
      <c r="H568" s="118">
        <v>1</v>
      </c>
      <c r="I568" s="106">
        <v>1E-3</v>
      </c>
      <c r="J568" s="114" t="s">
        <v>425</v>
      </c>
      <c r="K568" s="113" t="str">
        <f t="shared" si="20"/>
        <v>RF1</v>
      </c>
      <c r="L568" s="49" t="str">
        <f t="shared" si="21"/>
        <v>01.RF1</v>
      </c>
    </row>
    <row r="569" spans="1:12">
      <c r="A569" s="117"/>
      <c r="F569" s="110" t="s">
        <v>760</v>
      </c>
      <c r="G569" s="110" t="s">
        <v>386</v>
      </c>
      <c r="H569" s="118">
        <v>1</v>
      </c>
      <c r="I569" s="106" t="s">
        <v>720</v>
      </c>
      <c r="J569" s="114" t="s">
        <v>781</v>
      </c>
      <c r="K569" s="113" t="str">
        <f t="shared" si="20"/>
        <v>RF1</v>
      </c>
      <c r="L569" s="49" t="str">
        <f t="shared" si="21"/>
        <v>02.RF1</v>
      </c>
    </row>
    <row r="570" spans="1:12">
      <c r="A570" s="117"/>
      <c r="F570" s="110" t="s">
        <v>760</v>
      </c>
      <c r="G570" s="110" t="s">
        <v>386</v>
      </c>
      <c r="H570" s="118">
        <v>1</v>
      </c>
      <c r="I570" s="106" t="s">
        <v>758</v>
      </c>
      <c r="J570" s="114" t="s">
        <v>426</v>
      </c>
      <c r="K570" s="113" t="str">
        <f t="shared" si="20"/>
        <v>RF1</v>
      </c>
      <c r="L570" s="49" t="str">
        <f t="shared" si="21"/>
        <v>03.RF1</v>
      </c>
    </row>
    <row r="571" spans="1:12">
      <c r="A571" s="117"/>
      <c r="C571" s="49" t="s">
        <v>307</v>
      </c>
      <c r="D571" s="108" t="s">
        <v>202</v>
      </c>
      <c r="E571" s="110" t="s">
        <v>773</v>
      </c>
      <c r="F571" s="110" t="s">
        <v>745</v>
      </c>
      <c r="G571" s="110" t="s">
        <v>386</v>
      </c>
      <c r="H571" s="118">
        <v>2</v>
      </c>
      <c r="I571" s="106">
        <v>50</v>
      </c>
      <c r="J571" s="114" t="s">
        <v>202</v>
      </c>
      <c r="K571" s="113" t="str">
        <f t="shared" si="20"/>
        <v>BF2</v>
      </c>
      <c r="L571" s="49" t="str">
        <f t="shared" si="21"/>
        <v>00.BF2</v>
      </c>
    </row>
    <row r="572" spans="1:12">
      <c r="A572" s="117"/>
      <c r="F572" s="110" t="s">
        <v>745</v>
      </c>
      <c r="G572" s="110" t="s">
        <v>386</v>
      </c>
      <c r="H572" s="118">
        <v>2</v>
      </c>
      <c r="I572" s="106">
        <v>25</v>
      </c>
      <c r="J572" s="114" t="s">
        <v>425</v>
      </c>
      <c r="K572" s="113" t="str">
        <f t="shared" si="20"/>
        <v>BF2</v>
      </c>
      <c r="L572" s="49" t="str">
        <f t="shared" si="21"/>
        <v>01.BF2</v>
      </c>
    </row>
    <row r="573" spans="1:12">
      <c r="A573" s="117"/>
      <c r="F573" s="110" t="s">
        <v>745</v>
      </c>
      <c r="G573" s="110" t="s">
        <v>386</v>
      </c>
      <c r="H573" s="118">
        <v>2</v>
      </c>
      <c r="I573" s="106">
        <v>20</v>
      </c>
      <c r="J573" s="114" t="s">
        <v>781</v>
      </c>
      <c r="K573" s="113" t="str">
        <f t="shared" si="20"/>
        <v>BF2</v>
      </c>
      <c r="L573" s="49" t="str">
        <f t="shared" si="21"/>
        <v>02.BF2</v>
      </c>
    </row>
    <row r="574" spans="1:12">
      <c r="A574" s="117"/>
      <c r="F574" s="110" t="s">
        <v>745</v>
      </c>
      <c r="G574" s="110" t="s">
        <v>386</v>
      </c>
      <c r="H574" s="118">
        <v>2</v>
      </c>
      <c r="I574" s="106">
        <v>10</v>
      </c>
      <c r="J574" s="114" t="s">
        <v>426</v>
      </c>
      <c r="K574" s="113" t="str">
        <f t="shared" si="20"/>
        <v>BF2</v>
      </c>
      <c r="L574" s="49" t="str">
        <f t="shared" si="21"/>
        <v>03.BF2</v>
      </c>
    </row>
    <row r="575" spans="1:12">
      <c r="A575" s="117"/>
      <c r="F575" s="49" t="s">
        <v>504</v>
      </c>
      <c r="G575" s="110" t="s">
        <v>386</v>
      </c>
      <c r="H575" s="118">
        <v>2</v>
      </c>
      <c r="I575" s="106">
        <v>5</v>
      </c>
      <c r="J575" s="114" t="s">
        <v>202</v>
      </c>
      <c r="K575" s="113" t="str">
        <f t="shared" si="20"/>
        <v>MF2</v>
      </c>
      <c r="L575" s="49" t="str">
        <f t="shared" si="21"/>
        <v>00.MF2</v>
      </c>
    </row>
    <row r="576" spans="1:12">
      <c r="A576" s="117"/>
      <c r="F576" s="110" t="s">
        <v>504</v>
      </c>
      <c r="G576" s="110" t="s">
        <v>386</v>
      </c>
      <c r="H576" s="118">
        <v>2</v>
      </c>
      <c r="I576" s="106">
        <v>4</v>
      </c>
      <c r="J576" s="114" t="s">
        <v>425</v>
      </c>
      <c r="K576" s="113" t="str">
        <f t="shared" si="20"/>
        <v>MF2</v>
      </c>
      <c r="L576" s="49" t="str">
        <f t="shared" si="21"/>
        <v>01.MF2</v>
      </c>
    </row>
    <row r="577" spans="1:12">
      <c r="A577" s="117"/>
      <c r="F577" s="110" t="s">
        <v>504</v>
      </c>
      <c r="G577" s="110" t="s">
        <v>386</v>
      </c>
      <c r="H577" s="118">
        <v>2</v>
      </c>
      <c r="I577" s="106">
        <v>2</v>
      </c>
      <c r="J577" s="114" t="s">
        <v>781</v>
      </c>
      <c r="K577" s="113" t="str">
        <f t="shared" si="20"/>
        <v>MF2</v>
      </c>
      <c r="L577" s="49" t="str">
        <f t="shared" si="21"/>
        <v>02.MF2</v>
      </c>
    </row>
    <row r="578" spans="1:12">
      <c r="A578" s="117"/>
      <c r="F578" s="49" t="s">
        <v>316</v>
      </c>
      <c r="G578" s="110" t="s">
        <v>386</v>
      </c>
      <c r="H578" s="118">
        <v>2</v>
      </c>
      <c r="I578" s="106">
        <v>1</v>
      </c>
      <c r="J578" s="114" t="s">
        <v>202</v>
      </c>
      <c r="K578" s="113" t="str">
        <f t="shared" si="20"/>
        <v>LF2</v>
      </c>
      <c r="L578" s="49" t="str">
        <f t="shared" si="21"/>
        <v>00.LF2</v>
      </c>
    </row>
    <row r="579" spans="1:12">
      <c r="A579" s="117"/>
      <c r="F579" s="110" t="s">
        <v>735</v>
      </c>
      <c r="G579" s="110" t="s">
        <v>386</v>
      </c>
      <c r="H579" s="118">
        <v>2</v>
      </c>
      <c r="I579" s="106">
        <v>0.5</v>
      </c>
      <c r="J579" s="114" t="s">
        <v>202</v>
      </c>
      <c r="K579" s="113" t="str">
        <f t="shared" si="20"/>
        <v>VF2</v>
      </c>
      <c r="L579" s="49" t="str">
        <f t="shared" si="21"/>
        <v>00.VF2</v>
      </c>
    </row>
    <row r="580" spans="1:12">
      <c r="A580" s="117"/>
      <c r="F580" s="110" t="s">
        <v>735</v>
      </c>
      <c r="G580" s="110" t="s">
        <v>386</v>
      </c>
      <c r="H580" s="118">
        <v>2</v>
      </c>
      <c r="I580" s="106">
        <v>0.25</v>
      </c>
      <c r="J580" s="114" t="s">
        <v>425</v>
      </c>
      <c r="K580" s="113" t="str">
        <f t="shared" si="20"/>
        <v>VF2</v>
      </c>
      <c r="L580" s="49" t="str">
        <f t="shared" si="21"/>
        <v>01.VF2</v>
      </c>
    </row>
    <row r="581" spans="1:12">
      <c r="A581" s="117"/>
      <c r="F581" s="110" t="s">
        <v>735</v>
      </c>
      <c r="G581" s="110" t="s">
        <v>386</v>
      </c>
      <c r="H581" s="118">
        <v>2</v>
      </c>
      <c r="I581" s="106">
        <v>0.2</v>
      </c>
      <c r="J581" s="114" t="s">
        <v>781</v>
      </c>
      <c r="K581" s="113" t="str">
        <f t="shared" si="20"/>
        <v>VF2</v>
      </c>
      <c r="L581" s="49" t="str">
        <f t="shared" si="21"/>
        <v>02.VF2</v>
      </c>
    </row>
    <row r="582" spans="1:12">
      <c r="A582" s="117"/>
      <c r="F582" s="110" t="s">
        <v>735</v>
      </c>
      <c r="G582" s="110" t="s">
        <v>386</v>
      </c>
      <c r="H582" s="118">
        <v>2</v>
      </c>
      <c r="I582" s="106">
        <v>0.1</v>
      </c>
      <c r="J582" s="114" t="s">
        <v>426</v>
      </c>
      <c r="K582" s="113" t="str">
        <f t="shared" si="20"/>
        <v>VF2</v>
      </c>
      <c r="L582" s="49" t="str">
        <f t="shared" si="21"/>
        <v>03.VF2</v>
      </c>
    </row>
    <row r="583" spans="1:12">
      <c r="A583" s="117"/>
      <c r="F583" s="110" t="s">
        <v>761</v>
      </c>
      <c r="G583" s="110" t="s">
        <v>386</v>
      </c>
      <c r="H583" s="118">
        <v>2</v>
      </c>
      <c r="I583" s="106">
        <v>0.05</v>
      </c>
      <c r="J583" s="114" t="s">
        <v>202</v>
      </c>
      <c r="K583" s="113" t="str">
        <f t="shared" si="20"/>
        <v>UF2</v>
      </c>
      <c r="L583" s="49" t="str">
        <f t="shared" si="21"/>
        <v>00.UF2</v>
      </c>
    </row>
    <row r="584" spans="1:12">
      <c r="A584" s="117"/>
      <c r="F584" s="110" t="s">
        <v>761</v>
      </c>
      <c r="G584" s="110" t="s">
        <v>386</v>
      </c>
      <c r="H584" s="118">
        <v>2</v>
      </c>
      <c r="I584" s="106">
        <v>2.5000000000000001E-2</v>
      </c>
      <c r="J584" s="114" t="s">
        <v>425</v>
      </c>
      <c r="K584" s="113" t="str">
        <f t="shared" si="20"/>
        <v>UF2</v>
      </c>
      <c r="L584" s="49" t="str">
        <f t="shared" si="21"/>
        <v>01.UF2</v>
      </c>
    </row>
    <row r="585" spans="1:12">
      <c r="A585" s="117"/>
      <c r="F585" s="110" t="s">
        <v>761</v>
      </c>
      <c r="G585" s="110" t="s">
        <v>386</v>
      </c>
      <c r="H585" s="118">
        <v>2</v>
      </c>
      <c r="I585" s="106">
        <v>0.02</v>
      </c>
      <c r="J585" s="114" t="s">
        <v>781</v>
      </c>
      <c r="K585" s="113" t="str">
        <f t="shared" si="20"/>
        <v>UF2</v>
      </c>
      <c r="L585" s="49" t="str">
        <f t="shared" si="21"/>
        <v>02.UF2</v>
      </c>
    </row>
    <row r="586" spans="1:12">
      <c r="A586" s="117"/>
      <c r="F586" s="110" t="s">
        <v>761</v>
      </c>
      <c r="G586" s="110" t="s">
        <v>386</v>
      </c>
      <c r="H586" s="118">
        <v>2</v>
      </c>
      <c r="I586" s="106">
        <v>0.01</v>
      </c>
      <c r="J586" s="114" t="s">
        <v>426</v>
      </c>
      <c r="K586" s="113" t="str">
        <f t="shared" si="20"/>
        <v>UF2</v>
      </c>
      <c r="L586" s="49" t="str">
        <f t="shared" si="21"/>
        <v>03.UF2</v>
      </c>
    </row>
    <row r="587" spans="1:12">
      <c r="A587" s="117"/>
      <c r="F587" s="110" t="s">
        <v>760</v>
      </c>
      <c r="G587" s="110" t="s">
        <v>386</v>
      </c>
      <c r="H587" s="118">
        <v>2</v>
      </c>
      <c r="I587" s="106">
        <v>5.0000000000000001E-3</v>
      </c>
      <c r="J587" s="114" t="s">
        <v>202</v>
      </c>
      <c r="K587" s="113" t="str">
        <f t="shared" si="20"/>
        <v>RF2</v>
      </c>
      <c r="L587" s="49" t="str">
        <f t="shared" si="21"/>
        <v>00.RF2</v>
      </c>
    </row>
    <row r="588" spans="1:12">
      <c r="A588" s="117"/>
      <c r="F588" s="110" t="s">
        <v>760</v>
      </c>
      <c r="G588" s="110" t="s">
        <v>386</v>
      </c>
      <c r="H588" s="118">
        <v>2</v>
      </c>
      <c r="I588" s="106">
        <v>1E-3</v>
      </c>
      <c r="J588" s="114" t="s">
        <v>425</v>
      </c>
      <c r="K588" s="113" t="str">
        <f t="shared" si="20"/>
        <v>RF2</v>
      </c>
      <c r="L588" s="49" t="str">
        <f t="shared" si="21"/>
        <v>01.RF2</v>
      </c>
    </row>
    <row r="589" spans="1:12">
      <c r="A589" s="117"/>
      <c r="F589" s="110" t="s">
        <v>760</v>
      </c>
      <c r="G589" s="110" t="s">
        <v>386</v>
      </c>
      <c r="H589" s="118">
        <v>2</v>
      </c>
      <c r="I589" s="106" t="s">
        <v>720</v>
      </c>
      <c r="J589" s="114" t="s">
        <v>781</v>
      </c>
      <c r="K589" s="113" t="str">
        <f t="shared" si="20"/>
        <v>RF2</v>
      </c>
      <c r="L589" s="49" t="str">
        <f t="shared" si="21"/>
        <v>02.RF2</v>
      </c>
    </row>
    <row r="590" spans="1:12">
      <c r="A590" s="117"/>
      <c r="F590" s="110" t="s">
        <v>760</v>
      </c>
      <c r="G590" s="110" t="s">
        <v>386</v>
      </c>
      <c r="H590" s="118">
        <v>2</v>
      </c>
      <c r="I590" s="106" t="s">
        <v>758</v>
      </c>
      <c r="J590" s="114" t="s">
        <v>426</v>
      </c>
      <c r="K590" s="113" t="str">
        <f t="shared" si="20"/>
        <v>RF2</v>
      </c>
      <c r="L590" s="49" t="str">
        <f t="shared" si="21"/>
        <v>03.RF2</v>
      </c>
    </row>
    <row r="591" spans="1:12">
      <c r="A591" s="117"/>
      <c r="C591" s="49" t="s">
        <v>308</v>
      </c>
      <c r="D591" s="108" t="s">
        <v>202</v>
      </c>
      <c r="E591" s="110" t="s">
        <v>773</v>
      </c>
      <c r="F591" s="110" t="s">
        <v>745</v>
      </c>
      <c r="G591" s="110" t="s">
        <v>386</v>
      </c>
      <c r="H591" s="118">
        <v>3</v>
      </c>
      <c r="I591" s="106">
        <v>50</v>
      </c>
      <c r="J591" s="114" t="s">
        <v>202</v>
      </c>
      <c r="K591" s="113" t="str">
        <f t="shared" si="20"/>
        <v>BF3</v>
      </c>
      <c r="L591" s="49" t="str">
        <f t="shared" si="21"/>
        <v>00.BF3</v>
      </c>
    </row>
    <row r="592" spans="1:12">
      <c r="A592" s="117"/>
      <c r="F592" s="110" t="s">
        <v>745</v>
      </c>
      <c r="G592" s="110" t="s">
        <v>386</v>
      </c>
      <c r="H592" s="118">
        <v>3</v>
      </c>
      <c r="I592" s="106">
        <v>25</v>
      </c>
      <c r="J592" s="114" t="s">
        <v>425</v>
      </c>
      <c r="K592" s="113" t="str">
        <f t="shared" si="20"/>
        <v>BF3</v>
      </c>
      <c r="L592" s="49" t="str">
        <f t="shared" si="21"/>
        <v>01.BF3</v>
      </c>
    </row>
    <row r="593" spans="1:12">
      <c r="A593" s="117"/>
      <c r="F593" s="110" t="s">
        <v>745</v>
      </c>
      <c r="G593" s="110" t="s">
        <v>386</v>
      </c>
      <c r="H593" s="118">
        <v>3</v>
      </c>
      <c r="I593" s="106">
        <v>20</v>
      </c>
      <c r="J593" s="114" t="s">
        <v>781</v>
      </c>
      <c r="K593" s="113" t="str">
        <f t="shared" si="20"/>
        <v>BF3</v>
      </c>
      <c r="L593" s="49" t="str">
        <f t="shared" si="21"/>
        <v>02.BF3</v>
      </c>
    </row>
    <row r="594" spans="1:12">
      <c r="A594" s="117"/>
      <c r="F594" s="110" t="s">
        <v>745</v>
      </c>
      <c r="G594" s="110" t="s">
        <v>386</v>
      </c>
      <c r="H594" s="118">
        <v>3</v>
      </c>
      <c r="I594" s="106">
        <v>10</v>
      </c>
      <c r="J594" s="114" t="s">
        <v>426</v>
      </c>
      <c r="K594" s="113" t="str">
        <f t="shared" si="20"/>
        <v>BF3</v>
      </c>
      <c r="L594" s="49" t="str">
        <f t="shared" si="21"/>
        <v>03.BF3</v>
      </c>
    </row>
    <row r="595" spans="1:12">
      <c r="A595" s="117"/>
      <c r="F595" s="49" t="s">
        <v>504</v>
      </c>
      <c r="G595" s="110" t="s">
        <v>386</v>
      </c>
      <c r="H595" s="118">
        <v>3</v>
      </c>
      <c r="I595" s="106">
        <v>5</v>
      </c>
      <c r="J595" s="114" t="s">
        <v>202</v>
      </c>
      <c r="K595" s="113" t="str">
        <f t="shared" si="20"/>
        <v>MF3</v>
      </c>
      <c r="L595" s="49" t="str">
        <f t="shared" si="21"/>
        <v>00.MF3</v>
      </c>
    </row>
    <row r="596" spans="1:12">
      <c r="A596" s="117"/>
      <c r="F596" s="110" t="s">
        <v>504</v>
      </c>
      <c r="G596" s="110" t="s">
        <v>386</v>
      </c>
      <c r="H596" s="118">
        <v>3</v>
      </c>
      <c r="I596" s="106">
        <v>4</v>
      </c>
      <c r="J596" s="114" t="s">
        <v>425</v>
      </c>
      <c r="K596" s="113" t="str">
        <f t="shared" si="20"/>
        <v>MF3</v>
      </c>
      <c r="L596" s="49" t="str">
        <f t="shared" si="21"/>
        <v>01.MF3</v>
      </c>
    </row>
    <row r="597" spans="1:12">
      <c r="A597" s="117"/>
      <c r="F597" s="110" t="s">
        <v>504</v>
      </c>
      <c r="G597" s="110" t="s">
        <v>386</v>
      </c>
      <c r="H597" s="118">
        <v>3</v>
      </c>
      <c r="I597" s="106">
        <v>2</v>
      </c>
      <c r="J597" s="114" t="s">
        <v>781</v>
      </c>
      <c r="K597" s="113" t="str">
        <f t="shared" si="20"/>
        <v>MF3</v>
      </c>
      <c r="L597" s="49" t="str">
        <f t="shared" si="21"/>
        <v>02.MF3</v>
      </c>
    </row>
    <row r="598" spans="1:12">
      <c r="A598" s="117"/>
      <c r="F598" s="49" t="s">
        <v>316</v>
      </c>
      <c r="G598" s="110" t="s">
        <v>386</v>
      </c>
      <c r="H598" s="118">
        <v>3</v>
      </c>
      <c r="I598" s="106">
        <v>1</v>
      </c>
      <c r="J598" s="114" t="s">
        <v>202</v>
      </c>
      <c r="K598" s="113" t="str">
        <f t="shared" si="20"/>
        <v>LF3</v>
      </c>
      <c r="L598" s="49" t="str">
        <f t="shared" si="21"/>
        <v>00.LF3</v>
      </c>
    </row>
    <row r="599" spans="1:12">
      <c r="A599" s="117"/>
      <c r="F599" s="110" t="s">
        <v>735</v>
      </c>
      <c r="G599" s="110" t="s">
        <v>386</v>
      </c>
      <c r="H599" s="118">
        <v>3</v>
      </c>
      <c r="I599" s="106">
        <v>0.5</v>
      </c>
      <c r="J599" s="114" t="s">
        <v>202</v>
      </c>
      <c r="K599" s="113" t="str">
        <f t="shared" ref="K599:K630" si="22">F599&amp;G599&amp;H599</f>
        <v>VF3</v>
      </c>
      <c r="L599" s="49" t="str">
        <f t="shared" ref="L599:L630" si="23">J599&amp;"."&amp;K599</f>
        <v>00.VF3</v>
      </c>
    </row>
    <row r="600" spans="1:12">
      <c r="A600" s="117"/>
      <c r="F600" s="110" t="s">
        <v>735</v>
      </c>
      <c r="G600" s="110" t="s">
        <v>386</v>
      </c>
      <c r="H600" s="118">
        <v>3</v>
      </c>
      <c r="I600" s="106">
        <v>0.25</v>
      </c>
      <c r="J600" s="114" t="s">
        <v>425</v>
      </c>
      <c r="K600" s="113" t="str">
        <f t="shared" si="22"/>
        <v>VF3</v>
      </c>
      <c r="L600" s="49" t="str">
        <f t="shared" si="23"/>
        <v>01.VF3</v>
      </c>
    </row>
    <row r="601" spans="1:12">
      <c r="A601" s="117"/>
      <c r="F601" s="110" t="s">
        <v>735</v>
      </c>
      <c r="G601" s="110" t="s">
        <v>386</v>
      </c>
      <c r="H601" s="118">
        <v>3</v>
      </c>
      <c r="I601" s="106">
        <v>0.2</v>
      </c>
      <c r="J601" s="114" t="s">
        <v>781</v>
      </c>
      <c r="K601" s="113" t="str">
        <f t="shared" si="22"/>
        <v>VF3</v>
      </c>
      <c r="L601" s="49" t="str">
        <f t="shared" si="23"/>
        <v>02.VF3</v>
      </c>
    </row>
    <row r="602" spans="1:12">
      <c r="A602" s="117"/>
      <c r="F602" s="110" t="s">
        <v>735</v>
      </c>
      <c r="G602" s="110" t="s">
        <v>386</v>
      </c>
      <c r="H602" s="118">
        <v>3</v>
      </c>
      <c r="I602" s="106">
        <v>0.1</v>
      </c>
      <c r="J602" s="114" t="s">
        <v>426</v>
      </c>
      <c r="K602" s="113" t="str">
        <f t="shared" si="22"/>
        <v>VF3</v>
      </c>
      <c r="L602" s="49" t="str">
        <f t="shared" si="23"/>
        <v>03.VF3</v>
      </c>
    </row>
    <row r="603" spans="1:12">
      <c r="A603" s="117"/>
      <c r="F603" s="110" t="s">
        <v>761</v>
      </c>
      <c r="G603" s="110" t="s">
        <v>386</v>
      </c>
      <c r="H603" s="118">
        <v>3</v>
      </c>
      <c r="I603" s="106">
        <v>0.05</v>
      </c>
      <c r="J603" s="114" t="s">
        <v>202</v>
      </c>
      <c r="K603" s="113" t="str">
        <f t="shared" si="22"/>
        <v>UF3</v>
      </c>
      <c r="L603" s="49" t="str">
        <f t="shared" si="23"/>
        <v>00.UF3</v>
      </c>
    </row>
    <row r="604" spans="1:12">
      <c r="A604" s="117"/>
      <c r="F604" s="110" t="s">
        <v>761</v>
      </c>
      <c r="G604" s="110" t="s">
        <v>386</v>
      </c>
      <c r="H604" s="118">
        <v>3</v>
      </c>
      <c r="I604" s="106">
        <v>2.5000000000000001E-2</v>
      </c>
      <c r="J604" s="114" t="s">
        <v>425</v>
      </c>
      <c r="K604" s="113" t="str">
        <f t="shared" si="22"/>
        <v>UF3</v>
      </c>
      <c r="L604" s="49" t="str">
        <f t="shared" si="23"/>
        <v>01.UF3</v>
      </c>
    </row>
    <row r="605" spans="1:12">
      <c r="A605" s="117"/>
      <c r="F605" s="110" t="s">
        <v>761</v>
      </c>
      <c r="G605" s="110" t="s">
        <v>386</v>
      </c>
      <c r="H605" s="118">
        <v>3</v>
      </c>
      <c r="I605" s="106">
        <v>0.02</v>
      </c>
      <c r="J605" s="114" t="s">
        <v>781</v>
      </c>
      <c r="K605" s="113" t="str">
        <f t="shared" si="22"/>
        <v>UF3</v>
      </c>
      <c r="L605" s="49" t="str">
        <f t="shared" si="23"/>
        <v>02.UF3</v>
      </c>
    </row>
    <row r="606" spans="1:12">
      <c r="A606" s="117"/>
      <c r="F606" s="110" t="s">
        <v>761</v>
      </c>
      <c r="G606" s="110" t="s">
        <v>386</v>
      </c>
      <c r="H606" s="118">
        <v>3</v>
      </c>
      <c r="I606" s="106">
        <v>0.01</v>
      </c>
      <c r="J606" s="114" t="s">
        <v>426</v>
      </c>
      <c r="K606" s="113" t="str">
        <f t="shared" si="22"/>
        <v>UF3</v>
      </c>
      <c r="L606" s="49" t="str">
        <f t="shared" si="23"/>
        <v>03.UF3</v>
      </c>
    </row>
    <row r="607" spans="1:12">
      <c r="A607" s="117"/>
      <c r="F607" s="110" t="s">
        <v>760</v>
      </c>
      <c r="G607" s="110" t="s">
        <v>386</v>
      </c>
      <c r="H607" s="118">
        <v>3</v>
      </c>
      <c r="I607" s="106">
        <v>5.0000000000000001E-3</v>
      </c>
      <c r="J607" s="114" t="s">
        <v>202</v>
      </c>
      <c r="K607" s="113" t="str">
        <f t="shared" si="22"/>
        <v>RF3</v>
      </c>
      <c r="L607" s="49" t="str">
        <f t="shared" si="23"/>
        <v>00.RF3</v>
      </c>
    </row>
    <row r="608" spans="1:12">
      <c r="A608" s="117"/>
      <c r="F608" s="110" t="s">
        <v>760</v>
      </c>
      <c r="G608" s="110" t="s">
        <v>386</v>
      </c>
      <c r="H608" s="118">
        <v>3</v>
      </c>
      <c r="I608" s="106">
        <v>1E-3</v>
      </c>
      <c r="J608" s="114" t="s">
        <v>425</v>
      </c>
      <c r="K608" s="113" t="str">
        <f t="shared" si="22"/>
        <v>RF3</v>
      </c>
      <c r="L608" s="49" t="str">
        <f t="shared" si="23"/>
        <v>01.RF3</v>
      </c>
    </row>
    <row r="609" spans="1:12">
      <c r="A609" s="117"/>
      <c r="F609" s="110" t="s">
        <v>760</v>
      </c>
      <c r="G609" s="110" t="s">
        <v>386</v>
      </c>
      <c r="H609" s="118">
        <v>3</v>
      </c>
      <c r="I609" s="106" t="s">
        <v>720</v>
      </c>
      <c r="J609" s="114" t="s">
        <v>781</v>
      </c>
      <c r="K609" s="113" t="str">
        <f t="shared" si="22"/>
        <v>RF3</v>
      </c>
      <c r="L609" s="49" t="str">
        <f t="shared" si="23"/>
        <v>02.RF3</v>
      </c>
    </row>
    <row r="610" spans="1:12">
      <c r="A610" s="117"/>
      <c r="F610" s="110" t="s">
        <v>760</v>
      </c>
      <c r="G610" s="110" t="s">
        <v>386</v>
      </c>
      <c r="H610" s="118">
        <v>3</v>
      </c>
      <c r="I610" s="106" t="s">
        <v>758</v>
      </c>
      <c r="J610" s="114" t="s">
        <v>426</v>
      </c>
      <c r="K610" s="113" t="str">
        <f t="shared" si="22"/>
        <v>RF3</v>
      </c>
      <c r="L610" s="49" t="str">
        <f t="shared" si="23"/>
        <v>03.RF3</v>
      </c>
    </row>
    <row r="611" spans="1:12">
      <c r="A611" s="117"/>
      <c r="C611" s="49" t="s">
        <v>782</v>
      </c>
      <c r="D611" s="108" t="s">
        <v>202</v>
      </c>
      <c r="E611" s="110" t="s">
        <v>773</v>
      </c>
      <c r="F611" s="110" t="s">
        <v>745</v>
      </c>
      <c r="G611" s="110" t="s">
        <v>503</v>
      </c>
      <c r="H611" s="49" t="s">
        <v>504</v>
      </c>
      <c r="I611" s="106">
        <v>50</v>
      </c>
      <c r="J611" s="114" t="s">
        <v>202</v>
      </c>
      <c r="K611" s="113" t="str">
        <f t="shared" si="22"/>
        <v>BKM</v>
      </c>
      <c r="L611" s="49" t="str">
        <f t="shared" si="23"/>
        <v>00.BKM</v>
      </c>
    </row>
    <row r="612" spans="1:12">
      <c r="A612" s="117"/>
      <c r="F612" s="110" t="s">
        <v>745</v>
      </c>
      <c r="G612" s="110" t="s">
        <v>503</v>
      </c>
      <c r="H612" s="49" t="s">
        <v>504</v>
      </c>
      <c r="I612" s="106">
        <v>25</v>
      </c>
      <c r="J612" s="114" t="s">
        <v>425</v>
      </c>
      <c r="K612" s="113" t="str">
        <f t="shared" si="22"/>
        <v>BKM</v>
      </c>
      <c r="L612" s="49" t="str">
        <f t="shared" si="23"/>
        <v>01.BKM</v>
      </c>
    </row>
    <row r="613" spans="1:12">
      <c r="A613" s="117"/>
      <c r="F613" s="110" t="s">
        <v>745</v>
      </c>
      <c r="G613" s="110" t="s">
        <v>503</v>
      </c>
      <c r="H613" s="49" t="s">
        <v>504</v>
      </c>
      <c r="I613" s="106">
        <v>20</v>
      </c>
      <c r="J613" s="114" t="s">
        <v>781</v>
      </c>
      <c r="K613" s="113" t="str">
        <f t="shared" si="22"/>
        <v>BKM</v>
      </c>
      <c r="L613" s="49" t="str">
        <f t="shared" si="23"/>
        <v>02.BKM</v>
      </c>
    </row>
    <row r="614" spans="1:12">
      <c r="A614" s="117"/>
      <c r="F614" s="110" t="s">
        <v>745</v>
      </c>
      <c r="G614" s="110" t="s">
        <v>503</v>
      </c>
      <c r="H614" s="49" t="s">
        <v>504</v>
      </c>
      <c r="I614" s="106">
        <v>10</v>
      </c>
      <c r="J614" s="114" t="s">
        <v>426</v>
      </c>
      <c r="K614" s="113" t="str">
        <f t="shared" si="22"/>
        <v>BKM</v>
      </c>
      <c r="L614" s="49" t="str">
        <f t="shared" si="23"/>
        <v>03.BKM</v>
      </c>
    </row>
    <row r="615" spans="1:12">
      <c r="A615" s="117"/>
      <c r="F615" s="49" t="s">
        <v>504</v>
      </c>
      <c r="G615" s="110" t="s">
        <v>503</v>
      </c>
      <c r="H615" s="49" t="s">
        <v>504</v>
      </c>
      <c r="I615" s="106">
        <v>5</v>
      </c>
      <c r="J615" s="114" t="s">
        <v>202</v>
      </c>
      <c r="K615" s="113" t="str">
        <f t="shared" si="22"/>
        <v>MKM</v>
      </c>
      <c r="L615" s="49" t="str">
        <f t="shared" si="23"/>
        <v>00.MKM</v>
      </c>
    </row>
    <row r="616" spans="1:12">
      <c r="A616" s="117"/>
      <c r="F616" s="110" t="s">
        <v>504</v>
      </c>
      <c r="G616" s="110" t="s">
        <v>503</v>
      </c>
      <c r="H616" s="49" t="s">
        <v>504</v>
      </c>
      <c r="I616" s="106">
        <v>4</v>
      </c>
      <c r="J616" s="114" t="s">
        <v>425</v>
      </c>
      <c r="K616" s="113" t="str">
        <f t="shared" si="22"/>
        <v>MKM</v>
      </c>
      <c r="L616" s="49" t="str">
        <f t="shared" si="23"/>
        <v>01.MKM</v>
      </c>
    </row>
    <row r="617" spans="1:12">
      <c r="A617" s="117"/>
      <c r="F617" s="110" t="s">
        <v>504</v>
      </c>
      <c r="G617" s="110" t="s">
        <v>503</v>
      </c>
      <c r="H617" s="49" t="s">
        <v>504</v>
      </c>
      <c r="I617" s="106">
        <v>2</v>
      </c>
      <c r="J617" s="114" t="s">
        <v>781</v>
      </c>
      <c r="K617" s="113" t="str">
        <f t="shared" si="22"/>
        <v>MKM</v>
      </c>
      <c r="L617" s="49" t="str">
        <f t="shared" si="23"/>
        <v>02.MKM</v>
      </c>
    </row>
    <row r="618" spans="1:12">
      <c r="A618" s="117"/>
      <c r="F618" s="49" t="s">
        <v>316</v>
      </c>
      <c r="G618" s="110" t="s">
        <v>503</v>
      </c>
      <c r="H618" s="49" t="s">
        <v>504</v>
      </c>
      <c r="I618" s="106">
        <v>1</v>
      </c>
      <c r="J618" s="114" t="s">
        <v>202</v>
      </c>
      <c r="K618" s="113" t="str">
        <f t="shared" si="22"/>
        <v>LKM</v>
      </c>
      <c r="L618" s="49" t="str">
        <f t="shared" si="23"/>
        <v>00.LKM</v>
      </c>
    </row>
    <row r="619" spans="1:12">
      <c r="A619" s="117"/>
      <c r="F619" s="110" t="s">
        <v>735</v>
      </c>
      <c r="G619" s="110" t="s">
        <v>503</v>
      </c>
      <c r="H619" s="49" t="s">
        <v>504</v>
      </c>
      <c r="I619" s="106">
        <v>0.5</v>
      </c>
      <c r="J619" s="114" t="s">
        <v>202</v>
      </c>
      <c r="K619" s="113" t="str">
        <f t="shared" si="22"/>
        <v>VKM</v>
      </c>
      <c r="L619" s="49" t="str">
        <f t="shared" si="23"/>
        <v>00.VKM</v>
      </c>
    </row>
    <row r="620" spans="1:12">
      <c r="A620" s="117"/>
      <c r="F620" s="110" t="s">
        <v>735</v>
      </c>
      <c r="G620" s="110" t="s">
        <v>503</v>
      </c>
      <c r="H620" s="49" t="s">
        <v>504</v>
      </c>
      <c r="I620" s="106">
        <v>0.25</v>
      </c>
      <c r="J620" s="114" t="s">
        <v>425</v>
      </c>
      <c r="K620" s="113" t="str">
        <f t="shared" si="22"/>
        <v>VKM</v>
      </c>
      <c r="L620" s="49" t="str">
        <f t="shared" si="23"/>
        <v>01.VKM</v>
      </c>
    </row>
    <row r="621" spans="1:12">
      <c r="A621" s="117"/>
      <c r="F621" s="110" t="s">
        <v>735</v>
      </c>
      <c r="G621" s="110" t="s">
        <v>503</v>
      </c>
      <c r="H621" s="49" t="s">
        <v>504</v>
      </c>
      <c r="I621" s="106">
        <v>0.2</v>
      </c>
      <c r="J621" s="114" t="s">
        <v>781</v>
      </c>
      <c r="K621" s="113" t="str">
        <f t="shared" si="22"/>
        <v>VKM</v>
      </c>
      <c r="L621" s="49" t="str">
        <f t="shared" si="23"/>
        <v>02.VKM</v>
      </c>
    </row>
    <row r="622" spans="1:12">
      <c r="A622" s="117"/>
      <c r="F622" s="110" t="s">
        <v>735</v>
      </c>
      <c r="G622" s="110" t="s">
        <v>503</v>
      </c>
      <c r="H622" s="49" t="s">
        <v>504</v>
      </c>
      <c r="I622" s="106">
        <v>0.1</v>
      </c>
      <c r="J622" s="114" t="s">
        <v>426</v>
      </c>
      <c r="K622" s="113" t="str">
        <f t="shared" si="22"/>
        <v>VKM</v>
      </c>
      <c r="L622" s="49" t="str">
        <f t="shared" si="23"/>
        <v>03.VKM</v>
      </c>
    </row>
    <row r="623" spans="1:12">
      <c r="A623" s="117"/>
      <c r="F623" s="110" t="s">
        <v>761</v>
      </c>
      <c r="G623" s="110" t="s">
        <v>503</v>
      </c>
      <c r="H623" s="49" t="s">
        <v>504</v>
      </c>
      <c r="I623" s="106">
        <v>0.05</v>
      </c>
      <c r="J623" s="114" t="s">
        <v>202</v>
      </c>
      <c r="K623" s="113" t="str">
        <f t="shared" si="22"/>
        <v>UKM</v>
      </c>
      <c r="L623" s="49" t="str">
        <f t="shared" si="23"/>
        <v>00.UKM</v>
      </c>
    </row>
    <row r="624" spans="1:12">
      <c r="A624" s="117"/>
      <c r="F624" s="110" t="s">
        <v>761</v>
      </c>
      <c r="G624" s="110" t="s">
        <v>503</v>
      </c>
      <c r="H624" s="49" t="s">
        <v>504</v>
      </c>
      <c r="I624" s="106">
        <v>2.5000000000000001E-2</v>
      </c>
      <c r="J624" s="114" t="s">
        <v>425</v>
      </c>
      <c r="K624" s="113" t="str">
        <f t="shared" si="22"/>
        <v>UKM</v>
      </c>
      <c r="L624" s="49" t="str">
        <f t="shared" si="23"/>
        <v>01.UKM</v>
      </c>
    </row>
    <row r="625" spans="1:12">
      <c r="A625" s="117"/>
      <c r="F625" s="110" t="s">
        <v>761</v>
      </c>
      <c r="G625" s="110" t="s">
        <v>503</v>
      </c>
      <c r="H625" s="49" t="s">
        <v>504</v>
      </c>
      <c r="I625" s="106">
        <v>0.02</v>
      </c>
      <c r="J625" s="114" t="s">
        <v>781</v>
      </c>
      <c r="K625" s="113" t="str">
        <f t="shared" si="22"/>
        <v>UKM</v>
      </c>
      <c r="L625" s="49" t="str">
        <f t="shared" si="23"/>
        <v>02.UKM</v>
      </c>
    </row>
    <row r="626" spans="1:12">
      <c r="A626" s="117"/>
      <c r="F626" s="110" t="s">
        <v>761</v>
      </c>
      <c r="G626" s="110" t="s">
        <v>503</v>
      </c>
      <c r="H626" s="49" t="s">
        <v>504</v>
      </c>
      <c r="I626" s="106">
        <v>0.01</v>
      </c>
      <c r="J626" s="114" t="s">
        <v>426</v>
      </c>
      <c r="K626" s="113" t="str">
        <f t="shared" si="22"/>
        <v>UKM</v>
      </c>
      <c r="L626" s="49" t="str">
        <f t="shared" si="23"/>
        <v>03.UKM</v>
      </c>
    </row>
    <row r="627" spans="1:12">
      <c r="A627" s="117"/>
      <c r="F627" s="110" t="s">
        <v>760</v>
      </c>
      <c r="G627" s="110" t="s">
        <v>503</v>
      </c>
      <c r="H627" s="49" t="s">
        <v>504</v>
      </c>
      <c r="I627" s="106">
        <v>5.0000000000000001E-3</v>
      </c>
      <c r="J627" s="114" t="s">
        <v>202</v>
      </c>
      <c r="K627" s="113" t="str">
        <f t="shared" si="22"/>
        <v>RKM</v>
      </c>
      <c r="L627" s="49" t="str">
        <f t="shared" si="23"/>
        <v>00.RKM</v>
      </c>
    </row>
    <row r="628" spans="1:12">
      <c r="A628" s="117"/>
      <c r="F628" s="110" t="s">
        <v>760</v>
      </c>
      <c r="G628" s="110" t="s">
        <v>503</v>
      </c>
      <c r="H628" s="49" t="s">
        <v>504</v>
      </c>
      <c r="I628" s="106">
        <v>1E-3</v>
      </c>
      <c r="J628" s="114" t="s">
        <v>425</v>
      </c>
      <c r="K628" s="113" t="str">
        <f t="shared" si="22"/>
        <v>RKM</v>
      </c>
      <c r="L628" s="49" t="str">
        <f t="shared" si="23"/>
        <v>01.RKM</v>
      </c>
    </row>
    <row r="629" spans="1:12">
      <c r="A629" s="117"/>
      <c r="F629" s="110" t="s">
        <v>760</v>
      </c>
      <c r="G629" s="110" t="s">
        <v>503</v>
      </c>
      <c r="H629" s="49" t="s">
        <v>504</v>
      </c>
      <c r="I629" s="106" t="s">
        <v>720</v>
      </c>
      <c r="J629" s="114" t="s">
        <v>781</v>
      </c>
      <c r="K629" s="113" t="str">
        <f t="shared" si="22"/>
        <v>RKM</v>
      </c>
      <c r="L629" s="49" t="str">
        <f t="shared" si="23"/>
        <v>02.RKM</v>
      </c>
    </row>
    <row r="630" spans="1:12">
      <c r="A630" s="117"/>
      <c r="F630" s="110" t="s">
        <v>760</v>
      </c>
      <c r="G630" s="110" t="s">
        <v>503</v>
      </c>
      <c r="H630" s="49" t="s">
        <v>504</v>
      </c>
      <c r="I630" s="106" t="s">
        <v>758</v>
      </c>
      <c r="J630" s="114" t="s">
        <v>426</v>
      </c>
      <c r="K630" s="113" t="str">
        <f t="shared" si="22"/>
        <v>RKM</v>
      </c>
      <c r="L630" s="49" t="str">
        <f t="shared" si="23"/>
        <v>03.RKM</v>
      </c>
    </row>
    <row r="631" spans="1:12">
      <c r="A631" s="117"/>
      <c r="C631" s="115" t="s">
        <v>963</v>
      </c>
      <c r="D631" s="108">
        <v>80</v>
      </c>
      <c r="E631" s="187" t="s">
        <v>773</v>
      </c>
      <c r="F631" s="54" t="s">
        <v>316</v>
      </c>
      <c r="G631" s="187" t="s">
        <v>770</v>
      </c>
      <c r="H631" s="54" t="s">
        <v>735</v>
      </c>
      <c r="I631" s="151">
        <v>1</v>
      </c>
      <c r="J631" s="150" t="s">
        <v>743</v>
      </c>
      <c r="K631" s="189" t="str">
        <f t="shared" ref="K631:K643" si="24">F631&amp;G631&amp;H631</f>
        <v>LEV</v>
      </c>
      <c r="L631" s="54" t="str">
        <f t="shared" ref="L631:L643" si="25">J631&amp;"."&amp;K631</f>
        <v>80.LEV</v>
      </c>
    </row>
    <row r="632" spans="1:12">
      <c r="A632" s="117"/>
      <c r="C632" s="115"/>
      <c r="E632" s="54"/>
      <c r="F632" s="187" t="s">
        <v>735</v>
      </c>
      <c r="G632" s="187" t="s">
        <v>770</v>
      </c>
      <c r="H632" s="54" t="s">
        <v>735</v>
      </c>
      <c r="I632" s="151">
        <v>0.5</v>
      </c>
      <c r="J632" s="150" t="s">
        <v>743</v>
      </c>
      <c r="K632" s="189" t="str">
        <f t="shared" si="24"/>
        <v>VEV</v>
      </c>
      <c r="L632" s="54" t="str">
        <f t="shared" si="25"/>
        <v>80.VEV</v>
      </c>
    </row>
    <row r="633" spans="1:12">
      <c r="A633" s="117"/>
      <c r="C633" s="115"/>
      <c r="E633" s="54"/>
      <c r="F633" s="187" t="s">
        <v>735</v>
      </c>
      <c r="G633" s="187" t="s">
        <v>770</v>
      </c>
      <c r="H633" s="54" t="s">
        <v>735</v>
      </c>
      <c r="I633" s="151">
        <v>0.25</v>
      </c>
      <c r="J633" s="150" t="s">
        <v>964</v>
      </c>
      <c r="K633" s="189" t="str">
        <f t="shared" si="24"/>
        <v>VEV</v>
      </c>
      <c r="L633" s="54" t="str">
        <f t="shared" si="25"/>
        <v>81.VEV</v>
      </c>
    </row>
    <row r="634" spans="1:12">
      <c r="A634" s="117"/>
      <c r="C634" s="115"/>
      <c r="E634" s="54"/>
      <c r="F634" s="187" t="s">
        <v>735</v>
      </c>
      <c r="G634" s="187" t="s">
        <v>770</v>
      </c>
      <c r="H634" s="54" t="s">
        <v>735</v>
      </c>
      <c r="I634" s="151">
        <v>0.2</v>
      </c>
      <c r="J634" s="150" t="s">
        <v>965</v>
      </c>
      <c r="K634" s="189" t="str">
        <f t="shared" si="24"/>
        <v>VEV</v>
      </c>
      <c r="L634" s="54" t="str">
        <f t="shared" si="25"/>
        <v>82.VEV</v>
      </c>
    </row>
    <row r="635" spans="1:12">
      <c r="A635" s="117"/>
      <c r="C635" s="115"/>
      <c r="E635" s="54"/>
      <c r="F635" s="187" t="s">
        <v>735</v>
      </c>
      <c r="G635" s="187" t="s">
        <v>770</v>
      </c>
      <c r="H635" s="54" t="s">
        <v>735</v>
      </c>
      <c r="I635" s="151">
        <v>0.1</v>
      </c>
      <c r="J635" s="150" t="s">
        <v>966</v>
      </c>
      <c r="K635" s="189" t="str">
        <f t="shared" si="24"/>
        <v>VEV</v>
      </c>
      <c r="L635" s="54" t="str">
        <f t="shared" si="25"/>
        <v>83.VEV</v>
      </c>
    </row>
    <row r="636" spans="1:12">
      <c r="A636" s="117"/>
      <c r="C636" s="115"/>
      <c r="E636" s="54"/>
      <c r="F636" s="187" t="s">
        <v>761</v>
      </c>
      <c r="G636" s="187" t="s">
        <v>770</v>
      </c>
      <c r="H636" s="54" t="s">
        <v>735</v>
      </c>
      <c r="I636" s="151">
        <v>0.05</v>
      </c>
      <c r="J636" s="150" t="s">
        <v>743</v>
      </c>
      <c r="K636" s="189" t="str">
        <f t="shared" si="24"/>
        <v>UEV</v>
      </c>
      <c r="L636" s="54" t="str">
        <f t="shared" si="25"/>
        <v>80.UEV</v>
      </c>
    </row>
    <row r="637" spans="1:12">
      <c r="A637" s="117"/>
      <c r="C637" s="115"/>
      <c r="E637" s="54"/>
      <c r="F637" s="187" t="s">
        <v>761</v>
      </c>
      <c r="G637" s="187" t="s">
        <v>770</v>
      </c>
      <c r="H637" s="54" t="s">
        <v>735</v>
      </c>
      <c r="I637" s="151">
        <v>2.5000000000000001E-2</v>
      </c>
      <c r="J637" s="150" t="s">
        <v>964</v>
      </c>
      <c r="K637" s="189" t="str">
        <f t="shared" si="24"/>
        <v>UEV</v>
      </c>
      <c r="L637" s="54" t="str">
        <f t="shared" si="25"/>
        <v>81.UEV</v>
      </c>
    </row>
    <row r="638" spans="1:12">
      <c r="A638" s="117"/>
      <c r="C638" s="115"/>
      <c r="E638" s="54"/>
      <c r="F638" s="187" t="s">
        <v>761</v>
      </c>
      <c r="G638" s="187" t="s">
        <v>770</v>
      </c>
      <c r="H638" s="54" t="s">
        <v>735</v>
      </c>
      <c r="I638" s="151">
        <v>0.02</v>
      </c>
      <c r="J638" s="150" t="s">
        <v>965</v>
      </c>
      <c r="K638" s="189" t="str">
        <f t="shared" si="24"/>
        <v>UEV</v>
      </c>
      <c r="L638" s="54" t="str">
        <f t="shared" si="25"/>
        <v>82.UEV</v>
      </c>
    </row>
    <row r="639" spans="1:12">
      <c r="A639" s="117"/>
      <c r="C639" s="115"/>
      <c r="E639" s="54"/>
      <c r="F639" s="187" t="s">
        <v>761</v>
      </c>
      <c r="G639" s="187" t="s">
        <v>770</v>
      </c>
      <c r="H639" s="54" t="s">
        <v>735</v>
      </c>
      <c r="I639" s="151">
        <v>0.01</v>
      </c>
      <c r="J639" s="150" t="s">
        <v>966</v>
      </c>
      <c r="K639" s="189" t="str">
        <f t="shared" si="24"/>
        <v>UEV</v>
      </c>
      <c r="L639" s="54" t="str">
        <f t="shared" si="25"/>
        <v>83.UEV</v>
      </c>
    </row>
    <row r="640" spans="1:12">
      <c r="A640" s="117"/>
      <c r="C640" s="115"/>
      <c r="E640" s="54"/>
      <c r="F640" s="187" t="s">
        <v>760</v>
      </c>
      <c r="G640" s="187" t="s">
        <v>770</v>
      </c>
      <c r="H640" s="54" t="s">
        <v>735</v>
      </c>
      <c r="I640" s="151">
        <v>5.0000000000000001E-3</v>
      </c>
      <c r="J640" s="150" t="s">
        <v>743</v>
      </c>
      <c r="K640" s="189" t="str">
        <f t="shared" si="24"/>
        <v>REV</v>
      </c>
      <c r="L640" s="54" t="str">
        <f t="shared" si="25"/>
        <v>80.REV</v>
      </c>
    </row>
    <row r="641" spans="1:12">
      <c r="A641" s="117"/>
      <c r="C641" s="115"/>
      <c r="E641" s="54"/>
      <c r="F641" s="187" t="s">
        <v>760</v>
      </c>
      <c r="G641" s="187" t="s">
        <v>770</v>
      </c>
      <c r="H641" s="54" t="s">
        <v>735</v>
      </c>
      <c r="I641" s="151">
        <v>1E-3</v>
      </c>
      <c r="J641" s="150" t="s">
        <v>964</v>
      </c>
      <c r="K641" s="189" t="str">
        <f t="shared" si="24"/>
        <v>REV</v>
      </c>
      <c r="L641" s="54" t="str">
        <f t="shared" si="25"/>
        <v>81.REV</v>
      </c>
    </row>
    <row r="642" spans="1:12">
      <c r="A642" s="117"/>
      <c r="C642" s="115"/>
      <c r="E642" s="54"/>
      <c r="F642" s="187" t="s">
        <v>760</v>
      </c>
      <c r="G642" s="187" t="s">
        <v>770</v>
      </c>
      <c r="H642" s="54" t="s">
        <v>735</v>
      </c>
      <c r="I642" s="151" t="s">
        <v>720</v>
      </c>
      <c r="J642" s="150" t="s">
        <v>965</v>
      </c>
      <c r="K642" s="189" t="str">
        <f t="shared" si="24"/>
        <v>REV</v>
      </c>
      <c r="L642" s="54" t="str">
        <f t="shared" si="25"/>
        <v>82.REV</v>
      </c>
    </row>
    <row r="643" spans="1:12">
      <c r="A643" s="117"/>
      <c r="C643" s="115"/>
      <c r="E643" s="54"/>
      <c r="F643" s="187" t="s">
        <v>760</v>
      </c>
      <c r="G643" s="187" t="s">
        <v>770</v>
      </c>
      <c r="H643" s="54" t="s">
        <v>735</v>
      </c>
      <c r="I643" s="151" t="s">
        <v>758</v>
      </c>
      <c r="J643" s="150" t="s">
        <v>966</v>
      </c>
      <c r="K643" s="189" t="str">
        <f t="shared" si="24"/>
        <v>REV</v>
      </c>
      <c r="L643" s="54" t="str">
        <f t="shared" si="25"/>
        <v>83.REV</v>
      </c>
    </row>
    <row r="644" spans="1:12">
      <c r="A644" s="116"/>
      <c r="C644" s="115" t="s">
        <v>499</v>
      </c>
      <c r="J644" s="110"/>
      <c r="K644" s="28"/>
    </row>
    <row r="645" spans="1:12">
      <c r="A645" s="116"/>
      <c r="C645" s="49" t="s">
        <v>780</v>
      </c>
      <c r="D645" s="108">
        <v>65</v>
      </c>
      <c r="E645" s="110" t="s">
        <v>773</v>
      </c>
      <c r="F645" s="110" t="s">
        <v>770</v>
      </c>
      <c r="G645" s="110" t="s">
        <v>507</v>
      </c>
      <c r="H645" s="49" t="s">
        <v>776</v>
      </c>
      <c r="I645" s="106">
        <v>100</v>
      </c>
      <c r="J645" s="114">
        <f>D645</f>
        <v>65</v>
      </c>
      <c r="K645" s="113" t="str">
        <f t="shared" ref="K645:K662" si="26">F645&amp;G645&amp;H645</f>
        <v>EHU</v>
      </c>
      <c r="L645" s="49" t="str">
        <f t="shared" ref="L645:L662" si="27">J645&amp;"."&amp;K645</f>
        <v>65.EHU</v>
      </c>
    </row>
    <row r="646" spans="1:12">
      <c r="A646" s="116"/>
      <c r="F646" s="110" t="s">
        <v>390</v>
      </c>
      <c r="G646" s="110" t="s">
        <v>507</v>
      </c>
      <c r="H646" s="49" t="s">
        <v>776</v>
      </c>
      <c r="I646" s="106">
        <v>50</v>
      </c>
      <c r="J646" s="114">
        <f>D645</f>
        <v>65</v>
      </c>
      <c r="K646" s="113" t="str">
        <f t="shared" si="26"/>
        <v>SHU</v>
      </c>
      <c r="L646" s="49" t="str">
        <f t="shared" si="27"/>
        <v>65.SHU</v>
      </c>
    </row>
    <row r="647" spans="1:12">
      <c r="A647" s="116"/>
      <c r="F647" s="110" t="s">
        <v>390</v>
      </c>
      <c r="G647" s="110" t="s">
        <v>507</v>
      </c>
      <c r="H647" s="49" t="s">
        <v>776</v>
      </c>
      <c r="I647" s="106">
        <v>25</v>
      </c>
      <c r="J647" s="114">
        <f>D645+1</f>
        <v>66</v>
      </c>
      <c r="K647" s="113" t="str">
        <f t="shared" si="26"/>
        <v>SHU</v>
      </c>
      <c r="L647" s="49" t="str">
        <f t="shared" si="27"/>
        <v>66.SHU</v>
      </c>
    </row>
    <row r="648" spans="1:12">
      <c r="A648" s="116"/>
      <c r="F648" s="110" t="s">
        <v>390</v>
      </c>
      <c r="G648" s="110" t="s">
        <v>507</v>
      </c>
      <c r="H648" s="49" t="s">
        <v>776</v>
      </c>
      <c r="I648" s="106">
        <v>20</v>
      </c>
      <c r="J648" s="114">
        <f>D645+2</f>
        <v>67</v>
      </c>
      <c r="K648" s="113" t="str">
        <f t="shared" si="26"/>
        <v>SHU</v>
      </c>
      <c r="L648" s="49" t="str">
        <f t="shared" si="27"/>
        <v>67.SHU</v>
      </c>
    </row>
    <row r="649" spans="1:12">
      <c r="A649" s="116"/>
      <c r="F649" s="49" t="s">
        <v>390</v>
      </c>
      <c r="G649" s="110" t="s">
        <v>507</v>
      </c>
      <c r="H649" s="49" t="s">
        <v>776</v>
      </c>
      <c r="I649" s="106">
        <v>10</v>
      </c>
      <c r="J649" s="114">
        <f>D645+3</f>
        <v>68</v>
      </c>
      <c r="K649" s="113" t="str">
        <f t="shared" si="26"/>
        <v>SHU</v>
      </c>
      <c r="L649" s="49" t="str">
        <f t="shared" si="27"/>
        <v>68.SHU</v>
      </c>
    </row>
    <row r="650" spans="1:12">
      <c r="A650" s="116"/>
      <c r="F650" s="49" t="s">
        <v>504</v>
      </c>
      <c r="G650" s="110" t="s">
        <v>507</v>
      </c>
      <c r="H650" s="49" t="s">
        <v>776</v>
      </c>
      <c r="I650" s="106">
        <v>5</v>
      </c>
      <c r="J650" s="114">
        <f>D645</f>
        <v>65</v>
      </c>
      <c r="K650" s="113" t="str">
        <f t="shared" si="26"/>
        <v>MHU</v>
      </c>
      <c r="L650" s="49" t="str">
        <f t="shared" si="27"/>
        <v>65.MHU</v>
      </c>
    </row>
    <row r="651" spans="1:12">
      <c r="A651" s="116"/>
      <c r="F651" s="49" t="s">
        <v>504</v>
      </c>
      <c r="G651" s="110" t="s">
        <v>507</v>
      </c>
      <c r="H651" s="49" t="s">
        <v>776</v>
      </c>
      <c r="I651" s="106">
        <v>4</v>
      </c>
      <c r="J651" s="114">
        <f>D645+1</f>
        <v>66</v>
      </c>
      <c r="K651" s="113" t="str">
        <f t="shared" si="26"/>
        <v>MHU</v>
      </c>
      <c r="L651" s="49" t="str">
        <f t="shared" si="27"/>
        <v>66.MHU</v>
      </c>
    </row>
    <row r="652" spans="1:12">
      <c r="A652" s="116"/>
      <c r="F652" s="49" t="s">
        <v>504</v>
      </c>
      <c r="G652" s="110" t="s">
        <v>507</v>
      </c>
      <c r="H652" s="49" t="s">
        <v>776</v>
      </c>
      <c r="I652" s="106">
        <v>2</v>
      </c>
      <c r="J652" s="114">
        <f>D645+2</f>
        <v>67</v>
      </c>
      <c r="K652" s="113" t="str">
        <f t="shared" si="26"/>
        <v>MHU</v>
      </c>
      <c r="L652" s="49" t="str">
        <f t="shared" si="27"/>
        <v>67.MHU</v>
      </c>
    </row>
    <row r="653" spans="1:12">
      <c r="A653" s="116"/>
      <c r="F653" s="49" t="s">
        <v>316</v>
      </c>
      <c r="G653" s="110" t="s">
        <v>507</v>
      </c>
      <c r="H653" s="49" t="s">
        <v>761</v>
      </c>
      <c r="I653" s="106">
        <v>1</v>
      </c>
      <c r="J653" s="148">
        <f>D645</f>
        <v>65</v>
      </c>
      <c r="K653" s="113" t="str">
        <f>F653&amp;G653&amp;H653</f>
        <v>LHU</v>
      </c>
      <c r="L653" s="49" t="str">
        <f>J653&amp;"."&amp;K653</f>
        <v>65.LHU</v>
      </c>
    </row>
    <row r="654" spans="1:12">
      <c r="A654" s="116"/>
      <c r="C654" s="49" t="s">
        <v>779</v>
      </c>
      <c r="D654" s="108">
        <v>65</v>
      </c>
      <c r="E654" s="110" t="s">
        <v>773</v>
      </c>
      <c r="F654" s="110" t="s">
        <v>770</v>
      </c>
      <c r="G654" s="110" t="s">
        <v>507</v>
      </c>
      <c r="H654" s="49" t="s">
        <v>735</v>
      </c>
      <c r="I654" s="106">
        <v>100</v>
      </c>
      <c r="J654" s="114">
        <f>D654</f>
        <v>65</v>
      </c>
      <c r="K654" s="113" t="str">
        <f t="shared" si="26"/>
        <v>EHV</v>
      </c>
      <c r="L654" s="49" t="str">
        <f t="shared" si="27"/>
        <v>65.EHV</v>
      </c>
    </row>
    <row r="655" spans="1:12">
      <c r="A655" s="116"/>
      <c r="F655" s="110" t="s">
        <v>390</v>
      </c>
      <c r="G655" s="110" t="s">
        <v>507</v>
      </c>
      <c r="H655" s="49" t="s">
        <v>735</v>
      </c>
      <c r="I655" s="106">
        <v>50</v>
      </c>
      <c r="J655" s="114">
        <f>D654</f>
        <v>65</v>
      </c>
      <c r="K655" s="113" t="str">
        <f t="shared" si="26"/>
        <v>SHV</v>
      </c>
      <c r="L655" s="49" t="str">
        <f t="shared" si="27"/>
        <v>65.SHV</v>
      </c>
    </row>
    <row r="656" spans="1:12">
      <c r="A656" s="116"/>
      <c r="F656" s="110" t="s">
        <v>390</v>
      </c>
      <c r="G656" s="110" t="s">
        <v>507</v>
      </c>
      <c r="H656" s="49" t="s">
        <v>735</v>
      </c>
      <c r="I656" s="106">
        <v>25</v>
      </c>
      <c r="J656" s="114">
        <f>D654+1</f>
        <v>66</v>
      </c>
      <c r="K656" s="113" t="str">
        <f t="shared" si="26"/>
        <v>SHV</v>
      </c>
      <c r="L656" s="49" t="str">
        <f t="shared" si="27"/>
        <v>66.SHV</v>
      </c>
    </row>
    <row r="657" spans="1:12">
      <c r="A657" s="116"/>
      <c r="F657" s="110" t="s">
        <v>390</v>
      </c>
      <c r="G657" s="110" t="s">
        <v>507</v>
      </c>
      <c r="H657" s="49" t="s">
        <v>735</v>
      </c>
      <c r="I657" s="106">
        <v>20</v>
      </c>
      <c r="J657" s="114">
        <f>D654+2</f>
        <v>67</v>
      </c>
      <c r="K657" s="113" t="str">
        <f t="shared" si="26"/>
        <v>SHV</v>
      </c>
      <c r="L657" s="49" t="str">
        <f t="shared" si="27"/>
        <v>67.SHV</v>
      </c>
    </row>
    <row r="658" spans="1:12">
      <c r="A658" s="116"/>
      <c r="F658" s="49" t="s">
        <v>390</v>
      </c>
      <c r="G658" s="110" t="s">
        <v>507</v>
      </c>
      <c r="H658" s="49" t="s">
        <v>735</v>
      </c>
      <c r="I658" s="106">
        <v>10</v>
      </c>
      <c r="J658" s="114">
        <f>D654+3</f>
        <v>68</v>
      </c>
      <c r="K658" s="113" t="str">
        <f t="shared" si="26"/>
        <v>SHV</v>
      </c>
      <c r="L658" s="49" t="str">
        <f t="shared" si="27"/>
        <v>68.SHV</v>
      </c>
    </row>
    <row r="659" spans="1:12">
      <c r="A659" s="116"/>
      <c r="F659" s="49" t="s">
        <v>504</v>
      </c>
      <c r="G659" s="110" t="s">
        <v>507</v>
      </c>
      <c r="H659" s="49" t="s">
        <v>735</v>
      </c>
      <c r="I659" s="106">
        <v>5</v>
      </c>
      <c r="J659" s="114">
        <f>D654</f>
        <v>65</v>
      </c>
      <c r="K659" s="113" t="str">
        <f t="shared" si="26"/>
        <v>MHV</v>
      </c>
      <c r="L659" s="49" t="str">
        <f t="shared" si="27"/>
        <v>65.MHV</v>
      </c>
    </row>
    <row r="660" spans="1:12">
      <c r="A660" s="116"/>
      <c r="F660" s="49" t="s">
        <v>504</v>
      </c>
      <c r="G660" s="110" t="s">
        <v>507</v>
      </c>
      <c r="H660" s="49" t="s">
        <v>735</v>
      </c>
      <c r="I660" s="106">
        <v>4</v>
      </c>
      <c r="J660" s="114">
        <f>D654+1</f>
        <v>66</v>
      </c>
      <c r="K660" s="113" t="str">
        <f t="shared" si="26"/>
        <v>MHV</v>
      </c>
      <c r="L660" s="49" t="str">
        <f t="shared" si="27"/>
        <v>66.MHV</v>
      </c>
    </row>
    <row r="661" spans="1:12">
      <c r="A661" s="116"/>
      <c r="F661" s="49" t="s">
        <v>504</v>
      </c>
      <c r="G661" s="110" t="s">
        <v>507</v>
      </c>
      <c r="H661" s="49" t="s">
        <v>735</v>
      </c>
      <c r="I661" s="106">
        <v>2</v>
      </c>
      <c r="J661" s="114">
        <f>D654+2</f>
        <v>67</v>
      </c>
      <c r="K661" s="113" t="str">
        <f t="shared" si="26"/>
        <v>MHV</v>
      </c>
      <c r="L661" s="49" t="str">
        <f t="shared" si="27"/>
        <v>67.MHV</v>
      </c>
    </row>
    <row r="662" spans="1:12">
      <c r="A662" s="116"/>
      <c r="F662" s="54" t="s">
        <v>316</v>
      </c>
      <c r="G662" s="187" t="s">
        <v>507</v>
      </c>
      <c r="H662" s="54" t="s">
        <v>735</v>
      </c>
      <c r="I662" s="151">
        <v>1</v>
      </c>
      <c r="J662" s="188">
        <f>D654</f>
        <v>65</v>
      </c>
      <c r="K662" s="189" t="str">
        <f t="shared" si="26"/>
        <v>LHV</v>
      </c>
      <c r="L662" s="54" t="str">
        <f t="shared" si="27"/>
        <v>65.LHV</v>
      </c>
    </row>
    <row r="663" spans="1:12">
      <c r="A663" s="116"/>
      <c r="C663" s="49" t="s">
        <v>778</v>
      </c>
      <c r="D663" s="108">
        <v>65</v>
      </c>
      <c r="E663" s="110" t="s">
        <v>773</v>
      </c>
      <c r="F663" s="110" t="s">
        <v>770</v>
      </c>
      <c r="G663" s="110" t="s">
        <v>507</v>
      </c>
      <c r="H663" s="49" t="s">
        <v>509</v>
      </c>
      <c r="I663" s="106">
        <v>100</v>
      </c>
      <c r="J663" s="114">
        <f>D663</f>
        <v>65</v>
      </c>
      <c r="K663" s="113" t="str">
        <f t="shared" ref="K663:K672" si="28">F663&amp;G663&amp;H663</f>
        <v>EHW</v>
      </c>
      <c r="L663" s="49" t="str">
        <f t="shared" ref="L663:L672" si="29">J663&amp;"."&amp;K663</f>
        <v>65.EHW</v>
      </c>
    </row>
    <row r="664" spans="1:12">
      <c r="A664" s="116"/>
      <c r="F664" s="110" t="s">
        <v>390</v>
      </c>
      <c r="G664" s="110" t="s">
        <v>507</v>
      </c>
      <c r="H664" s="49" t="s">
        <v>509</v>
      </c>
      <c r="I664" s="106">
        <v>50</v>
      </c>
      <c r="J664" s="114">
        <f>D663</f>
        <v>65</v>
      </c>
      <c r="K664" s="113" t="str">
        <f t="shared" si="28"/>
        <v>SHW</v>
      </c>
      <c r="L664" s="49" t="str">
        <f t="shared" si="29"/>
        <v>65.SHW</v>
      </c>
    </row>
    <row r="665" spans="1:12">
      <c r="A665" s="116"/>
      <c r="F665" s="110" t="s">
        <v>390</v>
      </c>
      <c r="G665" s="110" t="s">
        <v>507</v>
      </c>
      <c r="H665" s="49" t="s">
        <v>509</v>
      </c>
      <c r="I665" s="106">
        <v>25</v>
      </c>
      <c r="J665" s="114">
        <f>D663+1</f>
        <v>66</v>
      </c>
      <c r="K665" s="113" t="str">
        <f t="shared" si="28"/>
        <v>SHW</v>
      </c>
      <c r="L665" s="49" t="str">
        <f t="shared" si="29"/>
        <v>66.SHW</v>
      </c>
    </row>
    <row r="666" spans="1:12">
      <c r="A666" s="116"/>
      <c r="F666" s="110" t="s">
        <v>390</v>
      </c>
      <c r="G666" s="110" t="s">
        <v>507</v>
      </c>
      <c r="H666" s="49" t="s">
        <v>509</v>
      </c>
      <c r="I666" s="106">
        <v>20</v>
      </c>
      <c r="J666" s="114">
        <f>D663+2</f>
        <v>67</v>
      </c>
      <c r="K666" s="113" t="str">
        <f t="shared" si="28"/>
        <v>SHW</v>
      </c>
      <c r="L666" s="49" t="str">
        <f t="shared" si="29"/>
        <v>67.SHW</v>
      </c>
    </row>
    <row r="667" spans="1:12">
      <c r="A667" s="116"/>
      <c r="F667" s="49" t="s">
        <v>390</v>
      </c>
      <c r="G667" s="110" t="s">
        <v>507</v>
      </c>
      <c r="H667" s="49" t="s">
        <v>509</v>
      </c>
      <c r="I667" s="106">
        <v>10</v>
      </c>
      <c r="J667" s="114">
        <f>D663+3</f>
        <v>68</v>
      </c>
      <c r="K667" s="113" t="str">
        <f t="shared" si="28"/>
        <v>SHW</v>
      </c>
      <c r="L667" s="49" t="str">
        <f t="shared" si="29"/>
        <v>68.SHW</v>
      </c>
    </row>
    <row r="668" spans="1:12">
      <c r="A668" s="116"/>
      <c r="F668" s="49" t="s">
        <v>504</v>
      </c>
      <c r="G668" s="110" t="s">
        <v>507</v>
      </c>
      <c r="H668" s="49" t="s">
        <v>509</v>
      </c>
      <c r="I668" s="106">
        <v>5</v>
      </c>
      <c r="J668" s="114">
        <f>D663</f>
        <v>65</v>
      </c>
      <c r="K668" s="113" t="str">
        <f t="shared" si="28"/>
        <v>MHW</v>
      </c>
      <c r="L668" s="49" t="str">
        <f t="shared" si="29"/>
        <v>65.MHW</v>
      </c>
    </row>
    <row r="669" spans="1:12">
      <c r="A669" s="116"/>
      <c r="F669" s="49" t="s">
        <v>504</v>
      </c>
      <c r="G669" s="110" t="s">
        <v>507</v>
      </c>
      <c r="H669" s="49" t="s">
        <v>509</v>
      </c>
      <c r="I669" s="106">
        <v>4</v>
      </c>
      <c r="J669" s="114">
        <f>D663+1</f>
        <v>66</v>
      </c>
      <c r="K669" s="113" t="str">
        <f t="shared" si="28"/>
        <v>MHW</v>
      </c>
      <c r="L669" s="49" t="str">
        <f t="shared" si="29"/>
        <v>66.MHW</v>
      </c>
    </row>
    <row r="670" spans="1:12">
      <c r="A670" s="116"/>
      <c r="F670" s="49" t="s">
        <v>504</v>
      </c>
      <c r="G670" s="110" t="s">
        <v>507</v>
      </c>
      <c r="H670" s="49" t="s">
        <v>509</v>
      </c>
      <c r="I670" s="106">
        <v>2</v>
      </c>
      <c r="J670" s="114">
        <f>D663+2</f>
        <v>67</v>
      </c>
      <c r="K670" s="113" t="str">
        <f t="shared" si="28"/>
        <v>MHW</v>
      </c>
      <c r="L670" s="49" t="str">
        <f t="shared" si="29"/>
        <v>67.MHW</v>
      </c>
    </row>
    <row r="671" spans="1:12">
      <c r="A671" s="116"/>
      <c r="F671" s="54" t="s">
        <v>316</v>
      </c>
      <c r="G671" s="187" t="s">
        <v>507</v>
      </c>
      <c r="H671" s="54" t="s">
        <v>509</v>
      </c>
      <c r="I671" s="151">
        <v>1</v>
      </c>
      <c r="J671" s="188">
        <f>D663</f>
        <v>65</v>
      </c>
      <c r="K671" s="189" t="str">
        <f t="shared" si="28"/>
        <v>LHW</v>
      </c>
      <c r="L671" s="54" t="str">
        <f t="shared" si="29"/>
        <v>65.LHW</v>
      </c>
    </row>
    <row r="672" spans="1:12">
      <c r="A672" s="116"/>
      <c r="C672" s="49" t="s">
        <v>777</v>
      </c>
      <c r="D672" s="108">
        <v>70</v>
      </c>
      <c r="E672" s="110" t="s">
        <v>773</v>
      </c>
      <c r="F672" s="110" t="s">
        <v>770</v>
      </c>
      <c r="G672" s="110" t="s">
        <v>507</v>
      </c>
      <c r="H672" s="49" t="s">
        <v>776</v>
      </c>
      <c r="I672" s="106">
        <v>100</v>
      </c>
      <c r="J672" s="114">
        <f>D672</f>
        <v>70</v>
      </c>
      <c r="K672" s="113" t="str">
        <f t="shared" si="28"/>
        <v>EHU</v>
      </c>
      <c r="L672" s="49" t="str">
        <f t="shared" si="29"/>
        <v>70.EHU</v>
      </c>
    </row>
    <row r="673" spans="1:12">
      <c r="A673" s="116"/>
      <c r="F673" s="110" t="s">
        <v>390</v>
      </c>
      <c r="G673" s="110" t="s">
        <v>507</v>
      </c>
      <c r="H673" s="49" t="s">
        <v>776</v>
      </c>
      <c r="I673" s="106">
        <v>50</v>
      </c>
      <c r="J673" s="114">
        <f>D672</f>
        <v>70</v>
      </c>
      <c r="K673" s="113" t="str">
        <f t="shared" ref="K673:K704" si="30">F673&amp;G673&amp;H673</f>
        <v>SHU</v>
      </c>
      <c r="L673" s="49" t="str">
        <f t="shared" ref="L673:L704" si="31">J673&amp;"."&amp;K673</f>
        <v>70.SHU</v>
      </c>
    </row>
    <row r="674" spans="1:12">
      <c r="A674" s="116"/>
      <c r="F674" s="110" t="s">
        <v>390</v>
      </c>
      <c r="G674" s="110" t="s">
        <v>507</v>
      </c>
      <c r="H674" s="49" t="s">
        <v>776</v>
      </c>
      <c r="I674" s="106">
        <v>25</v>
      </c>
      <c r="J674" s="114">
        <f>D672+1</f>
        <v>71</v>
      </c>
      <c r="K674" s="113" t="str">
        <f t="shared" si="30"/>
        <v>SHU</v>
      </c>
      <c r="L674" s="49" t="str">
        <f t="shared" si="31"/>
        <v>71.SHU</v>
      </c>
    </row>
    <row r="675" spans="1:12">
      <c r="A675" s="116"/>
      <c r="F675" s="110" t="s">
        <v>390</v>
      </c>
      <c r="G675" s="110" t="s">
        <v>507</v>
      </c>
      <c r="H675" s="49" t="s">
        <v>776</v>
      </c>
      <c r="I675" s="106">
        <v>20</v>
      </c>
      <c r="J675" s="114">
        <f>D672+2</f>
        <v>72</v>
      </c>
      <c r="K675" s="113" t="str">
        <f t="shared" si="30"/>
        <v>SHU</v>
      </c>
      <c r="L675" s="49" t="str">
        <f t="shared" si="31"/>
        <v>72.SHU</v>
      </c>
    </row>
    <row r="676" spans="1:12">
      <c r="A676" s="116"/>
      <c r="F676" s="49" t="s">
        <v>390</v>
      </c>
      <c r="G676" s="110" t="s">
        <v>507</v>
      </c>
      <c r="H676" s="49" t="s">
        <v>776</v>
      </c>
      <c r="I676" s="106">
        <v>10</v>
      </c>
      <c r="J676" s="114">
        <f>D672+3</f>
        <v>73</v>
      </c>
      <c r="K676" s="113" t="str">
        <f t="shared" si="30"/>
        <v>SHU</v>
      </c>
      <c r="L676" s="49" t="str">
        <f t="shared" si="31"/>
        <v>73.SHU</v>
      </c>
    </row>
    <row r="677" spans="1:12">
      <c r="A677" s="116"/>
      <c r="F677" s="49" t="s">
        <v>504</v>
      </c>
      <c r="G677" s="110" t="s">
        <v>507</v>
      </c>
      <c r="H677" s="49" t="s">
        <v>776</v>
      </c>
      <c r="I677" s="106">
        <v>5</v>
      </c>
      <c r="J677" s="114">
        <f>D672</f>
        <v>70</v>
      </c>
      <c r="K677" s="113" t="str">
        <f t="shared" si="30"/>
        <v>MHU</v>
      </c>
      <c r="L677" s="49" t="str">
        <f t="shared" si="31"/>
        <v>70.MHU</v>
      </c>
    </row>
    <row r="678" spans="1:12">
      <c r="A678" s="116"/>
      <c r="F678" s="49" t="s">
        <v>504</v>
      </c>
      <c r="G678" s="110" t="s">
        <v>507</v>
      </c>
      <c r="H678" s="49" t="s">
        <v>776</v>
      </c>
      <c r="I678" s="106">
        <v>4</v>
      </c>
      <c r="J678" s="114">
        <f>D672+1</f>
        <v>71</v>
      </c>
      <c r="K678" s="113" t="str">
        <f t="shared" si="30"/>
        <v>MHU</v>
      </c>
      <c r="L678" s="49" t="str">
        <f t="shared" si="31"/>
        <v>71.MHU</v>
      </c>
    </row>
    <row r="679" spans="1:12">
      <c r="A679" s="116"/>
      <c r="F679" s="49" t="s">
        <v>504</v>
      </c>
      <c r="G679" s="110" t="s">
        <v>507</v>
      </c>
      <c r="H679" s="49" t="s">
        <v>776</v>
      </c>
      <c r="I679" s="106">
        <v>2</v>
      </c>
      <c r="J679" s="114">
        <f>D672+2</f>
        <v>72</v>
      </c>
      <c r="K679" s="113" t="str">
        <f t="shared" si="30"/>
        <v>MHU</v>
      </c>
      <c r="L679" s="49" t="str">
        <f t="shared" si="31"/>
        <v>72.MHU</v>
      </c>
    </row>
    <row r="680" spans="1:12">
      <c r="A680" s="116"/>
      <c r="F680" s="49" t="s">
        <v>316</v>
      </c>
      <c r="G680" s="110" t="s">
        <v>507</v>
      </c>
      <c r="H680" s="49" t="s">
        <v>776</v>
      </c>
      <c r="I680" s="106">
        <v>1</v>
      </c>
      <c r="J680" s="114">
        <f>D672+3</f>
        <v>73</v>
      </c>
      <c r="K680" s="113" t="str">
        <f t="shared" si="30"/>
        <v>LHU</v>
      </c>
      <c r="L680" s="49" t="str">
        <f t="shared" si="31"/>
        <v>73.LHU</v>
      </c>
    </row>
    <row r="681" spans="1:12">
      <c r="A681" s="116"/>
      <c r="F681" s="49" t="s">
        <v>735</v>
      </c>
      <c r="G681" s="110" t="s">
        <v>507</v>
      </c>
      <c r="H681" s="49" t="s">
        <v>776</v>
      </c>
      <c r="I681" s="106">
        <v>0.5</v>
      </c>
      <c r="J681" s="114">
        <f>D672</f>
        <v>70</v>
      </c>
      <c r="K681" s="113" t="str">
        <f t="shared" si="30"/>
        <v>VHU</v>
      </c>
      <c r="L681" s="49" t="str">
        <f t="shared" si="31"/>
        <v>70.VHU</v>
      </c>
    </row>
    <row r="682" spans="1:12">
      <c r="A682" s="116"/>
      <c r="F682" s="49" t="s">
        <v>735</v>
      </c>
      <c r="G682" s="110" t="s">
        <v>507</v>
      </c>
      <c r="H682" s="49" t="s">
        <v>776</v>
      </c>
      <c r="I682" s="106">
        <v>0.25</v>
      </c>
      <c r="J682" s="114">
        <f>D672+1</f>
        <v>71</v>
      </c>
      <c r="K682" s="113" t="str">
        <f t="shared" si="30"/>
        <v>VHU</v>
      </c>
      <c r="L682" s="49" t="str">
        <f t="shared" si="31"/>
        <v>71.VHU</v>
      </c>
    </row>
    <row r="683" spans="1:12">
      <c r="A683" s="116"/>
      <c r="F683" s="49" t="s">
        <v>735</v>
      </c>
      <c r="G683" s="110" t="s">
        <v>507</v>
      </c>
      <c r="H683" s="49" t="s">
        <v>776</v>
      </c>
      <c r="I683" s="106">
        <v>0.2</v>
      </c>
      <c r="J683" s="114">
        <f>D672+2</f>
        <v>72</v>
      </c>
      <c r="K683" s="113" t="str">
        <f t="shared" si="30"/>
        <v>VHU</v>
      </c>
      <c r="L683" s="49" t="str">
        <f t="shared" si="31"/>
        <v>72.VHU</v>
      </c>
    </row>
    <row r="684" spans="1:12">
      <c r="A684" s="116"/>
      <c r="F684" s="49" t="s">
        <v>735</v>
      </c>
      <c r="G684" s="110" t="s">
        <v>507</v>
      </c>
      <c r="H684" s="49" t="s">
        <v>776</v>
      </c>
      <c r="I684" s="106">
        <v>0.1</v>
      </c>
      <c r="J684" s="114">
        <f>D672+3</f>
        <v>73</v>
      </c>
      <c r="K684" s="113" t="str">
        <f t="shared" si="30"/>
        <v>VHU</v>
      </c>
      <c r="L684" s="49" t="str">
        <f t="shared" si="31"/>
        <v>73.VHU</v>
      </c>
    </row>
    <row r="685" spans="1:12">
      <c r="A685" s="116"/>
      <c r="F685" s="49" t="s">
        <v>761</v>
      </c>
      <c r="G685" s="110" t="s">
        <v>507</v>
      </c>
      <c r="H685" s="49" t="s">
        <v>776</v>
      </c>
      <c r="I685" s="106">
        <v>0.05</v>
      </c>
      <c r="J685" s="114">
        <f>D672</f>
        <v>70</v>
      </c>
      <c r="K685" s="113" t="str">
        <f t="shared" si="30"/>
        <v>UHU</v>
      </c>
      <c r="L685" s="49" t="str">
        <f t="shared" si="31"/>
        <v>70.UHU</v>
      </c>
    </row>
    <row r="686" spans="1:12">
      <c r="A686" s="116"/>
      <c r="F686" s="49" t="s">
        <v>761</v>
      </c>
      <c r="G686" s="110" t="s">
        <v>507</v>
      </c>
      <c r="H686" s="49" t="s">
        <v>776</v>
      </c>
      <c r="I686" s="106">
        <v>2.5000000000000001E-2</v>
      </c>
      <c r="J686" s="114">
        <f>D672+1</f>
        <v>71</v>
      </c>
      <c r="K686" s="113" t="str">
        <f t="shared" si="30"/>
        <v>UHU</v>
      </c>
      <c r="L686" s="49" t="str">
        <f t="shared" si="31"/>
        <v>71.UHU</v>
      </c>
    </row>
    <row r="687" spans="1:12">
      <c r="A687" s="116"/>
      <c r="F687" s="49" t="s">
        <v>761</v>
      </c>
      <c r="G687" s="110" t="s">
        <v>507</v>
      </c>
      <c r="H687" s="49" t="s">
        <v>776</v>
      </c>
      <c r="I687" s="106">
        <v>0.02</v>
      </c>
      <c r="J687" s="114">
        <f>D672+2</f>
        <v>72</v>
      </c>
      <c r="K687" s="113" t="str">
        <f t="shared" si="30"/>
        <v>UHU</v>
      </c>
      <c r="L687" s="49" t="str">
        <f t="shared" si="31"/>
        <v>72.UHU</v>
      </c>
    </row>
    <row r="688" spans="1:12">
      <c r="A688" s="116"/>
      <c r="F688" s="49" t="s">
        <v>761</v>
      </c>
      <c r="G688" s="110" t="s">
        <v>507</v>
      </c>
      <c r="H688" s="49" t="s">
        <v>776</v>
      </c>
      <c r="I688" s="106">
        <v>0.01</v>
      </c>
      <c r="J688" s="114">
        <f>D672+3</f>
        <v>73</v>
      </c>
      <c r="K688" s="113" t="str">
        <f t="shared" si="30"/>
        <v>UHU</v>
      </c>
      <c r="L688" s="49" t="str">
        <f t="shared" si="31"/>
        <v>73.UHU</v>
      </c>
    </row>
    <row r="689" spans="1:13">
      <c r="A689" s="116"/>
      <c r="F689" s="49" t="s">
        <v>760</v>
      </c>
      <c r="G689" s="110" t="s">
        <v>507</v>
      </c>
      <c r="H689" s="49" t="s">
        <v>776</v>
      </c>
      <c r="I689" s="106">
        <v>5.0000000000000001E-3</v>
      </c>
      <c r="J689" s="114">
        <f>D672</f>
        <v>70</v>
      </c>
      <c r="K689" s="113" t="str">
        <f t="shared" si="30"/>
        <v>RHU</v>
      </c>
      <c r="L689" s="49" t="str">
        <f t="shared" si="31"/>
        <v>70.RHU</v>
      </c>
    </row>
    <row r="690" spans="1:13">
      <c r="A690" s="116"/>
      <c r="F690" s="49" t="s">
        <v>760</v>
      </c>
      <c r="G690" s="110" t="s">
        <v>507</v>
      </c>
      <c r="H690" s="49" t="s">
        <v>776</v>
      </c>
      <c r="I690" s="106">
        <v>1E-3</v>
      </c>
      <c r="J690" s="114">
        <f>D672+1</f>
        <v>71</v>
      </c>
      <c r="K690" s="113" t="str">
        <f t="shared" si="30"/>
        <v>RHU</v>
      </c>
      <c r="L690" s="49" t="str">
        <f t="shared" si="31"/>
        <v>71.RHU</v>
      </c>
    </row>
    <row r="691" spans="1:13">
      <c r="A691" s="116"/>
      <c r="F691" s="49" t="s">
        <v>760</v>
      </c>
      <c r="G691" s="110" t="s">
        <v>507</v>
      </c>
      <c r="H691" s="49" t="s">
        <v>776</v>
      </c>
      <c r="I691" s="106" t="s">
        <v>720</v>
      </c>
      <c r="J691" s="114">
        <f>D672+2</f>
        <v>72</v>
      </c>
      <c r="K691" s="113" t="str">
        <f t="shared" si="30"/>
        <v>RHU</v>
      </c>
      <c r="L691" s="49" t="str">
        <f t="shared" si="31"/>
        <v>72.RHU</v>
      </c>
    </row>
    <row r="692" spans="1:13">
      <c r="A692" s="116"/>
      <c r="F692" s="49" t="s">
        <v>760</v>
      </c>
      <c r="G692" s="110" t="s">
        <v>507</v>
      </c>
      <c r="H692" s="49" t="s">
        <v>776</v>
      </c>
      <c r="I692" s="106" t="s">
        <v>758</v>
      </c>
      <c r="J692" s="114">
        <f>D672+3</f>
        <v>73</v>
      </c>
      <c r="K692" s="113" t="str">
        <f t="shared" si="30"/>
        <v>RHU</v>
      </c>
      <c r="L692" s="49" t="str">
        <f t="shared" si="31"/>
        <v>73.RHU</v>
      </c>
    </row>
    <row r="693" spans="1:13">
      <c r="A693" s="116"/>
      <c r="C693" s="49" t="s">
        <v>775</v>
      </c>
      <c r="D693" s="108">
        <v>70</v>
      </c>
      <c r="E693" s="110" t="s">
        <v>773</v>
      </c>
      <c r="F693" s="110" t="s">
        <v>770</v>
      </c>
      <c r="G693" s="110" t="s">
        <v>507</v>
      </c>
      <c r="H693" s="49" t="s">
        <v>735</v>
      </c>
      <c r="I693" s="106">
        <v>100</v>
      </c>
      <c r="J693" s="114">
        <f>D693</f>
        <v>70</v>
      </c>
      <c r="K693" s="113" t="str">
        <f t="shared" si="30"/>
        <v>EHV</v>
      </c>
      <c r="L693" s="49" t="str">
        <f t="shared" si="31"/>
        <v>70.EHV</v>
      </c>
      <c r="M693" s="28"/>
    </row>
    <row r="694" spans="1:13">
      <c r="A694" s="116"/>
      <c r="F694" s="110" t="s">
        <v>390</v>
      </c>
      <c r="G694" s="110" t="s">
        <v>507</v>
      </c>
      <c r="H694" s="49" t="s">
        <v>735</v>
      </c>
      <c r="I694" s="106">
        <v>50</v>
      </c>
      <c r="J694" s="114">
        <f>D693</f>
        <v>70</v>
      </c>
      <c r="K694" s="113" t="str">
        <f t="shared" si="30"/>
        <v>SHV</v>
      </c>
      <c r="L694" s="49" t="str">
        <f t="shared" si="31"/>
        <v>70.SHV</v>
      </c>
      <c r="M694" s="28"/>
    </row>
    <row r="695" spans="1:13">
      <c r="A695" s="116"/>
      <c r="F695" s="110" t="s">
        <v>390</v>
      </c>
      <c r="G695" s="110" t="s">
        <v>507</v>
      </c>
      <c r="H695" s="49" t="s">
        <v>735</v>
      </c>
      <c r="I695" s="106">
        <v>25</v>
      </c>
      <c r="J695" s="114">
        <f>D693+1</f>
        <v>71</v>
      </c>
      <c r="K695" s="113" t="str">
        <f t="shared" si="30"/>
        <v>SHV</v>
      </c>
      <c r="L695" s="49" t="str">
        <f t="shared" si="31"/>
        <v>71.SHV</v>
      </c>
      <c r="M695" s="28"/>
    </row>
    <row r="696" spans="1:13">
      <c r="A696" s="116"/>
      <c r="F696" s="110" t="s">
        <v>390</v>
      </c>
      <c r="G696" s="110" t="s">
        <v>507</v>
      </c>
      <c r="H696" s="49" t="s">
        <v>735</v>
      </c>
      <c r="I696" s="106">
        <v>20</v>
      </c>
      <c r="J696" s="114">
        <f>D693+2</f>
        <v>72</v>
      </c>
      <c r="K696" s="113" t="str">
        <f t="shared" si="30"/>
        <v>SHV</v>
      </c>
      <c r="L696" s="49" t="str">
        <f t="shared" si="31"/>
        <v>72.SHV</v>
      </c>
      <c r="M696" s="28"/>
    </row>
    <row r="697" spans="1:13">
      <c r="A697" s="116"/>
      <c r="F697" s="49" t="s">
        <v>390</v>
      </c>
      <c r="G697" s="110" t="s">
        <v>507</v>
      </c>
      <c r="H697" s="49" t="s">
        <v>735</v>
      </c>
      <c r="I697" s="106">
        <v>10</v>
      </c>
      <c r="J697" s="114">
        <f>D693+3</f>
        <v>73</v>
      </c>
      <c r="K697" s="113" t="str">
        <f t="shared" si="30"/>
        <v>SHV</v>
      </c>
      <c r="L697" s="49" t="str">
        <f t="shared" si="31"/>
        <v>73.SHV</v>
      </c>
      <c r="M697" s="28"/>
    </row>
    <row r="698" spans="1:13">
      <c r="A698" s="116"/>
      <c r="F698" s="49" t="s">
        <v>504</v>
      </c>
      <c r="G698" s="110" t="s">
        <v>507</v>
      </c>
      <c r="H698" s="49" t="s">
        <v>735</v>
      </c>
      <c r="I698" s="106">
        <v>5</v>
      </c>
      <c r="J698" s="114">
        <f>D693</f>
        <v>70</v>
      </c>
      <c r="K698" s="113" t="str">
        <f t="shared" si="30"/>
        <v>MHV</v>
      </c>
      <c r="L698" s="49" t="str">
        <f t="shared" si="31"/>
        <v>70.MHV</v>
      </c>
      <c r="M698" s="28"/>
    </row>
    <row r="699" spans="1:13">
      <c r="A699" s="116"/>
      <c r="F699" s="49" t="s">
        <v>504</v>
      </c>
      <c r="G699" s="110" t="s">
        <v>507</v>
      </c>
      <c r="H699" s="49" t="s">
        <v>735</v>
      </c>
      <c r="I699" s="106">
        <v>4</v>
      </c>
      <c r="J699" s="114">
        <f>D693+1</f>
        <v>71</v>
      </c>
      <c r="K699" s="113" t="str">
        <f t="shared" si="30"/>
        <v>MHV</v>
      </c>
      <c r="L699" s="49" t="str">
        <f t="shared" si="31"/>
        <v>71.MHV</v>
      </c>
      <c r="M699" s="28"/>
    </row>
    <row r="700" spans="1:13">
      <c r="A700" s="116"/>
      <c r="F700" s="49" t="s">
        <v>504</v>
      </c>
      <c r="G700" s="110" t="s">
        <v>507</v>
      </c>
      <c r="H700" s="49" t="s">
        <v>735</v>
      </c>
      <c r="I700" s="106">
        <v>2</v>
      </c>
      <c r="J700" s="114">
        <f>D693+2</f>
        <v>72</v>
      </c>
      <c r="K700" s="113" t="str">
        <f t="shared" si="30"/>
        <v>MHV</v>
      </c>
      <c r="L700" s="49" t="str">
        <f t="shared" si="31"/>
        <v>72.MHV</v>
      </c>
      <c r="M700" s="28"/>
    </row>
    <row r="701" spans="1:13">
      <c r="A701" s="116"/>
      <c r="F701" s="49" t="s">
        <v>316</v>
      </c>
      <c r="G701" s="110" t="s">
        <v>507</v>
      </c>
      <c r="H701" s="49" t="s">
        <v>735</v>
      </c>
      <c r="I701" s="106">
        <v>1</v>
      </c>
      <c r="J701" s="114">
        <f>D693+3</f>
        <v>73</v>
      </c>
      <c r="K701" s="113" t="str">
        <f t="shared" si="30"/>
        <v>LHV</v>
      </c>
      <c r="L701" s="49" t="str">
        <f t="shared" si="31"/>
        <v>73.LHV</v>
      </c>
      <c r="M701" s="28"/>
    </row>
    <row r="702" spans="1:13">
      <c r="A702" s="116"/>
      <c r="F702" s="49" t="s">
        <v>735</v>
      </c>
      <c r="G702" s="110" t="s">
        <v>507</v>
      </c>
      <c r="H702" s="49" t="s">
        <v>735</v>
      </c>
      <c r="I702" s="106">
        <v>0.5</v>
      </c>
      <c r="J702" s="114">
        <f>D693</f>
        <v>70</v>
      </c>
      <c r="K702" s="113" t="str">
        <f t="shared" si="30"/>
        <v>VHV</v>
      </c>
      <c r="L702" s="49" t="str">
        <f t="shared" si="31"/>
        <v>70.VHV</v>
      </c>
      <c r="M702" s="28"/>
    </row>
    <row r="703" spans="1:13">
      <c r="A703" s="116"/>
      <c r="F703" s="49" t="s">
        <v>735</v>
      </c>
      <c r="G703" s="110" t="s">
        <v>507</v>
      </c>
      <c r="H703" s="49" t="s">
        <v>735</v>
      </c>
      <c r="I703" s="106">
        <v>0.25</v>
      </c>
      <c r="J703" s="114">
        <f>D693+1</f>
        <v>71</v>
      </c>
      <c r="K703" s="113" t="str">
        <f t="shared" si="30"/>
        <v>VHV</v>
      </c>
      <c r="L703" s="49" t="str">
        <f t="shared" si="31"/>
        <v>71.VHV</v>
      </c>
      <c r="M703" s="28"/>
    </row>
    <row r="704" spans="1:13">
      <c r="A704" s="116"/>
      <c r="F704" s="49" t="s">
        <v>735</v>
      </c>
      <c r="G704" s="110" t="s">
        <v>507</v>
      </c>
      <c r="H704" s="49" t="s">
        <v>735</v>
      </c>
      <c r="I704" s="106">
        <v>0.2</v>
      </c>
      <c r="J704" s="114">
        <f>D693+2</f>
        <v>72</v>
      </c>
      <c r="K704" s="113" t="str">
        <f t="shared" si="30"/>
        <v>VHV</v>
      </c>
      <c r="L704" s="49" t="str">
        <f t="shared" si="31"/>
        <v>72.VHV</v>
      </c>
      <c r="M704" s="28"/>
    </row>
    <row r="705" spans="1:13">
      <c r="A705" s="116"/>
      <c r="F705" s="49" t="s">
        <v>735</v>
      </c>
      <c r="G705" s="110" t="s">
        <v>507</v>
      </c>
      <c r="H705" s="49" t="s">
        <v>735</v>
      </c>
      <c r="I705" s="106">
        <v>0.1</v>
      </c>
      <c r="J705" s="114">
        <f>D693+3</f>
        <v>73</v>
      </c>
      <c r="K705" s="113" t="str">
        <f t="shared" ref="K705:K734" si="32">F705&amp;G705&amp;H705</f>
        <v>VHV</v>
      </c>
      <c r="L705" s="49" t="str">
        <f t="shared" ref="L705:L734" si="33">J705&amp;"."&amp;K705</f>
        <v>73.VHV</v>
      </c>
      <c r="M705" s="28"/>
    </row>
    <row r="706" spans="1:13">
      <c r="A706" s="116"/>
      <c r="F706" s="49" t="s">
        <v>761</v>
      </c>
      <c r="G706" s="110" t="s">
        <v>507</v>
      </c>
      <c r="H706" s="49" t="s">
        <v>735</v>
      </c>
      <c r="I706" s="106">
        <v>0.05</v>
      </c>
      <c r="J706" s="114">
        <f>D693</f>
        <v>70</v>
      </c>
      <c r="K706" s="113" t="str">
        <f t="shared" si="32"/>
        <v>UHV</v>
      </c>
      <c r="L706" s="49" t="str">
        <f t="shared" si="33"/>
        <v>70.UHV</v>
      </c>
      <c r="M706" s="28"/>
    </row>
    <row r="707" spans="1:13">
      <c r="A707" s="116"/>
      <c r="F707" s="49" t="s">
        <v>761</v>
      </c>
      <c r="G707" s="110" t="s">
        <v>507</v>
      </c>
      <c r="H707" s="49" t="s">
        <v>735</v>
      </c>
      <c r="I707" s="106">
        <v>2.5000000000000001E-2</v>
      </c>
      <c r="J707" s="114">
        <f>D693+1</f>
        <v>71</v>
      </c>
      <c r="K707" s="113" t="str">
        <f t="shared" si="32"/>
        <v>UHV</v>
      </c>
      <c r="L707" s="49" t="str">
        <f t="shared" si="33"/>
        <v>71.UHV</v>
      </c>
      <c r="M707" s="28"/>
    </row>
    <row r="708" spans="1:13">
      <c r="A708" s="116"/>
      <c r="F708" s="49" t="s">
        <v>761</v>
      </c>
      <c r="G708" s="110" t="s">
        <v>507</v>
      </c>
      <c r="H708" s="49" t="s">
        <v>735</v>
      </c>
      <c r="I708" s="106">
        <v>0.02</v>
      </c>
      <c r="J708" s="114">
        <f>D693+2</f>
        <v>72</v>
      </c>
      <c r="K708" s="113" t="str">
        <f t="shared" si="32"/>
        <v>UHV</v>
      </c>
      <c r="L708" s="49" t="str">
        <f t="shared" si="33"/>
        <v>72.UHV</v>
      </c>
      <c r="M708" s="28"/>
    </row>
    <row r="709" spans="1:13">
      <c r="A709" s="116"/>
      <c r="F709" s="49" t="s">
        <v>761</v>
      </c>
      <c r="G709" s="110" t="s">
        <v>507</v>
      </c>
      <c r="H709" s="49" t="s">
        <v>735</v>
      </c>
      <c r="I709" s="106">
        <v>0.01</v>
      </c>
      <c r="J709" s="114">
        <f>D693+3</f>
        <v>73</v>
      </c>
      <c r="K709" s="113" t="str">
        <f t="shared" si="32"/>
        <v>UHV</v>
      </c>
      <c r="L709" s="49" t="str">
        <f t="shared" si="33"/>
        <v>73.UHV</v>
      </c>
      <c r="M709" s="28"/>
    </row>
    <row r="710" spans="1:13">
      <c r="A710" s="116"/>
      <c r="F710" s="49" t="s">
        <v>760</v>
      </c>
      <c r="G710" s="110" t="s">
        <v>507</v>
      </c>
      <c r="H710" s="49" t="s">
        <v>735</v>
      </c>
      <c r="I710" s="106">
        <v>5.0000000000000001E-3</v>
      </c>
      <c r="J710" s="114">
        <f>D693</f>
        <v>70</v>
      </c>
      <c r="K710" s="113" t="str">
        <f t="shared" si="32"/>
        <v>RHV</v>
      </c>
      <c r="L710" s="49" t="str">
        <f t="shared" si="33"/>
        <v>70.RHV</v>
      </c>
      <c r="M710" s="28"/>
    </row>
    <row r="711" spans="1:13">
      <c r="A711" s="116"/>
      <c r="F711" s="49" t="s">
        <v>760</v>
      </c>
      <c r="G711" s="110" t="s">
        <v>507</v>
      </c>
      <c r="H711" s="49" t="s">
        <v>735</v>
      </c>
      <c r="I711" s="106">
        <v>1E-3</v>
      </c>
      <c r="J711" s="114">
        <f>D693+1</f>
        <v>71</v>
      </c>
      <c r="K711" s="113" t="str">
        <f t="shared" si="32"/>
        <v>RHV</v>
      </c>
      <c r="L711" s="49" t="str">
        <f t="shared" si="33"/>
        <v>71.RHV</v>
      </c>
      <c r="M711" s="28"/>
    </row>
    <row r="712" spans="1:13">
      <c r="A712" s="116"/>
      <c r="F712" s="49" t="s">
        <v>760</v>
      </c>
      <c r="G712" s="110" t="s">
        <v>507</v>
      </c>
      <c r="H712" s="49" t="s">
        <v>735</v>
      </c>
      <c r="I712" s="106" t="s">
        <v>720</v>
      </c>
      <c r="J712" s="114">
        <f>D693+2</f>
        <v>72</v>
      </c>
      <c r="K712" s="113" t="str">
        <f t="shared" si="32"/>
        <v>RHV</v>
      </c>
      <c r="L712" s="49" t="str">
        <f t="shared" si="33"/>
        <v>72.RHV</v>
      </c>
      <c r="M712" s="28"/>
    </row>
    <row r="713" spans="1:13">
      <c r="A713" s="116"/>
      <c r="F713" s="49" t="s">
        <v>760</v>
      </c>
      <c r="G713" s="110" t="s">
        <v>507</v>
      </c>
      <c r="H713" s="49" t="s">
        <v>735</v>
      </c>
      <c r="I713" s="106" t="s">
        <v>758</v>
      </c>
      <c r="J713" s="114">
        <f>D693+3</f>
        <v>73</v>
      </c>
      <c r="K713" s="113" t="str">
        <f t="shared" si="32"/>
        <v>RHV</v>
      </c>
      <c r="L713" s="49" t="str">
        <f t="shared" si="33"/>
        <v>73.RHV</v>
      </c>
      <c r="M713" s="28"/>
    </row>
    <row r="714" spans="1:13">
      <c r="A714" s="116"/>
      <c r="C714" s="49" t="s">
        <v>774</v>
      </c>
      <c r="D714" s="108">
        <v>70</v>
      </c>
      <c r="E714" s="110" t="s">
        <v>773</v>
      </c>
      <c r="F714" s="110" t="s">
        <v>770</v>
      </c>
      <c r="G714" s="110" t="s">
        <v>507</v>
      </c>
      <c r="H714" s="49" t="s">
        <v>509</v>
      </c>
      <c r="I714" s="106">
        <v>100</v>
      </c>
      <c r="J714" s="114">
        <f>D714</f>
        <v>70</v>
      </c>
      <c r="K714" s="113" t="str">
        <f t="shared" si="32"/>
        <v>EHW</v>
      </c>
      <c r="L714" s="49" t="str">
        <f t="shared" si="33"/>
        <v>70.EHW</v>
      </c>
      <c r="M714" s="28"/>
    </row>
    <row r="715" spans="1:13">
      <c r="A715" s="116"/>
      <c r="F715" s="110" t="s">
        <v>390</v>
      </c>
      <c r="G715" s="110" t="s">
        <v>507</v>
      </c>
      <c r="H715" s="49" t="s">
        <v>509</v>
      </c>
      <c r="I715" s="106">
        <v>50</v>
      </c>
      <c r="J715" s="114">
        <f>D714</f>
        <v>70</v>
      </c>
      <c r="K715" s="113" t="str">
        <f t="shared" si="32"/>
        <v>SHW</v>
      </c>
      <c r="L715" s="49" t="str">
        <f t="shared" si="33"/>
        <v>70.SHW</v>
      </c>
      <c r="M715" s="28"/>
    </row>
    <row r="716" spans="1:13">
      <c r="A716" s="116"/>
      <c r="F716" s="110" t="s">
        <v>390</v>
      </c>
      <c r="G716" s="110" t="s">
        <v>507</v>
      </c>
      <c r="H716" s="49" t="s">
        <v>509</v>
      </c>
      <c r="I716" s="106">
        <v>25</v>
      </c>
      <c r="J716" s="114">
        <f>D714+1</f>
        <v>71</v>
      </c>
      <c r="K716" s="113" t="str">
        <f t="shared" si="32"/>
        <v>SHW</v>
      </c>
      <c r="L716" s="49" t="str">
        <f t="shared" si="33"/>
        <v>71.SHW</v>
      </c>
      <c r="M716" s="28"/>
    </row>
    <row r="717" spans="1:13">
      <c r="A717" s="116"/>
      <c r="F717" s="110" t="s">
        <v>390</v>
      </c>
      <c r="G717" s="110" t="s">
        <v>507</v>
      </c>
      <c r="H717" s="49" t="s">
        <v>509</v>
      </c>
      <c r="I717" s="106">
        <v>20</v>
      </c>
      <c r="J717" s="114">
        <f>D714+2</f>
        <v>72</v>
      </c>
      <c r="K717" s="113" t="str">
        <f t="shared" si="32"/>
        <v>SHW</v>
      </c>
      <c r="L717" s="49" t="str">
        <f t="shared" si="33"/>
        <v>72.SHW</v>
      </c>
      <c r="M717" s="28"/>
    </row>
    <row r="718" spans="1:13">
      <c r="A718" s="116"/>
      <c r="F718" s="49" t="s">
        <v>390</v>
      </c>
      <c r="G718" s="110" t="s">
        <v>507</v>
      </c>
      <c r="H718" s="49" t="s">
        <v>509</v>
      </c>
      <c r="I718" s="106">
        <v>10</v>
      </c>
      <c r="J718" s="114">
        <f>D714+3</f>
        <v>73</v>
      </c>
      <c r="K718" s="113" t="str">
        <f t="shared" si="32"/>
        <v>SHW</v>
      </c>
      <c r="L718" s="49" t="str">
        <f t="shared" si="33"/>
        <v>73.SHW</v>
      </c>
      <c r="M718" s="28"/>
    </row>
    <row r="719" spans="1:13">
      <c r="A719" s="116"/>
      <c r="F719" s="49" t="s">
        <v>504</v>
      </c>
      <c r="G719" s="110" t="s">
        <v>507</v>
      </c>
      <c r="H719" s="49" t="s">
        <v>509</v>
      </c>
      <c r="I719" s="106">
        <v>5</v>
      </c>
      <c r="J719" s="114">
        <f>D714</f>
        <v>70</v>
      </c>
      <c r="K719" s="113" t="str">
        <f t="shared" si="32"/>
        <v>MHW</v>
      </c>
      <c r="L719" s="49" t="str">
        <f t="shared" si="33"/>
        <v>70.MHW</v>
      </c>
      <c r="M719" s="28"/>
    </row>
    <row r="720" spans="1:13">
      <c r="A720" s="116"/>
      <c r="F720" s="49" t="s">
        <v>504</v>
      </c>
      <c r="G720" s="110" t="s">
        <v>507</v>
      </c>
      <c r="H720" s="49" t="s">
        <v>509</v>
      </c>
      <c r="I720" s="106">
        <v>4</v>
      </c>
      <c r="J720" s="114">
        <f>D714+1</f>
        <v>71</v>
      </c>
      <c r="K720" s="113" t="str">
        <f t="shared" si="32"/>
        <v>MHW</v>
      </c>
      <c r="L720" s="49" t="str">
        <f t="shared" si="33"/>
        <v>71.MHW</v>
      </c>
      <c r="M720" s="28"/>
    </row>
    <row r="721" spans="1:13">
      <c r="A721" s="116"/>
      <c r="F721" s="49" t="s">
        <v>504</v>
      </c>
      <c r="G721" s="110" t="s">
        <v>507</v>
      </c>
      <c r="H721" s="49" t="s">
        <v>509</v>
      </c>
      <c r="I721" s="106">
        <v>2</v>
      </c>
      <c r="J721" s="114">
        <f>D714+2</f>
        <v>72</v>
      </c>
      <c r="K721" s="113" t="str">
        <f t="shared" si="32"/>
        <v>MHW</v>
      </c>
      <c r="L721" s="49" t="str">
        <f t="shared" si="33"/>
        <v>72.MHW</v>
      </c>
      <c r="M721" s="28"/>
    </row>
    <row r="722" spans="1:13">
      <c r="A722" s="116"/>
      <c r="F722" s="49" t="s">
        <v>316</v>
      </c>
      <c r="G722" s="110" t="s">
        <v>507</v>
      </c>
      <c r="H722" s="49" t="s">
        <v>509</v>
      </c>
      <c r="I722" s="106">
        <v>1</v>
      </c>
      <c r="J722" s="114">
        <f>D714+3</f>
        <v>73</v>
      </c>
      <c r="K722" s="113" t="str">
        <f t="shared" si="32"/>
        <v>LHW</v>
      </c>
      <c r="L722" s="49" t="str">
        <f t="shared" si="33"/>
        <v>73.LHW</v>
      </c>
      <c r="M722" s="28"/>
    </row>
    <row r="723" spans="1:13">
      <c r="A723" s="116"/>
      <c r="F723" s="49" t="s">
        <v>735</v>
      </c>
      <c r="G723" s="110" t="s">
        <v>507</v>
      </c>
      <c r="H723" s="49" t="s">
        <v>509</v>
      </c>
      <c r="I723" s="106">
        <v>0.5</v>
      </c>
      <c r="J723" s="114">
        <f>D714</f>
        <v>70</v>
      </c>
      <c r="K723" s="113" t="str">
        <f t="shared" si="32"/>
        <v>VHW</v>
      </c>
      <c r="L723" s="49" t="str">
        <f t="shared" si="33"/>
        <v>70.VHW</v>
      </c>
      <c r="M723" s="28"/>
    </row>
    <row r="724" spans="1:13">
      <c r="A724" s="116"/>
      <c r="F724" s="49" t="s">
        <v>735</v>
      </c>
      <c r="G724" s="110" t="s">
        <v>507</v>
      </c>
      <c r="H724" s="49" t="s">
        <v>509</v>
      </c>
      <c r="I724" s="106">
        <v>0.25</v>
      </c>
      <c r="J724" s="114">
        <f>D714+1</f>
        <v>71</v>
      </c>
      <c r="K724" s="113" t="str">
        <f t="shared" si="32"/>
        <v>VHW</v>
      </c>
      <c r="L724" s="49" t="str">
        <f t="shared" si="33"/>
        <v>71.VHW</v>
      </c>
      <c r="M724" s="28"/>
    </row>
    <row r="725" spans="1:13">
      <c r="A725" s="116"/>
      <c r="F725" s="49" t="s">
        <v>735</v>
      </c>
      <c r="G725" s="110" t="s">
        <v>507</v>
      </c>
      <c r="H725" s="49" t="s">
        <v>509</v>
      </c>
      <c r="I725" s="106">
        <v>0.2</v>
      </c>
      <c r="J725" s="114">
        <f>D714+2</f>
        <v>72</v>
      </c>
      <c r="K725" s="113" t="str">
        <f t="shared" si="32"/>
        <v>VHW</v>
      </c>
      <c r="L725" s="49" t="str">
        <f t="shared" si="33"/>
        <v>72.VHW</v>
      </c>
      <c r="M725" s="28"/>
    </row>
    <row r="726" spans="1:13">
      <c r="A726" s="116"/>
      <c r="F726" s="49" t="s">
        <v>735</v>
      </c>
      <c r="G726" s="110" t="s">
        <v>507</v>
      </c>
      <c r="H726" s="49" t="s">
        <v>509</v>
      </c>
      <c r="I726" s="106">
        <v>0.1</v>
      </c>
      <c r="J726" s="114">
        <f>D714+3</f>
        <v>73</v>
      </c>
      <c r="K726" s="113" t="str">
        <f t="shared" si="32"/>
        <v>VHW</v>
      </c>
      <c r="L726" s="49" t="str">
        <f t="shared" si="33"/>
        <v>73.VHW</v>
      </c>
      <c r="M726" s="28"/>
    </row>
    <row r="727" spans="1:13">
      <c r="A727" s="116"/>
      <c r="F727" s="49" t="s">
        <v>761</v>
      </c>
      <c r="G727" s="110" t="s">
        <v>507</v>
      </c>
      <c r="H727" s="49" t="s">
        <v>509</v>
      </c>
      <c r="I727" s="106">
        <v>0.05</v>
      </c>
      <c r="J727" s="114">
        <f>D714</f>
        <v>70</v>
      </c>
      <c r="K727" s="113" t="str">
        <f t="shared" si="32"/>
        <v>UHW</v>
      </c>
      <c r="L727" s="49" t="str">
        <f t="shared" si="33"/>
        <v>70.UHW</v>
      </c>
      <c r="M727" s="28"/>
    </row>
    <row r="728" spans="1:13">
      <c r="A728" s="116"/>
      <c r="F728" s="49" t="s">
        <v>761</v>
      </c>
      <c r="G728" s="110" t="s">
        <v>507</v>
      </c>
      <c r="H728" s="49" t="s">
        <v>509</v>
      </c>
      <c r="I728" s="106">
        <v>2.5000000000000001E-2</v>
      </c>
      <c r="J728" s="114">
        <f>D714+1</f>
        <v>71</v>
      </c>
      <c r="K728" s="113" t="str">
        <f t="shared" si="32"/>
        <v>UHW</v>
      </c>
      <c r="L728" s="49" t="str">
        <f t="shared" si="33"/>
        <v>71.UHW</v>
      </c>
      <c r="M728" s="28"/>
    </row>
    <row r="729" spans="1:13">
      <c r="A729" s="116"/>
      <c r="F729" s="49" t="s">
        <v>761</v>
      </c>
      <c r="G729" s="110" t="s">
        <v>507</v>
      </c>
      <c r="H729" s="49" t="s">
        <v>509</v>
      </c>
      <c r="I729" s="106">
        <v>0.02</v>
      </c>
      <c r="J729" s="114">
        <f>D714+2</f>
        <v>72</v>
      </c>
      <c r="K729" s="113" t="str">
        <f t="shared" si="32"/>
        <v>UHW</v>
      </c>
      <c r="L729" s="49" t="str">
        <f t="shared" si="33"/>
        <v>72.UHW</v>
      </c>
      <c r="M729" s="28"/>
    </row>
    <row r="730" spans="1:13">
      <c r="A730" s="116"/>
      <c r="F730" s="49" t="s">
        <v>761</v>
      </c>
      <c r="G730" s="110" t="s">
        <v>507</v>
      </c>
      <c r="H730" s="49" t="s">
        <v>509</v>
      </c>
      <c r="I730" s="106">
        <v>0.01</v>
      </c>
      <c r="J730" s="114">
        <f>D714+3</f>
        <v>73</v>
      </c>
      <c r="K730" s="113" t="str">
        <f t="shared" si="32"/>
        <v>UHW</v>
      </c>
      <c r="L730" s="49" t="str">
        <f t="shared" si="33"/>
        <v>73.UHW</v>
      </c>
      <c r="M730" s="28"/>
    </row>
    <row r="731" spans="1:13">
      <c r="A731" s="116"/>
      <c r="F731" s="49" t="s">
        <v>760</v>
      </c>
      <c r="G731" s="110" t="s">
        <v>507</v>
      </c>
      <c r="H731" s="49" t="s">
        <v>509</v>
      </c>
      <c r="I731" s="106">
        <v>5.0000000000000001E-3</v>
      </c>
      <c r="J731" s="114">
        <f>D714</f>
        <v>70</v>
      </c>
      <c r="K731" s="113" t="str">
        <f t="shared" si="32"/>
        <v>RHW</v>
      </c>
      <c r="L731" s="49" t="str">
        <f t="shared" si="33"/>
        <v>70.RHW</v>
      </c>
      <c r="M731" s="28"/>
    </row>
    <row r="732" spans="1:13">
      <c r="A732" s="116"/>
      <c r="F732" s="49" t="s">
        <v>760</v>
      </c>
      <c r="G732" s="110" t="s">
        <v>507</v>
      </c>
      <c r="H732" s="49" t="s">
        <v>509</v>
      </c>
      <c r="I732" s="106">
        <v>1E-3</v>
      </c>
      <c r="J732" s="114">
        <f>D714+1</f>
        <v>71</v>
      </c>
      <c r="K732" s="113" t="str">
        <f t="shared" si="32"/>
        <v>RHW</v>
      </c>
      <c r="L732" s="49" t="str">
        <f t="shared" si="33"/>
        <v>71.RHW</v>
      </c>
      <c r="M732" s="28"/>
    </row>
    <row r="733" spans="1:13">
      <c r="A733" s="116"/>
      <c r="F733" s="49" t="s">
        <v>760</v>
      </c>
      <c r="G733" s="110" t="s">
        <v>507</v>
      </c>
      <c r="H733" s="49" t="s">
        <v>509</v>
      </c>
      <c r="I733" s="106" t="s">
        <v>720</v>
      </c>
      <c r="J733" s="114">
        <f>D714+2</f>
        <v>72</v>
      </c>
      <c r="K733" s="113" t="str">
        <f t="shared" si="32"/>
        <v>RHW</v>
      </c>
      <c r="L733" s="49" t="str">
        <f t="shared" si="33"/>
        <v>72.RHW</v>
      </c>
      <c r="M733" s="28"/>
    </row>
    <row r="734" spans="1:13">
      <c r="A734" s="116"/>
      <c r="F734" s="49" t="s">
        <v>760</v>
      </c>
      <c r="G734" s="110" t="s">
        <v>507</v>
      </c>
      <c r="H734" s="49" t="s">
        <v>509</v>
      </c>
      <c r="I734" s="106" t="s">
        <v>758</v>
      </c>
      <c r="J734" s="114">
        <f>D714+3</f>
        <v>73</v>
      </c>
      <c r="K734" s="113" t="str">
        <f t="shared" si="32"/>
        <v>RHW</v>
      </c>
      <c r="L734" s="49" t="str">
        <f t="shared" si="33"/>
        <v>73.RHW</v>
      </c>
      <c r="M734" s="28"/>
    </row>
    <row r="735" spans="1:13">
      <c r="A735" s="104"/>
      <c r="C735" s="115" t="s">
        <v>348</v>
      </c>
      <c r="D735" s="108"/>
      <c r="E735" s="110"/>
      <c r="F735" s="110"/>
      <c r="J735" s="110"/>
      <c r="K735" s="28"/>
      <c r="M735" s="28"/>
    </row>
    <row r="736" spans="1:13">
      <c r="A736" s="104"/>
      <c r="C736" s="49" t="s">
        <v>772</v>
      </c>
      <c r="D736" s="108" t="s">
        <v>750</v>
      </c>
      <c r="E736" s="110" t="s">
        <v>351</v>
      </c>
      <c r="F736" s="110" t="s">
        <v>507</v>
      </c>
      <c r="G736" s="110" t="s">
        <v>742</v>
      </c>
      <c r="H736" s="49" t="s">
        <v>768</v>
      </c>
      <c r="I736" s="106">
        <v>100</v>
      </c>
      <c r="J736" s="114" t="str">
        <f>D736</f>
        <v>55</v>
      </c>
      <c r="K736" s="113" t="str">
        <f t="shared" ref="K736:K799" si="34">F736&amp;G736&amp;H736</f>
        <v>HZC</v>
      </c>
      <c r="L736" s="49" t="str">
        <f t="shared" ref="L736:L799" si="35">J736&amp;"."&amp;K736</f>
        <v>55.HZC</v>
      </c>
      <c r="M736" s="28"/>
    </row>
    <row r="737" spans="1:13">
      <c r="A737" s="104"/>
      <c r="D737" s="108"/>
      <c r="E737" s="110"/>
      <c r="F737" s="110" t="s">
        <v>745</v>
      </c>
      <c r="G737" s="110" t="s">
        <v>742</v>
      </c>
      <c r="H737" s="49" t="s">
        <v>768</v>
      </c>
      <c r="I737" s="106">
        <v>50</v>
      </c>
      <c r="J737" s="114" t="str">
        <f>D736</f>
        <v>55</v>
      </c>
      <c r="K737" s="113" t="str">
        <f t="shared" si="34"/>
        <v>BZC</v>
      </c>
      <c r="L737" s="49" t="str">
        <f t="shared" si="35"/>
        <v>55.BZC</v>
      </c>
      <c r="M737" s="28"/>
    </row>
    <row r="738" spans="1:13">
      <c r="A738" s="104"/>
      <c r="D738" s="108"/>
      <c r="E738" s="110"/>
      <c r="F738" s="110" t="s">
        <v>745</v>
      </c>
      <c r="G738" s="110" t="s">
        <v>742</v>
      </c>
      <c r="H738" s="49" t="s">
        <v>768</v>
      </c>
      <c r="I738" s="106">
        <v>25</v>
      </c>
      <c r="J738" s="114">
        <f>D736+1</f>
        <v>56</v>
      </c>
      <c r="K738" s="113" t="str">
        <f t="shared" si="34"/>
        <v>BZC</v>
      </c>
      <c r="L738" s="49" t="str">
        <f t="shared" si="35"/>
        <v>56.BZC</v>
      </c>
      <c r="M738" s="28"/>
    </row>
    <row r="739" spans="1:13">
      <c r="A739" s="104"/>
      <c r="D739" s="108"/>
      <c r="E739" s="110"/>
      <c r="F739" s="110" t="s">
        <v>745</v>
      </c>
      <c r="G739" s="110" t="s">
        <v>742</v>
      </c>
      <c r="H739" s="49" t="s">
        <v>768</v>
      </c>
      <c r="I739" s="106">
        <v>20</v>
      </c>
      <c r="J739" s="114">
        <f>D736+2</f>
        <v>57</v>
      </c>
      <c r="K739" s="113" t="str">
        <f t="shared" si="34"/>
        <v>BZC</v>
      </c>
      <c r="L739" s="49" t="str">
        <f t="shared" si="35"/>
        <v>57.BZC</v>
      </c>
      <c r="M739" s="28"/>
    </row>
    <row r="740" spans="1:13">
      <c r="A740" s="104"/>
      <c r="D740" s="108"/>
      <c r="E740" s="110"/>
      <c r="F740" s="110" t="s">
        <v>745</v>
      </c>
      <c r="G740" s="110" t="s">
        <v>742</v>
      </c>
      <c r="H740" s="49" t="s">
        <v>768</v>
      </c>
      <c r="I740" s="106">
        <v>10</v>
      </c>
      <c r="J740" s="114">
        <f>D736+3</f>
        <v>58</v>
      </c>
      <c r="K740" s="113" t="str">
        <f t="shared" si="34"/>
        <v>BZC</v>
      </c>
      <c r="L740" s="49" t="str">
        <f t="shared" si="35"/>
        <v>58.BZC</v>
      </c>
      <c r="M740" s="28"/>
    </row>
    <row r="741" spans="1:13">
      <c r="A741" s="104"/>
      <c r="D741" s="108"/>
      <c r="E741" s="110"/>
      <c r="F741" s="110" t="s">
        <v>504</v>
      </c>
      <c r="G741" s="110" t="s">
        <v>742</v>
      </c>
      <c r="H741" s="49" t="s">
        <v>768</v>
      </c>
      <c r="I741" s="106">
        <v>5</v>
      </c>
      <c r="J741" s="114" t="str">
        <f>D736</f>
        <v>55</v>
      </c>
      <c r="K741" s="113" t="str">
        <f t="shared" si="34"/>
        <v>MZC</v>
      </c>
      <c r="L741" s="49" t="str">
        <f t="shared" si="35"/>
        <v>55.MZC</v>
      </c>
      <c r="M741" s="28"/>
    </row>
    <row r="742" spans="1:13">
      <c r="A742" s="104"/>
      <c r="D742" s="108"/>
      <c r="E742" s="110"/>
      <c r="F742" s="110" t="s">
        <v>504</v>
      </c>
      <c r="G742" s="110" t="s">
        <v>742</v>
      </c>
      <c r="H742" s="49" t="s">
        <v>768</v>
      </c>
      <c r="I742" s="106">
        <v>4</v>
      </c>
      <c r="J742" s="114">
        <f>D736+1</f>
        <v>56</v>
      </c>
      <c r="K742" s="113" t="str">
        <f t="shared" si="34"/>
        <v>MZC</v>
      </c>
      <c r="L742" s="49" t="str">
        <f t="shared" si="35"/>
        <v>56.MZC</v>
      </c>
      <c r="M742" s="28"/>
    </row>
    <row r="743" spans="1:13">
      <c r="A743" s="104"/>
      <c r="D743" s="108"/>
      <c r="E743" s="110"/>
      <c r="F743" s="110" t="s">
        <v>504</v>
      </c>
      <c r="G743" s="110" t="s">
        <v>742</v>
      </c>
      <c r="H743" s="49" t="s">
        <v>768</v>
      </c>
      <c r="I743" s="106">
        <v>2</v>
      </c>
      <c r="J743" s="114">
        <f>D736+2</f>
        <v>57</v>
      </c>
      <c r="K743" s="113" t="str">
        <f t="shared" si="34"/>
        <v>MZC</v>
      </c>
      <c r="L743" s="49" t="str">
        <f t="shared" si="35"/>
        <v>57.MZC</v>
      </c>
      <c r="M743" s="28"/>
    </row>
    <row r="744" spans="1:13">
      <c r="A744" s="104"/>
      <c r="D744" s="108"/>
      <c r="E744" s="110"/>
      <c r="F744" s="110" t="s">
        <v>316</v>
      </c>
      <c r="G744" s="110" t="s">
        <v>742</v>
      </c>
      <c r="H744" s="49" t="s">
        <v>768</v>
      </c>
      <c r="I744" s="106">
        <v>1</v>
      </c>
      <c r="J744" s="114">
        <f>D736+3</f>
        <v>58</v>
      </c>
      <c r="K744" s="113" t="str">
        <f t="shared" si="34"/>
        <v>LZC</v>
      </c>
      <c r="L744" s="49" t="str">
        <f t="shared" si="35"/>
        <v>58.LZC</v>
      </c>
      <c r="M744" s="28"/>
    </row>
    <row r="745" spans="1:13">
      <c r="A745" s="104"/>
      <c r="D745" s="108"/>
      <c r="E745" s="110"/>
      <c r="F745" s="110" t="s">
        <v>735</v>
      </c>
      <c r="G745" s="110" t="s">
        <v>742</v>
      </c>
      <c r="H745" s="49" t="s">
        <v>768</v>
      </c>
      <c r="I745" s="106">
        <v>0.5</v>
      </c>
      <c r="J745" s="114" t="str">
        <f>D736</f>
        <v>55</v>
      </c>
      <c r="K745" s="113" t="str">
        <f t="shared" si="34"/>
        <v>VZC</v>
      </c>
      <c r="L745" s="49" t="str">
        <f t="shared" si="35"/>
        <v>55.VZC</v>
      </c>
      <c r="M745" s="28"/>
    </row>
    <row r="746" spans="1:13">
      <c r="A746" s="104"/>
      <c r="D746" s="108"/>
      <c r="E746" s="110"/>
      <c r="F746" s="110" t="s">
        <v>735</v>
      </c>
      <c r="G746" s="110" t="s">
        <v>742</v>
      </c>
      <c r="H746" s="49" t="s">
        <v>768</v>
      </c>
      <c r="I746" s="106">
        <v>0.25</v>
      </c>
      <c r="J746" s="114">
        <f>D736+1</f>
        <v>56</v>
      </c>
      <c r="K746" s="113" t="str">
        <f t="shared" si="34"/>
        <v>VZC</v>
      </c>
      <c r="L746" s="49" t="str">
        <f t="shared" si="35"/>
        <v>56.VZC</v>
      </c>
      <c r="M746" s="28"/>
    </row>
    <row r="747" spans="1:13">
      <c r="A747" s="104"/>
      <c r="D747" s="108"/>
      <c r="E747" s="110"/>
      <c r="F747" s="110" t="s">
        <v>735</v>
      </c>
      <c r="G747" s="110" t="s">
        <v>742</v>
      </c>
      <c r="H747" s="49" t="s">
        <v>768</v>
      </c>
      <c r="I747" s="106">
        <v>0.2</v>
      </c>
      <c r="J747" s="114">
        <f>D736+2</f>
        <v>57</v>
      </c>
      <c r="K747" s="113" t="str">
        <f t="shared" si="34"/>
        <v>VZC</v>
      </c>
      <c r="L747" s="49" t="str">
        <f t="shared" si="35"/>
        <v>57.VZC</v>
      </c>
      <c r="M747" s="28"/>
    </row>
    <row r="748" spans="1:13">
      <c r="A748" s="104"/>
      <c r="D748" s="108"/>
      <c r="E748" s="110"/>
      <c r="F748" s="110" t="s">
        <v>735</v>
      </c>
      <c r="G748" s="110" t="s">
        <v>742</v>
      </c>
      <c r="H748" s="49" t="s">
        <v>768</v>
      </c>
      <c r="I748" s="106">
        <v>0.1</v>
      </c>
      <c r="J748" s="114">
        <f>D736+3</f>
        <v>58</v>
      </c>
      <c r="K748" s="113" t="str">
        <f t="shared" si="34"/>
        <v>VZC</v>
      </c>
      <c r="L748" s="49" t="str">
        <f t="shared" si="35"/>
        <v>58.VZC</v>
      </c>
      <c r="M748" s="28"/>
    </row>
    <row r="749" spans="1:13">
      <c r="A749" s="104"/>
      <c r="D749" s="108"/>
      <c r="E749" s="110"/>
      <c r="F749" s="110" t="s">
        <v>761</v>
      </c>
      <c r="G749" s="110" t="s">
        <v>742</v>
      </c>
      <c r="H749" s="49" t="s">
        <v>768</v>
      </c>
      <c r="I749" s="106">
        <v>0.05</v>
      </c>
      <c r="J749" s="114" t="str">
        <f>D736</f>
        <v>55</v>
      </c>
      <c r="K749" s="113" t="str">
        <f t="shared" si="34"/>
        <v>UZC</v>
      </c>
      <c r="L749" s="49" t="str">
        <f t="shared" si="35"/>
        <v>55.UZC</v>
      </c>
      <c r="M749" s="28"/>
    </row>
    <row r="750" spans="1:13">
      <c r="A750" s="104"/>
      <c r="D750" s="108"/>
      <c r="E750" s="110"/>
      <c r="F750" s="110" t="s">
        <v>761</v>
      </c>
      <c r="G750" s="110" t="s">
        <v>742</v>
      </c>
      <c r="H750" s="49" t="s">
        <v>768</v>
      </c>
      <c r="I750" s="106">
        <v>2.5000000000000001E-2</v>
      </c>
      <c r="J750" s="114">
        <f>D736+1</f>
        <v>56</v>
      </c>
      <c r="K750" s="113" t="str">
        <f t="shared" si="34"/>
        <v>UZC</v>
      </c>
      <c r="L750" s="49" t="str">
        <f t="shared" si="35"/>
        <v>56.UZC</v>
      </c>
      <c r="M750" s="28"/>
    </row>
    <row r="751" spans="1:13">
      <c r="A751" s="104"/>
      <c r="D751" s="108"/>
      <c r="E751" s="110"/>
      <c r="F751" s="110" t="s">
        <v>761</v>
      </c>
      <c r="G751" s="110" t="s">
        <v>742</v>
      </c>
      <c r="H751" s="49" t="s">
        <v>768</v>
      </c>
      <c r="I751" s="106">
        <v>0.02</v>
      </c>
      <c r="J751" s="114">
        <f>D736+2</f>
        <v>57</v>
      </c>
      <c r="K751" s="113" t="str">
        <f t="shared" si="34"/>
        <v>UZC</v>
      </c>
      <c r="L751" s="49" t="str">
        <f t="shared" si="35"/>
        <v>57.UZC</v>
      </c>
      <c r="M751" s="28"/>
    </row>
    <row r="752" spans="1:13">
      <c r="A752" s="104"/>
      <c r="D752" s="108"/>
      <c r="E752" s="110"/>
      <c r="F752" s="110" t="s">
        <v>761</v>
      </c>
      <c r="G752" s="110" t="s">
        <v>742</v>
      </c>
      <c r="H752" s="49" t="s">
        <v>768</v>
      </c>
      <c r="I752" s="106">
        <v>0.01</v>
      </c>
      <c r="J752" s="114">
        <f>D736+3</f>
        <v>58</v>
      </c>
      <c r="K752" s="113" t="str">
        <f t="shared" si="34"/>
        <v>UZC</v>
      </c>
      <c r="L752" s="49" t="str">
        <f t="shared" si="35"/>
        <v>58.UZC</v>
      </c>
      <c r="M752" s="28"/>
    </row>
    <row r="753" spans="1:13">
      <c r="A753" s="104"/>
      <c r="D753" s="108"/>
      <c r="E753" s="110"/>
      <c r="F753" s="110" t="s">
        <v>760</v>
      </c>
      <c r="G753" s="110" t="s">
        <v>742</v>
      </c>
      <c r="H753" s="49" t="s">
        <v>768</v>
      </c>
      <c r="I753" s="106">
        <v>5.0000000000000001E-3</v>
      </c>
      <c r="J753" s="114" t="str">
        <f>D736</f>
        <v>55</v>
      </c>
      <c r="K753" s="113" t="str">
        <f t="shared" si="34"/>
        <v>RZC</v>
      </c>
      <c r="L753" s="49" t="str">
        <f t="shared" si="35"/>
        <v>55.RZC</v>
      </c>
      <c r="M753" s="28"/>
    </row>
    <row r="754" spans="1:13">
      <c r="A754" s="104"/>
      <c r="D754" s="108"/>
      <c r="E754" s="110"/>
      <c r="F754" s="110" t="s">
        <v>760</v>
      </c>
      <c r="G754" s="110" t="s">
        <v>742</v>
      </c>
      <c r="H754" s="49" t="s">
        <v>768</v>
      </c>
      <c r="I754" s="106">
        <v>1E-3</v>
      </c>
      <c r="J754" s="114">
        <f>D736+1</f>
        <v>56</v>
      </c>
      <c r="K754" s="113" t="str">
        <f t="shared" si="34"/>
        <v>RZC</v>
      </c>
      <c r="L754" s="49" t="str">
        <f t="shared" si="35"/>
        <v>56.RZC</v>
      </c>
      <c r="M754" s="28"/>
    </row>
    <row r="755" spans="1:13">
      <c r="A755" s="104"/>
      <c r="D755" s="108"/>
      <c r="E755" s="110"/>
      <c r="F755" s="110" t="s">
        <v>760</v>
      </c>
      <c r="G755" s="110" t="s">
        <v>742</v>
      </c>
      <c r="H755" s="49" t="s">
        <v>768</v>
      </c>
      <c r="I755" s="106" t="s">
        <v>720</v>
      </c>
      <c r="J755" s="114">
        <f>D736+2</f>
        <v>57</v>
      </c>
      <c r="K755" s="113" t="str">
        <f t="shared" si="34"/>
        <v>RZC</v>
      </c>
      <c r="L755" s="49" t="str">
        <f t="shared" si="35"/>
        <v>57.RZC</v>
      </c>
      <c r="M755" s="28"/>
    </row>
    <row r="756" spans="1:13">
      <c r="A756" s="104"/>
      <c r="D756" s="108"/>
      <c r="E756" s="110"/>
      <c r="F756" s="110" t="s">
        <v>760</v>
      </c>
      <c r="G756" s="110" t="s">
        <v>742</v>
      </c>
      <c r="H756" s="49" t="s">
        <v>768</v>
      </c>
      <c r="I756" s="106" t="s">
        <v>758</v>
      </c>
      <c r="J756" s="114">
        <f>D736+3</f>
        <v>58</v>
      </c>
      <c r="K756" s="113" t="str">
        <f t="shared" si="34"/>
        <v>RZC</v>
      </c>
      <c r="L756" s="49" t="str">
        <f t="shared" si="35"/>
        <v>58.RZC</v>
      </c>
      <c r="M756" s="28"/>
    </row>
    <row r="757" spans="1:13">
      <c r="A757" s="104"/>
      <c r="C757" s="49" t="s">
        <v>377</v>
      </c>
      <c r="D757" s="108">
        <v>75</v>
      </c>
      <c r="E757" s="110" t="s">
        <v>762</v>
      </c>
      <c r="F757" s="110" t="s">
        <v>770</v>
      </c>
      <c r="G757" s="110" t="s">
        <v>742</v>
      </c>
      <c r="H757" s="49" t="s">
        <v>768</v>
      </c>
      <c r="I757" s="106">
        <v>100</v>
      </c>
      <c r="J757" s="114">
        <f>D757</f>
        <v>75</v>
      </c>
      <c r="K757" s="113" t="str">
        <f t="shared" si="34"/>
        <v>EZC</v>
      </c>
      <c r="L757" s="49" t="str">
        <f t="shared" si="35"/>
        <v>75.EZC</v>
      </c>
      <c r="M757" s="28"/>
    </row>
    <row r="758" spans="1:13">
      <c r="A758" s="104"/>
      <c r="D758" s="108"/>
      <c r="E758" s="110"/>
      <c r="F758" s="110" t="s">
        <v>390</v>
      </c>
      <c r="G758" s="110" t="s">
        <v>742</v>
      </c>
      <c r="H758" s="49" t="s">
        <v>768</v>
      </c>
      <c r="I758" s="106">
        <v>50</v>
      </c>
      <c r="J758" s="114">
        <f>D757</f>
        <v>75</v>
      </c>
      <c r="K758" s="113" t="str">
        <f t="shared" si="34"/>
        <v>SZC</v>
      </c>
      <c r="L758" s="49" t="str">
        <f t="shared" si="35"/>
        <v>75.SZC</v>
      </c>
      <c r="M758" s="28"/>
    </row>
    <row r="759" spans="1:13">
      <c r="A759" s="104"/>
      <c r="D759" s="108"/>
      <c r="E759" s="110"/>
      <c r="F759" s="110" t="s">
        <v>390</v>
      </c>
      <c r="G759" s="110" t="s">
        <v>742</v>
      </c>
      <c r="H759" s="49" t="s">
        <v>768</v>
      </c>
      <c r="I759" s="106">
        <v>25</v>
      </c>
      <c r="J759" s="114">
        <f>D757+1</f>
        <v>76</v>
      </c>
      <c r="K759" s="113" t="str">
        <f t="shared" si="34"/>
        <v>SZC</v>
      </c>
      <c r="L759" s="49" t="str">
        <f t="shared" si="35"/>
        <v>76.SZC</v>
      </c>
      <c r="M759" s="28"/>
    </row>
    <row r="760" spans="1:13">
      <c r="A760" s="104"/>
      <c r="D760" s="108"/>
      <c r="E760" s="110"/>
      <c r="F760" s="110" t="s">
        <v>390</v>
      </c>
      <c r="G760" s="110" t="s">
        <v>742</v>
      </c>
      <c r="H760" s="49" t="s">
        <v>768</v>
      </c>
      <c r="I760" s="106">
        <v>20</v>
      </c>
      <c r="J760" s="114">
        <f>D757+2</f>
        <v>77</v>
      </c>
      <c r="K760" s="113" t="str">
        <f t="shared" si="34"/>
        <v>SZC</v>
      </c>
      <c r="L760" s="49" t="str">
        <f t="shared" si="35"/>
        <v>77.SZC</v>
      </c>
      <c r="M760" s="28"/>
    </row>
    <row r="761" spans="1:13">
      <c r="A761" s="104"/>
      <c r="D761" s="108"/>
      <c r="E761" s="110"/>
      <c r="F761" s="110" t="s">
        <v>390</v>
      </c>
      <c r="G761" s="110" t="s">
        <v>742</v>
      </c>
      <c r="H761" s="49" t="s">
        <v>768</v>
      </c>
      <c r="I761" s="106">
        <v>10</v>
      </c>
      <c r="J761" s="114">
        <f>D757+3</f>
        <v>78</v>
      </c>
      <c r="K761" s="113" t="str">
        <f t="shared" si="34"/>
        <v>SZC</v>
      </c>
      <c r="L761" s="49" t="str">
        <f t="shared" si="35"/>
        <v>78.SZC</v>
      </c>
      <c r="M761" s="28"/>
    </row>
    <row r="762" spans="1:13">
      <c r="A762" s="104"/>
      <c r="D762" s="108"/>
      <c r="E762" s="110"/>
      <c r="F762" s="110" t="s">
        <v>504</v>
      </c>
      <c r="G762" s="110" t="s">
        <v>742</v>
      </c>
      <c r="H762" s="49" t="s">
        <v>768</v>
      </c>
      <c r="I762" s="106">
        <v>5</v>
      </c>
      <c r="J762" s="114">
        <f>D757</f>
        <v>75</v>
      </c>
      <c r="K762" s="113" t="str">
        <f t="shared" si="34"/>
        <v>MZC</v>
      </c>
      <c r="L762" s="49" t="str">
        <f t="shared" si="35"/>
        <v>75.MZC</v>
      </c>
      <c r="M762" s="28"/>
    </row>
    <row r="763" spans="1:13">
      <c r="A763" s="104"/>
      <c r="D763" s="108"/>
      <c r="E763" s="110"/>
      <c r="F763" s="110" t="s">
        <v>504</v>
      </c>
      <c r="G763" s="110" t="s">
        <v>742</v>
      </c>
      <c r="H763" s="49" t="s">
        <v>768</v>
      </c>
      <c r="I763" s="106">
        <v>4</v>
      </c>
      <c r="J763" s="114">
        <f>D757+1</f>
        <v>76</v>
      </c>
      <c r="K763" s="113" t="str">
        <f t="shared" si="34"/>
        <v>MZC</v>
      </c>
      <c r="L763" s="49" t="str">
        <f t="shared" si="35"/>
        <v>76.MZC</v>
      </c>
      <c r="M763" s="28"/>
    </row>
    <row r="764" spans="1:13">
      <c r="A764" s="104"/>
      <c r="D764" s="108"/>
      <c r="E764" s="110"/>
      <c r="F764" s="110" t="s">
        <v>504</v>
      </c>
      <c r="G764" s="110" t="s">
        <v>742</v>
      </c>
      <c r="H764" s="49" t="s">
        <v>768</v>
      </c>
      <c r="I764" s="106">
        <v>2</v>
      </c>
      <c r="J764" s="114">
        <f>D757+2</f>
        <v>77</v>
      </c>
      <c r="K764" s="113" t="str">
        <f t="shared" si="34"/>
        <v>MZC</v>
      </c>
      <c r="L764" s="49" t="str">
        <f t="shared" si="35"/>
        <v>77.MZC</v>
      </c>
      <c r="M764" s="28"/>
    </row>
    <row r="765" spans="1:13">
      <c r="A765" s="104"/>
      <c r="D765" s="108"/>
      <c r="E765" s="110"/>
      <c r="F765" s="110" t="s">
        <v>316</v>
      </c>
      <c r="G765" s="110" t="s">
        <v>742</v>
      </c>
      <c r="H765" s="49" t="s">
        <v>768</v>
      </c>
      <c r="I765" s="106">
        <v>1</v>
      </c>
      <c r="J765" s="114">
        <f>D757+3</f>
        <v>78</v>
      </c>
      <c r="K765" s="113" t="str">
        <f t="shared" si="34"/>
        <v>LZC</v>
      </c>
      <c r="L765" s="49" t="str">
        <f t="shared" si="35"/>
        <v>78.LZC</v>
      </c>
      <c r="M765" s="28"/>
    </row>
    <row r="766" spans="1:13">
      <c r="A766" s="104"/>
      <c r="D766" s="108"/>
      <c r="E766" s="110"/>
      <c r="F766" s="110" t="s">
        <v>735</v>
      </c>
      <c r="G766" s="110" t="s">
        <v>742</v>
      </c>
      <c r="H766" s="49" t="s">
        <v>768</v>
      </c>
      <c r="I766" s="106">
        <v>0.5</v>
      </c>
      <c r="J766" s="114">
        <f>D757</f>
        <v>75</v>
      </c>
      <c r="K766" s="113" t="str">
        <f t="shared" si="34"/>
        <v>VZC</v>
      </c>
      <c r="L766" s="49" t="str">
        <f t="shared" si="35"/>
        <v>75.VZC</v>
      </c>
      <c r="M766" s="28"/>
    </row>
    <row r="767" spans="1:13">
      <c r="A767" s="104"/>
      <c r="D767" s="108"/>
      <c r="E767" s="110"/>
      <c r="F767" s="110" t="s">
        <v>735</v>
      </c>
      <c r="G767" s="110" t="s">
        <v>742</v>
      </c>
      <c r="H767" s="49" t="s">
        <v>768</v>
      </c>
      <c r="I767" s="106">
        <v>0.25</v>
      </c>
      <c r="J767" s="114">
        <f>D757+1</f>
        <v>76</v>
      </c>
      <c r="K767" s="113" t="str">
        <f t="shared" si="34"/>
        <v>VZC</v>
      </c>
      <c r="L767" s="49" t="str">
        <f t="shared" si="35"/>
        <v>76.VZC</v>
      </c>
      <c r="M767" s="28"/>
    </row>
    <row r="768" spans="1:13">
      <c r="A768" s="104"/>
      <c r="D768" s="108"/>
      <c r="E768" s="110"/>
      <c r="F768" s="110" t="s">
        <v>735</v>
      </c>
      <c r="G768" s="110" t="s">
        <v>742</v>
      </c>
      <c r="H768" s="49" t="s">
        <v>768</v>
      </c>
      <c r="I768" s="106">
        <v>0.2</v>
      </c>
      <c r="J768" s="114">
        <f>D757+2</f>
        <v>77</v>
      </c>
      <c r="K768" s="113" t="str">
        <f t="shared" si="34"/>
        <v>VZC</v>
      </c>
      <c r="L768" s="49" t="str">
        <f t="shared" si="35"/>
        <v>77.VZC</v>
      </c>
      <c r="M768" s="28"/>
    </row>
    <row r="769" spans="1:13">
      <c r="A769" s="104"/>
      <c r="D769" s="108"/>
      <c r="E769" s="110"/>
      <c r="F769" s="110" t="s">
        <v>735</v>
      </c>
      <c r="G769" s="110" t="s">
        <v>742</v>
      </c>
      <c r="H769" s="49" t="s">
        <v>768</v>
      </c>
      <c r="I769" s="106">
        <v>0.1</v>
      </c>
      <c r="J769" s="114">
        <f>D757+3</f>
        <v>78</v>
      </c>
      <c r="K769" s="113" t="str">
        <f t="shared" si="34"/>
        <v>VZC</v>
      </c>
      <c r="L769" s="49" t="str">
        <f t="shared" si="35"/>
        <v>78.VZC</v>
      </c>
      <c r="M769" s="28"/>
    </row>
    <row r="770" spans="1:13">
      <c r="A770" s="104"/>
      <c r="D770" s="108"/>
      <c r="E770" s="110"/>
      <c r="F770" s="110" t="s">
        <v>761</v>
      </c>
      <c r="G770" s="110" t="s">
        <v>742</v>
      </c>
      <c r="H770" s="49" t="s">
        <v>768</v>
      </c>
      <c r="I770" s="106">
        <v>0.05</v>
      </c>
      <c r="J770" s="114">
        <f>D757</f>
        <v>75</v>
      </c>
      <c r="K770" s="113" t="str">
        <f t="shared" si="34"/>
        <v>UZC</v>
      </c>
      <c r="L770" s="49" t="str">
        <f t="shared" si="35"/>
        <v>75.UZC</v>
      </c>
      <c r="M770" s="28"/>
    </row>
    <row r="771" spans="1:13">
      <c r="A771" s="104"/>
      <c r="D771" s="108"/>
      <c r="E771" s="110"/>
      <c r="F771" s="110" t="s">
        <v>761</v>
      </c>
      <c r="G771" s="110" t="s">
        <v>742</v>
      </c>
      <c r="H771" s="49" t="s">
        <v>768</v>
      </c>
      <c r="I771" s="106">
        <v>2.5000000000000001E-2</v>
      </c>
      <c r="J771" s="114">
        <f>D757+1</f>
        <v>76</v>
      </c>
      <c r="K771" s="113" t="str">
        <f t="shared" si="34"/>
        <v>UZC</v>
      </c>
      <c r="L771" s="49" t="str">
        <f t="shared" si="35"/>
        <v>76.UZC</v>
      </c>
      <c r="M771" s="28"/>
    </row>
    <row r="772" spans="1:13">
      <c r="A772" s="104"/>
      <c r="D772" s="108"/>
      <c r="E772" s="110"/>
      <c r="F772" s="110" t="s">
        <v>761</v>
      </c>
      <c r="G772" s="110" t="s">
        <v>742</v>
      </c>
      <c r="H772" s="49" t="s">
        <v>768</v>
      </c>
      <c r="I772" s="106">
        <v>0.02</v>
      </c>
      <c r="J772" s="114">
        <f>D757+2</f>
        <v>77</v>
      </c>
      <c r="K772" s="113" t="str">
        <f t="shared" si="34"/>
        <v>UZC</v>
      </c>
      <c r="L772" s="49" t="str">
        <f t="shared" si="35"/>
        <v>77.UZC</v>
      </c>
      <c r="M772" s="28"/>
    </row>
    <row r="773" spans="1:13">
      <c r="A773" s="104"/>
      <c r="D773" s="108"/>
      <c r="E773" s="110"/>
      <c r="F773" s="110" t="s">
        <v>761</v>
      </c>
      <c r="G773" s="110" t="s">
        <v>742</v>
      </c>
      <c r="H773" s="49" t="s">
        <v>768</v>
      </c>
      <c r="I773" s="106">
        <v>0.01</v>
      </c>
      <c r="J773" s="114">
        <f>D757+3</f>
        <v>78</v>
      </c>
      <c r="K773" s="113" t="str">
        <f t="shared" si="34"/>
        <v>UZC</v>
      </c>
      <c r="L773" s="49" t="str">
        <f t="shared" si="35"/>
        <v>78.UZC</v>
      </c>
      <c r="M773" s="28"/>
    </row>
    <row r="774" spans="1:13">
      <c r="A774" s="104"/>
      <c r="D774" s="108"/>
      <c r="E774" s="110"/>
      <c r="F774" s="110" t="s">
        <v>760</v>
      </c>
      <c r="G774" s="110" t="s">
        <v>742</v>
      </c>
      <c r="H774" s="49" t="s">
        <v>768</v>
      </c>
      <c r="I774" s="106">
        <v>5.0000000000000001E-3</v>
      </c>
      <c r="J774" s="114">
        <f>D757</f>
        <v>75</v>
      </c>
      <c r="K774" s="113" t="str">
        <f t="shared" si="34"/>
        <v>RZC</v>
      </c>
      <c r="L774" s="49" t="str">
        <f t="shared" si="35"/>
        <v>75.RZC</v>
      </c>
      <c r="M774" s="28"/>
    </row>
    <row r="775" spans="1:13">
      <c r="A775" s="104"/>
      <c r="D775" s="108"/>
      <c r="E775" s="110"/>
      <c r="F775" s="110" t="s">
        <v>760</v>
      </c>
      <c r="G775" s="110" t="s">
        <v>742</v>
      </c>
      <c r="H775" s="49" t="s">
        <v>768</v>
      </c>
      <c r="I775" s="106">
        <v>1E-3</v>
      </c>
      <c r="J775" s="114">
        <f>D757+1</f>
        <v>76</v>
      </c>
      <c r="K775" s="113" t="str">
        <f t="shared" si="34"/>
        <v>RZC</v>
      </c>
      <c r="L775" s="49" t="str">
        <f t="shared" si="35"/>
        <v>76.RZC</v>
      </c>
      <c r="M775" s="28"/>
    </row>
    <row r="776" spans="1:13">
      <c r="A776" s="104"/>
      <c r="D776" s="108"/>
      <c r="E776" s="110"/>
      <c r="F776" s="110" t="s">
        <v>760</v>
      </c>
      <c r="G776" s="110" t="s">
        <v>742</v>
      </c>
      <c r="H776" s="49" t="s">
        <v>768</v>
      </c>
      <c r="I776" s="106" t="s">
        <v>720</v>
      </c>
      <c r="J776" s="114">
        <f>D757+2</f>
        <v>77</v>
      </c>
      <c r="K776" s="113" t="str">
        <f t="shared" si="34"/>
        <v>RZC</v>
      </c>
      <c r="L776" s="49" t="str">
        <f t="shared" si="35"/>
        <v>77.RZC</v>
      </c>
      <c r="M776" s="28"/>
    </row>
    <row r="777" spans="1:13">
      <c r="A777" s="104"/>
      <c r="D777" s="108"/>
      <c r="E777" s="110"/>
      <c r="F777" s="110" t="s">
        <v>760</v>
      </c>
      <c r="G777" s="110" t="s">
        <v>742</v>
      </c>
      <c r="H777" s="49" t="s">
        <v>768</v>
      </c>
      <c r="I777" s="106" t="s">
        <v>758</v>
      </c>
      <c r="J777" s="114">
        <f>D757+3</f>
        <v>78</v>
      </c>
      <c r="K777" s="113" t="str">
        <f t="shared" si="34"/>
        <v>RZC</v>
      </c>
      <c r="L777" s="49" t="str">
        <f t="shared" si="35"/>
        <v>78.RZC</v>
      </c>
      <c r="M777" s="28"/>
    </row>
    <row r="778" spans="1:13">
      <c r="A778" s="104"/>
      <c r="C778" s="49" t="s">
        <v>771</v>
      </c>
      <c r="D778" s="108">
        <v>80</v>
      </c>
      <c r="E778" s="110" t="s">
        <v>769</v>
      </c>
      <c r="F778" s="110" t="s">
        <v>507</v>
      </c>
      <c r="G778" s="110" t="s">
        <v>742</v>
      </c>
      <c r="H778" s="49" t="s">
        <v>768</v>
      </c>
      <c r="I778" s="106">
        <v>100</v>
      </c>
      <c r="J778" s="114">
        <f>D778</f>
        <v>80</v>
      </c>
      <c r="K778" s="113" t="str">
        <f t="shared" si="34"/>
        <v>HZC</v>
      </c>
      <c r="L778" s="49" t="str">
        <f t="shared" si="35"/>
        <v>80.HZC</v>
      </c>
      <c r="M778" s="28"/>
    </row>
    <row r="779" spans="1:13">
      <c r="A779" s="104"/>
      <c r="D779" s="108"/>
      <c r="E779" s="110"/>
      <c r="F779" s="110" t="s">
        <v>745</v>
      </c>
      <c r="G779" s="110" t="s">
        <v>742</v>
      </c>
      <c r="H779" s="49" t="s">
        <v>768</v>
      </c>
      <c r="I779" s="106">
        <v>50</v>
      </c>
      <c r="J779" s="114">
        <f>D778</f>
        <v>80</v>
      </c>
      <c r="K779" s="113" t="str">
        <f t="shared" si="34"/>
        <v>BZC</v>
      </c>
      <c r="L779" s="49" t="str">
        <f t="shared" si="35"/>
        <v>80.BZC</v>
      </c>
      <c r="M779" s="28"/>
    </row>
    <row r="780" spans="1:13">
      <c r="A780" s="104"/>
      <c r="D780" s="108"/>
      <c r="E780" s="110"/>
      <c r="F780" s="110" t="s">
        <v>745</v>
      </c>
      <c r="G780" s="110" t="s">
        <v>742</v>
      </c>
      <c r="H780" s="49" t="s">
        <v>768</v>
      </c>
      <c r="I780" s="106">
        <v>25</v>
      </c>
      <c r="J780" s="114">
        <f>D778+1</f>
        <v>81</v>
      </c>
      <c r="K780" s="113" t="str">
        <f t="shared" si="34"/>
        <v>BZC</v>
      </c>
      <c r="L780" s="49" t="str">
        <f t="shared" si="35"/>
        <v>81.BZC</v>
      </c>
      <c r="M780" s="28"/>
    </row>
    <row r="781" spans="1:13">
      <c r="A781" s="104"/>
      <c r="D781" s="108"/>
      <c r="E781" s="110"/>
      <c r="F781" s="110" t="s">
        <v>745</v>
      </c>
      <c r="G781" s="110" t="s">
        <v>742</v>
      </c>
      <c r="H781" s="49" t="s">
        <v>768</v>
      </c>
      <c r="I781" s="106">
        <v>20</v>
      </c>
      <c r="J781" s="114">
        <f>D778+2</f>
        <v>82</v>
      </c>
      <c r="K781" s="113" t="str">
        <f t="shared" si="34"/>
        <v>BZC</v>
      </c>
      <c r="L781" s="49" t="str">
        <f t="shared" si="35"/>
        <v>82.BZC</v>
      </c>
      <c r="M781" s="28"/>
    </row>
    <row r="782" spans="1:13">
      <c r="A782" s="104"/>
      <c r="D782" s="108"/>
      <c r="E782" s="110"/>
      <c r="F782" s="110" t="s">
        <v>745</v>
      </c>
      <c r="G782" s="110" t="s">
        <v>742</v>
      </c>
      <c r="H782" s="49" t="s">
        <v>768</v>
      </c>
      <c r="I782" s="106">
        <v>10</v>
      </c>
      <c r="J782" s="114">
        <f>D778+3</f>
        <v>83</v>
      </c>
      <c r="K782" s="113" t="str">
        <f t="shared" si="34"/>
        <v>BZC</v>
      </c>
      <c r="L782" s="49" t="str">
        <f t="shared" si="35"/>
        <v>83.BZC</v>
      </c>
      <c r="M782" s="28"/>
    </row>
    <row r="783" spans="1:13">
      <c r="A783" s="104"/>
      <c r="D783" s="108"/>
      <c r="E783" s="110"/>
      <c r="F783" s="110" t="s">
        <v>504</v>
      </c>
      <c r="G783" s="110" t="s">
        <v>742</v>
      </c>
      <c r="H783" s="49" t="s">
        <v>768</v>
      </c>
      <c r="I783" s="106">
        <v>5</v>
      </c>
      <c r="J783" s="114">
        <f>D778</f>
        <v>80</v>
      </c>
      <c r="K783" s="113" t="str">
        <f t="shared" si="34"/>
        <v>MZC</v>
      </c>
      <c r="L783" s="49" t="str">
        <f t="shared" si="35"/>
        <v>80.MZC</v>
      </c>
      <c r="M783" s="28"/>
    </row>
    <row r="784" spans="1:13">
      <c r="A784" s="104"/>
      <c r="D784" s="108"/>
      <c r="E784" s="110"/>
      <c r="F784" s="110" t="s">
        <v>504</v>
      </c>
      <c r="G784" s="110" t="s">
        <v>742</v>
      </c>
      <c r="H784" s="49" t="s">
        <v>768</v>
      </c>
      <c r="I784" s="106">
        <v>4</v>
      </c>
      <c r="J784" s="114">
        <f>D778+1</f>
        <v>81</v>
      </c>
      <c r="K784" s="113" t="str">
        <f t="shared" si="34"/>
        <v>MZC</v>
      </c>
      <c r="L784" s="49" t="str">
        <f t="shared" si="35"/>
        <v>81.MZC</v>
      </c>
      <c r="M784" s="28"/>
    </row>
    <row r="785" spans="1:13">
      <c r="A785" s="104"/>
      <c r="D785" s="108"/>
      <c r="E785" s="110"/>
      <c r="F785" s="110" t="s">
        <v>504</v>
      </c>
      <c r="G785" s="110" t="s">
        <v>742</v>
      </c>
      <c r="H785" s="49" t="s">
        <v>768</v>
      </c>
      <c r="I785" s="106">
        <v>2</v>
      </c>
      <c r="J785" s="114">
        <f>D778+2</f>
        <v>82</v>
      </c>
      <c r="K785" s="113" t="str">
        <f t="shared" si="34"/>
        <v>MZC</v>
      </c>
      <c r="L785" s="49" t="str">
        <f t="shared" si="35"/>
        <v>82.MZC</v>
      </c>
      <c r="M785" s="28"/>
    </row>
    <row r="786" spans="1:13">
      <c r="A786" s="104"/>
      <c r="D786" s="108"/>
      <c r="E786" s="110"/>
      <c r="F786" s="110" t="s">
        <v>316</v>
      </c>
      <c r="G786" s="110" t="s">
        <v>742</v>
      </c>
      <c r="H786" s="49" t="s">
        <v>768</v>
      </c>
      <c r="I786" s="106">
        <v>1</v>
      </c>
      <c r="J786" s="114">
        <f>D778+3</f>
        <v>83</v>
      </c>
      <c r="K786" s="113" t="str">
        <f t="shared" si="34"/>
        <v>LZC</v>
      </c>
      <c r="L786" s="49" t="str">
        <f t="shared" si="35"/>
        <v>83.LZC</v>
      </c>
      <c r="M786" s="28"/>
    </row>
    <row r="787" spans="1:13">
      <c r="A787" s="104"/>
      <c r="D787" s="108"/>
      <c r="E787" s="110"/>
      <c r="F787" s="110" t="s">
        <v>735</v>
      </c>
      <c r="G787" s="110" t="s">
        <v>742</v>
      </c>
      <c r="H787" s="49" t="s">
        <v>768</v>
      </c>
      <c r="I787" s="106">
        <v>0.5</v>
      </c>
      <c r="J787" s="114">
        <f>D778</f>
        <v>80</v>
      </c>
      <c r="K787" s="113" t="str">
        <f t="shared" si="34"/>
        <v>VZC</v>
      </c>
      <c r="L787" s="49" t="str">
        <f t="shared" si="35"/>
        <v>80.VZC</v>
      </c>
      <c r="M787" s="28"/>
    </row>
    <row r="788" spans="1:13">
      <c r="A788" s="104"/>
      <c r="D788" s="108"/>
      <c r="E788" s="110"/>
      <c r="F788" s="110" t="s">
        <v>735</v>
      </c>
      <c r="G788" s="110" t="s">
        <v>742</v>
      </c>
      <c r="H788" s="49" t="s">
        <v>768</v>
      </c>
      <c r="I788" s="106">
        <v>0.25</v>
      </c>
      <c r="J788" s="114">
        <f>D778+1</f>
        <v>81</v>
      </c>
      <c r="K788" s="113" t="str">
        <f t="shared" si="34"/>
        <v>VZC</v>
      </c>
      <c r="L788" s="49" t="str">
        <f t="shared" si="35"/>
        <v>81.VZC</v>
      </c>
      <c r="M788" s="28"/>
    </row>
    <row r="789" spans="1:13">
      <c r="A789" s="104"/>
      <c r="D789" s="108"/>
      <c r="E789" s="110"/>
      <c r="F789" s="110" t="s">
        <v>735</v>
      </c>
      <c r="G789" s="110" t="s">
        <v>742</v>
      </c>
      <c r="H789" s="49" t="s">
        <v>768</v>
      </c>
      <c r="I789" s="106">
        <v>0.2</v>
      </c>
      <c r="J789" s="114">
        <f>D778+2</f>
        <v>82</v>
      </c>
      <c r="K789" s="113" t="str">
        <f t="shared" si="34"/>
        <v>VZC</v>
      </c>
      <c r="L789" s="49" t="str">
        <f t="shared" si="35"/>
        <v>82.VZC</v>
      </c>
      <c r="M789" s="28"/>
    </row>
    <row r="790" spans="1:13">
      <c r="A790" s="104"/>
      <c r="D790" s="108"/>
      <c r="E790" s="110"/>
      <c r="F790" s="110" t="s">
        <v>735</v>
      </c>
      <c r="G790" s="110" t="s">
        <v>742</v>
      </c>
      <c r="H790" s="49" t="s">
        <v>768</v>
      </c>
      <c r="I790" s="106">
        <v>0.1</v>
      </c>
      <c r="J790" s="114">
        <f>D778+3</f>
        <v>83</v>
      </c>
      <c r="K790" s="113" t="str">
        <f t="shared" si="34"/>
        <v>VZC</v>
      </c>
      <c r="L790" s="49" t="str">
        <f t="shared" si="35"/>
        <v>83.VZC</v>
      </c>
      <c r="M790" s="28"/>
    </row>
    <row r="791" spans="1:13">
      <c r="A791" s="104"/>
      <c r="D791" s="108"/>
      <c r="E791" s="110"/>
      <c r="F791" s="110" t="s">
        <v>761</v>
      </c>
      <c r="G791" s="110" t="s">
        <v>742</v>
      </c>
      <c r="H791" s="49" t="s">
        <v>768</v>
      </c>
      <c r="I791" s="106">
        <v>0.05</v>
      </c>
      <c r="J791" s="114">
        <f>D778</f>
        <v>80</v>
      </c>
      <c r="K791" s="113" t="str">
        <f t="shared" si="34"/>
        <v>UZC</v>
      </c>
      <c r="L791" s="49" t="str">
        <f t="shared" si="35"/>
        <v>80.UZC</v>
      </c>
      <c r="M791" s="28"/>
    </row>
    <row r="792" spans="1:13">
      <c r="A792" s="104"/>
      <c r="D792" s="108"/>
      <c r="E792" s="110"/>
      <c r="F792" s="110" t="s">
        <v>761</v>
      </c>
      <c r="G792" s="110" t="s">
        <v>742</v>
      </c>
      <c r="H792" s="49" t="s">
        <v>768</v>
      </c>
      <c r="I792" s="106">
        <v>2.5000000000000001E-2</v>
      </c>
      <c r="J792" s="114">
        <f>D778+1</f>
        <v>81</v>
      </c>
      <c r="K792" s="113" t="str">
        <f t="shared" si="34"/>
        <v>UZC</v>
      </c>
      <c r="L792" s="49" t="str">
        <f t="shared" si="35"/>
        <v>81.UZC</v>
      </c>
      <c r="M792" s="28"/>
    </row>
    <row r="793" spans="1:13">
      <c r="A793" s="104"/>
      <c r="D793" s="108"/>
      <c r="E793" s="110"/>
      <c r="F793" s="110" t="s">
        <v>761</v>
      </c>
      <c r="G793" s="110" t="s">
        <v>742</v>
      </c>
      <c r="H793" s="49" t="s">
        <v>768</v>
      </c>
      <c r="I793" s="106">
        <v>0.02</v>
      </c>
      <c r="J793" s="114">
        <f>D778+2</f>
        <v>82</v>
      </c>
      <c r="K793" s="113" t="str">
        <f t="shared" si="34"/>
        <v>UZC</v>
      </c>
      <c r="L793" s="49" t="str">
        <f t="shared" si="35"/>
        <v>82.UZC</v>
      </c>
      <c r="M793" s="28"/>
    </row>
    <row r="794" spans="1:13">
      <c r="A794" s="104"/>
      <c r="D794" s="108"/>
      <c r="E794" s="110"/>
      <c r="F794" s="110" t="s">
        <v>761</v>
      </c>
      <c r="G794" s="110" t="s">
        <v>742</v>
      </c>
      <c r="H794" s="49" t="s">
        <v>768</v>
      </c>
      <c r="I794" s="106">
        <v>0.01</v>
      </c>
      <c r="J794" s="114">
        <f>D778+3</f>
        <v>83</v>
      </c>
      <c r="K794" s="113" t="str">
        <f t="shared" si="34"/>
        <v>UZC</v>
      </c>
      <c r="L794" s="49" t="str">
        <f t="shared" si="35"/>
        <v>83.UZC</v>
      </c>
      <c r="M794" s="28"/>
    </row>
    <row r="795" spans="1:13">
      <c r="A795" s="104"/>
      <c r="D795" s="108"/>
      <c r="E795" s="110"/>
      <c r="F795" s="110" t="s">
        <v>760</v>
      </c>
      <c r="G795" s="110" t="s">
        <v>742</v>
      </c>
      <c r="H795" s="49" t="s">
        <v>768</v>
      </c>
      <c r="I795" s="106">
        <v>5.0000000000000001E-3</v>
      </c>
      <c r="J795" s="114">
        <f>D778</f>
        <v>80</v>
      </c>
      <c r="K795" s="113" t="str">
        <f t="shared" si="34"/>
        <v>RZC</v>
      </c>
      <c r="L795" s="49" t="str">
        <f t="shared" si="35"/>
        <v>80.RZC</v>
      </c>
      <c r="M795" s="28"/>
    </row>
    <row r="796" spans="1:13">
      <c r="A796" s="104"/>
      <c r="D796" s="108"/>
      <c r="E796" s="110"/>
      <c r="F796" s="110" t="s">
        <v>760</v>
      </c>
      <c r="G796" s="110" t="s">
        <v>742</v>
      </c>
      <c r="H796" s="49" t="s">
        <v>768</v>
      </c>
      <c r="I796" s="106">
        <v>1E-3</v>
      </c>
      <c r="J796" s="114">
        <f>D778+1</f>
        <v>81</v>
      </c>
      <c r="K796" s="113" t="str">
        <f t="shared" si="34"/>
        <v>RZC</v>
      </c>
      <c r="L796" s="49" t="str">
        <f t="shared" si="35"/>
        <v>81.RZC</v>
      </c>
      <c r="M796" s="28"/>
    </row>
    <row r="797" spans="1:13">
      <c r="A797" s="104"/>
      <c r="D797" s="108"/>
      <c r="E797" s="110"/>
      <c r="F797" s="110" t="s">
        <v>760</v>
      </c>
      <c r="G797" s="110" t="s">
        <v>742</v>
      </c>
      <c r="H797" s="49" t="s">
        <v>768</v>
      </c>
      <c r="I797" s="106" t="s">
        <v>720</v>
      </c>
      <c r="J797" s="114">
        <f>D778+2</f>
        <v>82</v>
      </c>
      <c r="K797" s="113" t="str">
        <f t="shared" si="34"/>
        <v>RZC</v>
      </c>
      <c r="L797" s="49" t="str">
        <f t="shared" si="35"/>
        <v>82.RZC</v>
      </c>
      <c r="M797" s="28"/>
    </row>
    <row r="798" spans="1:13">
      <c r="A798" s="104"/>
      <c r="D798" s="108"/>
      <c r="E798" s="110"/>
      <c r="F798" s="110" t="s">
        <v>760</v>
      </c>
      <c r="G798" s="110" t="s">
        <v>742</v>
      </c>
      <c r="H798" s="49" t="s">
        <v>768</v>
      </c>
      <c r="I798" s="106" t="s">
        <v>758</v>
      </c>
      <c r="J798" s="114">
        <f>D778+3</f>
        <v>83</v>
      </c>
      <c r="K798" s="113" t="str">
        <f t="shared" si="34"/>
        <v>RZC</v>
      </c>
      <c r="L798" s="49" t="str">
        <f t="shared" si="35"/>
        <v>83.RZC</v>
      </c>
      <c r="M798" s="28"/>
    </row>
    <row r="799" spans="1:13">
      <c r="A799" s="104"/>
      <c r="C799" s="49" t="s">
        <v>356</v>
      </c>
      <c r="D799" s="108">
        <v>20</v>
      </c>
      <c r="E799" s="110" t="s">
        <v>769</v>
      </c>
      <c r="F799" s="110" t="s">
        <v>507</v>
      </c>
      <c r="G799" s="110" t="s">
        <v>742</v>
      </c>
      <c r="H799" s="49" t="s">
        <v>768</v>
      </c>
      <c r="I799" s="106">
        <v>100</v>
      </c>
      <c r="J799" s="114">
        <f>D799</f>
        <v>20</v>
      </c>
      <c r="K799" s="113" t="str">
        <f t="shared" si="34"/>
        <v>HZC</v>
      </c>
      <c r="L799" s="49" t="str">
        <f t="shared" si="35"/>
        <v>20.HZC</v>
      </c>
      <c r="M799" s="28"/>
    </row>
    <row r="800" spans="1:13">
      <c r="A800" s="104"/>
      <c r="D800" s="108"/>
      <c r="E800" s="110"/>
      <c r="F800" s="110" t="s">
        <v>745</v>
      </c>
      <c r="G800" s="110" t="s">
        <v>742</v>
      </c>
      <c r="H800" s="49" t="s">
        <v>768</v>
      </c>
      <c r="I800" s="106">
        <v>50</v>
      </c>
      <c r="J800" s="114">
        <f>D799</f>
        <v>20</v>
      </c>
      <c r="K800" s="113" t="str">
        <f t="shared" ref="K800:K863" si="36">F800&amp;G800&amp;H800</f>
        <v>BZC</v>
      </c>
      <c r="L800" s="49" t="str">
        <f t="shared" ref="L800:L863" si="37">J800&amp;"."&amp;K800</f>
        <v>20.BZC</v>
      </c>
      <c r="M800" s="28"/>
    </row>
    <row r="801" spans="1:13">
      <c r="A801" s="104"/>
      <c r="D801" s="108"/>
      <c r="E801" s="110"/>
      <c r="F801" s="110" t="s">
        <v>745</v>
      </c>
      <c r="G801" s="110" t="s">
        <v>742</v>
      </c>
      <c r="H801" s="49" t="s">
        <v>768</v>
      </c>
      <c r="I801" s="106">
        <v>25</v>
      </c>
      <c r="J801" s="114">
        <f>D799+1</f>
        <v>21</v>
      </c>
      <c r="K801" s="113" t="str">
        <f t="shared" si="36"/>
        <v>BZC</v>
      </c>
      <c r="L801" s="49" t="str">
        <f t="shared" si="37"/>
        <v>21.BZC</v>
      </c>
      <c r="M801" s="28"/>
    </row>
    <row r="802" spans="1:13">
      <c r="A802" s="104"/>
      <c r="D802" s="108"/>
      <c r="E802" s="110"/>
      <c r="F802" s="110" t="s">
        <v>745</v>
      </c>
      <c r="G802" s="110" t="s">
        <v>742</v>
      </c>
      <c r="H802" s="49" t="s">
        <v>768</v>
      </c>
      <c r="I802" s="106">
        <v>20</v>
      </c>
      <c r="J802" s="114">
        <f>D799+2</f>
        <v>22</v>
      </c>
      <c r="K802" s="113" t="str">
        <f t="shared" si="36"/>
        <v>BZC</v>
      </c>
      <c r="L802" s="49" t="str">
        <f t="shared" si="37"/>
        <v>22.BZC</v>
      </c>
      <c r="M802" s="28"/>
    </row>
    <row r="803" spans="1:13">
      <c r="A803" s="104"/>
      <c r="D803" s="108"/>
      <c r="E803" s="110"/>
      <c r="F803" s="110" t="s">
        <v>745</v>
      </c>
      <c r="G803" s="110" t="s">
        <v>742</v>
      </c>
      <c r="H803" s="49" t="s">
        <v>768</v>
      </c>
      <c r="I803" s="106">
        <v>10</v>
      </c>
      <c r="J803" s="114">
        <f>D799+3</f>
        <v>23</v>
      </c>
      <c r="K803" s="113" t="str">
        <f t="shared" si="36"/>
        <v>BZC</v>
      </c>
      <c r="L803" s="49" t="str">
        <f t="shared" si="37"/>
        <v>23.BZC</v>
      </c>
      <c r="M803" s="28"/>
    </row>
    <row r="804" spans="1:13">
      <c r="A804" s="104"/>
      <c r="D804" s="108"/>
      <c r="E804" s="110"/>
      <c r="F804" s="110" t="s">
        <v>504</v>
      </c>
      <c r="G804" s="110" t="s">
        <v>742</v>
      </c>
      <c r="H804" s="49" t="s">
        <v>768</v>
      </c>
      <c r="I804" s="106">
        <v>5</v>
      </c>
      <c r="J804" s="114">
        <f>D799</f>
        <v>20</v>
      </c>
      <c r="K804" s="113" t="str">
        <f t="shared" si="36"/>
        <v>MZC</v>
      </c>
      <c r="L804" s="49" t="str">
        <f t="shared" si="37"/>
        <v>20.MZC</v>
      </c>
      <c r="M804" s="28"/>
    </row>
    <row r="805" spans="1:13">
      <c r="A805" s="104"/>
      <c r="D805" s="108"/>
      <c r="E805" s="110"/>
      <c r="F805" s="110" t="s">
        <v>504</v>
      </c>
      <c r="G805" s="110" t="s">
        <v>742</v>
      </c>
      <c r="H805" s="49" t="s">
        <v>768</v>
      </c>
      <c r="I805" s="106">
        <v>4</v>
      </c>
      <c r="J805" s="114">
        <f>D799+1</f>
        <v>21</v>
      </c>
      <c r="K805" s="113" t="str">
        <f t="shared" si="36"/>
        <v>MZC</v>
      </c>
      <c r="L805" s="49" t="str">
        <f t="shared" si="37"/>
        <v>21.MZC</v>
      </c>
      <c r="M805" s="28"/>
    </row>
    <row r="806" spans="1:13">
      <c r="A806" s="104"/>
      <c r="D806" s="108"/>
      <c r="E806" s="110"/>
      <c r="F806" s="110" t="s">
        <v>504</v>
      </c>
      <c r="G806" s="110" t="s">
        <v>742</v>
      </c>
      <c r="H806" s="49" t="s">
        <v>768</v>
      </c>
      <c r="I806" s="106">
        <v>2</v>
      </c>
      <c r="J806" s="114">
        <f>D799+2</f>
        <v>22</v>
      </c>
      <c r="K806" s="113" t="str">
        <f t="shared" si="36"/>
        <v>MZC</v>
      </c>
      <c r="L806" s="49" t="str">
        <f t="shared" si="37"/>
        <v>22.MZC</v>
      </c>
      <c r="M806" s="28"/>
    </row>
    <row r="807" spans="1:13">
      <c r="A807" s="104"/>
      <c r="D807" s="108"/>
      <c r="E807" s="110"/>
      <c r="F807" s="110" t="s">
        <v>316</v>
      </c>
      <c r="G807" s="110" t="s">
        <v>742</v>
      </c>
      <c r="H807" s="49" t="s">
        <v>768</v>
      </c>
      <c r="I807" s="106">
        <v>1</v>
      </c>
      <c r="J807" s="114">
        <f>D799+3</f>
        <v>23</v>
      </c>
      <c r="K807" s="113" t="str">
        <f t="shared" si="36"/>
        <v>LZC</v>
      </c>
      <c r="L807" s="49" t="str">
        <f t="shared" si="37"/>
        <v>23.LZC</v>
      </c>
      <c r="M807" s="28"/>
    </row>
    <row r="808" spans="1:13">
      <c r="A808" s="104"/>
      <c r="D808" s="108"/>
      <c r="E808" s="110"/>
      <c r="F808" s="110" t="s">
        <v>735</v>
      </c>
      <c r="G808" s="110" t="s">
        <v>742</v>
      </c>
      <c r="H808" s="49" t="s">
        <v>768</v>
      </c>
      <c r="I808" s="106">
        <v>0.5</v>
      </c>
      <c r="J808" s="114">
        <f>D799</f>
        <v>20</v>
      </c>
      <c r="K808" s="113" t="str">
        <f t="shared" si="36"/>
        <v>VZC</v>
      </c>
      <c r="L808" s="49" t="str">
        <f t="shared" si="37"/>
        <v>20.VZC</v>
      </c>
      <c r="M808" s="28"/>
    </row>
    <row r="809" spans="1:13">
      <c r="A809" s="104"/>
      <c r="D809" s="108"/>
      <c r="E809" s="110"/>
      <c r="F809" s="110" t="s">
        <v>735</v>
      </c>
      <c r="G809" s="110" t="s">
        <v>742</v>
      </c>
      <c r="H809" s="49" t="s">
        <v>768</v>
      </c>
      <c r="I809" s="106">
        <v>0.25</v>
      </c>
      <c r="J809" s="114">
        <f>D799+1</f>
        <v>21</v>
      </c>
      <c r="K809" s="113" t="str">
        <f t="shared" si="36"/>
        <v>VZC</v>
      </c>
      <c r="L809" s="49" t="str">
        <f t="shared" si="37"/>
        <v>21.VZC</v>
      </c>
      <c r="M809" s="28"/>
    </row>
    <row r="810" spans="1:13">
      <c r="A810" s="104"/>
      <c r="D810" s="108"/>
      <c r="E810" s="110"/>
      <c r="F810" s="110" t="s">
        <v>735</v>
      </c>
      <c r="G810" s="110" t="s">
        <v>742</v>
      </c>
      <c r="H810" s="49" t="s">
        <v>768</v>
      </c>
      <c r="I810" s="106">
        <v>0.2</v>
      </c>
      <c r="J810" s="114">
        <f>D799+2</f>
        <v>22</v>
      </c>
      <c r="K810" s="113" t="str">
        <f t="shared" si="36"/>
        <v>VZC</v>
      </c>
      <c r="L810" s="49" t="str">
        <f t="shared" si="37"/>
        <v>22.VZC</v>
      </c>
      <c r="M810" s="28"/>
    </row>
    <row r="811" spans="1:13">
      <c r="A811" s="104"/>
      <c r="D811" s="108"/>
      <c r="E811" s="110"/>
      <c r="F811" s="110" t="s">
        <v>735</v>
      </c>
      <c r="G811" s="110" t="s">
        <v>742</v>
      </c>
      <c r="H811" s="49" t="s">
        <v>768</v>
      </c>
      <c r="I811" s="106">
        <v>0.1</v>
      </c>
      <c r="J811" s="114">
        <f>D799+3</f>
        <v>23</v>
      </c>
      <c r="K811" s="113" t="str">
        <f t="shared" si="36"/>
        <v>VZC</v>
      </c>
      <c r="L811" s="49" t="str">
        <f t="shared" si="37"/>
        <v>23.VZC</v>
      </c>
      <c r="M811" s="28"/>
    </row>
    <row r="812" spans="1:13">
      <c r="A812" s="104"/>
      <c r="D812" s="108"/>
      <c r="E812" s="110"/>
      <c r="F812" s="110" t="s">
        <v>761</v>
      </c>
      <c r="G812" s="110" t="s">
        <v>742</v>
      </c>
      <c r="H812" s="49" t="s">
        <v>768</v>
      </c>
      <c r="I812" s="106">
        <v>0.05</v>
      </c>
      <c r="J812" s="114">
        <f>D799</f>
        <v>20</v>
      </c>
      <c r="K812" s="113" t="str">
        <f t="shared" si="36"/>
        <v>UZC</v>
      </c>
      <c r="L812" s="49" t="str">
        <f t="shared" si="37"/>
        <v>20.UZC</v>
      </c>
      <c r="M812" s="28"/>
    </row>
    <row r="813" spans="1:13">
      <c r="A813" s="104"/>
      <c r="D813" s="108"/>
      <c r="E813" s="110"/>
      <c r="F813" s="110" t="s">
        <v>761</v>
      </c>
      <c r="G813" s="110" t="s">
        <v>742</v>
      </c>
      <c r="H813" s="49" t="s">
        <v>768</v>
      </c>
      <c r="I813" s="106">
        <v>2.5000000000000001E-2</v>
      </c>
      <c r="J813" s="114">
        <f>D799+1</f>
        <v>21</v>
      </c>
      <c r="K813" s="113" t="str">
        <f t="shared" si="36"/>
        <v>UZC</v>
      </c>
      <c r="L813" s="49" t="str">
        <f t="shared" si="37"/>
        <v>21.UZC</v>
      </c>
      <c r="M813" s="28"/>
    </row>
    <row r="814" spans="1:13">
      <c r="A814" s="104"/>
      <c r="D814" s="108"/>
      <c r="E814" s="110"/>
      <c r="F814" s="110" t="s">
        <v>761</v>
      </c>
      <c r="G814" s="110" t="s">
        <v>742</v>
      </c>
      <c r="H814" s="49" t="s">
        <v>768</v>
      </c>
      <c r="I814" s="106">
        <v>0.02</v>
      </c>
      <c r="J814" s="114">
        <f>D799+2</f>
        <v>22</v>
      </c>
      <c r="K814" s="113" t="str">
        <f t="shared" si="36"/>
        <v>UZC</v>
      </c>
      <c r="L814" s="49" t="str">
        <f t="shared" si="37"/>
        <v>22.UZC</v>
      </c>
      <c r="M814" s="28"/>
    </row>
    <row r="815" spans="1:13">
      <c r="A815" s="104"/>
      <c r="D815" s="108"/>
      <c r="E815" s="110"/>
      <c r="F815" s="110" t="s">
        <v>761</v>
      </c>
      <c r="G815" s="110" t="s">
        <v>742</v>
      </c>
      <c r="H815" s="49" t="s">
        <v>768</v>
      </c>
      <c r="I815" s="106">
        <v>0.01</v>
      </c>
      <c r="J815" s="114">
        <f>D799+3</f>
        <v>23</v>
      </c>
      <c r="K815" s="113" t="str">
        <f t="shared" si="36"/>
        <v>UZC</v>
      </c>
      <c r="L815" s="49" t="str">
        <f t="shared" si="37"/>
        <v>23.UZC</v>
      </c>
      <c r="M815" s="28"/>
    </row>
    <row r="816" spans="1:13">
      <c r="A816" s="104"/>
      <c r="D816" s="108"/>
      <c r="E816" s="110"/>
      <c r="F816" s="110" t="s">
        <v>760</v>
      </c>
      <c r="G816" s="110" t="s">
        <v>742</v>
      </c>
      <c r="H816" s="49" t="s">
        <v>768</v>
      </c>
      <c r="I816" s="106">
        <v>5.0000000000000001E-3</v>
      </c>
      <c r="J816" s="114">
        <f>D799</f>
        <v>20</v>
      </c>
      <c r="K816" s="113" t="str">
        <f t="shared" si="36"/>
        <v>RZC</v>
      </c>
      <c r="L816" s="49" t="str">
        <f t="shared" si="37"/>
        <v>20.RZC</v>
      </c>
      <c r="M816" s="28"/>
    </row>
    <row r="817" spans="1:13">
      <c r="A817" s="104"/>
      <c r="D817" s="108"/>
      <c r="E817" s="110"/>
      <c r="F817" s="110" t="s">
        <v>760</v>
      </c>
      <c r="G817" s="110" t="s">
        <v>742</v>
      </c>
      <c r="H817" s="49" t="s">
        <v>768</v>
      </c>
      <c r="I817" s="106">
        <v>1E-3</v>
      </c>
      <c r="J817" s="114">
        <f>D799+1</f>
        <v>21</v>
      </c>
      <c r="K817" s="113" t="str">
        <f t="shared" si="36"/>
        <v>RZC</v>
      </c>
      <c r="L817" s="49" t="str">
        <f t="shared" si="37"/>
        <v>21.RZC</v>
      </c>
      <c r="M817" s="28"/>
    </row>
    <row r="818" spans="1:13">
      <c r="A818" s="104"/>
      <c r="D818" s="108"/>
      <c r="E818" s="110"/>
      <c r="F818" s="110" t="s">
        <v>760</v>
      </c>
      <c r="G818" s="110" t="s">
        <v>742</v>
      </c>
      <c r="H818" s="49" t="s">
        <v>768</v>
      </c>
      <c r="I818" s="106" t="s">
        <v>720</v>
      </c>
      <c r="J818" s="114">
        <f>D799+2</f>
        <v>22</v>
      </c>
      <c r="K818" s="113" t="str">
        <f t="shared" si="36"/>
        <v>RZC</v>
      </c>
      <c r="L818" s="49" t="str">
        <f t="shared" si="37"/>
        <v>22.RZC</v>
      </c>
      <c r="M818" s="28"/>
    </row>
    <row r="819" spans="1:13">
      <c r="A819" s="104"/>
      <c r="D819" s="108"/>
      <c r="E819" s="110"/>
      <c r="F819" s="110" t="s">
        <v>760</v>
      </c>
      <c r="G819" s="110" t="s">
        <v>742</v>
      </c>
      <c r="H819" s="49" t="s">
        <v>768</v>
      </c>
      <c r="I819" s="106" t="s">
        <v>758</v>
      </c>
      <c r="J819" s="114">
        <f>D799+3</f>
        <v>23</v>
      </c>
      <c r="K819" s="113" t="str">
        <f t="shared" si="36"/>
        <v>RZC</v>
      </c>
      <c r="L819" s="49" t="str">
        <f t="shared" si="37"/>
        <v>23.RZC</v>
      </c>
      <c r="M819" s="28"/>
    </row>
    <row r="820" spans="1:13">
      <c r="A820" s="104"/>
      <c r="C820" s="49" t="s">
        <v>378</v>
      </c>
      <c r="D820" s="108" t="s">
        <v>747</v>
      </c>
      <c r="E820" s="110" t="s">
        <v>762</v>
      </c>
      <c r="F820" s="110" t="s">
        <v>316</v>
      </c>
      <c r="G820" s="112" t="s">
        <v>507</v>
      </c>
      <c r="H820" s="49" t="s">
        <v>767</v>
      </c>
      <c r="I820" s="106">
        <v>1</v>
      </c>
      <c r="J820" s="114" t="str">
        <f>D820</f>
        <v>40</v>
      </c>
      <c r="K820" s="113" t="str">
        <f t="shared" si="36"/>
        <v>LHZ</v>
      </c>
      <c r="L820" s="49" t="str">
        <f t="shared" si="37"/>
        <v>40.LHZ</v>
      </c>
      <c r="M820" s="28"/>
    </row>
    <row r="821" spans="1:13">
      <c r="A821" s="104"/>
      <c r="D821" s="108"/>
      <c r="E821" s="110"/>
      <c r="F821" s="110" t="s">
        <v>735</v>
      </c>
      <c r="G821" s="112" t="s">
        <v>507</v>
      </c>
      <c r="H821" s="49" t="s">
        <v>767</v>
      </c>
      <c r="I821" s="106">
        <v>0.5</v>
      </c>
      <c r="J821" s="114" t="str">
        <f>D820</f>
        <v>40</v>
      </c>
      <c r="K821" s="113" t="str">
        <f t="shared" si="36"/>
        <v>VHZ</v>
      </c>
      <c r="L821" s="49" t="str">
        <f t="shared" si="37"/>
        <v>40.VHZ</v>
      </c>
      <c r="M821" s="28"/>
    </row>
    <row r="822" spans="1:13">
      <c r="A822" s="104"/>
      <c r="D822" s="108"/>
      <c r="E822" s="110"/>
      <c r="F822" s="110" t="s">
        <v>735</v>
      </c>
      <c r="G822" s="112" t="s">
        <v>507</v>
      </c>
      <c r="H822" s="49" t="s">
        <v>767</v>
      </c>
      <c r="I822" s="106">
        <v>0.25</v>
      </c>
      <c r="J822" s="114">
        <f>D820+1</f>
        <v>41</v>
      </c>
      <c r="K822" s="113" t="str">
        <f t="shared" si="36"/>
        <v>VHZ</v>
      </c>
      <c r="L822" s="49" t="str">
        <f t="shared" si="37"/>
        <v>41.VHZ</v>
      </c>
      <c r="M822" s="28"/>
    </row>
    <row r="823" spans="1:13">
      <c r="A823" s="104"/>
      <c r="D823" s="108"/>
      <c r="E823" s="110"/>
      <c r="F823" s="110" t="s">
        <v>735</v>
      </c>
      <c r="G823" s="112" t="s">
        <v>507</v>
      </c>
      <c r="H823" s="49" t="s">
        <v>767</v>
      </c>
      <c r="I823" s="106">
        <v>0.2</v>
      </c>
      <c r="J823" s="114">
        <f>D820+2</f>
        <v>42</v>
      </c>
      <c r="K823" s="113" t="str">
        <f t="shared" si="36"/>
        <v>VHZ</v>
      </c>
      <c r="L823" s="49" t="str">
        <f t="shared" si="37"/>
        <v>42.VHZ</v>
      </c>
      <c r="M823" s="28"/>
    </row>
    <row r="824" spans="1:13">
      <c r="A824" s="104"/>
      <c r="D824" s="108"/>
      <c r="E824" s="110"/>
      <c r="F824" s="110" t="s">
        <v>735</v>
      </c>
      <c r="G824" s="112" t="s">
        <v>507</v>
      </c>
      <c r="H824" s="49" t="s">
        <v>767</v>
      </c>
      <c r="I824" s="106">
        <v>0.1</v>
      </c>
      <c r="J824" s="114">
        <f>D820+3</f>
        <v>43</v>
      </c>
      <c r="K824" s="113" t="str">
        <f t="shared" si="36"/>
        <v>VHZ</v>
      </c>
      <c r="L824" s="49" t="str">
        <f t="shared" si="37"/>
        <v>43.VHZ</v>
      </c>
      <c r="M824" s="28"/>
    </row>
    <row r="825" spans="1:13">
      <c r="A825" s="104"/>
      <c r="D825" s="108"/>
      <c r="E825" s="110"/>
      <c r="F825" s="110" t="s">
        <v>761</v>
      </c>
      <c r="G825" s="112" t="s">
        <v>507</v>
      </c>
      <c r="H825" s="49" t="s">
        <v>767</v>
      </c>
      <c r="I825" s="106">
        <v>0.05</v>
      </c>
      <c r="J825" s="114" t="str">
        <f>D820</f>
        <v>40</v>
      </c>
      <c r="K825" s="113" t="str">
        <f t="shared" si="36"/>
        <v>UHZ</v>
      </c>
      <c r="L825" s="49" t="str">
        <f t="shared" si="37"/>
        <v>40.UHZ</v>
      </c>
      <c r="M825" s="28"/>
    </row>
    <row r="826" spans="1:13">
      <c r="A826" s="104"/>
      <c r="D826" s="108"/>
      <c r="E826" s="110"/>
      <c r="F826" s="110" t="s">
        <v>761</v>
      </c>
      <c r="G826" s="112" t="s">
        <v>507</v>
      </c>
      <c r="H826" s="49" t="s">
        <v>767</v>
      </c>
      <c r="I826" s="106">
        <v>2.5000000000000001E-2</v>
      </c>
      <c r="J826" s="114">
        <f>D820+1</f>
        <v>41</v>
      </c>
      <c r="K826" s="113" t="str">
        <f t="shared" si="36"/>
        <v>UHZ</v>
      </c>
      <c r="L826" s="49" t="str">
        <f t="shared" si="37"/>
        <v>41.UHZ</v>
      </c>
      <c r="M826" s="28"/>
    </row>
    <row r="827" spans="1:13">
      <c r="A827" s="104"/>
      <c r="D827" s="108"/>
      <c r="E827" s="110"/>
      <c r="F827" s="110" t="s">
        <v>761</v>
      </c>
      <c r="G827" s="112" t="s">
        <v>507</v>
      </c>
      <c r="H827" s="49" t="s">
        <v>767</v>
      </c>
      <c r="I827" s="106">
        <v>0.02</v>
      </c>
      <c r="J827" s="114">
        <f>D820+2</f>
        <v>42</v>
      </c>
      <c r="K827" s="113" t="str">
        <f t="shared" si="36"/>
        <v>UHZ</v>
      </c>
      <c r="L827" s="49" t="str">
        <f t="shared" si="37"/>
        <v>42.UHZ</v>
      </c>
      <c r="M827" s="28"/>
    </row>
    <row r="828" spans="1:13">
      <c r="A828" s="104"/>
      <c r="D828" s="108"/>
      <c r="E828" s="110"/>
      <c r="F828" s="110" t="s">
        <v>761</v>
      </c>
      <c r="G828" s="112" t="s">
        <v>507</v>
      </c>
      <c r="H828" s="49" t="s">
        <v>767</v>
      </c>
      <c r="I828" s="106">
        <v>0.01</v>
      </c>
      <c r="J828" s="114">
        <f>D820+3</f>
        <v>43</v>
      </c>
      <c r="K828" s="113" t="str">
        <f t="shared" si="36"/>
        <v>UHZ</v>
      </c>
      <c r="L828" s="49" t="str">
        <f t="shared" si="37"/>
        <v>43.UHZ</v>
      </c>
      <c r="M828" s="28"/>
    </row>
    <row r="829" spans="1:13">
      <c r="A829" s="104"/>
      <c r="D829" s="108"/>
      <c r="E829" s="110"/>
      <c r="F829" s="110" t="s">
        <v>760</v>
      </c>
      <c r="G829" s="112" t="s">
        <v>507</v>
      </c>
      <c r="H829" s="49" t="s">
        <v>767</v>
      </c>
      <c r="I829" s="106">
        <v>5.0000000000000001E-3</v>
      </c>
      <c r="J829" s="114" t="str">
        <f>D820</f>
        <v>40</v>
      </c>
      <c r="K829" s="113" t="str">
        <f t="shared" si="36"/>
        <v>RHZ</v>
      </c>
      <c r="L829" s="49" t="str">
        <f t="shared" si="37"/>
        <v>40.RHZ</v>
      </c>
      <c r="M829" s="28"/>
    </row>
    <row r="830" spans="1:13">
      <c r="A830" s="104"/>
      <c r="D830" s="108"/>
      <c r="E830" s="110"/>
      <c r="F830" s="110" t="s">
        <v>760</v>
      </c>
      <c r="G830" s="112" t="s">
        <v>507</v>
      </c>
      <c r="H830" s="49" t="s">
        <v>767</v>
      </c>
      <c r="I830" s="106">
        <v>1E-3</v>
      </c>
      <c r="J830" s="114">
        <f>D820+1</f>
        <v>41</v>
      </c>
      <c r="K830" s="113" t="str">
        <f t="shared" si="36"/>
        <v>RHZ</v>
      </c>
      <c r="L830" s="49" t="str">
        <f t="shared" si="37"/>
        <v>41.RHZ</v>
      </c>
      <c r="M830" s="28"/>
    </row>
    <row r="831" spans="1:13">
      <c r="A831" s="104"/>
      <c r="D831" s="108"/>
      <c r="E831" s="110"/>
      <c r="F831" s="110" t="s">
        <v>760</v>
      </c>
      <c r="G831" s="112" t="s">
        <v>507</v>
      </c>
      <c r="H831" s="49" t="s">
        <v>767</v>
      </c>
      <c r="I831" s="106" t="s">
        <v>720</v>
      </c>
      <c r="J831" s="114">
        <f>D820+2</f>
        <v>42</v>
      </c>
      <c r="K831" s="113" t="str">
        <f t="shared" si="36"/>
        <v>RHZ</v>
      </c>
      <c r="L831" s="49" t="str">
        <f t="shared" si="37"/>
        <v>42.RHZ</v>
      </c>
      <c r="M831" s="28"/>
    </row>
    <row r="832" spans="1:13">
      <c r="A832" s="104"/>
      <c r="D832" s="108"/>
      <c r="E832" s="110"/>
      <c r="F832" s="110" t="s">
        <v>760</v>
      </c>
      <c r="G832" s="112" t="s">
        <v>507</v>
      </c>
      <c r="H832" s="49" t="s">
        <v>767</v>
      </c>
      <c r="I832" s="106" t="s">
        <v>758</v>
      </c>
      <c r="J832" s="114">
        <f>D820+3</f>
        <v>43</v>
      </c>
      <c r="K832" s="113" t="str">
        <f t="shared" si="36"/>
        <v>RHZ</v>
      </c>
      <c r="L832" s="49" t="str">
        <f t="shared" si="37"/>
        <v>43.RHZ</v>
      </c>
      <c r="M832" s="28"/>
    </row>
    <row r="833" spans="1:13">
      <c r="A833" s="104"/>
      <c r="C833" s="49" t="s">
        <v>379</v>
      </c>
      <c r="D833" s="108" t="s">
        <v>748</v>
      </c>
      <c r="E833" s="110" t="s">
        <v>762</v>
      </c>
      <c r="F833" s="110" t="s">
        <v>316</v>
      </c>
      <c r="G833" s="109" t="s">
        <v>740</v>
      </c>
      <c r="H833" s="49" t="s">
        <v>767</v>
      </c>
      <c r="I833" s="106">
        <v>1</v>
      </c>
      <c r="J833" s="114" t="str">
        <f>D833</f>
        <v>45</v>
      </c>
      <c r="K833" s="113" t="str">
        <f t="shared" si="36"/>
        <v>LYZ</v>
      </c>
      <c r="L833" s="49" t="str">
        <f t="shared" si="37"/>
        <v>45.LYZ</v>
      </c>
      <c r="M833" s="28"/>
    </row>
    <row r="834" spans="1:13">
      <c r="A834" s="104"/>
      <c r="D834" s="108"/>
      <c r="E834" s="110"/>
      <c r="F834" s="110" t="s">
        <v>735</v>
      </c>
      <c r="G834" s="109" t="s">
        <v>740</v>
      </c>
      <c r="H834" s="49" t="s">
        <v>767</v>
      </c>
      <c r="I834" s="106">
        <v>0.5</v>
      </c>
      <c r="J834" s="114" t="str">
        <f>D833</f>
        <v>45</v>
      </c>
      <c r="K834" s="113" t="str">
        <f t="shared" si="36"/>
        <v>VYZ</v>
      </c>
      <c r="L834" s="49" t="str">
        <f t="shared" si="37"/>
        <v>45.VYZ</v>
      </c>
      <c r="M834" s="28"/>
    </row>
    <row r="835" spans="1:13">
      <c r="A835" s="104"/>
      <c r="D835" s="108"/>
      <c r="E835" s="110"/>
      <c r="F835" s="110" t="s">
        <v>735</v>
      </c>
      <c r="G835" s="109" t="s">
        <v>740</v>
      </c>
      <c r="H835" s="49" t="s">
        <v>767</v>
      </c>
      <c r="I835" s="106">
        <v>0.25</v>
      </c>
      <c r="J835" s="114">
        <f>D833+1</f>
        <v>46</v>
      </c>
      <c r="K835" s="113" t="str">
        <f t="shared" si="36"/>
        <v>VYZ</v>
      </c>
      <c r="L835" s="49" t="str">
        <f t="shared" si="37"/>
        <v>46.VYZ</v>
      </c>
      <c r="M835" s="28"/>
    </row>
    <row r="836" spans="1:13">
      <c r="A836" s="104"/>
      <c r="D836" s="108"/>
      <c r="E836" s="110"/>
      <c r="F836" s="110" t="s">
        <v>735</v>
      </c>
      <c r="G836" s="109" t="s">
        <v>740</v>
      </c>
      <c r="H836" s="49" t="s">
        <v>767</v>
      </c>
      <c r="I836" s="106">
        <v>0.2</v>
      </c>
      <c r="J836" s="114">
        <f>D833+2</f>
        <v>47</v>
      </c>
      <c r="K836" s="113" t="str">
        <f t="shared" si="36"/>
        <v>VYZ</v>
      </c>
      <c r="L836" s="49" t="str">
        <f t="shared" si="37"/>
        <v>47.VYZ</v>
      </c>
      <c r="M836" s="28"/>
    </row>
    <row r="837" spans="1:13">
      <c r="A837" s="104"/>
      <c r="D837" s="108"/>
      <c r="E837" s="110"/>
      <c r="F837" s="110" t="s">
        <v>735</v>
      </c>
      <c r="G837" s="109" t="s">
        <v>740</v>
      </c>
      <c r="H837" s="49" t="s">
        <v>767</v>
      </c>
      <c r="I837" s="106">
        <v>0.1</v>
      </c>
      <c r="J837" s="114">
        <f>D833+3</f>
        <v>48</v>
      </c>
      <c r="K837" s="113" t="str">
        <f t="shared" si="36"/>
        <v>VYZ</v>
      </c>
      <c r="L837" s="49" t="str">
        <f t="shared" si="37"/>
        <v>48.VYZ</v>
      </c>
      <c r="M837" s="28"/>
    </row>
    <row r="838" spans="1:13">
      <c r="A838" s="104"/>
      <c r="D838" s="108"/>
      <c r="E838" s="110"/>
      <c r="F838" s="110" t="s">
        <v>761</v>
      </c>
      <c r="G838" s="109" t="s">
        <v>740</v>
      </c>
      <c r="H838" s="49" t="s">
        <v>767</v>
      </c>
      <c r="I838" s="106">
        <v>0.05</v>
      </c>
      <c r="J838" s="114" t="str">
        <f>D833</f>
        <v>45</v>
      </c>
      <c r="K838" s="113" t="str">
        <f t="shared" si="36"/>
        <v>UYZ</v>
      </c>
      <c r="L838" s="49" t="str">
        <f t="shared" si="37"/>
        <v>45.UYZ</v>
      </c>
      <c r="M838" s="28"/>
    </row>
    <row r="839" spans="1:13">
      <c r="A839" s="104"/>
      <c r="D839" s="108"/>
      <c r="E839" s="110"/>
      <c r="F839" s="110" t="s">
        <v>761</v>
      </c>
      <c r="G839" s="109" t="s">
        <v>740</v>
      </c>
      <c r="H839" s="49" t="s">
        <v>767</v>
      </c>
      <c r="I839" s="106">
        <v>2.5000000000000001E-2</v>
      </c>
      <c r="J839" s="114">
        <f>D833+1</f>
        <v>46</v>
      </c>
      <c r="K839" s="113" t="str">
        <f t="shared" si="36"/>
        <v>UYZ</v>
      </c>
      <c r="L839" s="49" t="str">
        <f t="shared" si="37"/>
        <v>46.UYZ</v>
      </c>
      <c r="M839" s="28"/>
    </row>
    <row r="840" spans="1:13">
      <c r="A840" s="104"/>
      <c r="D840" s="108"/>
      <c r="E840" s="110"/>
      <c r="F840" s="110" t="s">
        <v>761</v>
      </c>
      <c r="G840" s="109" t="s">
        <v>740</v>
      </c>
      <c r="H840" s="49" t="s">
        <v>767</v>
      </c>
      <c r="I840" s="106">
        <v>0.02</v>
      </c>
      <c r="J840" s="114">
        <f>D833+2</f>
        <v>47</v>
      </c>
      <c r="K840" s="113" t="str">
        <f t="shared" si="36"/>
        <v>UYZ</v>
      </c>
      <c r="L840" s="49" t="str">
        <f t="shared" si="37"/>
        <v>47.UYZ</v>
      </c>
      <c r="M840" s="28"/>
    </row>
    <row r="841" spans="1:13">
      <c r="A841" s="104"/>
      <c r="D841" s="108"/>
      <c r="E841" s="110"/>
      <c r="F841" s="110" t="s">
        <v>761</v>
      </c>
      <c r="G841" s="109" t="s">
        <v>740</v>
      </c>
      <c r="H841" s="49" t="s">
        <v>767</v>
      </c>
      <c r="I841" s="106">
        <v>0.01</v>
      </c>
      <c r="J841" s="114">
        <f>D833+3</f>
        <v>48</v>
      </c>
      <c r="K841" s="113" t="str">
        <f t="shared" si="36"/>
        <v>UYZ</v>
      </c>
      <c r="L841" s="49" t="str">
        <f t="shared" si="37"/>
        <v>48.UYZ</v>
      </c>
      <c r="M841" s="28"/>
    </row>
    <row r="842" spans="1:13">
      <c r="A842" s="104"/>
      <c r="D842" s="108"/>
      <c r="E842" s="110"/>
      <c r="F842" s="110" t="s">
        <v>760</v>
      </c>
      <c r="G842" s="109" t="s">
        <v>740</v>
      </c>
      <c r="H842" s="49" t="s">
        <v>767</v>
      </c>
      <c r="I842" s="106">
        <v>5.0000000000000001E-3</v>
      </c>
      <c r="J842" s="114" t="str">
        <f>D833</f>
        <v>45</v>
      </c>
      <c r="K842" s="113" t="str">
        <f t="shared" si="36"/>
        <v>RYZ</v>
      </c>
      <c r="L842" s="49" t="str">
        <f t="shared" si="37"/>
        <v>45.RYZ</v>
      </c>
      <c r="M842" s="28"/>
    </row>
    <row r="843" spans="1:13">
      <c r="A843" s="104"/>
      <c r="D843" s="108"/>
      <c r="E843" s="110"/>
      <c r="F843" s="110" t="s">
        <v>760</v>
      </c>
      <c r="G843" s="109" t="s">
        <v>740</v>
      </c>
      <c r="H843" s="49" t="s">
        <v>767</v>
      </c>
      <c r="I843" s="106">
        <v>1E-3</v>
      </c>
      <c r="J843" s="114">
        <f>D833+1</f>
        <v>46</v>
      </c>
      <c r="K843" s="113" t="str">
        <f t="shared" si="36"/>
        <v>RYZ</v>
      </c>
      <c r="L843" s="49" t="str">
        <f t="shared" si="37"/>
        <v>46.RYZ</v>
      </c>
    </row>
    <row r="844" spans="1:13">
      <c r="A844" s="104"/>
      <c r="D844" s="108"/>
      <c r="E844" s="110"/>
      <c r="F844" s="110" t="s">
        <v>760</v>
      </c>
      <c r="G844" s="109" t="s">
        <v>740</v>
      </c>
      <c r="H844" s="49" t="s">
        <v>767</v>
      </c>
      <c r="I844" s="106" t="s">
        <v>720</v>
      </c>
      <c r="J844" s="114">
        <f>D833+2</f>
        <v>47</v>
      </c>
      <c r="K844" s="113" t="str">
        <f t="shared" si="36"/>
        <v>RYZ</v>
      </c>
      <c r="L844" s="49" t="str">
        <f t="shared" si="37"/>
        <v>47.RYZ</v>
      </c>
    </row>
    <row r="845" spans="1:13">
      <c r="A845" s="104"/>
      <c r="D845" s="108"/>
      <c r="E845" s="110"/>
      <c r="F845" s="110" t="s">
        <v>760</v>
      </c>
      <c r="G845" s="109" t="s">
        <v>740</v>
      </c>
      <c r="H845" s="49" t="s">
        <v>767</v>
      </c>
      <c r="I845" s="106" t="s">
        <v>758</v>
      </c>
      <c r="J845" s="114">
        <f>D833+3</f>
        <v>48</v>
      </c>
      <c r="K845" s="113" t="str">
        <f t="shared" si="36"/>
        <v>RYZ</v>
      </c>
      <c r="L845" s="49" t="str">
        <f t="shared" si="37"/>
        <v>48.RYZ</v>
      </c>
    </row>
    <row r="846" spans="1:13">
      <c r="A846" s="104"/>
      <c r="C846" s="49" t="s">
        <v>380</v>
      </c>
      <c r="D846" s="108">
        <v>85</v>
      </c>
      <c r="E846" s="110" t="s">
        <v>762</v>
      </c>
      <c r="F846" s="110" t="s">
        <v>316</v>
      </c>
      <c r="G846" s="112" t="s">
        <v>316</v>
      </c>
      <c r="H846" s="49" t="s">
        <v>767</v>
      </c>
      <c r="I846" s="106">
        <v>1</v>
      </c>
      <c r="J846" s="114">
        <f>D846</f>
        <v>85</v>
      </c>
      <c r="K846" s="113" t="str">
        <f t="shared" si="36"/>
        <v>LLZ</v>
      </c>
      <c r="L846" s="49" t="str">
        <f t="shared" si="37"/>
        <v>85.LLZ</v>
      </c>
    </row>
    <row r="847" spans="1:13">
      <c r="A847" s="104"/>
      <c r="D847" s="108"/>
      <c r="E847" s="110"/>
      <c r="F847" s="110" t="s">
        <v>735</v>
      </c>
      <c r="G847" s="112" t="s">
        <v>316</v>
      </c>
      <c r="H847" s="49" t="s">
        <v>767</v>
      </c>
      <c r="I847" s="106">
        <v>0.5</v>
      </c>
      <c r="J847" s="114">
        <f>D846</f>
        <v>85</v>
      </c>
      <c r="K847" s="113" t="str">
        <f t="shared" si="36"/>
        <v>VLZ</v>
      </c>
      <c r="L847" s="49" t="str">
        <f t="shared" si="37"/>
        <v>85.VLZ</v>
      </c>
    </row>
    <row r="848" spans="1:13">
      <c r="A848" s="104"/>
      <c r="D848" s="108"/>
      <c r="E848" s="110"/>
      <c r="F848" s="110" t="s">
        <v>735</v>
      </c>
      <c r="G848" s="112" t="s">
        <v>316</v>
      </c>
      <c r="H848" s="49" t="s">
        <v>767</v>
      </c>
      <c r="I848" s="106">
        <v>0.25</v>
      </c>
      <c r="J848" s="114">
        <f>D846+1</f>
        <v>86</v>
      </c>
      <c r="K848" s="113" t="str">
        <f t="shared" si="36"/>
        <v>VLZ</v>
      </c>
      <c r="L848" s="49" t="str">
        <f t="shared" si="37"/>
        <v>86.VLZ</v>
      </c>
    </row>
    <row r="849" spans="1:13">
      <c r="A849" s="104"/>
      <c r="D849" s="108"/>
      <c r="E849" s="110"/>
      <c r="F849" s="110" t="s">
        <v>735</v>
      </c>
      <c r="G849" s="112" t="s">
        <v>316</v>
      </c>
      <c r="H849" s="49" t="s">
        <v>767</v>
      </c>
      <c r="I849" s="106">
        <v>0.2</v>
      </c>
      <c r="J849" s="114">
        <f>D846+2</f>
        <v>87</v>
      </c>
      <c r="K849" s="113" t="str">
        <f t="shared" si="36"/>
        <v>VLZ</v>
      </c>
      <c r="L849" s="49" t="str">
        <f t="shared" si="37"/>
        <v>87.VLZ</v>
      </c>
    </row>
    <row r="850" spans="1:13">
      <c r="A850" s="104"/>
      <c r="D850" s="108"/>
      <c r="E850" s="110"/>
      <c r="F850" s="110" t="s">
        <v>735</v>
      </c>
      <c r="G850" s="112" t="s">
        <v>316</v>
      </c>
      <c r="H850" s="49" t="s">
        <v>767</v>
      </c>
      <c r="I850" s="106">
        <v>0.1</v>
      </c>
      <c r="J850" s="114">
        <f>D846+3</f>
        <v>88</v>
      </c>
      <c r="K850" s="113" t="str">
        <f t="shared" si="36"/>
        <v>VLZ</v>
      </c>
      <c r="L850" s="49" t="str">
        <f t="shared" si="37"/>
        <v>88.VLZ</v>
      </c>
      <c r="M850" s="28"/>
    </row>
    <row r="851" spans="1:13">
      <c r="A851" s="104"/>
      <c r="D851" s="108"/>
      <c r="E851" s="110"/>
      <c r="F851" s="110" t="s">
        <v>761</v>
      </c>
      <c r="G851" s="112" t="s">
        <v>316</v>
      </c>
      <c r="H851" s="49" t="s">
        <v>767</v>
      </c>
      <c r="I851" s="106">
        <v>0.05</v>
      </c>
      <c r="J851" s="114">
        <f>D846</f>
        <v>85</v>
      </c>
      <c r="K851" s="113" t="str">
        <f t="shared" si="36"/>
        <v>ULZ</v>
      </c>
      <c r="L851" s="49" t="str">
        <f t="shared" si="37"/>
        <v>85.ULZ</v>
      </c>
      <c r="M851" s="28"/>
    </row>
    <row r="852" spans="1:13">
      <c r="A852" s="104"/>
      <c r="D852" s="108"/>
      <c r="E852" s="110"/>
      <c r="F852" s="110" t="s">
        <v>761</v>
      </c>
      <c r="G852" s="112" t="s">
        <v>316</v>
      </c>
      <c r="H852" s="49" t="s">
        <v>767</v>
      </c>
      <c r="I852" s="106">
        <v>2.5000000000000001E-2</v>
      </c>
      <c r="J852" s="114">
        <f>D846+1</f>
        <v>86</v>
      </c>
      <c r="K852" s="113" t="str">
        <f t="shared" si="36"/>
        <v>ULZ</v>
      </c>
      <c r="L852" s="49" t="str">
        <f t="shared" si="37"/>
        <v>86.ULZ</v>
      </c>
      <c r="M852" s="28"/>
    </row>
    <row r="853" spans="1:13">
      <c r="A853" s="104"/>
      <c r="D853" s="108"/>
      <c r="E853" s="110"/>
      <c r="F853" s="110" t="s">
        <v>761</v>
      </c>
      <c r="G853" s="112" t="s">
        <v>316</v>
      </c>
      <c r="H853" s="49" t="s">
        <v>767</v>
      </c>
      <c r="I853" s="106">
        <v>0.02</v>
      </c>
      <c r="J853" s="114">
        <f>D846+2</f>
        <v>87</v>
      </c>
      <c r="K853" s="113" t="str">
        <f t="shared" si="36"/>
        <v>ULZ</v>
      </c>
      <c r="L853" s="49" t="str">
        <f t="shared" si="37"/>
        <v>87.ULZ</v>
      </c>
      <c r="M853" s="28"/>
    </row>
    <row r="854" spans="1:13">
      <c r="A854" s="104"/>
      <c r="D854" s="108"/>
      <c r="E854" s="110"/>
      <c r="F854" s="110" t="s">
        <v>761</v>
      </c>
      <c r="G854" s="112" t="s">
        <v>316</v>
      </c>
      <c r="H854" s="49" t="s">
        <v>767</v>
      </c>
      <c r="I854" s="106">
        <v>0.01</v>
      </c>
      <c r="J854" s="114">
        <f>D846+3</f>
        <v>88</v>
      </c>
      <c r="K854" s="113" t="str">
        <f t="shared" si="36"/>
        <v>ULZ</v>
      </c>
      <c r="L854" s="49" t="str">
        <f t="shared" si="37"/>
        <v>88.ULZ</v>
      </c>
      <c r="M854" s="28"/>
    </row>
    <row r="855" spans="1:13">
      <c r="A855" s="104"/>
      <c r="D855" s="108"/>
      <c r="E855" s="110"/>
      <c r="F855" s="110" t="s">
        <v>760</v>
      </c>
      <c r="G855" s="112" t="s">
        <v>316</v>
      </c>
      <c r="H855" s="49" t="s">
        <v>767</v>
      </c>
      <c r="I855" s="106">
        <v>5.0000000000000001E-3</v>
      </c>
      <c r="J855" s="114">
        <f>D846</f>
        <v>85</v>
      </c>
      <c r="K855" s="113" t="str">
        <f t="shared" si="36"/>
        <v>RLZ</v>
      </c>
      <c r="L855" s="49" t="str">
        <f t="shared" si="37"/>
        <v>85.RLZ</v>
      </c>
      <c r="M855" s="28"/>
    </row>
    <row r="856" spans="1:13">
      <c r="A856" s="104"/>
      <c r="D856" s="108"/>
      <c r="E856" s="110"/>
      <c r="F856" s="110" t="s">
        <v>760</v>
      </c>
      <c r="G856" s="112" t="s">
        <v>316</v>
      </c>
      <c r="H856" s="49" t="s">
        <v>767</v>
      </c>
      <c r="I856" s="106">
        <v>1E-3</v>
      </c>
      <c r="J856" s="114">
        <f>D846+1</f>
        <v>86</v>
      </c>
      <c r="K856" s="113" t="str">
        <f t="shared" si="36"/>
        <v>RLZ</v>
      </c>
      <c r="L856" s="49" t="str">
        <f t="shared" si="37"/>
        <v>86.RLZ</v>
      </c>
      <c r="M856" s="28"/>
    </row>
    <row r="857" spans="1:13">
      <c r="A857" s="104"/>
      <c r="D857" s="108"/>
      <c r="E857" s="110"/>
      <c r="F857" s="110" t="s">
        <v>760</v>
      </c>
      <c r="G857" s="112" t="s">
        <v>316</v>
      </c>
      <c r="H857" s="49" t="s">
        <v>767</v>
      </c>
      <c r="I857" s="106" t="s">
        <v>720</v>
      </c>
      <c r="J857" s="114">
        <f>D846+2</f>
        <v>87</v>
      </c>
      <c r="K857" s="113" t="str">
        <f t="shared" si="36"/>
        <v>RLZ</v>
      </c>
      <c r="L857" s="49" t="str">
        <f t="shared" si="37"/>
        <v>87.RLZ</v>
      </c>
      <c r="M857" s="28"/>
    </row>
    <row r="858" spans="1:13">
      <c r="A858" s="104"/>
      <c r="D858" s="108"/>
      <c r="E858" s="110"/>
      <c r="F858" s="110" t="s">
        <v>760</v>
      </c>
      <c r="G858" s="112" t="s">
        <v>316</v>
      </c>
      <c r="H858" s="49" t="s">
        <v>767</v>
      </c>
      <c r="I858" s="106" t="s">
        <v>758</v>
      </c>
      <c r="J858" s="114">
        <f>D846+3</f>
        <v>88</v>
      </c>
      <c r="K858" s="113" t="str">
        <f t="shared" si="36"/>
        <v>RLZ</v>
      </c>
      <c r="L858" s="49" t="str">
        <f t="shared" si="37"/>
        <v>88.RLZ</v>
      </c>
      <c r="M858" s="28"/>
    </row>
    <row r="859" spans="1:13">
      <c r="A859" s="104"/>
      <c r="C859" s="49" t="s">
        <v>381</v>
      </c>
      <c r="D859" s="108">
        <v>90</v>
      </c>
      <c r="E859" s="110" t="s">
        <v>762</v>
      </c>
      <c r="F859" s="110" t="s">
        <v>316</v>
      </c>
      <c r="G859" s="109" t="s">
        <v>740</v>
      </c>
      <c r="H859" s="49" t="s">
        <v>767</v>
      </c>
      <c r="I859" s="106">
        <v>1</v>
      </c>
      <c r="J859" s="114">
        <f>D859</f>
        <v>90</v>
      </c>
      <c r="K859" s="113" t="str">
        <f t="shared" si="36"/>
        <v>LYZ</v>
      </c>
      <c r="L859" s="49" t="str">
        <f t="shared" si="37"/>
        <v>90.LYZ</v>
      </c>
      <c r="M859" s="28"/>
    </row>
    <row r="860" spans="1:13">
      <c r="A860" s="104"/>
      <c r="D860" s="108"/>
      <c r="E860" s="110"/>
      <c r="F860" s="110" t="s">
        <v>735</v>
      </c>
      <c r="G860" s="109" t="s">
        <v>740</v>
      </c>
      <c r="H860" s="49" t="s">
        <v>767</v>
      </c>
      <c r="I860" s="106">
        <v>0.5</v>
      </c>
      <c r="J860" s="114">
        <f>D859</f>
        <v>90</v>
      </c>
      <c r="K860" s="113" t="str">
        <f t="shared" si="36"/>
        <v>VYZ</v>
      </c>
      <c r="L860" s="49" t="str">
        <f t="shared" si="37"/>
        <v>90.VYZ</v>
      </c>
      <c r="M860" s="28"/>
    </row>
    <row r="861" spans="1:13">
      <c r="A861" s="104"/>
      <c r="D861" s="108"/>
      <c r="E861" s="110"/>
      <c r="F861" s="110" t="s">
        <v>735</v>
      </c>
      <c r="G861" s="109" t="s">
        <v>740</v>
      </c>
      <c r="H861" s="49" t="s">
        <v>767</v>
      </c>
      <c r="I861" s="106">
        <v>0.25</v>
      </c>
      <c r="J861" s="114">
        <f>D859+1</f>
        <v>91</v>
      </c>
      <c r="K861" s="113" t="str">
        <f t="shared" si="36"/>
        <v>VYZ</v>
      </c>
      <c r="L861" s="49" t="str">
        <f t="shared" si="37"/>
        <v>91.VYZ</v>
      </c>
      <c r="M861" s="28"/>
    </row>
    <row r="862" spans="1:13">
      <c r="A862" s="104"/>
      <c r="D862" s="108"/>
      <c r="E862" s="110"/>
      <c r="F862" s="110" t="s">
        <v>735</v>
      </c>
      <c r="G862" s="109" t="s">
        <v>740</v>
      </c>
      <c r="H862" s="49" t="s">
        <v>767</v>
      </c>
      <c r="I862" s="106">
        <v>0.2</v>
      </c>
      <c r="J862" s="114">
        <f>D859+2</f>
        <v>92</v>
      </c>
      <c r="K862" s="113" t="str">
        <f t="shared" si="36"/>
        <v>VYZ</v>
      </c>
      <c r="L862" s="49" t="str">
        <f t="shared" si="37"/>
        <v>92.VYZ</v>
      </c>
      <c r="M862" s="28"/>
    </row>
    <row r="863" spans="1:13">
      <c r="A863" s="104"/>
      <c r="D863" s="108"/>
      <c r="E863" s="110"/>
      <c r="F863" s="110" t="s">
        <v>735</v>
      </c>
      <c r="G863" s="109" t="s">
        <v>740</v>
      </c>
      <c r="H863" s="49" t="s">
        <v>767</v>
      </c>
      <c r="I863" s="106">
        <v>0.1</v>
      </c>
      <c r="J863" s="114">
        <f>D859+3</f>
        <v>93</v>
      </c>
      <c r="K863" s="113" t="str">
        <f t="shared" si="36"/>
        <v>VYZ</v>
      </c>
      <c r="L863" s="49" t="str">
        <f t="shared" si="37"/>
        <v>93.VYZ</v>
      </c>
      <c r="M863" s="28"/>
    </row>
    <row r="864" spans="1:13">
      <c r="A864" s="104"/>
      <c r="D864" s="108"/>
      <c r="E864" s="110"/>
      <c r="F864" s="110" t="s">
        <v>761</v>
      </c>
      <c r="G864" s="109" t="s">
        <v>740</v>
      </c>
      <c r="H864" s="49" t="s">
        <v>767</v>
      </c>
      <c r="I864" s="106">
        <v>0.05</v>
      </c>
      <c r="J864" s="114">
        <f>D859</f>
        <v>90</v>
      </c>
      <c r="K864" s="113" t="str">
        <f t="shared" ref="K864:K927" si="38">F864&amp;G864&amp;H864</f>
        <v>UYZ</v>
      </c>
      <c r="L864" s="49" t="str">
        <f t="shared" ref="L864:L927" si="39">J864&amp;"."&amp;K864</f>
        <v>90.UYZ</v>
      </c>
      <c r="M864" s="28"/>
    </row>
    <row r="865" spans="1:13">
      <c r="A865" s="104"/>
      <c r="D865" s="108"/>
      <c r="E865" s="110"/>
      <c r="F865" s="110" t="s">
        <v>761</v>
      </c>
      <c r="G865" s="109" t="s">
        <v>740</v>
      </c>
      <c r="H865" s="49" t="s">
        <v>767</v>
      </c>
      <c r="I865" s="106">
        <v>2.5000000000000001E-2</v>
      </c>
      <c r="J865" s="114">
        <f>D859+1</f>
        <v>91</v>
      </c>
      <c r="K865" s="113" t="str">
        <f t="shared" si="38"/>
        <v>UYZ</v>
      </c>
      <c r="L865" s="49" t="str">
        <f t="shared" si="39"/>
        <v>91.UYZ</v>
      </c>
      <c r="M865" s="28"/>
    </row>
    <row r="866" spans="1:13">
      <c r="A866" s="104"/>
      <c r="D866" s="108"/>
      <c r="E866" s="110"/>
      <c r="F866" s="110" t="s">
        <v>761</v>
      </c>
      <c r="G866" s="109" t="s">
        <v>740</v>
      </c>
      <c r="H866" s="49" t="s">
        <v>767</v>
      </c>
      <c r="I866" s="106">
        <v>0.02</v>
      </c>
      <c r="J866" s="114">
        <f>D859+2</f>
        <v>92</v>
      </c>
      <c r="K866" s="113" t="str">
        <f t="shared" si="38"/>
        <v>UYZ</v>
      </c>
      <c r="L866" s="49" t="str">
        <f t="shared" si="39"/>
        <v>92.UYZ</v>
      </c>
      <c r="M866" s="28"/>
    </row>
    <row r="867" spans="1:13">
      <c r="A867" s="104"/>
      <c r="D867" s="108"/>
      <c r="E867" s="110"/>
      <c r="F867" s="110" t="s">
        <v>761</v>
      </c>
      <c r="G867" s="109" t="s">
        <v>740</v>
      </c>
      <c r="H867" s="49" t="s">
        <v>767</v>
      </c>
      <c r="I867" s="106">
        <v>0.01</v>
      </c>
      <c r="J867" s="114">
        <f>D859+3</f>
        <v>93</v>
      </c>
      <c r="K867" s="113" t="str">
        <f t="shared" si="38"/>
        <v>UYZ</v>
      </c>
      <c r="L867" s="49" t="str">
        <f t="shared" si="39"/>
        <v>93.UYZ</v>
      </c>
      <c r="M867" s="28"/>
    </row>
    <row r="868" spans="1:13">
      <c r="A868" s="104"/>
      <c r="D868" s="108"/>
      <c r="E868" s="110"/>
      <c r="F868" s="110" t="s">
        <v>760</v>
      </c>
      <c r="G868" s="109" t="s">
        <v>740</v>
      </c>
      <c r="H868" s="49" t="s">
        <v>767</v>
      </c>
      <c r="I868" s="106">
        <v>5.0000000000000001E-3</v>
      </c>
      <c r="J868" s="114">
        <f>D859</f>
        <v>90</v>
      </c>
      <c r="K868" s="113" t="str">
        <f t="shared" si="38"/>
        <v>RYZ</v>
      </c>
      <c r="L868" s="49" t="str">
        <f t="shared" si="39"/>
        <v>90.RYZ</v>
      </c>
      <c r="M868" s="28"/>
    </row>
    <row r="869" spans="1:13">
      <c r="A869" s="104"/>
      <c r="D869" s="108"/>
      <c r="E869" s="110"/>
      <c r="F869" s="110" t="s">
        <v>760</v>
      </c>
      <c r="G869" s="109" t="s">
        <v>740</v>
      </c>
      <c r="H869" s="49" t="s">
        <v>767</v>
      </c>
      <c r="I869" s="106">
        <v>1E-3</v>
      </c>
      <c r="J869" s="114">
        <f>D859+1</f>
        <v>91</v>
      </c>
      <c r="K869" s="113" t="str">
        <f t="shared" si="38"/>
        <v>RYZ</v>
      </c>
      <c r="L869" s="49" t="str">
        <f t="shared" si="39"/>
        <v>91.RYZ</v>
      </c>
      <c r="M869" s="28"/>
    </row>
    <row r="870" spans="1:13">
      <c r="A870" s="104"/>
      <c r="D870" s="108"/>
      <c r="E870" s="110"/>
      <c r="F870" s="110" t="s">
        <v>760</v>
      </c>
      <c r="G870" s="109" t="s">
        <v>740</v>
      </c>
      <c r="H870" s="49" t="s">
        <v>767</v>
      </c>
      <c r="I870" s="106" t="s">
        <v>720</v>
      </c>
      <c r="J870" s="114">
        <f>D859+2</f>
        <v>92</v>
      </c>
      <c r="K870" s="113" t="str">
        <f t="shared" si="38"/>
        <v>RYZ</v>
      </c>
      <c r="L870" s="49" t="str">
        <f t="shared" si="39"/>
        <v>92.RYZ</v>
      </c>
      <c r="M870" s="28"/>
    </row>
    <row r="871" spans="1:13">
      <c r="A871" s="104"/>
      <c r="D871" s="108"/>
      <c r="E871" s="110"/>
      <c r="F871" s="110" t="s">
        <v>760</v>
      </c>
      <c r="G871" s="109" t="s">
        <v>740</v>
      </c>
      <c r="H871" s="49" t="s">
        <v>767</v>
      </c>
      <c r="I871" s="106" t="s">
        <v>758</v>
      </c>
      <c r="J871" s="114">
        <f>D859+3</f>
        <v>93</v>
      </c>
      <c r="K871" s="113" t="str">
        <f t="shared" si="38"/>
        <v>RYZ</v>
      </c>
      <c r="L871" s="49" t="str">
        <f t="shared" si="39"/>
        <v>93.RYZ</v>
      </c>
      <c r="M871" s="28"/>
    </row>
    <row r="872" spans="1:13">
      <c r="A872" s="104"/>
      <c r="C872" s="49" t="s">
        <v>382</v>
      </c>
      <c r="D872" s="108" t="s">
        <v>373</v>
      </c>
      <c r="E872" s="110" t="s">
        <v>762</v>
      </c>
      <c r="F872" s="110" t="s">
        <v>745</v>
      </c>
      <c r="G872" s="111" t="s">
        <v>386</v>
      </c>
      <c r="H872" s="49" t="s">
        <v>766</v>
      </c>
      <c r="I872" s="106">
        <v>50</v>
      </c>
      <c r="J872" s="110" t="str">
        <f>D872</f>
        <v>20</v>
      </c>
      <c r="K872" s="113" t="str">
        <f t="shared" si="38"/>
        <v>BFR</v>
      </c>
      <c r="L872" s="49" t="str">
        <f t="shared" si="39"/>
        <v>20.BFR</v>
      </c>
      <c r="M872" s="28"/>
    </row>
    <row r="873" spans="1:13">
      <c r="A873" s="104"/>
      <c r="D873" s="108"/>
      <c r="E873" s="110"/>
      <c r="F873" s="110" t="s">
        <v>745</v>
      </c>
      <c r="G873" s="111" t="s">
        <v>386</v>
      </c>
      <c r="H873" s="49" t="s">
        <v>766</v>
      </c>
      <c r="I873" s="106">
        <v>25</v>
      </c>
      <c r="J873" s="114">
        <f>D872+1</f>
        <v>21</v>
      </c>
      <c r="K873" s="113" t="str">
        <f t="shared" si="38"/>
        <v>BFR</v>
      </c>
      <c r="L873" s="49" t="str">
        <f t="shared" si="39"/>
        <v>21.BFR</v>
      </c>
      <c r="M873" s="28"/>
    </row>
    <row r="874" spans="1:13">
      <c r="A874" s="104"/>
      <c r="D874" s="108"/>
      <c r="E874" s="110"/>
      <c r="F874" s="110" t="s">
        <v>745</v>
      </c>
      <c r="G874" s="111" t="s">
        <v>386</v>
      </c>
      <c r="H874" s="49" t="s">
        <v>766</v>
      </c>
      <c r="I874" s="106">
        <v>20</v>
      </c>
      <c r="J874" s="114">
        <f>D872+2</f>
        <v>22</v>
      </c>
      <c r="K874" s="113" t="str">
        <f t="shared" si="38"/>
        <v>BFR</v>
      </c>
      <c r="L874" s="49" t="str">
        <f t="shared" si="39"/>
        <v>22.BFR</v>
      </c>
      <c r="M874" s="28"/>
    </row>
    <row r="875" spans="1:13">
      <c r="A875" s="104"/>
      <c r="D875" s="108"/>
      <c r="E875" s="110"/>
      <c r="F875" s="110" t="s">
        <v>745</v>
      </c>
      <c r="G875" s="111" t="s">
        <v>386</v>
      </c>
      <c r="H875" s="49" t="s">
        <v>766</v>
      </c>
      <c r="I875" s="106">
        <v>10</v>
      </c>
      <c r="J875" s="114">
        <f>D872+3</f>
        <v>23</v>
      </c>
      <c r="K875" s="113" t="str">
        <f t="shared" si="38"/>
        <v>BFR</v>
      </c>
      <c r="L875" s="49" t="str">
        <f t="shared" si="39"/>
        <v>23.BFR</v>
      </c>
      <c r="M875" s="28"/>
    </row>
    <row r="876" spans="1:13">
      <c r="A876" s="104"/>
      <c r="D876" s="108"/>
      <c r="E876" s="110"/>
      <c r="F876" s="110" t="s">
        <v>504</v>
      </c>
      <c r="G876" s="111" t="s">
        <v>386</v>
      </c>
      <c r="H876" s="49" t="s">
        <v>766</v>
      </c>
      <c r="I876" s="106">
        <v>5</v>
      </c>
      <c r="J876" s="114" t="str">
        <f>D872</f>
        <v>20</v>
      </c>
      <c r="K876" s="113" t="str">
        <f t="shared" si="38"/>
        <v>MFR</v>
      </c>
      <c r="L876" s="49" t="str">
        <f t="shared" si="39"/>
        <v>20.MFR</v>
      </c>
      <c r="M876" s="28"/>
    </row>
    <row r="877" spans="1:13">
      <c r="A877" s="104"/>
      <c r="D877" s="108"/>
      <c r="E877" s="110"/>
      <c r="F877" s="110" t="s">
        <v>504</v>
      </c>
      <c r="G877" s="111" t="s">
        <v>386</v>
      </c>
      <c r="H877" s="49" t="s">
        <v>766</v>
      </c>
      <c r="I877" s="106">
        <v>4</v>
      </c>
      <c r="J877" s="114">
        <f>D872+1</f>
        <v>21</v>
      </c>
      <c r="K877" s="113" t="str">
        <f t="shared" si="38"/>
        <v>MFR</v>
      </c>
      <c r="L877" s="49" t="str">
        <f t="shared" si="39"/>
        <v>21.MFR</v>
      </c>
      <c r="M877" s="28"/>
    </row>
    <row r="878" spans="1:13">
      <c r="A878" s="104"/>
      <c r="D878" s="108"/>
      <c r="E878" s="110"/>
      <c r="F878" s="110" t="s">
        <v>504</v>
      </c>
      <c r="G878" s="111" t="s">
        <v>386</v>
      </c>
      <c r="H878" s="49" t="s">
        <v>766</v>
      </c>
      <c r="I878" s="106">
        <v>2</v>
      </c>
      <c r="J878" s="114">
        <f>D872+2</f>
        <v>22</v>
      </c>
      <c r="K878" s="113" t="str">
        <f t="shared" si="38"/>
        <v>MFR</v>
      </c>
      <c r="L878" s="49" t="str">
        <f t="shared" si="39"/>
        <v>22.MFR</v>
      </c>
      <c r="M878" s="28"/>
    </row>
    <row r="879" spans="1:13">
      <c r="A879" s="104"/>
      <c r="D879" s="108"/>
      <c r="E879" s="110"/>
      <c r="F879" s="110" t="s">
        <v>316</v>
      </c>
      <c r="G879" s="111" t="s">
        <v>386</v>
      </c>
      <c r="H879" s="49" t="s">
        <v>766</v>
      </c>
      <c r="I879" s="106">
        <v>1</v>
      </c>
      <c r="J879" s="114" t="str">
        <f>D872</f>
        <v>20</v>
      </c>
      <c r="K879" s="113" t="str">
        <f t="shared" si="38"/>
        <v>LFR</v>
      </c>
      <c r="L879" s="49" t="str">
        <f t="shared" si="39"/>
        <v>20.LFR</v>
      </c>
      <c r="M879" s="28"/>
    </row>
    <row r="880" spans="1:13">
      <c r="A880" s="104"/>
      <c r="D880" s="108"/>
      <c r="E880" s="110"/>
      <c r="F880" s="110" t="s">
        <v>735</v>
      </c>
      <c r="G880" s="111" t="s">
        <v>386</v>
      </c>
      <c r="H880" s="49" t="s">
        <v>766</v>
      </c>
      <c r="I880" s="106">
        <v>0.5</v>
      </c>
      <c r="J880" s="114" t="str">
        <f>D872</f>
        <v>20</v>
      </c>
      <c r="K880" s="113" t="str">
        <f t="shared" si="38"/>
        <v>VFR</v>
      </c>
      <c r="L880" s="49" t="str">
        <f t="shared" si="39"/>
        <v>20.VFR</v>
      </c>
      <c r="M880" s="28"/>
    </row>
    <row r="881" spans="1:13">
      <c r="A881" s="104"/>
      <c r="D881" s="108"/>
      <c r="E881" s="110"/>
      <c r="F881" s="110" t="s">
        <v>735</v>
      </c>
      <c r="G881" s="111" t="s">
        <v>386</v>
      </c>
      <c r="H881" s="49" t="s">
        <v>766</v>
      </c>
      <c r="I881" s="106">
        <v>0.25</v>
      </c>
      <c r="J881" s="114">
        <f>D872+1</f>
        <v>21</v>
      </c>
      <c r="K881" s="113" t="str">
        <f t="shared" si="38"/>
        <v>VFR</v>
      </c>
      <c r="L881" s="49" t="str">
        <f t="shared" si="39"/>
        <v>21.VFR</v>
      </c>
      <c r="M881" s="28"/>
    </row>
    <row r="882" spans="1:13">
      <c r="A882" s="104"/>
      <c r="D882" s="108"/>
      <c r="E882" s="110"/>
      <c r="F882" s="110" t="s">
        <v>735</v>
      </c>
      <c r="G882" s="111" t="s">
        <v>386</v>
      </c>
      <c r="H882" s="49" t="s">
        <v>766</v>
      </c>
      <c r="I882" s="106">
        <v>0.2</v>
      </c>
      <c r="J882" s="114">
        <f>D872+2</f>
        <v>22</v>
      </c>
      <c r="K882" s="113" t="str">
        <f t="shared" si="38"/>
        <v>VFR</v>
      </c>
      <c r="L882" s="49" t="str">
        <f t="shared" si="39"/>
        <v>22.VFR</v>
      </c>
      <c r="M882" s="28"/>
    </row>
    <row r="883" spans="1:13">
      <c r="A883" s="104"/>
      <c r="D883" s="108"/>
      <c r="E883" s="110"/>
      <c r="F883" s="110" t="s">
        <v>735</v>
      </c>
      <c r="G883" s="111" t="s">
        <v>386</v>
      </c>
      <c r="H883" s="49" t="s">
        <v>766</v>
      </c>
      <c r="I883" s="106">
        <v>0.1</v>
      </c>
      <c r="J883" s="114">
        <f>D872+3</f>
        <v>23</v>
      </c>
      <c r="K883" s="113" t="str">
        <f t="shared" si="38"/>
        <v>VFR</v>
      </c>
      <c r="L883" s="49" t="str">
        <f t="shared" si="39"/>
        <v>23.VFR</v>
      </c>
      <c r="M883" s="28"/>
    </row>
    <row r="884" spans="1:13">
      <c r="A884" s="104"/>
      <c r="D884" s="108"/>
      <c r="E884" s="110"/>
      <c r="F884" s="110" t="s">
        <v>761</v>
      </c>
      <c r="G884" s="111" t="s">
        <v>386</v>
      </c>
      <c r="H884" s="49" t="s">
        <v>766</v>
      </c>
      <c r="I884" s="106">
        <v>0.05</v>
      </c>
      <c r="J884" s="114" t="str">
        <f>D872</f>
        <v>20</v>
      </c>
      <c r="K884" s="113" t="str">
        <f t="shared" si="38"/>
        <v>UFR</v>
      </c>
      <c r="L884" s="49" t="str">
        <f t="shared" si="39"/>
        <v>20.UFR</v>
      </c>
      <c r="M884" s="28"/>
    </row>
    <row r="885" spans="1:13">
      <c r="A885" s="104"/>
      <c r="F885" s="110" t="s">
        <v>761</v>
      </c>
      <c r="G885" s="111" t="s">
        <v>386</v>
      </c>
      <c r="H885" s="49" t="s">
        <v>766</v>
      </c>
      <c r="I885" s="106">
        <v>2.5000000000000001E-2</v>
      </c>
      <c r="J885" s="114">
        <f>D872+1</f>
        <v>21</v>
      </c>
      <c r="K885" s="113" t="str">
        <f t="shared" si="38"/>
        <v>UFR</v>
      </c>
      <c r="L885" s="49" t="str">
        <f t="shared" si="39"/>
        <v>21.UFR</v>
      </c>
      <c r="M885" s="28"/>
    </row>
    <row r="886" spans="1:13">
      <c r="A886" s="104"/>
      <c r="F886" s="110" t="s">
        <v>761</v>
      </c>
      <c r="G886" s="111" t="s">
        <v>386</v>
      </c>
      <c r="H886" s="49" t="s">
        <v>766</v>
      </c>
      <c r="I886" s="106">
        <v>0.02</v>
      </c>
      <c r="J886" s="114">
        <f>D872+2</f>
        <v>22</v>
      </c>
      <c r="K886" s="113" t="str">
        <f t="shared" si="38"/>
        <v>UFR</v>
      </c>
      <c r="L886" s="49" t="str">
        <f t="shared" si="39"/>
        <v>22.UFR</v>
      </c>
      <c r="M886" s="28"/>
    </row>
    <row r="887" spans="1:13">
      <c r="A887" s="104"/>
      <c r="F887" s="110" t="s">
        <v>761</v>
      </c>
      <c r="G887" s="111" t="s">
        <v>386</v>
      </c>
      <c r="H887" s="49" t="s">
        <v>766</v>
      </c>
      <c r="I887" s="106">
        <v>0.01</v>
      </c>
      <c r="J887" s="114">
        <f>D872+3</f>
        <v>23</v>
      </c>
      <c r="K887" s="113" t="str">
        <f t="shared" si="38"/>
        <v>UFR</v>
      </c>
      <c r="L887" s="49" t="str">
        <f t="shared" si="39"/>
        <v>23.UFR</v>
      </c>
      <c r="M887" s="28"/>
    </row>
    <row r="888" spans="1:13">
      <c r="A888" s="104"/>
      <c r="F888" s="110" t="s">
        <v>760</v>
      </c>
      <c r="G888" s="111" t="s">
        <v>386</v>
      </c>
      <c r="H888" s="49" t="s">
        <v>766</v>
      </c>
      <c r="I888" s="106">
        <v>5.0000000000000001E-3</v>
      </c>
      <c r="J888" s="114" t="str">
        <f>D872</f>
        <v>20</v>
      </c>
      <c r="K888" s="113" t="str">
        <f t="shared" si="38"/>
        <v>RFR</v>
      </c>
      <c r="L888" s="49" t="str">
        <f t="shared" si="39"/>
        <v>20.RFR</v>
      </c>
      <c r="M888" s="28"/>
    </row>
    <row r="889" spans="1:13">
      <c r="A889" s="104"/>
      <c r="F889" s="110" t="s">
        <v>760</v>
      </c>
      <c r="G889" s="111" t="s">
        <v>386</v>
      </c>
      <c r="H889" s="49" t="s">
        <v>766</v>
      </c>
      <c r="I889" s="106">
        <v>1E-3</v>
      </c>
      <c r="J889" s="114">
        <f>D872+1</f>
        <v>21</v>
      </c>
      <c r="K889" s="113" t="str">
        <f t="shared" si="38"/>
        <v>RFR</v>
      </c>
      <c r="L889" s="49" t="str">
        <f t="shared" si="39"/>
        <v>21.RFR</v>
      </c>
      <c r="M889" s="28"/>
    </row>
    <row r="890" spans="1:13">
      <c r="A890" s="104"/>
      <c r="F890" s="110" t="s">
        <v>760</v>
      </c>
      <c r="G890" s="111" t="s">
        <v>386</v>
      </c>
      <c r="H890" s="49" t="s">
        <v>766</v>
      </c>
      <c r="I890" s="106" t="s">
        <v>720</v>
      </c>
      <c r="J890" s="114">
        <f>D872+2</f>
        <v>22</v>
      </c>
      <c r="K890" s="113" t="str">
        <f t="shared" si="38"/>
        <v>RFR</v>
      </c>
      <c r="L890" s="49" t="str">
        <f t="shared" si="39"/>
        <v>22.RFR</v>
      </c>
      <c r="M890" s="28"/>
    </row>
    <row r="891" spans="1:13">
      <c r="A891" s="104"/>
      <c r="F891" s="110" t="s">
        <v>760</v>
      </c>
      <c r="G891" s="111" t="s">
        <v>386</v>
      </c>
      <c r="H891" s="49" t="s">
        <v>766</v>
      </c>
      <c r="I891" s="106" t="s">
        <v>758</v>
      </c>
      <c r="J891" s="114">
        <f>D872+3</f>
        <v>23</v>
      </c>
      <c r="K891" s="113" t="str">
        <f t="shared" si="38"/>
        <v>RFR</v>
      </c>
      <c r="L891" s="49" t="str">
        <f t="shared" si="39"/>
        <v>23.RFR</v>
      </c>
      <c r="M891" s="28"/>
    </row>
    <row r="892" spans="1:13">
      <c r="A892" s="104"/>
      <c r="C892" s="49" t="s">
        <v>239</v>
      </c>
      <c r="D892" s="108" t="s">
        <v>749</v>
      </c>
      <c r="E892" s="110" t="s">
        <v>762</v>
      </c>
      <c r="F892" s="110" t="s">
        <v>316</v>
      </c>
      <c r="G892" s="109" t="s">
        <v>240</v>
      </c>
      <c r="H892" s="49" t="s">
        <v>765</v>
      </c>
      <c r="I892" s="106">
        <v>1</v>
      </c>
      <c r="J892" s="114" t="str">
        <f>D892</f>
        <v>50</v>
      </c>
      <c r="K892" s="113" t="str">
        <f t="shared" si="38"/>
        <v>LDO</v>
      </c>
      <c r="L892" s="49" t="str">
        <f t="shared" si="39"/>
        <v>50.LDO</v>
      </c>
      <c r="M892" s="28"/>
    </row>
    <row r="893" spans="1:13">
      <c r="A893" s="104"/>
      <c r="D893" s="108"/>
      <c r="E893" s="110"/>
      <c r="F893" s="110" t="s">
        <v>735</v>
      </c>
      <c r="G893" s="109" t="s">
        <v>240</v>
      </c>
      <c r="H893" s="49" t="s">
        <v>765</v>
      </c>
      <c r="I893" s="106">
        <v>0.5</v>
      </c>
      <c r="J893" s="114" t="str">
        <f>D892</f>
        <v>50</v>
      </c>
      <c r="K893" s="113" t="str">
        <f t="shared" si="38"/>
        <v>VDO</v>
      </c>
      <c r="L893" s="49" t="str">
        <f t="shared" si="39"/>
        <v>50.VDO</v>
      </c>
      <c r="M893" s="28"/>
    </row>
    <row r="894" spans="1:13">
      <c r="A894" s="104"/>
      <c r="D894" s="108"/>
      <c r="E894" s="110"/>
      <c r="F894" s="110" t="s">
        <v>735</v>
      </c>
      <c r="G894" s="109" t="s">
        <v>240</v>
      </c>
      <c r="H894" s="49" t="s">
        <v>765</v>
      </c>
      <c r="I894" s="106">
        <v>0.25</v>
      </c>
      <c r="J894" s="114">
        <f>D892+1</f>
        <v>51</v>
      </c>
      <c r="K894" s="113" t="str">
        <f t="shared" si="38"/>
        <v>VDO</v>
      </c>
      <c r="L894" s="49" t="str">
        <f t="shared" si="39"/>
        <v>51.VDO</v>
      </c>
      <c r="M894" s="28"/>
    </row>
    <row r="895" spans="1:13">
      <c r="A895" s="104"/>
      <c r="D895" s="108"/>
      <c r="E895" s="110"/>
      <c r="F895" s="110" t="s">
        <v>735</v>
      </c>
      <c r="G895" s="109" t="s">
        <v>240</v>
      </c>
      <c r="H895" s="49" t="s">
        <v>765</v>
      </c>
      <c r="I895" s="106">
        <v>0.2</v>
      </c>
      <c r="J895" s="114">
        <f>D892+2</f>
        <v>52</v>
      </c>
      <c r="K895" s="113" t="str">
        <f t="shared" si="38"/>
        <v>VDO</v>
      </c>
      <c r="L895" s="49" t="str">
        <f t="shared" si="39"/>
        <v>52.VDO</v>
      </c>
      <c r="M895" s="28"/>
    </row>
    <row r="896" spans="1:13">
      <c r="A896" s="104"/>
      <c r="D896" s="108"/>
      <c r="E896" s="110"/>
      <c r="F896" s="110" t="s">
        <v>735</v>
      </c>
      <c r="G896" s="109" t="s">
        <v>240</v>
      </c>
      <c r="H896" s="49" t="s">
        <v>765</v>
      </c>
      <c r="I896" s="106">
        <v>0.1</v>
      </c>
      <c r="J896" s="114">
        <f>D892+3</f>
        <v>53</v>
      </c>
      <c r="K896" s="113" t="str">
        <f t="shared" si="38"/>
        <v>VDO</v>
      </c>
      <c r="L896" s="49" t="str">
        <f t="shared" si="39"/>
        <v>53.VDO</v>
      </c>
      <c r="M896" s="28"/>
    </row>
    <row r="897" spans="1:13">
      <c r="A897" s="104"/>
      <c r="D897" s="108"/>
      <c r="E897" s="110"/>
      <c r="F897" s="110" t="s">
        <v>761</v>
      </c>
      <c r="G897" s="109" t="s">
        <v>240</v>
      </c>
      <c r="H897" s="49" t="s">
        <v>765</v>
      </c>
      <c r="I897" s="106">
        <v>0.05</v>
      </c>
      <c r="J897" s="114" t="str">
        <f>D892</f>
        <v>50</v>
      </c>
      <c r="K897" s="113" t="str">
        <f t="shared" si="38"/>
        <v>UDO</v>
      </c>
      <c r="L897" s="49" t="str">
        <f t="shared" si="39"/>
        <v>50.UDO</v>
      </c>
      <c r="M897" s="28"/>
    </row>
    <row r="898" spans="1:13">
      <c r="A898" s="104"/>
      <c r="D898" s="108"/>
      <c r="E898" s="110"/>
      <c r="F898" s="110" t="s">
        <v>761</v>
      </c>
      <c r="G898" s="109" t="s">
        <v>240</v>
      </c>
      <c r="H898" s="49" t="s">
        <v>765</v>
      </c>
      <c r="I898" s="106">
        <v>2.5000000000000001E-2</v>
      </c>
      <c r="J898" s="114">
        <f>D892+1</f>
        <v>51</v>
      </c>
      <c r="K898" s="113" t="str">
        <f t="shared" si="38"/>
        <v>UDO</v>
      </c>
      <c r="L898" s="49" t="str">
        <f t="shared" si="39"/>
        <v>51.UDO</v>
      </c>
      <c r="M898" s="28"/>
    </row>
    <row r="899" spans="1:13">
      <c r="A899" s="104"/>
      <c r="D899" s="108"/>
      <c r="E899" s="110"/>
      <c r="F899" s="110" t="s">
        <v>761</v>
      </c>
      <c r="G899" s="109" t="s">
        <v>240</v>
      </c>
      <c r="H899" s="49" t="s">
        <v>765</v>
      </c>
      <c r="I899" s="106">
        <v>0.02</v>
      </c>
      <c r="J899" s="114">
        <f>D892+2</f>
        <v>52</v>
      </c>
      <c r="K899" s="113" t="str">
        <f t="shared" si="38"/>
        <v>UDO</v>
      </c>
      <c r="L899" s="49" t="str">
        <f t="shared" si="39"/>
        <v>52.UDO</v>
      </c>
      <c r="M899" s="28"/>
    </row>
    <row r="900" spans="1:13">
      <c r="A900" s="104"/>
      <c r="D900" s="108"/>
      <c r="E900" s="110"/>
      <c r="F900" s="110" t="s">
        <v>761</v>
      </c>
      <c r="G900" s="109" t="s">
        <v>240</v>
      </c>
      <c r="H900" s="49" t="s">
        <v>765</v>
      </c>
      <c r="I900" s="106">
        <v>0.01</v>
      </c>
      <c r="J900" s="114">
        <f>D892+3</f>
        <v>53</v>
      </c>
      <c r="K900" s="113" t="str">
        <f t="shared" si="38"/>
        <v>UDO</v>
      </c>
      <c r="L900" s="49" t="str">
        <f t="shared" si="39"/>
        <v>53.UDO</v>
      </c>
      <c r="M900" s="28"/>
    </row>
    <row r="901" spans="1:13">
      <c r="A901" s="104"/>
      <c r="D901" s="108"/>
      <c r="E901" s="110"/>
      <c r="F901" s="110" t="s">
        <v>760</v>
      </c>
      <c r="G901" s="109" t="s">
        <v>240</v>
      </c>
      <c r="H901" s="49" t="s">
        <v>765</v>
      </c>
      <c r="I901" s="106">
        <v>5.0000000000000001E-3</v>
      </c>
      <c r="J901" s="114" t="str">
        <f>D892</f>
        <v>50</v>
      </c>
      <c r="K901" s="113" t="str">
        <f t="shared" si="38"/>
        <v>RDO</v>
      </c>
      <c r="L901" s="49" t="str">
        <f t="shared" si="39"/>
        <v>50.RDO</v>
      </c>
      <c r="M901" s="28"/>
    </row>
    <row r="902" spans="1:13">
      <c r="A902" s="104"/>
      <c r="D902" s="108"/>
      <c r="E902" s="110"/>
      <c r="F902" s="110" t="s">
        <v>760</v>
      </c>
      <c r="G902" s="109" t="s">
        <v>240</v>
      </c>
      <c r="H902" s="49" t="s">
        <v>765</v>
      </c>
      <c r="I902" s="106">
        <v>1E-3</v>
      </c>
      <c r="J902" s="114">
        <f>D892+1</f>
        <v>51</v>
      </c>
      <c r="K902" s="113" t="str">
        <f t="shared" si="38"/>
        <v>RDO</v>
      </c>
      <c r="L902" s="49" t="str">
        <f t="shared" si="39"/>
        <v>51.RDO</v>
      </c>
      <c r="M902" s="28"/>
    </row>
    <row r="903" spans="1:13">
      <c r="A903" s="104"/>
      <c r="D903" s="108"/>
      <c r="E903" s="110"/>
      <c r="F903" s="110" t="s">
        <v>760</v>
      </c>
      <c r="G903" s="109" t="s">
        <v>240</v>
      </c>
      <c r="H903" s="49" t="s">
        <v>765</v>
      </c>
      <c r="I903" s="106" t="s">
        <v>720</v>
      </c>
      <c r="J903" s="114">
        <f>D892+2</f>
        <v>52</v>
      </c>
      <c r="K903" s="113" t="str">
        <f t="shared" si="38"/>
        <v>RDO</v>
      </c>
      <c r="L903" s="49" t="str">
        <f t="shared" si="39"/>
        <v>52.RDO</v>
      </c>
      <c r="M903" s="28"/>
    </row>
    <row r="904" spans="1:13">
      <c r="A904" s="104"/>
      <c r="D904" s="108"/>
      <c r="E904" s="110"/>
      <c r="F904" s="110" t="s">
        <v>760</v>
      </c>
      <c r="G904" s="109" t="s">
        <v>240</v>
      </c>
      <c r="H904" s="49" t="s">
        <v>765</v>
      </c>
      <c r="I904" s="106" t="s">
        <v>758</v>
      </c>
      <c r="J904" s="114">
        <f>D892+3</f>
        <v>53</v>
      </c>
      <c r="K904" s="113" t="str">
        <f t="shared" si="38"/>
        <v>RDO</v>
      </c>
      <c r="L904" s="49" t="str">
        <f t="shared" si="39"/>
        <v>53.RDO</v>
      </c>
      <c r="M904" s="28"/>
    </row>
    <row r="905" spans="1:13">
      <c r="A905" s="104"/>
      <c r="C905" s="49" t="s">
        <v>730</v>
      </c>
      <c r="D905" s="108" t="s">
        <v>751</v>
      </c>
      <c r="E905" s="110" t="s">
        <v>351</v>
      </c>
      <c r="F905" s="110" t="s">
        <v>316</v>
      </c>
      <c r="G905" s="109" t="s">
        <v>240</v>
      </c>
      <c r="H905" s="49" t="s">
        <v>389</v>
      </c>
      <c r="I905" s="106">
        <v>1</v>
      </c>
      <c r="J905" s="114" t="str">
        <f>D905</f>
        <v>60</v>
      </c>
      <c r="K905" s="113" t="str">
        <f t="shared" si="38"/>
        <v>LDO</v>
      </c>
      <c r="L905" s="49" t="str">
        <f t="shared" si="39"/>
        <v>60.LDO</v>
      </c>
      <c r="M905" s="28"/>
    </row>
    <row r="906" spans="1:13">
      <c r="A906" s="104"/>
      <c r="D906" s="108"/>
      <c r="E906" s="110"/>
      <c r="F906" s="110" t="s">
        <v>735</v>
      </c>
      <c r="G906" s="109" t="s">
        <v>240</v>
      </c>
      <c r="H906" s="49" t="s">
        <v>765</v>
      </c>
      <c r="I906" s="106">
        <v>0.5</v>
      </c>
      <c r="J906" s="114" t="str">
        <f>D905</f>
        <v>60</v>
      </c>
      <c r="K906" s="113" t="str">
        <f t="shared" si="38"/>
        <v>VDO</v>
      </c>
      <c r="L906" s="49" t="str">
        <f t="shared" si="39"/>
        <v>60.VDO</v>
      </c>
      <c r="M906" s="28"/>
    </row>
    <row r="907" spans="1:13">
      <c r="A907" s="104"/>
      <c r="D907" s="108"/>
      <c r="E907" s="110"/>
      <c r="F907" s="110" t="s">
        <v>735</v>
      </c>
      <c r="G907" s="109" t="s">
        <v>240</v>
      </c>
      <c r="H907" s="49" t="s">
        <v>765</v>
      </c>
      <c r="I907" s="106">
        <v>0.25</v>
      </c>
      <c r="J907" s="114">
        <f>D905+1</f>
        <v>61</v>
      </c>
      <c r="K907" s="113" t="str">
        <f t="shared" si="38"/>
        <v>VDO</v>
      </c>
      <c r="L907" s="49" t="str">
        <f t="shared" si="39"/>
        <v>61.VDO</v>
      </c>
      <c r="M907" s="28"/>
    </row>
    <row r="908" spans="1:13">
      <c r="A908" s="104"/>
      <c r="D908" s="108"/>
      <c r="E908" s="110"/>
      <c r="F908" s="110" t="s">
        <v>735</v>
      </c>
      <c r="G908" s="109" t="s">
        <v>240</v>
      </c>
      <c r="H908" s="49" t="s">
        <v>765</v>
      </c>
      <c r="I908" s="106">
        <v>0.2</v>
      </c>
      <c r="J908" s="114">
        <f>D905+2</f>
        <v>62</v>
      </c>
      <c r="K908" s="113" t="str">
        <f t="shared" si="38"/>
        <v>VDO</v>
      </c>
      <c r="L908" s="49" t="str">
        <f t="shared" si="39"/>
        <v>62.VDO</v>
      </c>
      <c r="M908" s="28"/>
    </row>
    <row r="909" spans="1:13">
      <c r="A909" s="104"/>
      <c r="D909" s="108"/>
      <c r="E909" s="110"/>
      <c r="F909" s="110" t="s">
        <v>735</v>
      </c>
      <c r="G909" s="109" t="s">
        <v>240</v>
      </c>
      <c r="H909" s="49" t="s">
        <v>765</v>
      </c>
      <c r="I909" s="106">
        <v>0.1</v>
      </c>
      <c r="J909" s="114">
        <f>D905+3</f>
        <v>63</v>
      </c>
      <c r="K909" s="113" t="str">
        <f t="shared" si="38"/>
        <v>VDO</v>
      </c>
      <c r="L909" s="49" t="str">
        <f t="shared" si="39"/>
        <v>63.VDO</v>
      </c>
      <c r="M909" s="28"/>
    </row>
    <row r="910" spans="1:13">
      <c r="A910" s="104"/>
      <c r="D910" s="108"/>
      <c r="E910" s="110"/>
      <c r="F910" s="110" t="s">
        <v>761</v>
      </c>
      <c r="G910" s="109" t="s">
        <v>240</v>
      </c>
      <c r="H910" s="49" t="s">
        <v>765</v>
      </c>
      <c r="I910" s="106">
        <v>0.05</v>
      </c>
      <c r="J910" s="114" t="str">
        <f>D905</f>
        <v>60</v>
      </c>
      <c r="K910" s="113" t="str">
        <f t="shared" si="38"/>
        <v>UDO</v>
      </c>
      <c r="L910" s="49" t="str">
        <f t="shared" si="39"/>
        <v>60.UDO</v>
      </c>
      <c r="M910" s="28"/>
    </row>
    <row r="911" spans="1:13">
      <c r="A911" s="104"/>
      <c r="D911" s="108"/>
      <c r="E911" s="110"/>
      <c r="F911" s="110" t="s">
        <v>761</v>
      </c>
      <c r="G911" s="109" t="s">
        <v>240</v>
      </c>
      <c r="H911" s="49" t="s">
        <v>765</v>
      </c>
      <c r="I911" s="106">
        <v>2.5000000000000001E-2</v>
      </c>
      <c r="J911" s="114">
        <f>D905+1</f>
        <v>61</v>
      </c>
      <c r="K911" s="113" t="str">
        <f t="shared" si="38"/>
        <v>UDO</v>
      </c>
      <c r="L911" s="49" t="str">
        <f t="shared" si="39"/>
        <v>61.UDO</v>
      </c>
      <c r="M911" s="28"/>
    </row>
    <row r="912" spans="1:13">
      <c r="A912" s="104"/>
      <c r="D912" s="108"/>
      <c r="E912" s="110"/>
      <c r="F912" s="110" t="s">
        <v>761</v>
      </c>
      <c r="G912" s="109" t="s">
        <v>240</v>
      </c>
      <c r="H912" s="49" t="s">
        <v>765</v>
      </c>
      <c r="I912" s="106">
        <v>0.02</v>
      </c>
      <c r="J912" s="114">
        <f>D905+2</f>
        <v>62</v>
      </c>
      <c r="K912" s="113" t="str">
        <f t="shared" si="38"/>
        <v>UDO</v>
      </c>
      <c r="L912" s="49" t="str">
        <f t="shared" si="39"/>
        <v>62.UDO</v>
      </c>
      <c r="M912" s="28"/>
    </row>
    <row r="913" spans="1:13">
      <c r="A913" s="104"/>
      <c r="D913" s="108"/>
      <c r="E913" s="110"/>
      <c r="F913" s="110" t="s">
        <v>761</v>
      </c>
      <c r="G913" s="109" t="s">
        <v>240</v>
      </c>
      <c r="H913" s="49" t="s">
        <v>765</v>
      </c>
      <c r="I913" s="106">
        <v>0.01</v>
      </c>
      <c r="J913" s="114">
        <f>D905+3</f>
        <v>63</v>
      </c>
      <c r="K913" s="113" t="str">
        <f t="shared" si="38"/>
        <v>UDO</v>
      </c>
      <c r="L913" s="49" t="str">
        <f t="shared" si="39"/>
        <v>63.UDO</v>
      </c>
      <c r="M913" s="28"/>
    </row>
    <row r="914" spans="1:13">
      <c r="A914" s="104"/>
      <c r="D914" s="108"/>
      <c r="E914" s="110"/>
      <c r="F914" s="110" t="s">
        <v>760</v>
      </c>
      <c r="G914" s="109" t="s">
        <v>240</v>
      </c>
      <c r="H914" s="49" t="s">
        <v>765</v>
      </c>
      <c r="I914" s="106">
        <v>5.0000000000000001E-3</v>
      </c>
      <c r="J914" s="114" t="str">
        <f>D905</f>
        <v>60</v>
      </c>
      <c r="K914" s="113" t="str">
        <f t="shared" si="38"/>
        <v>RDO</v>
      </c>
      <c r="L914" s="49" t="str">
        <f t="shared" si="39"/>
        <v>60.RDO</v>
      </c>
      <c r="M914" s="28"/>
    </row>
    <row r="915" spans="1:13">
      <c r="A915" s="104"/>
      <c r="D915" s="108"/>
      <c r="E915" s="110"/>
      <c r="F915" s="110" t="s">
        <v>760</v>
      </c>
      <c r="G915" s="109" t="s">
        <v>240</v>
      </c>
      <c r="H915" s="49" t="s">
        <v>765</v>
      </c>
      <c r="I915" s="106">
        <v>1E-3</v>
      </c>
      <c r="J915" s="114">
        <f>D905+1</f>
        <v>61</v>
      </c>
      <c r="K915" s="113" t="str">
        <f t="shared" si="38"/>
        <v>RDO</v>
      </c>
      <c r="L915" s="49" t="str">
        <f t="shared" si="39"/>
        <v>61.RDO</v>
      </c>
      <c r="M915" s="28"/>
    </row>
    <row r="916" spans="1:13">
      <c r="A916" s="104"/>
      <c r="D916" s="108"/>
      <c r="E916" s="110"/>
      <c r="F916" s="110" t="s">
        <v>760</v>
      </c>
      <c r="G916" s="109" t="s">
        <v>240</v>
      </c>
      <c r="H916" s="49" t="s">
        <v>765</v>
      </c>
      <c r="I916" s="106" t="s">
        <v>720</v>
      </c>
      <c r="J916" s="114">
        <f>D905+2</f>
        <v>62</v>
      </c>
      <c r="K916" s="113" t="str">
        <f t="shared" si="38"/>
        <v>RDO</v>
      </c>
      <c r="L916" s="49" t="str">
        <f t="shared" si="39"/>
        <v>62.RDO</v>
      </c>
      <c r="M916" s="28"/>
    </row>
    <row r="917" spans="1:13">
      <c r="A917" s="104"/>
      <c r="D917" s="108"/>
      <c r="E917" s="110"/>
      <c r="F917" s="110" t="s">
        <v>760</v>
      </c>
      <c r="G917" s="109" t="s">
        <v>240</v>
      </c>
      <c r="H917" s="49" t="s">
        <v>765</v>
      </c>
      <c r="I917" s="106" t="s">
        <v>758</v>
      </c>
      <c r="J917" s="114">
        <f>D905+3</f>
        <v>63</v>
      </c>
      <c r="K917" s="113" t="str">
        <f t="shared" si="38"/>
        <v>RDO</v>
      </c>
      <c r="L917" s="49" t="str">
        <f t="shared" si="39"/>
        <v>63.RDO</v>
      </c>
      <c r="M917" s="28"/>
    </row>
    <row r="918" spans="1:13">
      <c r="A918" s="104"/>
      <c r="C918" s="49" t="s">
        <v>391</v>
      </c>
      <c r="D918" s="108">
        <v>70</v>
      </c>
      <c r="E918" s="110" t="s">
        <v>762</v>
      </c>
      <c r="F918" s="110" t="s">
        <v>316</v>
      </c>
      <c r="G918" s="109" t="s">
        <v>740</v>
      </c>
      <c r="H918" s="49" t="s">
        <v>765</v>
      </c>
      <c r="I918" s="106">
        <v>1</v>
      </c>
      <c r="J918" s="114">
        <f>D918</f>
        <v>70</v>
      </c>
      <c r="K918" s="113" t="str">
        <f t="shared" si="38"/>
        <v>LYO</v>
      </c>
      <c r="L918" s="49" t="str">
        <f t="shared" si="39"/>
        <v>70.LYO</v>
      </c>
      <c r="M918" s="28"/>
    </row>
    <row r="919" spans="1:13">
      <c r="A919" s="104"/>
      <c r="D919" s="108"/>
      <c r="E919" s="110"/>
      <c r="F919" s="110" t="s">
        <v>735</v>
      </c>
      <c r="G919" s="109" t="s">
        <v>740</v>
      </c>
      <c r="H919" s="49" t="s">
        <v>765</v>
      </c>
      <c r="I919" s="106">
        <v>0.5</v>
      </c>
      <c r="J919" s="114">
        <f>D918</f>
        <v>70</v>
      </c>
      <c r="K919" s="113" t="str">
        <f t="shared" si="38"/>
        <v>VYO</v>
      </c>
      <c r="L919" s="49" t="str">
        <f t="shared" si="39"/>
        <v>70.VYO</v>
      </c>
      <c r="M919" s="28"/>
    </row>
    <row r="920" spans="1:13">
      <c r="A920" s="104"/>
      <c r="D920" s="108"/>
      <c r="E920" s="110"/>
      <c r="F920" s="110" t="s">
        <v>735</v>
      </c>
      <c r="G920" s="109" t="s">
        <v>740</v>
      </c>
      <c r="H920" s="49" t="s">
        <v>765</v>
      </c>
      <c r="I920" s="106">
        <v>0.25</v>
      </c>
      <c r="J920" s="114">
        <f>D918+1</f>
        <v>71</v>
      </c>
      <c r="K920" s="113" t="str">
        <f t="shared" si="38"/>
        <v>VYO</v>
      </c>
      <c r="L920" s="49" t="str">
        <f t="shared" si="39"/>
        <v>71.VYO</v>
      </c>
      <c r="M920" s="28"/>
    </row>
    <row r="921" spans="1:13">
      <c r="A921" s="104"/>
      <c r="D921" s="108"/>
      <c r="E921" s="110"/>
      <c r="F921" s="110" t="s">
        <v>735</v>
      </c>
      <c r="G921" s="109" t="s">
        <v>740</v>
      </c>
      <c r="H921" s="49" t="s">
        <v>765</v>
      </c>
      <c r="I921" s="106">
        <v>0.2</v>
      </c>
      <c r="J921" s="114">
        <f>D918+2</f>
        <v>72</v>
      </c>
      <c r="K921" s="113" t="str">
        <f t="shared" si="38"/>
        <v>VYO</v>
      </c>
      <c r="L921" s="49" t="str">
        <f t="shared" si="39"/>
        <v>72.VYO</v>
      </c>
      <c r="M921" s="28"/>
    </row>
    <row r="922" spans="1:13">
      <c r="A922" s="104"/>
      <c r="D922" s="108"/>
      <c r="E922" s="110"/>
      <c r="F922" s="110" t="s">
        <v>735</v>
      </c>
      <c r="G922" s="109" t="s">
        <v>740</v>
      </c>
      <c r="H922" s="49" t="s">
        <v>765</v>
      </c>
      <c r="I922" s="106">
        <v>0.1</v>
      </c>
      <c r="J922" s="114">
        <f>D918+3</f>
        <v>73</v>
      </c>
      <c r="K922" s="113" t="str">
        <f t="shared" si="38"/>
        <v>VYO</v>
      </c>
      <c r="L922" s="49" t="str">
        <f t="shared" si="39"/>
        <v>73.VYO</v>
      </c>
      <c r="M922" s="28"/>
    </row>
    <row r="923" spans="1:13">
      <c r="A923" s="104"/>
      <c r="D923" s="108"/>
      <c r="E923" s="110"/>
      <c r="F923" s="110" t="s">
        <v>761</v>
      </c>
      <c r="G923" s="109" t="s">
        <v>740</v>
      </c>
      <c r="H923" s="49" t="s">
        <v>765</v>
      </c>
      <c r="I923" s="106">
        <v>0.05</v>
      </c>
      <c r="J923" s="114">
        <f>D918</f>
        <v>70</v>
      </c>
      <c r="K923" s="113" t="str">
        <f t="shared" si="38"/>
        <v>UYO</v>
      </c>
      <c r="L923" s="49" t="str">
        <f t="shared" si="39"/>
        <v>70.UYO</v>
      </c>
      <c r="M923" s="28"/>
    </row>
    <row r="924" spans="1:13">
      <c r="A924" s="104"/>
      <c r="D924" s="108"/>
      <c r="E924" s="110"/>
      <c r="F924" s="110" t="s">
        <v>761</v>
      </c>
      <c r="G924" s="109" t="s">
        <v>740</v>
      </c>
      <c r="H924" s="49" t="s">
        <v>765</v>
      </c>
      <c r="I924" s="106">
        <v>2.5000000000000001E-2</v>
      </c>
      <c r="J924" s="114">
        <f>D918+1</f>
        <v>71</v>
      </c>
      <c r="K924" s="113" t="str">
        <f t="shared" si="38"/>
        <v>UYO</v>
      </c>
      <c r="L924" s="49" t="str">
        <f t="shared" si="39"/>
        <v>71.UYO</v>
      </c>
      <c r="M924" s="28"/>
    </row>
    <row r="925" spans="1:13">
      <c r="A925" s="104"/>
      <c r="D925" s="108"/>
      <c r="E925" s="110"/>
      <c r="F925" s="110" t="s">
        <v>761</v>
      </c>
      <c r="G925" s="109" t="s">
        <v>740</v>
      </c>
      <c r="H925" s="49" t="s">
        <v>765</v>
      </c>
      <c r="I925" s="106">
        <v>0.02</v>
      </c>
      <c r="J925" s="114">
        <f>D918+2</f>
        <v>72</v>
      </c>
      <c r="K925" s="113" t="str">
        <f t="shared" si="38"/>
        <v>UYO</v>
      </c>
      <c r="L925" s="49" t="str">
        <f t="shared" si="39"/>
        <v>72.UYO</v>
      </c>
      <c r="M925" s="28"/>
    </row>
    <row r="926" spans="1:13">
      <c r="A926" s="104"/>
      <c r="D926" s="108"/>
      <c r="E926" s="110"/>
      <c r="F926" s="110" t="s">
        <v>761</v>
      </c>
      <c r="G926" s="109" t="s">
        <v>740</v>
      </c>
      <c r="H926" s="49" t="s">
        <v>765</v>
      </c>
      <c r="I926" s="106">
        <v>0.01</v>
      </c>
      <c r="J926" s="114">
        <f>D918+3</f>
        <v>73</v>
      </c>
      <c r="K926" s="113" t="str">
        <f t="shared" si="38"/>
        <v>UYO</v>
      </c>
      <c r="L926" s="49" t="str">
        <f t="shared" si="39"/>
        <v>73.UYO</v>
      </c>
      <c r="M926" s="28"/>
    </row>
    <row r="927" spans="1:13">
      <c r="A927" s="104"/>
      <c r="D927" s="108"/>
      <c r="E927" s="110"/>
      <c r="F927" s="110" t="s">
        <v>760</v>
      </c>
      <c r="G927" s="109" t="s">
        <v>740</v>
      </c>
      <c r="H927" s="49" t="s">
        <v>765</v>
      </c>
      <c r="I927" s="106">
        <v>5.0000000000000001E-3</v>
      </c>
      <c r="J927" s="114">
        <f>D918</f>
        <v>70</v>
      </c>
      <c r="K927" s="113" t="str">
        <f t="shared" si="38"/>
        <v>RYO</v>
      </c>
      <c r="L927" s="49" t="str">
        <f t="shared" si="39"/>
        <v>70.RYO</v>
      </c>
      <c r="M927" s="28"/>
    </row>
    <row r="928" spans="1:13">
      <c r="A928" s="104"/>
      <c r="D928" s="108"/>
      <c r="E928" s="110"/>
      <c r="F928" s="110" t="s">
        <v>760</v>
      </c>
      <c r="G928" s="109" t="s">
        <v>740</v>
      </c>
      <c r="H928" s="49" t="s">
        <v>765</v>
      </c>
      <c r="I928" s="106">
        <v>1E-3</v>
      </c>
      <c r="J928" s="114">
        <f>D918+1</f>
        <v>71</v>
      </c>
      <c r="K928" s="113" t="str">
        <f t="shared" ref="K928:K969" si="40">F928&amp;G928&amp;H928</f>
        <v>RYO</v>
      </c>
      <c r="L928" s="49" t="str">
        <f t="shared" ref="L928:L969" si="41">J928&amp;"."&amp;K928</f>
        <v>71.RYO</v>
      </c>
    </row>
    <row r="929" spans="1:13">
      <c r="A929" s="104"/>
      <c r="D929" s="108"/>
      <c r="E929" s="110"/>
      <c r="F929" s="110" t="s">
        <v>760</v>
      </c>
      <c r="G929" s="109" t="s">
        <v>740</v>
      </c>
      <c r="H929" s="49" t="s">
        <v>765</v>
      </c>
      <c r="I929" s="106" t="s">
        <v>720</v>
      </c>
      <c r="J929" s="114">
        <f>D918+2</f>
        <v>72</v>
      </c>
      <c r="K929" s="113" t="str">
        <f t="shared" si="40"/>
        <v>RYO</v>
      </c>
      <c r="L929" s="49" t="str">
        <f t="shared" si="41"/>
        <v>72.RYO</v>
      </c>
    </row>
    <row r="930" spans="1:13">
      <c r="A930" s="104"/>
      <c r="D930" s="108"/>
      <c r="E930" s="110"/>
      <c r="F930" s="110" t="s">
        <v>760</v>
      </c>
      <c r="G930" s="109" t="s">
        <v>740</v>
      </c>
      <c r="H930" s="49" t="s">
        <v>765</v>
      </c>
      <c r="I930" s="106" t="s">
        <v>758</v>
      </c>
      <c r="J930" s="114">
        <f>D918+3</f>
        <v>73</v>
      </c>
      <c r="K930" s="113" t="str">
        <f t="shared" si="40"/>
        <v>RYO</v>
      </c>
      <c r="L930" s="49" t="str">
        <f t="shared" si="41"/>
        <v>73.RYO</v>
      </c>
      <c r="M930" s="28"/>
    </row>
    <row r="931" spans="1:13">
      <c r="A931" s="104"/>
      <c r="C931" s="49" t="s">
        <v>731</v>
      </c>
      <c r="D931" s="108">
        <v>80</v>
      </c>
      <c r="E931" s="110" t="s">
        <v>351</v>
      </c>
      <c r="F931" s="110" t="s">
        <v>316</v>
      </c>
      <c r="G931" s="109" t="s">
        <v>740</v>
      </c>
      <c r="H931" s="49" t="s">
        <v>389</v>
      </c>
      <c r="I931" s="106">
        <v>1</v>
      </c>
      <c r="J931" s="114">
        <f>D931</f>
        <v>80</v>
      </c>
      <c r="K931" s="113" t="str">
        <f t="shared" si="40"/>
        <v>LYO</v>
      </c>
      <c r="L931" s="49" t="str">
        <f t="shared" si="41"/>
        <v>80.LYO</v>
      </c>
      <c r="M931" s="28"/>
    </row>
    <row r="932" spans="1:13">
      <c r="A932" s="104"/>
      <c r="D932" s="108"/>
      <c r="E932" s="110"/>
      <c r="F932" s="110" t="s">
        <v>735</v>
      </c>
      <c r="G932" s="109" t="s">
        <v>740</v>
      </c>
      <c r="H932" s="49" t="s">
        <v>389</v>
      </c>
      <c r="I932" s="106">
        <v>0.5</v>
      </c>
      <c r="J932" s="114">
        <f>D931</f>
        <v>80</v>
      </c>
      <c r="K932" s="113" t="str">
        <f t="shared" si="40"/>
        <v>VYO</v>
      </c>
      <c r="L932" s="49" t="str">
        <f t="shared" si="41"/>
        <v>80.VYO</v>
      </c>
      <c r="M932" s="28"/>
    </row>
    <row r="933" spans="1:13">
      <c r="A933" s="104"/>
      <c r="D933" s="108"/>
      <c r="E933" s="110"/>
      <c r="F933" s="110" t="s">
        <v>735</v>
      </c>
      <c r="G933" s="109" t="s">
        <v>740</v>
      </c>
      <c r="H933" s="49" t="s">
        <v>389</v>
      </c>
      <c r="I933" s="106">
        <v>0.25</v>
      </c>
      <c r="J933" s="114">
        <f>D931+1</f>
        <v>81</v>
      </c>
      <c r="K933" s="113" t="str">
        <f t="shared" si="40"/>
        <v>VYO</v>
      </c>
      <c r="L933" s="49" t="str">
        <f t="shared" si="41"/>
        <v>81.VYO</v>
      </c>
      <c r="M933" s="28"/>
    </row>
    <row r="934" spans="1:13">
      <c r="A934" s="104"/>
      <c r="D934" s="108"/>
      <c r="E934" s="110"/>
      <c r="F934" s="110" t="s">
        <v>735</v>
      </c>
      <c r="G934" s="109" t="s">
        <v>740</v>
      </c>
      <c r="H934" s="49" t="s">
        <v>389</v>
      </c>
      <c r="I934" s="106">
        <v>0.2</v>
      </c>
      <c r="J934" s="114">
        <f>D931+2</f>
        <v>82</v>
      </c>
      <c r="K934" s="113" t="str">
        <f t="shared" si="40"/>
        <v>VYO</v>
      </c>
      <c r="L934" s="49" t="str">
        <f t="shared" si="41"/>
        <v>82.VYO</v>
      </c>
      <c r="M934" s="28"/>
    </row>
    <row r="935" spans="1:13">
      <c r="A935" s="104"/>
      <c r="D935" s="108"/>
      <c r="E935" s="110"/>
      <c r="F935" s="110" t="s">
        <v>735</v>
      </c>
      <c r="G935" s="109" t="s">
        <v>740</v>
      </c>
      <c r="H935" s="49" t="s">
        <v>389</v>
      </c>
      <c r="I935" s="106">
        <v>0.1</v>
      </c>
      <c r="J935" s="114">
        <f>D931+3</f>
        <v>83</v>
      </c>
      <c r="K935" s="113" t="str">
        <f t="shared" si="40"/>
        <v>VYO</v>
      </c>
      <c r="L935" s="49" t="str">
        <f t="shared" si="41"/>
        <v>83.VYO</v>
      </c>
      <c r="M935" s="28"/>
    </row>
    <row r="936" spans="1:13">
      <c r="A936" s="104"/>
      <c r="D936" s="108"/>
      <c r="E936" s="110"/>
      <c r="F936" s="110" t="s">
        <v>761</v>
      </c>
      <c r="G936" s="109" t="s">
        <v>740</v>
      </c>
      <c r="H936" s="49" t="s">
        <v>389</v>
      </c>
      <c r="I936" s="106">
        <v>0.05</v>
      </c>
      <c r="J936" s="114">
        <f>D931</f>
        <v>80</v>
      </c>
      <c r="K936" s="113" t="str">
        <f t="shared" si="40"/>
        <v>UYO</v>
      </c>
      <c r="L936" s="49" t="str">
        <f t="shared" si="41"/>
        <v>80.UYO</v>
      </c>
      <c r="M936" s="28"/>
    </row>
    <row r="937" spans="1:13">
      <c r="A937" s="104"/>
      <c r="D937" s="108"/>
      <c r="E937" s="110"/>
      <c r="F937" s="110" t="s">
        <v>761</v>
      </c>
      <c r="G937" s="109" t="s">
        <v>740</v>
      </c>
      <c r="H937" s="49" t="s">
        <v>389</v>
      </c>
      <c r="I937" s="106">
        <v>2.5000000000000001E-2</v>
      </c>
      <c r="J937" s="114">
        <f>D931+1</f>
        <v>81</v>
      </c>
      <c r="K937" s="113" t="str">
        <f t="shared" si="40"/>
        <v>UYO</v>
      </c>
      <c r="L937" s="49" t="str">
        <f t="shared" si="41"/>
        <v>81.UYO</v>
      </c>
      <c r="M937" s="28"/>
    </row>
    <row r="938" spans="1:13">
      <c r="A938" s="104"/>
      <c r="D938" s="108"/>
      <c r="E938" s="110"/>
      <c r="F938" s="110" t="s">
        <v>761</v>
      </c>
      <c r="G938" s="109" t="s">
        <v>740</v>
      </c>
      <c r="H938" s="49" t="s">
        <v>389</v>
      </c>
      <c r="I938" s="106">
        <v>0.02</v>
      </c>
      <c r="J938" s="114">
        <f>D931+2</f>
        <v>82</v>
      </c>
      <c r="K938" s="113" t="str">
        <f t="shared" si="40"/>
        <v>UYO</v>
      </c>
      <c r="L938" s="49" t="str">
        <f t="shared" si="41"/>
        <v>82.UYO</v>
      </c>
      <c r="M938" s="28"/>
    </row>
    <row r="939" spans="1:13">
      <c r="A939" s="104"/>
      <c r="D939" s="108"/>
      <c r="E939" s="110"/>
      <c r="F939" s="110" t="s">
        <v>761</v>
      </c>
      <c r="G939" s="109" t="s">
        <v>740</v>
      </c>
      <c r="H939" s="49" t="s">
        <v>389</v>
      </c>
      <c r="I939" s="106">
        <v>0.01</v>
      </c>
      <c r="J939" s="114">
        <f>D931+3</f>
        <v>83</v>
      </c>
      <c r="K939" s="113" t="str">
        <f t="shared" si="40"/>
        <v>UYO</v>
      </c>
      <c r="L939" s="49" t="str">
        <f t="shared" si="41"/>
        <v>83.UYO</v>
      </c>
      <c r="M939" s="28"/>
    </row>
    <row r="940" spans="1:13">
      <c r="A940" s="104"/>
      <c r="D940" s="108"/>
      <c r="E940" s="110"/>
      <c r="F940" s="110" t="s">
        <v>760</v>
      </c>
      <c r="G940" s="109" t="s">
        <v>740</v>
      </c>
      <c r="H940" s="49" t="s">
        <v>389</v>
      </c>
      <c r="I940" s="106">
        <v>5.0000000000000001E-3</v>
      </c>
      <c r="J940" s="114">
        <f>D931</f>
        <v>80</v>
      </c>
      <c r="K940" s="113" t="str">
        <f t="shared" si="40"/>
        <v>RYO</v>
      </c>
      <c r="L940" s="49" t="str">
        <f t="shared" si="41"/>
        <v>80.RYO</v>
      </c>
      <c r="M940" s="28"/>
    </row>
    <row r="941" spans="1:13">
      <c r="A941" s="104"/>
      <c r="D941" s="108"/>
      <c r="E941" s="110"/>
      <c r="F941" s="110" t="s">
        <v>760</v>
      </c>
      <c r="G941" s="109" t="s">
        <v>740</v>
      </c>
      <c r="H941" s="49" t="s">
        <v>389</v>
      </c>
      <c r="I941" s="106">
        <v>1E-3</v>
      </c>
      <c r="J941" s="114">
        <f>D931+1</f>
        <v>81</v>
      </c>
      <c r="K941" s="113" t="str">
        <f t="shared" si="40"/>
        <v>RYO</v>
      </c>
      <c r="L941" s="49" t="str">
        <f t="shared" si="41"/>
        <v>81.RYO</v>
      </c>
    </row>
    <row r="942" spans="1:13">
      <c r="A942" s="104"/>
      <c r="D942" s="108"/>
      <c r="E942" s="110"/>
      <c r="F942" s="110" t="s">
        <v>760</v>
      </c>
      <c r="G942" s="109" t="s">
        <v>740</v>
      </c>
      <c r="H942" s="49" t="s">
        <v>389</v>
      </c>
      <c r="I942" s="106" t="s">
        <v>720</v>
      </c>
      <c r="J942" s="114">
        <f>D931+2</f>
        <v>82</v>
      </c>
      <c r="K942" s="113" t="str">
        <f t="shared" si="40"/>
        <v>RYO</v>
      </c>
      <c r="L942" s="49" t="str">
        <f t="shared" si="41"/>
        <v>82.RYO</v>
      </c>
    </row>
    <row r="943" spans="1:13">
      <c r="A943" s="104"/>
      <c r="D943" s="108"/>
      <c r="E943" s="110"/>
      <c r="F943" s="110" t="s">
        <v>760</v>
      </c>
      <c r="G943" s="109" t="s">
        <v>740</v>
      </c>
      <c r="H943" s="49" t="s">
        <v>389</v>
      </c>
      <c r="I943" s="106" t="s">
        <v>758</v>
      </c>
      <c r="J943" s="114">
        <f>D931+3</f>
        <v>83</v>
      </c>
      <c r="K943" s="113" t="str">
        <f t="shared" si="40"/>
        <v>RYO</v>
      </c>
      <c r="L943" s="49" t="str">
        <f t="shared" si="41"/>
        <v>83.RYO</v>
      </c>
    </row>
    <row r="944" spans="1:13">
      <c r="A944" s="104"/>
      <c r="C944" s="49" t="s">
        <v>764</v>
      </c>
      <c r="D944" s="108" t="s">
        <v>746</v>
      </c>
      <c r="E944" s="110" t="s">
        <v>762</v>
      </c>
      <c r="F944" s="110" t="s">
        <v>316</v>
      </c>
      <c r="G944" s="111" t="s">
        <v>386</v>
      </c>
      <c r="H944" s="49" t="s">
        <v>759</v>
      </c>
      <c r="I944" s="106">
        <v>1</v>
      </c>
      <c r="J944" s="114" t="str">
        <f>D944</f>
        <v>30</v>
      </c>
      <c r="K944" s="113" t="str">
        <f t="shared" si="40"/>
        <v>LFA</v>
      </c>
      <c r="L944" s="49" t="str">
        <f t="shared" si="41"/>
        <v>30.LFA</v>
      </c>
    </row>
    <row r="945" spans="1:12">
      <c r="A945" s="104"/>
      <c r="D945" s="108"/>
      <c r="E945" s="110"/>
      <c r="F945" s="110" t="s">
        <v>735</v>
      </c>
      <c r="G945" s="111" t="s">
        <v>386</v>
      </c>
      <c r="H945" s="49" t="s">
        <v>759</v>
      </c>
      <c r="I945" s="106">
        <v>0.5</v>
      </c>
      <c r="J945" s="114" t="str">
        <f>D944</f>
        <v>30</v>
      </c>
      <c r="K945" s="113" t="str">
        <f t="shared" si="40"/>
        <v>VFA</v>
      </c>
      <c r="L945" s="49" t="str">
        <f t="shared" si="41"/>
        <v>30.VFA</v>
      </c>
    </row>
    <row r="946" spans="1:12">
      <c r="A946" s="104"/>
      <c r="D946" s="108"/>
      <c r="E946" s="110"/>
      <c r="F946" s="110" t="s">
        <v>735</v>
      </c>
      <c r="G946" s="111" t="s">
        <v>386</v>
      </c>
      <c r="H946" s="49" t="s">
        <v>759</v>
      </c>
      <c r="I946" s="106">
        <v>0.25</v>
      </c>
      <c r="J946" s="114">
        <f>D944+1</f>
        <v>31</v>
      </c>
      <c r="K946" s="113" t="str">
        <f t="shared" si="40"/>
        <v>VFA</v>
      </c>
      <c r="L946" s="49" t="str">
        <f t="shared" si="41"/>
        <v>31.VFA</v>
      </c>
    </row>
    <row r="947" spans="1:12">
      <c r="A947" s="104"/>
      <c r="D947" s="108"/>
      <c r="E947" s="110"/>
      <c r="F947" s="110" t="s">
        <v>735</v>
      </c>
      <c r="G947" s="111" t="s">
        <v>386</v>
      </c>
      <c r="H947" s="49" t="s">
        <v>759</v>
      </c>
      <c r="I947" s="106">
        <v>0.2</v>
      </c>
      <c r="J947" s="114">
        <f>D944+2</f>
        <v>32</v>
      </c>
      <c r="K947" s="113" t="str">
        <f t="shared" si="40"/>
        <v>VFA</v>
      </c>
      <c r="L947" s="49" t="str">
        <f t="shared" si="41"/>
        <v>32.VFA</v>
      </c>
    </row>
    <row r="948" spans="1:12">
      <c r="A948" s="104"/>
      <c r="D948" s="108"/>
      <c r="E948" s="110"/>
      <c r="F948" s="110" t="s">
        <v>735</v>
      </c>
      <c r="G948" s="111" t="s">
        <v>386</v>
      </c>
      <c r="H948" s="49" t="s">
        <v>759</v>
      </c>
      <c r="I948" s="106">
        <v>0.1</v>
      </c>
      <c r="J948" s="114">
        <f>D944+3</f>
        <v>33</v>
      </c>
      <c r="K948" s="113" t="str">
        <f t="shared" si="40"/>
        <v>VFA</v>
      </c>
      <c r="L948" s="49" t="str">
        <f t="shared" si="41"/>
        <v>33.VFA</v>
      </c>
    </row>
    <row r="949" spans="1:12">
      <c r="A949" s="104"/>
      <c r="D949" s="108"/>
      <c r="E949" s="110"/>
      <c r="F949" s="110" t="s">
        <v>761</v>
      </c>
      <c r="G949" s="111" t="s">
        <v>386</v>
      </c>
      <c r="H949" s="49" t="s">
        <v>759</v>
      </c>
      <c r="I949" s="106">
        <v>0.05</v>
      </c>
      <c r="J949" s="114" t="str">
        <f>D944</f>
        <v>30</v>
      </c>
      <c r="K949" s="113" t="str">
        <f t="shared" si="40"/>
        <v>UFA</v>
      </c>
      <c r="L949" s="49" t="str">
        <f t="shared" si="41"/>
        <v>30.UFA</v>
      </c>
    </row>
    <row r="950" spans="1:12">
      <c r="A950" s="104"/>
      <c r="D950" s="108"/>
      <c r="E950" s="110"/>
      <c r="F950" s="110" t="s">
        <v>761</v>
      </c>
      <c r="G950" s="111" t="s">
        <v>386</v>
      </c>
      <c r="H950" s="49" t="s">
        <v>759</v>
      </c>
      <c r="I950" s="106">
        <v>2.5000000000000001E-2</v>
      </c>
      <c r="J950" s="114">
        <f>D944+1</f>
        <v>31</v>
      </c>
      <c r="K950" s="113" t="str">
        <f t="shared" si="40"/>
        <v>UFA</v>
      </c>
      <c r="L950" s="49" t="str">
        <f t="shared" si="41"/>
        <v>31.UFA</v>
      </c>
    </row>
    <row r="951" spans="1:12">
      <c r="A951" s="104"/>
      <c r="D951" s="108"/>
      <c r="E951" s="110"/>
      <c r="F951" s="110" t="s">
        <v>761</v>
      </c>
      <c r="G951" s="111" t="s">
        <v>386</v>
      </c>
      <c r="H951" s="49" t="s">
        <v>759</v>
      </c>
      <c r="I951" s="106">
        <v>0.02</v>
      </c>
      <c r="J951" s="114">
        <f>D944+2</f>
        <v>32</v>
      </c>
      <c r="K951" s="113" t="str">
        <f t="shared" si="40"/>
        <v>UFA</v>
      </c>
      <c r="L951" s="49" t="str">
        <f t="shared" si="41"/>
        <v>32.UFA</v>
      </c>
    </row>
    <row r="952" spans="1:12">
      <c r="A952" s="104"/>
      <c r="D952" s="108"/>
      <c r="E952" s="110"/>
      <c r="F952" s="110" t="s">
        <v>761</v>
      </c>
      <c r="G952" s="111" t="s">
        <v>386</v>
      </c>
      <c r="H952" s="49" t="s">
        <v>759</v>
      </c>
      <c r="I952" s="106">
        <v>0.01</v>
      </c>
      <c r="J952" s="114">
        <f>D944+3</f>
        <v>33</v>
      </c>
      <c r="K952" s="113" t="str">
        <f t="shared" si="40"/>
        <v>UFA</v>
      </c>
      <c r="L952" s="49" t="str">
        <f t="shared" si="41"/>
        <v>33.UFA</v>
      </c>
    </row>
    <row r="953" spans="1:12">
      <c r="A953" s="104"/>
      <c r="D953" s="108"/>
      <c r="E953" s="110"/>
      <c r="F953" s="110" t="s">
        <v>760</v>
      </c>
      <c r="G953" s="111" t="s">
        <v>386</v>
      </c>
      <c r="H953" s="49" t="s">
        <v>759</v>
      </c>
      <c r="I953" s="106">
        <v>5.0000000000000001E-3</v>
      </c>
      <c r="J953" s="114" t="str">
        <f>D944</f>
        <v>30</v>
      </c>
      <c r="K953" s="113" t="str">
        <f t="shared" si="40"/>
        <v>RFA</v>
      </c>
      <c r="L953" s="49" t="str">
        <f t="shared" si="41"/>
        <v>30.RFA</v>
      </c>
    </row>
    <row r="954" spans="1:12">
      <c r="A954" s="104"/>
      <c r="D954" s="108"/>
      <c r="E954" s="110"/>
      <c r="F954" s="110" t="s">
        <v>760</v>
      </c>
      <c r="G954" s="111" t="s">
        <v>386</v>
      </c>
      <c r="H954" s="49" t="s">
        <v>759</v>
      </c>
      <c r="I954" s="106">
        <v>1E-3</v>
      </c>
      <c r="J954" s="114">
        <f>D944+1</f>
        <v>31</v>
      </c>
      <c r="K954" s="113" t="str">
        <f t="shared" si="40"/>
        <v>RFA</v>
      </c>
      <c r="L954" s="49" t="str">
        <f t="shared" si="41"/>
        <v>31.RFA</v>
      </c>
    </row>
    <row r="955" spans="1:12">
      <c r="A955" s="104"/>
      <c r="D955" s="108"/>
      <c r="E955" s="110"/>
      <c r="F955" s="110" t="s">
        <v>760</v>
      </c>
      <c r="G955" s="111" t="s">
        <v>386</v>
      </c>
      <c r="H955" s="49" t="s">
        <v>759</v>
      </c>
      <c r="I955" s="106" t="s">
        <v>720</v>
      </c>
      <c r="J955" s="114">
        <f>D944+2</f>
        <v>32</v>
      </c>
      <c r="K955" s="113" t="str">
        <f t="shared" si="40"/>
        <v>RFA</v>
      </c>
      <c r="L955" s="49" t="str">
        <f t="shared" si="41"/>
        <v>32.RFA</v>
      </c>
    </row>
    <row r="956" spans="1:12">
      <c r="A956" s="104"/>
      <c r="D956" s="108"/>
      <c r="E956" s="110"/>
      <c r="F956" s="110" t="s">
        <v>760</v>
      </c>
      <c r="G956" s="111" t="s">
        <v>386</v>
      </c>
      <c r="H956" s="49" t="s">
        <v>759</v>
      </c>
      <c r="I956" s="106" t="s">
        <v>758</v>
      </c>
      <c r="J956" s="114">
        <f>D944+3</f>
        <v>33</v>
      </c>
      <c r="K956" s="113" t="str">
        <f t="shared" si="40"/>
        <v>RFA</v>
      </c>
      <c r="L956" s="49" t="str">
        <f t="shared" si="41"/>
        <v>33.RFA</v>
      </c>
    </row>
    <row r="957" spans="1:12">
      <c r="A957" s="104"/>
      <c r="C957" s="49" t="s">
        <v>763</v>
      </c>
      <c r="D957" s="108" t="s">
        <v>747</v>
      </c>
      <c r="E957" s="110" t="s">
        <v>762</v>
      </c>
      <c r="F957" s="110" t="s">
        <v>316</v>
      </c>
      <c r="G957" s="109" t="s">
        <v>740</v>
      </c>
      <c r="H957" s="49" t="s">
        <v>759</v>
      </c>
      <c r="I957" s="106">
        <v>1</v>
      </c>
      <c r="J957" s="114" t="str">
        <f>D957</f>
        <v>40</v>
      </c>
      <c r="K957" s="113" t="str">
        <f t="shared" si="40"/>
        <v>LYA</v>
      </c>
      <c r="L957" s="49" t="str">
        <f t="shared" si="41"/>
        <v>40.LYA</v>
      </c>
    </row>
    <row r="958" spans="1:12">
      <c r="A958" s="104"/>
      <c r="D958" s="108"/>
      <c r="E958" s="110"/>
      <c r="F958" s="110" t="s">
        <v>735</v>
      </c>
      <c r="G958" s="109" t="s">
        <v>740</v>
      </c>
      <c r="H958" s="49" t="s">
        <v>759</v>
      </c>
      <c r="I958" s="106">
        <v>0.5</v>
      </c>
      <c r="J958" s="114" t="str">
        <f>D957</f>
        <v>40</v>
      </c>
      <c r="K958" s="113" t="str">
        <f t="shared" si="40"/>
        <v>VYA</v>
      </c>
      <c r="L958" s="49" t="str">
        <f t="shared" si="41"/>
        <v>40.VYA</v>
      </c>
    </row>
    <row r="959" spans="1:12">
      <c r="A959" s="104"/>
      <c r="D959" s="108"/>
      <c r="E959" s="110"/>
      <c r="F959" s="110" t="s">
        <v>735</v>
      </c>
      <c r="G959" s="109" t="s">
        <v>740</v>
      </c>
      <c r="H959" s="49" t="s">
        <v>759</v>
      </c>
      <c r="I959" s="106">
        <v>0.25</v>
      </c>
      <c r="J959" s="114">
        <f>D957+1</f>
        <v>41</v>
      </c>
      <c r="K959" s="113" t="str">
        <f t="shared" si="40"/>
        <v>VYA</v>
      </c>
      <c r="L959" s="49" t="str">
        <f t="shared" si="41"/>
        <v>41.VYA</v>
      </c>
    </row>
    <row r="960" spans="1:12">
      <c r="A960" s="104"/>
      <c r="D960" s="108"/>
      <c r="E960" s="110"/>
      <c r="F960" s="110" t="s">
        <v>735</v>
      </c>
      <c r="G960" s="109" t="s">
        <v>740</v>
      </c>
      <c r="H960" s="49" t="s">
        <v>759</v>
      </c>
      <c r="I960" s="106">
        <v>0.2</v>
      </c>
      <c r="J960" s="114">
        <f>D957+2</f>
        <v>42</v>
      </c>
      <c r="K960" s="113" t="str">
        <f t="shared" si="40"/>
        <v>VYA</v>
      </c>
      <c r="L960" s="49" t="str">
        <f t="shared" si="41"/>
        <v>42.VYA</v>
      </c>
    </row>
    <row r="961" spans="1:12">
      <c r="A961" s="104"/>
      <c r="D961" s="108"/>
      <c r="E961" s="110"/>
      <c r="F961" s="110" t="s">
        <v>735</v>
      </c>
      <c r="G961" s="109" t="s">
        <v>740</v>
      </c>
      <c r="H961" s="49" t="s">
        <v>759</v>
      </c>
      <c r="I961" s="106">
        <v>0.1</v>
      </c>
      <c r="J961" s="114">
        <f>D957+3</f>
        <v>43</v>
      </c>
      <c r="K961" s="113" t="str">
        <f t="shared" si="40"/>
        <v>VYA</v>
      </c>
      <c r="L961" s="49" t="str">
        <f t="shared" si="41"/>
        <v>43.VYA</v>
      </c>
    </row>
    <row r="962" spans="1:12">
      <c r="A962" s="104"/>
      <c r="D962" s="108"/>
      <c r="E962" s="110"/>
      <c r="F962" s="110" t="s">
        <v>761</v>
      </c>
      <c r="G962" s="109" t="s">
        <v>740</v>
      </c>
      <c r="H962" s="49" t="s">
        <v>759</v>
      </c>
      <c r="I962" s="106">
        <v>0.05</v>
      </c>
      <c r="J962" s="114" t="str">
        <f>D957</f>
        <v>40</v>
      </c>
      <c r="K962" s="113" t="str">
        <f t="shared" si="40"/>
        <v>UYA</v>
      </c>
      <c r="L962" s="49" t="str">
        <f t="shared" si="41"/>
        <v>40.UYA</v>
      </c>
    </row>
    <row r="963" spans="1:12">
      <c r="A963" s="104"/>
      <c r="D963" s="108"/>
      <c r="E963" s="110"/>
      <c r="F963" s="110" t="s">
        <v>761</v>
      </c>
      <c r="G963" s="109" t="s">
        <v>740</v>
      </c>
      <c r="H963" s="49" t="s">
        <v>759</v>
      </c>
      <c r="I963" s="106">
        <v>2.5000000000000001E-2</v>
      </c>
      <c r="J963" s="114">
        <f>D957+1</f>
        <v>41</v>
      </c>
      <c r="K963" s="113" t="str">
        <f t="shared" si="40"/>
        <v>UYA</v>
      </c>
      <c r="L963" s="49" t="str">
        <f t="shared" si="41"/>
        <v>41.UYA</v>
      </c>
    </row>
    <row r="964" spans="1:12">
      <c r="A964" s="104"/>
      <c r="D964" s="108"/>
      <c r="E964" s="110"/>
      <c r="F964" s="110" t="s">
        <v>761</v>
      </c>
      <c r="G964" s="109" t="s">
        <v>740</v>
      </c>
      <c r="H964" s="49" t="s">
        <v>759</v>
      </c>
      <c r="I964" s="106">
        <v>0.02</v>
      </c>
      <c r="J964" s="114">
        <f>D957+2</f>
        <v>42</v>
      </c>
      <c r="K964" s="113" t="str">
        <f t="shared" si="40"/>
        <v>UYA</v>
      </c>
      <c r="L964" s="49" t="str">
        <f t="shared" si="41"/>
        <v>42.UYA</v>
      </c>
    </row>
    <row r="965" spans="1:12">
      <c r="A965" s="104"/>
      <c r="D965" s="108"/>
      <c r="E965" s="110"/>
      <c r="F965" s="110" t="s">
        <v>761</v>
      </c>
      <c r="G965" s="109" t="s">
        <v>740</v>
      </c>
      <c r="H965" s="49" t="s">
        <v>759</v>
      </c>
      <c r="I965" s="106">
        <v>0.01</v>
      </c>
      <c r="J965" s="114">
        <f>D957+3</f>
        <v>43</v>
      </c>
      <c r="K965" s="113" t="str">
        <f t="shared" si="40"/>
        <v>UYA</v>
      </c>
      <c r="L965" s="49" t="str">
        <f t="shared" si="41"/>
        <v>43.UYA</v>
      </c>
    </row>
    <row r="966" spans="1:12">
      <c r="A966" s="104"/>
      <c r="D966" s="108"/>
      <c r="E966" s="110"/>
      <c r="F966" s="110" t="s">
        <v>760</v>
      </c>
      <c r="G966" s="109" t="s">
        <v>740</v>
      </c>
      <c r="H966" s="49" t="s">
        <v>759</v>
      </c>
      <c r="I966" s="106">
        <v>5.0000000000000001E-3</v>
      </c>
      <c r="J966" s="114" t="str">
        <f>D957</f>
        <v>40</v>
      </c>
      <c r="K966" s="113" t="str">
        <f t="shared" si="40"/>
        <v>RYA</v>
      </c>
      <c r="L966" s="49" t="str">
        <f t="shared" si="41"/>
        <v>40.RYA</v>
      </c>
    </row>
    <row r="967" spans="1:12">
      <c r="A967" s="104"/>
      <c r="D967" s="108"/>
      <c r="E967" s="110"/>
      <c r="F967" s="110" t="s">
        <v>760</v>
      </c>
      <c r="G967" s="109" t="s">
        <v>740</v>
      </c>
      <c r="H967" s="49" t="s">
        <v>759</v>
      </c>
      <c r="I967" s="106">
        <v>1E-3</v>
      </c>
      <c r="J967" s="114">
        <f>D957+1</f>
        <v>41</v>
      </c>
      <c r="K967" s="113" t="str">
        <f t="shared" si="40"/>
        <v>RYA</v>
      </c>
      <c r="L967" s="49" t="str">
        <f t="shared" si="41"/>
        <v>41.RYA</v>
      </c>
    </row>
    <row r="968" spans="1:12">
      <c r="A968" s="104"/>
      <c r="D968" s="108"/>
      <c r="E968" s="110"/>
      <c r="F968" s="110" t="s">
        <v>760</v>
      </c>
      <c r="G968" s="109" t="s">
        <v>740</v>
      </c>
      <c r="H968" s="49" t="s">
        <v>759</v>
      </c>
      <c r="I968" s="106" t="s">
        <v>720</v>
      </c>
      <c r="J968" s="114">
        <f>D957+2</f>
        <v>42</v>
      </c>
      <c r="K968" s="113" t="str">
        <f t="shared" si="40"/>
        <v>RYA</v>
      </c>
      <c r="L968" s="49" t="str">
        <f t="shared" si="41"/>
        <v>42.RYA</v>
      </c>
    </row>
    <row r="969" spans="1:12">
      <c r="A969" s="104"/>
      <c r="D969" s="108"/>
      <c r="E969" s="110"/>
      <c r="F969" s="110" t="s">
        <v>760</v>
      </c>
      <c r="G969" s="109" t="s">
        <v>740</v>
      </c>
      <c r="H969" s="49" t="s">
        <v>759</v>
      </c>
      <c r="I969" s="106" t="s">
        <v>758</v>
      </c>
      <c r="J969" s="114">
        <f>D957+3</f>
        <v>43</v>
      </c>
      <c r="K969" s="113" t="str">
        <f t="shared" si="40"/>
        <v>RYA</v>
      </c>
      <c r="L969" s="49" t="str">
        <f t="shared" si="41"/>
        <v>43.RYA</v>
      </c>
    </row>
    <row r="971" spans="1:12">
      <c r="D971" s="108"/>
    </row>
    <row r="972" spans="1:12">
      <c r="D972" s="108"/>
      <c r="E972" s="110"/>
      <c r="F972" s="110"/>
      <c r="G972" s="110"/>
      <c r="J972" s="28"/>
      <c r="K972" s="28"/>
      <c r="L972" s="28"/>
    </row>
    <row r="973" spans="1:12">
      <c r="D973" s="108"/>
      <c r="E973" s="110"/>
      <c r="F973" s="110"/>
      <c r="G973" s="110"/>
      <c r="J973" s="28"/>
      <c r="K973" s="28"/>
      <c r="L973" s="28"/>
    </row>
    <row r="974" spans="1:12">
      <c r="D974" s="108"/>
      <c r="E974" s="110"/>
      <c r="F974" s="110"/>
      <c r="G974" s="110"/>
      <c r="J974" s="28"/>
      <c r="K974" s="28"/>
      <c r="L974" s="28"/>
    </row>
    <row r="975" spans="1:12">
      <c r="D975" s="108"/>
      <c r="E975" s="110"/>
      <c r="F975" s="110"/>
      <c r="G975" s="112"/>
      <c r="J975" s="28"/>
      <c r="K975" s="28"/>
      <c r="L975" s="28"/>
    </row>
    <row r="976" spans="1:12">
      <c r="D976" s="108"/>
      <c r="E976" s="110"/>
      <c r="F976" s="110"/>
      <c r="G976" s="111"/>
      <c r="J976" s="28"/>
      <c r="K976" s="28"/>
      <c r="L976" s="28"/>
    </row>
    <row r="977" spans="4:12">
      <c r="D977" s="108"/>
      <c r="E977" s="110"/>
      <c r="F977" s="110"/>
      <c r="G977" s="109"/>
      <c r="J977" s="28"/>
      <c r="K977" s="28"/>
      <c r="L977" s="28"/>
    </row>
    <row r="978" spans="4:12">
      <c r="D978" s="108"/>
      <c r="E978" s="110"/>
      <c r="F978" s="110"/>
      <c r="G978" s="109"/>
      <c r="J978" s="28"/>
      <c r="K978" s="28"/>
      <c r="L978" s="28"/>
    </row>
    <row r="979" spans="4:12">
      <c r="D979" s="108"/>
      <c r="E979" s="110"/>
      <c r="F979" s="110"/>
      <c r="G979" s="109"/>
      <c r="J979" s="28"/>
      <c r="K979" s="28"/>
      <c r="L979" s="28"/>
    </row>
    <row r="980" spans="4:12">
      <c r="D980" s="108"/>
      <c r="E980" s="110"/>
      <c r="F980" s="110"/>
      <c r="G980" s="109"/>
      <c r="J980" s="28"/>
      <c r="K980" s="28"/>
      <c r="L980" s="28"/>
    </row>
    <row r="981" spans="4:12">
      <c r="D981" s="108"/>
      <c r="E981" s="110"/>
      <c r="F981" s="110"/>
      <c r="G981" s="111"/>
      <c r="J981" s="28"/>
      <c r="K981" s="28"/>
      <c r="L981" s="28"/>
    </row>
    <row r="982" spans="4:12">
      <c r="D982" s="108"/>
      <c r="E982" s="110"/>
      <c r="F982" s="110"/>
      <c r="G982" s="109"/>
      <c r="J982" s="28"/>
      <c r="K982" s="28"/>
      <c r="L982" s="28"/>
    </row>
    <row r="983" spans="4:12">
      <c r="D983" s="108"/>
    </row>
    <row r="984" spans="4:12">
      <c r="D984" s="108"/>
    </row>
    <row r="985" spans="4:12">
      <c r="D985" s="108"/>
    </row>
    <row r="986" spans="4:12">
      <c r="D986" s="108"/>
    </row>
    <row r="987" spans="4:12">
      <c r="D987" s="108"/>
    </row>
    <row r="988" spans="4:12">
      <c r="D988" s="108"/>
    </row>
    <row r="989" spans="4:12">
      <c r="D989" s="108"/>
    </row>
    <row r="990" spans="4:12">
      <c r="D990" s="108"/>
    </row>
    <row r="991" spans="4:12">
      <c r="D991" s="108"/>
    </row>
    <row r="992" spans="4:12">
      <c r="D992" s="108"/>
    </row>
    <row r="993" spans="4:4">
      <c r="D993" s="108"/>
    </row>
    <row r="994" spans="4:4">
      <c r="D994" s="108"/>
    </row>
    <row r="995" spans="4:4">
      <c r="D995" s="108"/>
    </row>
    <row r="996" spans="4:4">
      <c r="D996" s="108"/>
    </row>
    <row r="997" spans="4:4">
      <c r="D997" s="108"/>
    </row>
    <row r="998" spans="4:4">
      <c r="D998" s="108"/>
    </row>
    <row r="999" spans="4:4">
      <c r="D999" s="108"/>
    </row>
    <row r="1000" spans="4:4">
      <c r="D1000" s="108"/>
    </row>
    <row r="1001" spans="4:4">
      <c r="D1001" s="108"/>
    </row>
    <row r="1002" spans="4:4">
      <c r="D1002" s="108"/>
    </row>
    <row r="1003" spans="4:4">
      <c r="D1003" s="108"/>
    </row>
    <row r="1004" spans="4:4">
      <c r="D1004" s="108"/>
    </row>
    <row r="1005" spans="4:4">
      <c r="D1005" s="108"/>
    </row>
    <row r="1006" spans="4:4">
      <c r="D1006" s="108"/>
    </row>
    <row r="1007" spans="4:4">
      <c r="D1007" s="108"/>
    </row>
    <row r="1008" spans="4:4">
      <c r="D1008" s="108"/>
    </row>
    <row r="1009" spans="4:4">
      <c r="D1009" s="108"/>
    </row>
    <row r="1010" spans="4:4">
      <c r="D1010" s="108"/>
    </row>
    <row r="1011" spans="4:4">
      <c r="D1011" s="108"/>
    </row>
    <row r="1012" spans="4:4">
      <c r="D1012" s="108"/>
    </row>
    <row r="1013" spans="4:4">
      <c r="D1013" s="108"/>
    </row>
    <row r="1014" spans="4:4">
      <c r="D1014" s="108"/>
    </row>
    <row r="1015" spans="4:4">
      <c r="D1015" s="108"/>
    </row>
    <row r="1016" spans="4:4">
      <c r="D1016" s="108"/>
    </row>
    <row r="1017" spans="4:4">
      <c r="D1017" s="108"/>
    </row>
    <row r="1018" spans="4:4">
      <c r="D1018" s="108"/>
    </row>
    <row r="1019" spans="4:4">
      <c r="D1019" s="108"/>
    </row>
    <row r="1020" spans="4:4">
      <c r="D1020" s="108"/>
    </row>
    <row r="1021" spans="4:4">
      <c r="D1021" s="108"/>
    </row>
    <row r="1022" spans="4:4">
      <c r="D1022" s="108"/>
    </row>
    <row r="1023" spans="4:4">
      <c r="D1023" s="108"/>
    </row>
    <row r="1024" spans="4:4">
      <c r="D1024" s="108"/>
    </row>
    <row r="1025" spans="4:4">
      <c r="D1025" s="108"/>
    </row>
    <row r="1026" spans="4:4">
      <c r="D1026" s="108"/>
    </row>
    <row r="1027" spans="4:4">
      <c r="D1027" s="108"/>
    </row>
    <row r="1028" spans="4:4">
      <c r="D1028" s="108"/>
    </row>
    <row r="1029" spans="4:4">
      <c r="D1029" s="108"/>
    </row>
    <row r="1030" spans="4:4">
      <c r="D1030" s="108"/>
    </row>
    <row r="1031" spans="4:4">
      <c r="D1031" s="108"/>
    </row>
    <row r="1032" spans="4:4">
      <c r="D1032" s="108"/>
    </row>
    <row r="1033" spans="4:4">
      <c r="D1033" s="108"/>
    </row>
    <row r="1034" spans="4:4">
      <c r="D1034" s="108"/>
    </row>
    <row r="1035" spans="4:4">
      <c r="D1035" s="108"/>
    </row>
    <row r="1036" spans="4:4">
      <c r="D1036" s="108"/>
    </row>
    <row r="1037" spans="4:4">
      <c r="D1037" s="108"/>
    </row>
    <row r="1038" spans="4:4">
      <c r="D1038" s="108"/>
    </row>
    <row r="1039" spans="4:4">
      <c r="D1039" s="108"/>
    </row>
    <row r="1040" spans="4:4">
      <c r="D1040" s="108"/>
    </row>
    <row r="1041" spans="4:4">
      <c r="D1041" s="108"/>
    </row>
    <row r="1042" spans="4:4">
      <c r="D1042" s="108"/>
    </row>
    <row r="1043" spans="4:4">
      <c r="D1043" s="108"/>
    </row>
    <row r="1044" spans="4:4">
      <c r="D1044" s="108"/>
    </row>
    <row r="1045" spans="4:4">
      <c r="D1045" s="108"/>
    </row>
    <row r="1046" spans="4:4">
      <c r="D1046" s="108"/>
    </row>
    <row r="1047" spans="4:4">
      <c r="D1047" s="108"/>
    </row>
    <row r="1048" spans="4:4">
      <c r="D1048" s="108"/>
    </row>
    <row r="1049" spans="4:4">
      <c r="D1049" s="108"/>
    </row>
    <row r="1050" spans="4:4">
      <c r="D1050" s="108"/>
    </row>
    <row r="1051" spans="4:4">
      <c r="D1051" s="108"/>
    </row>
    <row r="1052" spans="4:4">
      <c r="D1052" s="108"/>
    </row>
    <row r="1053" spans="4:4">
      <c r="D1053" s="108"/>
    </row>
    <row r="1054" spans="4:4">
      <c r="D1054" s="108"/>
    </row>
    <row r="1055" spans="4:4">
      <c r="D1055" s="108"/>
    </row>
    <row r="1056" spans="4:4">
      <c r="D1056" s="108"/>
    </row>
    <row r="1057" spans="4:4">
      <c r="D1057" s="108"/>
    </row>
    <row r="1058" spans="4:4">
      <c r="D1058" s="108"/>
    </row>
    <row r="1059" spans="4:4">
      <c r="D1059" s="108"/>
    </row>
    <row r="1060" spans="4:4">
      <c r="D1060" s="108"/>
    </row>
    <row r="1061" spans="4:4">
      <c r="D1061" s="108"/>
    </row>
    <row r="1062" spans="4:4">
      <c r="D1062" s="108"/>
    </row>
    <row r="1063" spans="4:4">
      <c r="D1063" s="108"/>
    </row>
    <row r="1064" spans="4:4">
      <c r="D1064" s="108"/>
    </row>
    <row r="1065" spans="4:4">
      <c r="D1065" s="108"/>
    </row>
    <row r="1066" spans="4:4">
      <c r="D1066" s="108"/>
    </row>
    <row r="1067" spans="4:4">
      <c r="D1067" s="108"/>
    </row>
    <row r="1068" spans="4:4">
      <c r="D1068" s="108"/>
    </row>
    <row r="1069" spans="4:4">
      <c r="D1069" s="108"/>
    </row>
    <row r="1070" spans="4:4">
      <c r="D1070" s="108"/>
    </row>
    <row r="1071" spans="4:4">
      <c r="D1071" s="108"/>
    </row>
    <row r="1072" spans="4:4">
      <c r="D1072" s="108"/>
    </row>
    <row r="1073" spans="4:4">
      <c r="D1073" s="108"/>
    </row>
    <row r="1074" spans="4:4">
      <c r="D1074" s="108"/>
    </row>
    <row r="1075" spans="4:4">
      <c r="D1075" s="108"/>
    </row>
    <row r="1076" spans="4:4">
      <c r="D1076" s="108"/>
    </row>
    <row r="1077" spans="4:4">
      <c r="D1077" s="108"/>
    </row>
    <row r="1078" spans="4:4">
      <c r="D1078" s="108"/>
    </row>
    <row r="1079" spans="4:4">
      <c r="D1079" s="108"/>
    </row>
    <row r="1080" spans="4:4">
      <c r="D1080" s="108"/>
    </row>
    <row r="1081" spans="4:4">
      <c r="D1081" s="108"/>
    </row>
    <row r="1082" spans="4:4">
      <c r="D1082" s="108"/>
    </row>
    <row r="1083" spans="4:4">
      <c r="D1083" s="108"/>
    </row>
    <row r="1084" spans="4:4">
      <c r="D1084" s="108"/>
    </row>
    <row r="1085" spans="4:4">
      <c r="D1085" s="108"/>
    </row>
    <row r="1086" spans="4:4">
      <c r="D1086" s="108"/>
    </row>
    <row r="1087" spans="4:4">
      <c r="D1087" s="108"/>
    </row>
    <row r="1088" spans="4:4">
      <c r="D1088" s="108"/>
    </row>
    <row r="1089" spans="4:4">
      <c r="D1089" s="108"/>
    </row>
    <row r="1090" spans="4:4">
      <c r="D1090" s="108"/>
    </row>
    <row r="1091" spans="4:4">
      <c r="D1091" s="108"/>
    </row>
    <row r="1092" spans="4:4">
      <c r="D1092" s="108"/>
    </row>
    <row r="1093" spans="4:4">
      <c r="D1093" s="108"/>
    </row>
    <row r="1094" spans="4:4">
      <c r="D1094" s="108"/>
    </row>
    <row r="1095" spans="4:4">
      <c r="D1095" s="108"/>
    </row>
    <row r="1096" spans="4:4">
      <c r="D1096" s="108"/>
    </row>
    <row r="1097" spans="4:4">
      <c r="D1097" s="108"/>
    </row>
    <row r="1098" spans="4:4">
      <c r="D1098" s="108"/>
    </row>
    <row r="1099" spans="4:4">
      <c r="D1099" s="108"/>
    </row>
    <row r="1100" spans="4:4">
      <c r="D1100" s="108"/>
    </row>
    <row r="1101" spans="4:4">
      <c r="D1101" s="108"/>
    </row>
    <row r="1102" spans="4:4">
      <c r="D1102" s="108"/>
    </row>
    <row r="1103" spans="4:4">
      <c r="D1103" s="108"/>
    </row>
    <row r="1104" spans="4:4">
      <c r="D1104" s="108"/>
    </row>
    <row r="1105" spans="4:4">
      <c r="D1105" s="108"/>
    </row>
    <row r="1106" spans="4:4">
      <c r="D1106" s="108"/>
    </row>
    <row r="1107" spans="4:4">
      <c r="D1107" s="108"/>
    </row>
    <row r="1108" spans="4:4">
      <c r="D1108" s="108"/>
    </row>
    <row r="1109" spans="4:4">
      <c r="D1109" s="108"/>
    </row>
    <row r="1110" spans="4:4">
      <c r="D1110" s="108"/>
    </row>
    <row r="1111" spans="4:4">
      <c r="D1111" s="108"/>
    </row>
    <row r="1112" spans="4:4">
      <c r="D1112" s="108"/>
    </row>
  </sheetData>
  <mergeCells count="5">
    <mergeCell ref="E7:G7"/>
    <mergeCell ref="A1:D1"/>
    <mergeCell ref="A3:D3"/>
    <mergeCell ref="E4:G4"/>
    <mergeCell ref="E5:G5"/>
  </mergeCells>
  <conditionalFormatting sqref="N357">
    <cfRule type="duplicateValues" dxfId="18" priority="9"/>
  </conditionalFormatting>
  <conditionalFormatting sqref="N357">
    <cfRule type="duplicateValues" dxfId="17" priority="8"/>
  </conditionalFormatting>
  <conditionalFormatting sqref="L644:L969 L511:L630 L13:L498">
    <cfRule type="duplicateValues" dxfId="16" priority="22"/>
  </conditionalFormatting>
  <conditionalFormatting sqref="L631:L643">
    <cfRule type="duplicateValues" dxfId="15" priority="25"/>
  </conditionalFormatting>
  <conditionalFormatting sqref="L499:L504">
    <cfRule type="duplicateValues" dxfId="14" priority="38"/>
  </conditionalFormatting>
  <conditionalFormatting sqref="L505:L510">
    <cfRule type="duplicateValues" dxfId="13" priority="51"/>
  </conditionalFormatting>
  <dataValidations disablePrompts="1" count="1">
    <dataValidation allowBlank="1" showInputMessage="1" showErrorMessage="1" sqref="M934 M277 M49 M62 M290 M930:M932 M75 M88 M303 M101 M114:M136 M342:M343 M150 M163 M850:M927 M369 M176 M189 M395 M202 M215:M237 M421 M251 M264 M693:M842 N11 M10:M35 M447 M473"/>
  </dataValidations>
  <pageMargins left="0.75000000000000011" right="0.75000000000000011" top="0.98" bottom="0.98" header="0.51" footer="0.51"/>
  <ignoredErrors>
    <ignoredError sqref="J13:J30 J49:J74"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workbookViewId="0">
      <selection activeCell="B7" sqref="B7:D7"/>
    </sheetView>
  </sheetViews>
  <sheetFormatPr baseColWidth="10" defaultRowHeight="13" x14ac:dyDescent="0"/>
  <cols>
    <col min="1" max="1" width="29.85546875" customWidth="1"/>
    <col min="2" max="2" width="22.85546875" customWidth="1"/>
    <col min="3" max="3" width="25.5703125" style="36" customWidth="1"/>
    <col min="4" max="4" width="10" customWidth="1"/>
    <col min="5" max="5" width="6.5703125" customWidth="1"/>
    <col min="6" max="6" width="13.85546875" customWidth="1"/>
    <col min="7" max="7" width="10.7109375" style="135"/>
    <col min="8" max="8" width="15.28515625" customWidth="1"/>
    <col min="9" max="9" width="5.85546875" customWidth="1"/>
    <col min="10" max="10" width="10.140625" customWidth="1"/>
    <col min="11" max="11" width="10.85546875" customWidth="1"/>
    <col min="12" max="12" width="7.28515625" customWidth="1"/>
    <col min="13" max="13" width="15.140625" customWidth="1"/>
    <col min="14" max="14" width="75.5703125" customWidth="1"/>
    <col min="15" max="15" width="5.85546875" customWidth="1"/>
    <col min="16" max="17" width="5.28515625" customWidth="1"/>
    <col min="18" max="18" width="7.140625" customWidth="1"/>
    <col min="19" max="20" width="8.7109375" customWidth="1"/>
    <col min="21" max="21" width="14.140625" customWidth="1"/>
  </cols>
  <sheetData>
    <row r="1" spans="1:14" s="45" customFormat="1" ht="20" customHeight="1">
      <c r="A1" s="44" t="s">
        <v>255</v>
      </c>
    </row>
    <row r="2" spans="1:14" s="45" customFormat="1" ht="14">
      <c r="A2" s="208" t="s">
        <v>930</v>
      </c>
      <c r="B2" s="208"/>
      <c r="C2" s="208"/>
      <c r="D2" s="208"/>
    </row>
    <row r="3" spans="1:14" s="45" customFormat="1" ht="14">
      <c r="A3" s="44"/>
    </row>
    <row r="4" spans="1:14" s="45" customFormat="1" ht="14">
      <c r="A4" s="44" t="s">
        <v>535</v>
      </c>
      <c r="B4" s="209" t="s">
        <v>602</v>
      </c>
      <c r="C4" s="209"/>
      <c r="D4" s="209"/>
    </row>
    <row r="5" spans="1:14" s="45" customFormat="1" ht="14">
      <c r="A5" s="44" t="s">
        <v>392</v>
      </c>
      <c r="B5" s="209">
        <v>2</v>
      </c>
      <c r="C5" s="209"/>
      <c r="D5" s="209"/>
    </row>
    <row r="6" spans="1:14" s="45" customFormat="1" ht="14">
      <c r="A6" s="44" t="s">
        <v>393</v>
      </c>
      <c r="B6" s="209">
        <v>8</v>
      </c>
      <c r="C6" s="209"/>
      <c r="D6" s="209"/>
    </row>
    <row r="7" spans="1:14" s="45" customFormat="1" ht="14">
      <c r="A7" s="44" t="s">
        <v>603</v>
      </c>
      <c r="B7" s="210">
        <v>40795</v>
      </c>
      <c r="C7" s="210"/>
      <c r="D7" s="210"/>
    </row>
    <row r="8" spans="1:14">
      <c r="C8"/>
      <c r="G8"/>
    </row>
    <row r="9" spans="1:14">
      <c r="A9" s="14"/>
      <c r="B9" s="14"/>
      <c r="C9" s="73"/>
      <c r="D9" s="14"/>
      <c r="E9" s="14"/>
      <c r="F9" s="27"/>
      <c r="H9" s="32"/>
      <c r="I9" s="27"/>
      <c r="J9" s="27"/>
      <c r="K9" s="27"/>
      <c r="L9" s="47"/>
      <c r="M9" s="14"/>
      <c r="N9" s="36"/>
    </row>
    <row r="10" spans="1:14">
      <c r="A10" s="73" t="s">
        <v>872</v>
      </c>
      <c r="B10" s="15"/>
      <c r="C10" s="90"/>
      <c r="D10" s="14"/>
      <c r="E10" s="23"/>
      <c r="F10" s="33"/>
      <c r="H10" s="22"/>
      <c r="I10" s="22"/>
      <c r="J10" s="22"/>
      <c r="K10" s="22"/>
      <c r="L10" s="22"/>
      <c r="M10" s="14"/>
      <c r="N10" s="36"/>
    </row>
    <row r="11" spans="1:14">
      <c r="A11" s="73" t="s">
        <v>796</v>
      </c>
      <c r="B11" s="15"/>
      <c r="C11" s="90"/>
      <c r="D11" s="12"/>
      <c r="E11" s="7"/>
      <c r="F11" s="6"/>
      <c r="H11" s="75"/>
      <c r="I11" s="9"/>
      <c r="J11" s="75"/>
      <c r="K11" s="75"/>
      <c r="L11" s="75"/>
      <c r="M11" s="14"/>
      <c r="N11" s="218"/>
    </row>
    <row r="12" spans="1:14">
      <c r="A12" s="14"/>
      <c r="B12" s="15"/>
      <c r="C12" s="90"/>
      <c r="D12" s="12"/>
      <c r="E12" s="7"/>
      <c r="F12" s="6"/>
      <c r="H12" s="75"/>
      <c r="I12" s="9"/>
      <c r="J12" s="75"/>
      <c r="K12" s="75"/>
      <c r="L12" s="75"/>
      <c r="M12" s="14"/>
      <c r="N12" s="218"/>
    </row>
    <row r="13" spans="1:14">
      <c r="A13" s="14"/>
      <c r="B13" s="15"/>
      <c r="C13" s="90"/>
      <c r="D13" s="12"/>
      <c r="E13" s="7"/>
      <c r="F13" s="6"/>
      <c r="H13" s="75"/>
      <c r="I13" s="9"/>
      <c r="J13" s="75"/>
      <c r="K13" s="75"/>
      <c r="L13" s="75"/>
      <c r="M13" s="14"/>
      <c r="N13" s="102"/>
    </row>
    <row r="14" spans="1:14">
      <c r="A14" s="131" t="s">
        <v>797</v>
      </c>
      <c r="B14" s="15"/>
      <c r="C14" s="90"/>
      <c r="D14" s="12"/>
      <c r="E14" s="7"/>
      <c r="F14" s="6"/>
      <c r="H14" s="75"/>
      <c r="I14" s="9"/>
      <c r="J14" s="75"/>
      <c r="K14" s="75"/>
      <c r="L14" s="75"/>
      <c r="M14" s="14"/>
      <c r="N14" s="102"/>
    </row>
    <row r="15" spans="1:14">
      <c r="A15" s="14"/>
      <c r="B15" s="15"/>
      <c r="C15" s="90"/>
      <c r="D15" s="12"/>
      <c r="E15" s="7"/>
      <c r="F15" s="6"/>
      <c r="H15" s="75"/>
      <c r="I15" s="9"/>
      <c r="J15" s="75"/>
      <c r="K15" s="75"/>
      <c r="L15" s="75"/>
      <c r="M15" s="14"/>
      <c r="N15" s="102"/>
    </row>
    <row r="16" spans="1:14">
      <c r="A16" s="14"/>
      <c r="B16" s="15"/>
      <c r="C16" s="90"/>
      <c r="D16" s="12"/>
      <c r="E16" s="7"/>
      <c r="F16" s="6"/>
      <c r="G16" s="138" t="s">
        <v>840</v>
      </c>
      <c r="H16" s="135" t="s">
        <v>841</v>
      </c>
      <c r="I16" s="9"/>
      <c r="J16" s="75"/>
      <c r="K16" s="75"/>
      <c r="L16" s="75"/>
      <c r="M16" s="14"/>
      <c r="N16" s="102"/>
    </row>
    <row r="17" spans="1:14">
      <c r="A17" s="14"/>
      <c r="B17" s="15"/>
      <c r="C17" s="90"/>
      <c r="D17" s="12"/>
      <c r="I17" s="9"/>
      <c r="J17" s="75"/>
      <c r="K17" s="75"/>
      <c r="L17" s="75"/>
      <c r="M17" s="14"/>
      <c r="N17" s="102"/>
    </row>
    <row r="18" spans="1:14">
      <c r="A18" s="103"/>
      <c r="B18" s="15"/>
      <c r="C18" s="90"/>
      <c r="D18" s="12"/>
      <c r="G18" s="139" t="s">
        <v>842</v>
      </c>
      <c r="H18" s="135" t="s">
        <v>843</v>
      </c>
      <c r="I18" s="142" t="s">
        <v>855</v>
      </c>
      <c r="J18" s="75"/>
      <c r="K18" s="75"/>
      <c r="L18" s="75"/>
      <c r="M18" s="14"/>
      <c r="N18" s="102"/>
    </row>
    <row r="19" spans="1:14">
      <c r="B19" s="39"/>
      <c r="C19" s="16"/>
      <c r="D19" s="16"/>
      <c r="E19" s="16"/>
      <c r="F19" s="24"/>
      <c r="G19" s="24"/>
      <c r="H19" s="24"/>
      <c r="I19" s="24"/>
      <c r="J19" s="24"/>
      <c r="K19" s="24"/>
      <c r="L19" s="24"/>
      <c r="M19" s="147"/>
    </row>
    <row r="20" spans="1:14">
      <c r="A20" s="130" t="s">
        <v>871</v>
      </c>
      <c r="B20" s="15"/>
      <c r="C20" s="90"/>
      <c r="D20" s="12"/>
      <c r="E20" s="7"/>
      <c r="G20" s="6"/>
      <c r="H20" s="135"/>
      <c r="I20" s="9"/>
      <c r="J20" s="75"/>
      <c r="K20" s="75"/>
      <c r="L20" s="75"/>
      <c r="M20" s="14"/>
      <c r="N20" s="52"/>
    </row>
    <row r="21" spans="1:14">
      <c r="A21" s="103"/>
      <c r="B21" s="136" t="s">
        <v>839</v>
      </c>
      <c r="C21" s="90" t="s">
        <v>580</v>
      </c>
      <c r="D21" s="12"/>
      <c r="E21" s="7"/>
      <c r="G21" s="6"/>
      <c r="H21" s="135"/>
      <c r="I21" s="9"/>
      <c r="J21" s="75"/>
      <c r="K21" s="75"/>
      <c r="L21" s="75"/>
      <c r="M21" s="14"/>
      <c r="N21" s="36"/>
    </row>
    <row r="22" spans="1:14">
      <c r="A22" s="130" t="s">
        <v>795</v>
      </c>
      <c r="B22" s="132" t="s">
        <v>810</v>
      </c>
      <c r="C22" s="48" t="s">
        <v>794</v>
      </c>
      <c r="D22" s="12"/>
      <c r="E22" s="7"/>
      <c r="G22" s="6"/>
      <c r="H22" s="135" t="str">
        <f>B22&amp;".00.VMU"</f>
        <v>EP010.00.VMU</v>
      </c>
      <c r="I22" s="142" t="s">
        <v>854</v>
      </c>
      <c r="J22" s="9"/>
      <c r="K22" s="9"/>
      <c r="L22" s="9"/>
      <c r="M22" s="14"/>
      <c r="N22" s="36"/>
    </row>
    <row r="23" spans="1:14">
      <c r="A23" s="103"/>
      <c r="B23" s="132" t="s">
        <v>793</v>
      </c>
      <c r="C23" s="48" t="s">
        <v>857</v>
      </c>
      <c r="D23" s="14"/>
      <c r="E23" s="23"/>
      <c r="G23" s="33"/>
      <c r="H23" s="135" t="str">
        <f>B23&amp;".00.VMU"</f>
        <v>EP011.00.VMU</v>
      </c>
      <c r="I23" s="22"/>
      <c r="J23" s="22"/>
      <c r="K23" s="22"/>
      <c r="L23" s="22"/>
      <c r="M23" s="14"/>
      <c r="N23" s="36"/>
    </row>
    <row r="24" spans="1:14">
      <c r="A24" s="103"/>
      <c r="B24" s="132"/>
      <c r="C24" s="48"/>
      <c r="D24" s="14"/>
      <c r="E24" s="23"/>
      <c r="G24" s="33"/>
      <c r="H24" s="135"/>
      <c r="I24" s="22"/>
      <c r="J24" s="22"/>
      <c r="K24" s="22"/>
      <c r="L24" s="22"/>
      <c r="M24" s="14"/>
      <c r="N24" s="36"/>
    </row>
    <row r="25" spans="1:14">
      <c r="A25" s="130" t="s">
        <v>798</v>
      </c>
      <c r="B25" s="132" t="s">
        <v>811</v>
      </c>
      <c r="C25" s="48" t="s">
        <v>794</v>
      </c>
      <c r="D25" s="14"/>
      <c r="E25" s="23"/>
      <c r="G25" s="33"/>
      <c r="H25" s="135" t="str">
        <f>B25&amp;".00.VMU"</f>
        <v>EP030.00.VMU</v>
      </c>
      <c r="I25" s="22"/>
      <c r="J25" s="22"/>
      <c r="K25" s="22"/>
      <c r="L25" s="22"/>
      <c r="M25" s="14"/>
      <c r="N25" s="36"/>
    </row>
    <row r="26" spans="1:14">
      <c r="A26" s="103"/>
      <c r="B26" s="132" t="s">
        <v>799</v>
      </c>
      <c r="C26" s="48" t="s">
        <v>803</v>
      </c>
      <c r="D26" s="4"/>
      <c r="E26" s="5"/>
      <c r="G26" s="3"/>
      <c r="H26" s="135" t="str">
        <f>B26&amp;".00.VMU"</f>
        <v>EP031.00.VMU</v>
      </c>
      <c r="I26" s="8"/>
      <c r="J26" s="8"/>
      <c r="K26" s="22"/>
      <c r="L26" s="22"/>
      <c r="M26" s="14"/>
      <c r="N26" s="36"/>
    </row>
    <row r="27" spans="1:14">
      <c r="A27" s="103"/>
      <c r="B27" s="132"/>
      <c r="C27" s="48"/>
      <c r="D27" s="4"/>
      <c r="E27" s="5"/>
      <c r="G27" s="3"/>
      <c r="H27" s="135"/>
      <c r="I27" s="8"/>
      <c r="J27" s="8"/>
      <c r="K27" s="22"/>
      <c r="L27" s="22"/>
      <c r="M27" s="14"/>
      <c r="N27" s="36"/>
    </row>
    <row r="28" spans="1:14">
      <c r="A28" s="130" t="s">
        <v>800</v>
      </c>
      <c r="B28" s="132" t="s">
        <v>812</v>
      </c>
      <c r="C28" s="48" t="s">
        <v>794</v>
      </c>
      <c r="D28" s="101"/>
      <c r="E28" s="2"/>
      <c r="G28" s="3"/>
      <c r="H28" s="135" t="str">
        <f>B28&amp;".00.VMU"</f>
        <v>EP040.00.VMU</v>
      </c>
      <c r="I28" s="8"/>
      <c r="J28" s="8"/>
      <c r="K28" s="22"/>
      <c r="L28" s="22"/>
      <c r="M28" s="14"/>
    </row>
    <row r="29" spans="1:14">
      <c r="A29" s="103"/>
      <c r="B29" s="132" t="s">
        <v>801</v>
      </c>
      <c r="C29" s="48" t="s">
        <v>802</v>
      </c>
      <c r="D29" s="101"/>
      <c r="E29" s="2"/>
      <c r="G29" s="3"/>
      <c r="H29" s="135" t="str">
        <f>B29&amp;".00.VMU"</f>
        <v>EP041.00.VMU</v>
      </c>
      <c r="I29" s="8"/>
      <c r="J29" s="8"/>
      <c r="K29" s="22"/>
      <c r="L29" s="22"/>
      <c r="M29" s="14"/>
    </row>
    <row r="30" spans="1:14">
      <c r="A30" s="103"/>
      <c r="B30" s="132"/>
      <c r="C30" s="48"/>
      <c r="D30" s="101"/>
      <c r="E30" s="2"/>
      <c r="G30" s="3"/>
      <c r="H30" s="135"/>
      <c r="I30" s="8"/>
      <c r="J30" s="8"/>
      <c r="K30" s="22"/>
      <c r="L30" s="22"/>
      <c r="M30" s="14"/>
    </row>
    <row r="31" spans="1:14">
      <c r="A31" s="130" t="s">
        <v>804</v>
      </c>
      <c r="B31" s="132" t="s">
        <v>813</v>
      </c>
      <c r="C31" s="48" t="s">
        <v>794</v>
      </c>
      <c r="D31" s="101"/>
      <c r="E31" s="2"/>
      <c r="G31" s="3"/>
      <c r="H31" s="135" t="str">
        <f>B31&amp;".00.VMU"</f>
        <v>EP050.00.VMU</v>
      </c>
      <c r="I31" s="8"/>
      <c r="J31" s="8"/>
      <c r="K31" s="22"/>
      <c r="L31" s="22"/>
      <c r="M31" s="14"/>
      <c r="N31" s="36"/>
    </row>
    <row r="32" spans="1:14">
      <c r="A32" s="103"/>
      <c r="B32" s="132" t="s">
        <v>805</v>
      </c>
      <c r="C32" s="48" t="s">
        <v>806</v>
      </c>
      <c r="D32" s="101"/>
      <c r="E32" s="2"/>
      <c r="G32" s="3"/>
      <c r="H32" s="135" t="str">
        <f>B32&amp;".00.VMU"</f>
        <v>EP051.00.VMU</v>
      </c>
      <c r="I32" s="8"/>
      <c r="J32" s="8"/>
      <c r="K32" s="22"/>
      <c r="L32" s="22"/>
      <c r="M32" s="14"/>
      <c r="N32" s="36"/>
    </row>
    <row r="33" spans="1:14">
      <c r="A33" s="103"/>
      <c r="B33" s="132"/>
      <c r="C33" s="48"/>
      <c r="D33" s="101"/>
      <c r="E33" s="2"/>
      <c r="G33" s="3"/>
      <c r="H33" s="135"/>
      <c r="I33" s="8"/>
      <c r="J33" s="8"/>
      <c r="K33" s="22"/>
      <c r="L33" s="22"/>
      <c r="M33" s="14"/>
      <c r="N33" s="36"/>
    </row>
    <row r="34" spans="1:14">
      <c r="A34" s="130" t="s">
        <v>807</v>
      </c>
      <c r="B34" s="132" t="s">
        <v>814</v>
      </c>
      <c r="C34" s="48" t="s">
        <v>794</v>
      </c>
      <c r="D34" s="101"/>
      <c r="E34" s="5"/>
      <c r="G34" s="3"/>
      <c r="H34" s="135" t="str">
        <f>B34&amp;".00.VMU"</f>
        <v>EP080.00.VMU</v>
      </c>
      <c r="I34" s="8"/>
      <c r="J34" s="8"/>
      <c r="K34" s="22"/>
      <c r="L34" s="22"/>
      <c r="M34" s="14"/>
    </row>
    <row r="35" spans="1:14">
      <c r="A35" s="103"/>
      <c r="B35" s="132" t="s">
        <v>808</v>
      </c>
      <c r="C35" s="48" t="s">
        <v>819</v>
      </c>
      <c r="D35" s="4"/>
      <c r="E35" s="2"/>
      <c r="G35" s="3"/>
      <c r="H35" s="135" t="str">
        <f>B35&amp;".00.VMU"</f>
        <v>EP081.00.VMU</v>
      </c>
      <c r="I35" s="8"/>
      <c r="J35" s="8"/>
      <c r="K35" s="22"/>
      <c r="L35" s="22"/>
      <c r="M35" s="14"/>
      <c r="N35" s="36"/>
    </row>
    <row r="36" spans="1:14">
      <c r="A36" s="103"/>
      <c r="B36" s="132" t="s">
        <v>809</v>
      </c>
      <c r="C36" s="48" t="s">
        <v>820</v>
      </c>
      <c r="D36" s="4"/>
      <c r="E36" s="2"/>
      <c r="G36" s="3"/>
      <c r="H36" s="135" t="str">
        <f>B36&amp;".00.VMU"</f>
        <v>EP082.00.VMU</v>
      </c>
      <c r="I36" s="8"/>
      <c r="J36" s="8"/>
      <c r="K36" s="22"/>
      <c r="L36" s="22"/>
      <c r="M36" s="14"/>
      <c r="N36" s="36"/>
    </row>
    <row r="37" spans="1:14">
      <c r="A37" s="103"/>
      <c r="B37" s="132" t="s">
        <v>815</v>
      </c>
      <c r="C37" s="48" t="s">
        <v>821</v>
      </c>
      <c r="D37" s="4"/>
      <c r="E37" s="5"/>
      <c r="G37" s="3"/>
      <c r="H37" s="135" t="str">
        <f>B37&amp;".00.VMU"</f>
        <v>EP083.00.VMU</v>
      </c>
      <c r="I37" s="8"/>
      <c r="J37" s="8"/>
      <c r="K37" s="22"/>
      <c r="L37" s="22"/>
      <c r="M37" s="14"/>
      <c r="N37" s="36"/>
    </row>
    <row r="38" spans="1:14">
      <c r="A38" s="103"/>
      <c r="B38" s="132"/>
      <c r="C38" s="48"/>
      <c r="D38" s="4"/>
      <c r="E38" s="5"/>
      <c r="G38" s="3"/>
      <c r="H38" s="135"/>
      <c r="I38" s="8"/>
      <c r="J38" s="8"/>
      <c r="K38" s="22"/>
      <c r="L38" s="22"/>
      <c r="M38" s="14"/>
      <c r="N38" s="36"/>
    </row>
    <row r="39" spans="1:14">
      <c r="A39" s="130" t="s">
        <v>850</v>
      </c>
      <c r="B39" s="132" t="s">
        <v>851</v>
      </c>
      <c r="C39" s="48" t="s">
        <v>852</v>
      </c>
      <c r="H39" s="73" t="s">
        <v>853</v>
      </c>
      <c r="I39" s="142" t="s">
        <v>862</v>
      </c>
    </row>
    <row r="40" spans="1:14">
      <c r="I40" s="143"/>
    </row>
    <row r="41" spans="1:14">
      <c r="A41" s="130" t="s">
        <v>816</v>
      </c>
      <c r="B41" s="132" t="s">
        <v>817</v>
      </c>
      <c r="C41" s="48" t="s">
        <v>794</v>
      </c>
      <c r="D41" s="4"/>
      <c r="E41" s="5"/>
      <c r="G41" s="3"/>
      <c r="H41" s="135" t="str">
        <f>B41&amp;".00.VMX"</f>
        <v>EP100.00.VMX</v>
      </c>
      <c r="I41" s="143"/>
      <c r="J41" s="8"/>
      <c r="K41" s="22"/>
      <c r="L41" s="22"/>
      <c r="M41" s="14"/>
      <c r="N41" s="36"/>
    </row>
    <row r="42" spans="1:14">
      <c r="A42" s="103"/>
      <c r="B42" s="132" t="s">
        <v>818</v>
      </c>
      <c r="C42" s="48" t="s">
        <v>822</v>
      </c>
      <c r="D42" s="4"/>
      <c r="E42" s="5"/>
      <c r="G42" s="3"/>
      <c r="H42" s="135" t="str">
        <f>B42&amp;".00.VMX"</f>
        <v>EP101.00.VMX</v>
      </c>
      <c r="I42" s="144"/>
      <c r="J42" s="8"/>
      <c r="K42" s="22"/>
      <c r="L42" s="22"/>
      <c r="M42" s="14"/>
      <c r="N42" s="36"/>
    </row>
    <row r="43" spans="1:14">
      <c r="A43" s="103"/>
      <c r="B43" s="132"/>
      <c r="C43" s="48"/>
      <c r="D43" s="4"/>
      <c r="E43" s="1"/>
      <c r="G43" s="3"/>
      <c r="H43" s="135"/>
      <c r="I43" s="144"/>
      <c r="J43" s="8"/>
      <c r="K43" s="22"/>
      <c r="L43" s="22"/>
      <c r="M43" s="14"/>
      <c r="N43" s="36"/>
    </row>
    <row r="44" spans="1:14">
      <c r="A44" s="130" t="s">
        <v>823</v>
      </c>
      <c r="B44" s="132" t="s">
        <v>824</v>
      </c>
      <c r="C44" s="48" t="s">
        <v>794</v>
      </c>
      <c r="D44" s="4"/>
      <c r="G44" s="3"/>
      <c r="H44" s="135" t="str">
        <f t="shared" ref="H44:H51" si="0">B44&amp;".00.VMX"</f>
        <v>EP110.00.VMX</v>
      </c>
      <c r="I44" s="145" t="s">
        <v>856</v>
      </c>
      <c r="J44" s="8"/>
      <c r="K44" s="22"/>
      <c r="L44" s="22"/>
      <c r="M44" s="14"/>
      <c r="N44" s="36"/>
    </row>
    <row r="45" spans="1:14">
      <c r="A45" s="103"/>
      <c r="B45" s="132" t="s">
        <v>825</v>
      </c>
      <c r="C45" s="48" t="s">
        <v>832</v>
      </c>
      <c r="D45" s="4"/>
      <c r="E45" s="1"/>
      <c r="G45" s="3"/>
      <c r="H45" s="135" t="str">
        <f t="shared" si="0"/>
        <v>EP111.00.VMX</v>
      </c>
      <c r="I45" s="8"/>
      <c r="J45" s="8"/>
      <c r="K45" s="22"/>
      <c r="L45" s="22"/>
      <c r="M45" s="14"/>
      <c r="N45" s="36"/>
    </row>
    <row r="46" spans="1:14">
      <c r="A46" s="103"/>
      <c r="B46" s="132" t="s">
        <v>826</v>
      </c>
      <c r="C46" s="48" t="s">
        <v>833</v>
      </c>
      <c r="D46" s="4"/>
      <c r="E46" s="1"/>
      <c r="G46" s="3"/>
      <c r="H46" s="135" t="str">
        <f t="shared" si="0"/>
        <v>EP112.00.VMX</v>
      </c>
      <c r="I46" s="8"/>
      <c r="J46" s="8"/>
      <c r="K46" s="22"/>
      <c r="L46" s="22"/>
      <c r="M46" s="14"/>
      <c r="N46" s="36"/>
    </row>
    <row r="47" spans="1:14">
      <c r="A47" s="103"/>
      <c r="B47" s="132" t="s">
        <v>827</v>
      </c>
      <c r="C47" s="48" t="s">
        <v>834</v>
      </c>
      <c r="D47" s="4"/>
      <c r="E47" s="1"/>
      <c r="G47" s="3"/>
      <c r="H47" s="135" t="str">
        <f t="shared" si="0"/>
        <v>EP113.00.VMX</v>
      </c>
      <c r="I47" s="8"/>
      <c r="J47" s="8"/>
      <c r="K47" s="22"/>
      <c r="L47" s="22"/>
      <c r="M47" s="14"/>
      <c r="N47" s="36"/>
    </row>
    <row r="48" spans="1:14">
      <c r="A48" s="103"/>
      <c r="B48" s="132" t="s">
        <v>828</v>
      </c>
      <c r="C48" s="48" t="s">
        <v>835</v>
      </c>
      <c r="D48" s="4"/>
      <c r="E48" s="1"/>
      <c r="G48" s="3"/>
      <c r="H48" s="135" t="str">
        <f t="shared" si="0"/>
        <v>EP114.00.VMX</v>
      </c>
      <c r="I48" s="8"/>
      <c r="J48" s="8"/>
      <c r="K48" s="22"/>
      <c r="L48" s="22"/>
      <c r="M48" s="14"/>
      <c r="N48" s="36"/>
    </row>
    <row r="49" spans="1:13">
      <c r="A49" s="133"/>
      <c r="B49" s="132" t="s">
        <v>829</v>
      </c>
      <c r="C49" s="48" t="s">
        <v>836</v>
      </c>
      <c r="D49" s="16"/>
      <c r="E49" s="16"/>
      <c r="G49" s="24"/>
      <c r="H49" s="135" t="str">
        <f t="shared" si="0"/>
        <v>EP115.00.VMX</v>
      </c>
      <c r="I49" s="24"/>
      <c r="J49" s="28"/>
      <c r="K49" s="28"/>
      <c r="L49" s="28"/>
    </row>
    <row r="50" spans="1:13">
      <c r="A50" s="133"/>
      <c r="B50" s="132" t="s">
        <v>830</v>
      </c>
      <c r="C50" s="48" t="s">
        <v>837</v>
      </c>
      <c r="D50" s="16"/>
      <c r="E50" s="39"/>
      <c r="G50" s="24"/>
      <c r="H50" s="135" t="str">
        <f t="shared" si="0"/>
        <v>EP116.00.VMX</v>
      </c>
      <c r="I50" s="24"/>
      <c r="J50" s="28"/>
      <c r="K50" s="28"/>
      <c r="L50" s="28"/>
    </row>
    <row r="51" spans="1:13">
      <c r="A51" s="133"/>
      <c r="B51" s="132" t="s">
        <v>831</v>
      </c>
      <c r="C51" s="48" t="s">
        <v>838</v>
      </c>
      <c r="D51" s="16"/>
      <c r="E51" s="16"/>
      <c r="G51" s="28"/>
      <c r="H51" s="135" t="str">
        <f t="shared" si="0"/>
        <v>EP117.00.VMX</v>
      </c>
      <c r="I51" s="24"/>
      <c r="J51" s="24"/>
      <c r="K51" s="24"/>
      <c r="L51" s="25"/>
    </row>
    <row r="52" spans="1:13">
      <c r="A52" s="133"/>
      <c r="B52" s="132"/>
      <c r="C52" s="48"/>
      <c r="D52" s="16"/>
      <c r="E52" s="39"/>
      <c r="F52" s="28"/>
      <c r="G52" s="121"/>
      <c r="H52" s="28"/>
      <c r="I52" s="24"/>
      <c r="J52" s="28"/>
      <c r="K52" s="28"/>
      <c r="L52" s="28"/>
    </row>
    <row r="53" spans="1:13">
      <c r="A53" s="130" t="s">
        <v>864</v>
      </c>
      <c r="B53" s="132" t="s">
        <v>863</v>
      </c>
      <c r="C53" s="48" t="s">
        <v>865</v>
      </c>
      <c r="D53" s="16"/>
      <c r="E53" s="16"/>
      <c r="F53" s="28"/>
      <c r="G53" s="121"/>
      <c r="H53" s="120" t="s">
        <v>868</v>
      </c>
      <c r="I53" s="24"/>
      <c r="J53" s="24"/>
      <c r="K53" s="24"/>
      <c r="L53" s="24"/>
    </row>
    <row r="54" spans="1:13">
      <c r="A54" s="130" t="s">
        <v>870</v>
      </c>
      <c r="B54" s="132" t="s">
        <v>866</v>
      </c>
      <c r="C54" s="48" t="s">
        <v>867</v>
      </c>
      <c r="D54" s="16"/>
      <c r="E54" s="16"/>
      <c r="F54" s="28"/>
      <c r="G54" s="121"/>
      <c r="H54" s="120" t="s">
        <v>869</v>
      </c>
      <c r="I54" s="24"/>
      <c r="J54" s="24"/>
      <c r="K54" s="24"/>
      <c r="L54" s="24"/>
    </row>
    <row r="55" spans="1:13">
      <c r="A55" s="133"/>
      <c r="B55" s="132"/>
      <c r="C55" s="48"/>
      <c r="D55" s="16"/>
      <c r="E55" s="16"/>
      <c r="F55" s="28"/>
      <c r="G55" s="121"/>
      <c r="H55" s="28"/>
      <c r="I55" s="24"/>
      <c r="J55" s="28"/>
      <c r="K55" s="28"/>
      <c r="L55" s="28"/>
    </row>
    <row r="56" spans="1:13">
      <c r="A56" s="133"/>
      <c r="B56" s="132"/>
      <c r="C56" s="48"/>
      <c r="D56" s="16"/>
      <c r="E56" s="16"/>
      <c r="F56" s="24"/>
      <c r="H56" s="24"/>
      <c r="I56" s="24"/>
      <c r="J56" s="28"/>
      <c r="K56" s="28"/>
      <c r="L56" s="28"/>
    </row>
    <row r="57" spans="1:13">
      <c r="A57" s="133"/>
      <c r="B57" s="132"/>
      <c r="C57" s="48"/>
      <c r="D57" s="16"/>
      <c r="E57" s="16"/>
      <c r="F57" s="28"/>
      <c r="G57" s="121"/>
      <c r="H57" s="28"/>
      <c r="I57" s="24"/>
      <c r="J57" s="24"/>
      <c r="K57" s="24"/>
      <c r="L57" s="24"/>
    </row>
    <row r="58" spans="1:13">
      <c r="A58" s="133"/>
      <c r="B58" s="132"/>
      <c r="C58" s="48"/>
      <c r="D58" s="16"/>
      <c r="E58" s="16"/>
      <c r="F58" s="28"/>
      <c r="G58" s="121"/>
      <c r="H58" s="28"/>
      <c r="I58" s="24"/>
      <c r="J58" s="24"/>
      <c r="K58" s="24"/>
      <c r="L58" s="24"/>
    </row>
    <row r="59" spans="1:13">
      <c r="A59" s="133"/>
      <c r="B59" s="132"/>
      <c r="C59" s="48"/>
      <c r="D59" s="16"/>
      <c r="E59" s="16"/>
      <c r="F59" s="24"/>
      <c r="H59" s="24"/>
      <c r="I59" s="24"/>
      <c r="J59" s="24"/>
      <c r="K59" s="24"/>
      <c r="L59" s="24"/>
      <c r="M59" s="17"/>
    </row>
    <row r="60" spans="1:13">
      <c r="A60" s="133"/>
      <c r="B60" s="132"/>
      <c r="C60" s="48"/>
      <c r="D60" s="16"/>
      <c r="E60" s="16"/>
      <c r="F60" s="24"/>
      <c r="H60" s="24"/>
      <c r="I60" s="24"/>
      <c r="J60" s="24"/>
      <c r="K60" s="24"/>
      <c r="L60" s="24"/>
      <c r="M60" s="17"/>
    </row>
    <row r="61" spans="1:13">
      <c r="A61" s="130"/>
      <c r="B61" s="134"/>
    </row>
    <row r="62" spans="1:13">
      <c r="A62" s="133"/>
      <c r="B62" s="137"/>
      <c r="C62" s="48"/>
      <c r="D62" s="100"/>
      <c r="F62" s="36"/>
    </row>
    <row r="63" spans="1:13">
      <c r="A63" s="133"/>
      <c r="B63" s="137"/>
      <c r="C63" s="48"/>
      <c r="D63" s="48"/>
      <c r="F63" s="36"/>
    </row>
    <row r="64" spans="1:13">
      <c r="A64" s="133"/>
      <c r="B64" s="137"/>
      <c r="C64" s="48"/>
      <c r="D64" s="100"/>
      <c r="F64" s="36"/>
    </row>
    <row r="65" spans="1:10">
      <c r="A65" s="133"/>
      <c r="B65" s="137"/>
      <c r="C65" s="48"/>
      <c r="D65" s="100"/>
      <c r="F65" s="36"/>
    </row>
    <row r="66" spans="1:10">
      <c r="A66" s="133"/>
      <c r="B66" s="137"/>
      <c r="C66" s="48"/>
      <c r="D66" s="100"/>
      <c r="F66" s="36"/>
    </row>
    <row r="67" spans="1:10">
      <c r="A67" s="133"/>
      <c r="B67" s="137"/>
      <c r="C67" s="48"/>
      <c r="D67" s="100"/>
      <c r="F67" s="36"/>
    </row>
    <row r="68" spans="1:10">
      <c r="A68" s="133"/>
      <c r="B68" s="132"/>
      <c r="C68" s="48"/>
      <c r="D68" s="100"/>
      <c r="F68" s="36"/>
    </row>
    <row r="69" spans="1:10">
      <c r="A69" s="133"/>
      <c r="B69" s="132"/>
      <c r="C69" s="48"/>
      <c r="D69" s="100"/>
      <c r="F69" s="36"/>
    </row>
    <row r="70" spans="1:10">
      <c r="A70" s="133"/>
      <c r="B70" s="132"/>
      <c r="C70" s="48"/>
      <c r="D70" s="100"/>
      <c r="F70" s="36"/>
    </row>
    <row r="71" spans="1:10">
      <c r="A71" s="133"/>
      <c r="B71" s="132"/>
      <c r="C71" s="48"/>
      <c r="D71" s="100"/>
      <c r="F71" s="36"/>
    </row>
    <row r="72" spans="1:10">
      <c r="A72" s="133"/>
      <c r="B72" s="132"/>
      <c r="C72" s="48"/>
      <c r="D72" s="100"/>
      <c r="F72" s="36"/>
    </row>
    <row r="73" spans="1:10">
      <c r="A73" s="134"/>
      <c r="B73" s="132"/>
      <c r="D73" s="24"/>
    </row>
    <row r="74" spans="1:10">
      <c r="A74" s="133"/>
      <c r="B74" s="132"/>
      <c r="C74" s="48"/>
      <c r="D74" s="100"/>
      <c r="J74" s="36"/>
    </row>
    <row r="75" spans="1:10">
      <c r="A75" s="133"/>
      <c r="B75" s="132"/>
      <c r="C75" s="48"/>
      <c r="D75" s="100"/>
      <c r="J75" s="36"/>
    </row>
    <row r="76" spans="1:10">
      <c r="A76" s="133"/>
      <c r="B76" s="137"/>
      <c r="C76" s="48"/>
      <c r="D76" s="100"/>
      <c r="J76" s="36"/>
    </row>
    <row r="77" spans="1:10">
      <c r="A77" s="133"/>
      <c r="B77" s="137"/>
      <c r="C77" s="48"/>
      <c r="D77" s="100"/>
      <c r="J77" s="36"/>
    </row>
    <row r="78" spans="1:10">
      <c r="A78" s="133"/>
      <c r="B78" s="132"/>
      <c r="D78" s="24"/>
    </row>
    <row r="79" spans="1:10">
      <c r="A79" s="133"/>
      <c r="B79" s="132"/>
      <c r="D79" s="24"/>
    </row>
    <row r="80" spans="1:10">
      <c r="A80" s="133"/>
      <c r="B80" s="132"/>
      <c r="D80" s="24"/>
    </row>
    <row r="81" spans="1:10">
      <c r="A81" s="133"/>
      <c r="B81" s="132"/>
      <c r="D81" s="24"/>
    </row>
    <row r="82" spans="1:10">
      <c r="A82" s="133"/>
      <c r="B82" s="137"/>
      <c r="D82" s="24"/>
    </row>
    <row r="83" spans="1:10">
      <c r="A83" s="133"/>
      <c r="B83" s="137"/>
      <c r="D83" s="24"/>
    </row>
    <row r="84" spans="1:10">
      <c r="B84" s="134"/>
    </row>
    <row r="85" spans="1:10">
      <c r="A85" s="73"/>
      <c r="B85" s="137"/>
      <c r="D85" s="24"/>
    </row>
    <row r="86" spans="1:10">
      <c r="B86" s="132"/>
      <c r="C86" s="48"/>
      <c r="D86" s="48"/>
      <c r="J86" s="36"/>
    </row>
    <row r="87" spans="1:10">
      <c r="B87" s="39"/>
      <c r="C87" s="48"/>
      <c r="D87" s="48"/>
      <c r="J87" s="36"/>
    </row>
    <row r="88" spans="1:10">
      <c r="B88" s="39"/>
      <c r="C88" s="48"/>
      <c r="D88" s="100"/>
      <c r="J88" s="36"/>
    </row>
    <row r="89" spans="1:10">
      <c r="B89" s="39"/>
      <c r="C89" s="48"/>
      <c r="D89" s="100"/>
      <c r="J89" s="36"/>
    </row>
  </sheetData>
  <mergeCells count="6">
    <mergeCell ref="N11:N12"/>
    <mergeCell ref="A2:D2"/>
    <mergeCell ref="B4:D4"/>
    <mergeCell ref="B5:D5"/>
    <mergeCell ref="B6:D6"/>
    <mergeCell ref="B7:D7"/>
  </mergeCells>
  <phoneticPr fontId="5" type="noConversion"/>
  <dataValidations count="2">
    <dataValidation allowBlank="1" showInputMessage="1" showErrorMessage="1" sqref="H52:H59 I45:I59 K41:L59 K22:L38 I42:I43 K19:L19 H19 K9:L10 H9:H10 I9:I39"/>
    <dataValidation allowBlank="1" showInputMessage="1" showErrorMessage="1" sqref="H62:I72 K62:L72 H74:I77 K74:L77 H86:I89 K86:L89">
      <formula1>0</formula1>
      <formula2>0</formula2>
    </dataValidation>
  </dataValidations>
  <pageMargins left="0.75000000000000011" right="0.75000000000000011" top="0.98" bottom="0.98" header="0.51" footer="0.5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activeCell="B7" sqref="B7:D7"/>
    </sheetView>
  </sheetViews>
  <sheetFormatPr baseColWidth="10" defaultColWidth="11.28515625" defaultRowHeight="13" x14ac:dyDescent="0"/>
  <cols>
    <col min="1" max="1" width="16.85546875" style="20" customWidth="1"/>
    <col min="2" max="2" width="19.28515625" style="20" customWidth="1"/>
    <col min="3" max="3" width="26.5703125" style="20" customWidth="1"/>
    <col min="4" max="11" width="11.28515625" style="20"/>
    <col min="12" max="12" width="35.42578125" style="20" customWidth="1"/>
    <col min="13" max="13" width="41.85546875" style="20" customWidth="1"/>
    <col min="14" max="16384" width="11.28515625" style="20"/>
  </cols>
  <sheetData>
    <row r="1" spans="1:13" s="45" customFormat="1" ht="20" customHeight="1">
      <c r="A1" s="78" t="s">
        <v>255</v>
      </c>
      <c r="B1" s="79"/>
      <c r="C1" s="79"/>
      <c r="D1" s="79"/>
    </row>
    <row r="2" spans="1:13" s="45" customFormat="1" ht="14">
      <c r="A2" s="208" t="s">
        <v>930</v>
      </c>
      <c r="B2" s="208"/>
      <c r="C2" s="208"/>
      <c r="D2" s="208"/>
    </row>
    <row r="3" spans="1:13" s="45" customFormat="1" ht="14">
      <c r="A3" s="78"/>
      <c r="B3" s="79"/>
      <c r="C3" s="79"/>
      <c r="D3" s="79"/>
    </row>
    <row r="4" spans="1:13" s="45" customFormat="1" ht="14">
      <c r="A4" s="78" t="s">
        <v>535</v>
      </c>
      <c r="B4" s="222" t="s">
        <v>602</v>
      </c>
      <c r="C4" s="222"/>
      <c r="D4" s="222"/>
    </row>
    <row r="5" spans="1:13" s="45" customFormat="1" ht="14">
      <c r="A5" s="78" t="s">
        <v>392</v>
      </c>
      <c r="B5" s="222">
        <v>2</v>
      </c>
      <c r="C5" s="222"/>
      <c r="D5" s="222"/>
    </row>
    <row r="6" spans="1:13" s="45" customFormat="1" ht="14">
      <c r="A6" s="78" t="s">
        <v>393</v>
      </c>
      <c r="B6" s="222">
        <v>8</v>
      </c>
      <c r="C6" s="222"/>
      <c r="D6" s="222"/>
    </row>
    <row r="7" spans="1:13" s="45" customFormat="1" ht="14">
      <c r="A7" s="78" t="s">
        <v>603</v>
      </c>
      <c r="B7" s="223">
        <v>41933</v>
      </c>
      <c r="C7" s="223"/>
      <c r="D7" s="223"/>
    </row>
    <row r="10" spans="1:13" s="14" customFormat="1">
      <c r="D10" s="15" t="s">
        <v>196</v>
      </c>
      <c r="E10" s="15"/>
      <c r="G10" s="220" t="s">
        <v>528</v>
      </c>
      <c r="H10" s="220"/>
      <c r="I10" s="220"/>
      <c r="J10" s="220"/>
      <c r="K10" s="47"/>
      <c r="L10" s="19" t="s">
        <v>346</v>
      </c>
      <c r="M10" s="19"/>
    </row>
    <row r="11" spans="1:13" s="14" customFormat="1" ht="26">
      <c r="A11" s="26" t="s">
        <v>433</v>
      </c>
      <c r="C11" s="14" t="s">
        <v>432</v>
      </c>
      <c r="D11" s="15"/>
      <c r="E11" s="15" t="s">
        <v>196</v>
      </c>
      <c r="F11" s="26" t="s">
        <v>599</v>
      </c>
      <c r="G11" s="14" t="s">
        <v>434</v>
      </c>
      <c r="H11" s="14" t="s">
        <v>435</v>
      </c>
      <c r="I11" s="14" t="s">
        <v>436</v>
      </c>
      <c r="J11" s="14" t="s">
        <v>437</v>
      </c>
      <c r="K11" s="14" t="s">
        <v>438</v>
      </c>
      <c r="L11" s="19"/>
      <c r="M11" s="19"/>
    </row>
    <row r="12" spans="1:13" s="14" customFormat="1">
      <c r="B12" s="14" t="s">
        <v>360</v>
      </c>
      <c r="D12" s="15"/>
      <c r="E12" s="15"/>
      <c r="G12" s="14" t="s">
        <v>439</v>
      </c>
      <c r="H12" s="14" t="s">
        <v>440</v>
      </c>
      <c r="I12" s="14" t="s">
        <v>441</v>
      </c>
      <c r="J12" s="14" t="s">
        <v>321</v>
      </c>
      <c r="L12" s="19"/>
      <c r="M12" s="19"/>
    </row>
    <row r="13" spans="1:13" s="14" customFormat="1">
      <c r="D13" s="15"/>
      <c r="E13" s="5"/>
      <c r="L13" s="19"/>
      <c r="M13" s="19"/>
    </row>
    <row r="14" spans="1:13" s="14" customFormat="1">
      <c r="A14" s="20" t="s">
        <v>30</v>
      </c>
      <c r="C14" s="17" t="s">
        <v>451</v>
      </c>
      <c r="D14" s="15"/>
      <c r="E14" s="48" t="s">
        <v>121</v>
      </c>
      <c r="F14" s="14" t="s">
        <v>452</v>
      </c>
      <c r="G14" s="35"/>
      <c r="H14" s="35"/>
      <c r="I14" s="35"/>
      <c r="J14" s="14" t="s">
        <v>453</v>
      </c>
      <c r="K14" s="14" t="s">
        <v>601</v>
      </c>
      <c r="L14" s="19"/>
      <c r="M14" s="19"/>
    </row>
    <row r="15" spans="1:13" s="14" customFormat="1">
      <c r="C15" s="73" t="s">
        <v>519</v>
      </c>
      <c r="D15" s="11"/>
      <c r="E15" s="48" t="s">
        <v>122</v>
      </c>
      <c r="G15" s="35"/>
      <c r="H15" s="35"/>
      <c r="I15" s="35"/>
      <c r="L15" s="19"/>
      <c r="M15" s="19"/>
    </row>
    <row r="16" spans="1:13" s="14" customFormat="1">
      <c r="B16" s="14" t="s">
        <v>454</v>
      </c>
      <c r="D16" s="15"/>
      <c r="E16" s="36"/>
      <c r="L16" s="19"/>
      <c r="M16" s="19"/>
    </row>
    <row r="17" spans="1:12">
      <c r="A17" s="20" t="s">
        <v>30</v>
      </c>
      <c r="C17" t="s">
        <v>586</v>
      </c>
      <c r="D17" s="16" t="s">
        <v>202</v>
      </c>
      <c r="E17" s="48" t="s">
        <v>123</v>
      </c>
      <c r="F17" t="s">
        <v>455</v>
      </c>
      <c r="G17" t="str">
        <f t="shared" ref="G17:G31" si="0">$G$11&amp;F17</f>
        <v>LKI</v>
      </c>
      <c r="H17" t="str">
        <f>$H$11&amp;F17</f>
        <v>VKI</v>
      </c>
      <c r="I17" t="str">
        <f t="shared" ref="I17:I31" si="1">$I$11&amp;F17</f>
        <v>UKI</v>
      </c>
      <c r="J17" t="str">
        <f t="shared" ref="J17:J31" si="2">$J$11&amp;F17</f>
        <v>RKI</v>
      </c>
      <c r="K17" t="s">
        <v>601</v>
      </c>
      <c r="L17" s="43" t="s">
        <v>563</v>
      </c>
    </row>
    <row r="18" spans="1:12" ht="26">
      <c r="A18" s="20" t="s">
        <v>31</v>
      </c>
      <c r="C18" t="s">
        <v>587</v>
      </c>
      <c r="D18" s="16">
        <v>10</v>
      </c>
      <c r="E18" s="48" t="s">
        <v>124</v>
      </c>
      <c r="F18" t="s">
        <v>564</v>
      </c>
      <c r="G18" t="str">
        <f t="shared" si="0"/>
        <v>LA1</v>
      </c>
      <c r="H18" t="str">
        <f t="shared" ref="H18:H31" si="3">$H$11&amp;F18</f>
        <v>VA1</v>
      </c>
      <c r="I18" t="str">
        <f t="shared" si="1"/>
        <v>UA1</v>
      </c>
      <c r="J18" t="str">
        <f t="shared" si="2"/>
        <v>RA1</v>
      </c>
      <c r="K18" s="36" t="s">
        <v>565</v>
      </c>
      <c r="L18" s="43" t="s">
        <v>581</v>
      </c>
    </row>
    <row r="19" spans="1:12" ht="65">
      <c r="A19" s="20" t="s">
        <v>30</v>
      </c>
      <c r="C19" t="s">
        <v>588</v>
      </c>
      <c r="D19" s="16">
        <v>10</v>
      </c>
      <c r="E19" s="48" t="s">
        <v>125</v>
      </c>
      <c r="F19" t="s">
        <v>566</v>
      </c>
      <c r="G19" t="str">
        <f t="shared" si="0"/>
        <v>LA2</v>
      </c>
      <c r="H19" t="str">
        <f t="shared" si="3"/>
        <v>VA2</v>
      </c>
      <c r="I19" t="str">
        <f t="shared" si="1"/>
        <v>UA2</v>
      </c>
      <c r="J19" t="str">
        <f t="shared" si="2"/>
        <v>RA2</v>
      </c>
      <c r="K19" s="36" t="s">
        <v>565</v>
      </c>
      <c r="L19" s="43" t="s">
        <v>567</v>
      </c>
    </row>
    <row r="20" spans="1:12">
      <c r="A20" s="20" t="s">
        <v>30</v>
      </c>
      <c r="C20" t="s">
        <v>589</v>
      </c>
      <c r="D20" s="16" t="s">
        <v>202</v>
      </c>
      <c r="E20" s="48" t="s">
        <v>126</v>
      </c>
      <c r="F20" s="36" t="s">
        <v>573</v>
      </c>
      <c r="G20" t="str">
        <f t="shared" si="0"/>
        <v>LAU</v>
      </c>
      <c r="H20" t="str">
        <f t="shared" si="3"/>
        <v>VAU</v>
      </c>
      <c r="I20" t="str">
        <f t="shared" si="1"/>
        <v>UAU</v>
      </c>
      <c r="J20" t="str">
        <f t="shared" si="2"/>
        <v>RAU</v>
      </c>
      <c r="K20" s="36" t="s">
        <v>565</v>
      </c>
      <c r="L20" s="43" t="s">
        <v>568</v>
      </c>
    </row>
    <row r="21" spans="1:12" ht="26">
      <c r="A21" s="20" t="s">
        <v>30</v>
      </c>
      <c r="C21" t="s">
        <v>489</v>
      </c>
      <c r="D21" s="16" t="s">
        <v>202</v>
      </c>
      <c r="E21" s="48" t="s">
        <v>127</v>
      </c>
      <c r="F21" s="36" t="s">
        <v>574</v>
      </c>
      <c r="G21" t="str">
        <f t="shared" si="0"/>
        <v>LAV</v>
      </c>
      <c r="H21" t="str">
        <f t="shared" si="3"/>
        <v>VAV</v>
      </c>
      <c r="I21" t="str">
        <f t="shared" si="1"/>
        <v>UAV</v>
      </c>
      <c r="J21" t="str">
        <f t="shared" si="2"/>
        <v>RAV</v>
      </c>
      <c r="K21" s="36" t="s">
        <v>565</v>
      </c>
      <c r="L21" s="43" t="s">
        <v>569</v>
      </c>
    </row>
    <row r="22" spans="1:12" ht="26">
      <c r="A22" s="20" t="s">
        <v>30</v>
      </c>
      <c r="C22" s="36" t="s">
        <v>467</v>
      </c>
      <c r="D22" s="48"/>
      <c r="E22" s="48" t="s">
        <v>128</v>
      </c>
      <c r="F22" s="36" t="s">
        <v>468</v>
      </c>
      <c r="G22" s="36" t="str">
        <f t="shared" si="0"/>
        <v>LYS</v>
      </c>
      <c r="H22" s="36" t="str">
        <f t="shared" si="3"/>
        <v>VYS</v>
      </c>
      <c r="I22" s="36" t="str">
        <f t="shared" si="1"/>
        <v>UYS</v>
      </c>
      <c r="J22" s="36" t="str">
        <f t="shared" si="2"/>
        <v>RYS</v>
      </c>
      <c r="K22" s="36" t="s">
        <v>507</v>
      </c>
      <c r="L22" s="43" t="s">
        <v>188</v>
      </c>
    </row>
    <row r="23" spans="1:12" ht="26">
      <c r="A23" s="20" t="s">
        <v>30</v>
      </c>
      <c r="C23" s="36" t="s">
        <v>317</v>
      </c>
      <c r="D23" s="48"/>
      <c r="E23" s="48" t="s">
        <v>129</v>
      </c>
      <c r="F23" s="36" t="s">
        <v>318</v>
      </c>
      <c r="G23" s="36" t="str">
        <f t="shared" si="0"/>
        <v>LYN</v>
      </c>
      <c r="H23" s="36" t="str">
        <f t="shared" si="3"/>
        <v>VYN</v>
      </c>
      <c r="I23" s="36" t="str">
        <f t="shared" si="1"/>
        <v>UYN</v>
      </c>
      <c r="J23" s="36" t="str">
        <f t="shared" si="2"/>
        <v>RYN</v>
      </c>
      <c r="K23" s="36" t="s">
        <v>507</v>
      </c>
      <c r="L23" s="43" t="s">
        <v>456</v>
      </c>
    </row>
    <row r="24" spans="1:12">
      <c r="A24" s="20" t="s">
        <v>30</v>
      </c>
      <c r="C24" s="36" t="s">
        <v>457</v>
      </c>
      <c r="D24" s="48"/>
      <c r="E24" s="48" t="s">
        <v>130</v>
      </c>
      <c r="F24" s="36" t="s">
        <v>458</v>
      </c>
      <c r="G24" s="36" t="str">
        <f t="shared" si="0"/>
        <v>LYP</v>
      </c>
      <c r="H24" s="36" t="str">
        <f t="shared" si="3"/>
        <v>VYP</v>
      </c>
      <c r="I24" s="36" t="str">
        <f t="shared" si="1"/>
        <v>UYP</v>
      </c>
      <c r="J24" s="36" t="str">
        <f t="shared" si="2"/>
        <v>RYP</v>
      </c>
      <c r="K24" s="36" t="s">
        <v>507</v>
      </c>
      <c r="L24" s="43" t="s">
        <v>459</v>
      </c>
    </row>
    <row r="25" spans="1:12" ht="26">
      <c r="A25" s="20" t="s">
        <v>30</v>
      </c>
      <c r="C25" s="36" t="s">
        <v>460</v>
      </c>
      <c r="D25" s="48"/>
      <c r="E25" s="48" t="s">
        <v>131</v>
      </c>
      <c r="F25" s="36" t="s">
        <v>461</v>
      </c>
      <c r="G25" s="36" t="str">
        <f t="shared" si="0"/>
        <v>LYM</v>
      </c>
      <c r="H25" s="36" t="str">
        <f t="shared" si="3"/>
        <v>VYM</v>
      </c>
      <c r="I25" s="36" t="str">
        <f t="shared" si="1"/>
        <v>UYM</v>
      </c>
      <c r="J25" s="36" t="str">
        <f t="shared" si="2"/>
        <v>RYM</v>
      </c>
      <c r="K25" s="36" t="s">
        <v>507</v>
      </c>
      <c r="L25" s="43" t="s">
        <v>462</v>
      </c>
    </row>
    <row r="26" spans="1:12">
      <c r="A26" s="20" t="s">
        <v>30</v>
      </c>
      <c r="C26" s="36" t="s">
        <v>463</v>
      </c>
      <c r="D26" s="48"/>
      <c r="E26" s="48" t="s">
        <v>132</v>
      </c>
      <c r="F26" s="36" t="s">
        <v>464</v>
      </c>
      <c r="G26" s="36" t="str">
        <f t="shared" si="0"/>
        <v>LYA</v>
      </c>
      <c r="H26" s="36" t="str">
        <f t="shared" si="3"/>
        <v>VYA</v>
      </c>
      <c r="I26" s="36" t="str">
        <f t="shared" si="1"/>
        <v>UYA</v>
      </c>
      <c r="J26" s="36" t="str">
        <f t="shared" si="2"/>
        <v>RYA</v>
      </c>
      <c r="K26" s="36" t="s">
        <v>507</v>
      </c>
      <c r="L26" s="43" t="s">
        <v>465</v>
      </c>
    </row>
    <row r="27" spans="1:12">
      <c r="A27" s="20" t="s">
        <v>30</v>
      </c>
      <c r="C27" s="36" t="s">
        <v>466</v>
      </c>
      <c r="D27" s="48"/>
      <c r="E27" s="48" t="s">
        <v>133</v>
      </c>
      <c r="F27" s="36" t="s">
        <v>333</v>
      </c>
      <c r="G27" s="36" t="str">
        <f t="shared" si="0"/>
        <v>LYB</v>
      </c>
      <c r="H27" s="36" t="str">
        <f t="shared" si="3"/>
        <v>VYB</v>
      </c>
      <c r="I27" s="36" t="str">
        <f t="shared" si="1"/>
        <v>UYB</v>
      </c>
      <c r="J27" s="36" t="str">
        <f t="shared" si="2"/>
        <v>RYB</v>
      </c>
      <c r="K27" s="36" t="s">
        <v>507</v>
      </c>
      <c r="L27" s="43" t="s">
        <v>334</v>
      </c>
    </row>
    <row r="28" spans="1:12">
      <c r="A28" s="20" t="s">
        <v>30</v>
      </c>
      <c r="C28" s="36" t="s">
        <v>330</v>
      </c>
      <c r="D28" s="48"/>
      <c r="E28" s="48" t="s">
        <v>134</v>
      </c>
      <c r="F28" s="36" t="s">
        <v>331</v>
      </c>
      <c r="G28" s="36" t="str">
        <f t="shared" si="0"/>
        <v>LYC</v>
      </c>
      <c r="H28" s="36" t="str">
        <f t="shared" si="3"/>
        <v>VYC</v>
      </c>
      <c r="I28" s="36" t="str">
        <f t="shared" si="1"/>
        <v>UYC</v>
      </c>
      <c r="J28" s="36" t="str">
        <f t="shared" si="2"/>
        <v>RYC</v>
      </c>
      <c r="K28" s="36" t="s">
        <v>507</v>
      </c>
      <c r="L28" s="43" t="s">
        <v>332</v>
      </c>
    </row>
    <row r="29" spans="1:12" ht="26">
      <c r="A29" s="20" t="s">
        <v>30</v>
      </c>
      <c r="C29" s="36" t="s">
        <v>471</v>
      </c>
      <c r="D29" s="48"/>
      <c r="E29" s="48" t="s">
        <v>135</v>
      </c>
      <c r="F29" s="36" t="s">
        <v>472</v>
      </c>
      <c r="G29" s="36" t="str">
        <f t="shared" si="0"/>
        <v>LYD</v>
      </c>
      <c r="H29" s="36" t="str">
        <f t="shared" si="3"/>
        <v>VYD</v>
      </c>
      <c r="I29" s="36" t="str">
        <f t="shared" si="1"/>
        <v>UYD</v>
      </c>
      <c r="J29" s="36" t="str">
        <f t="shared" si="2"/>
        <v>RYD</v>
      </c>
      <c r="K29" s="36" t="s">
        <v>507</v>
      </c>
      <c r="L29" s="43" t="s">
        <v>473</v>
      </c>
    </row>
    <row r="30" spans="1:12">
      <c r="A30" s="20" t="s">
        <v>30</v>
      </c>
      <c r="C30" s="36" t="s">
        <v>474</v>
      </c>
      <c r="D30" s="48"/>
      <c r="E30" s="48" t="s">
        <v>136</v>
      </c>
      <c r="F30" s="36" t="s">
        <v>577</v>
      </c>
      <c r="G30" s="36" t="str">
        <f t="shared" si="0"/>
        <v>LYE</v>
      </c>
      <c r="H30" s="36" t="str">
        <f t="shared" si="3"/>
        <v>VYE</v>
      </c>
      <c r="I30" s="36" t="str">
        <f t="shared" si="1"/>
        <v>UYE</v>
      </c>
      <c r="J30" s="36" t="str">
        <f t="shared" si="2"/>
        <v>RYE</v>
      </c>
      <c r="K30" s="36" t="s">
        <v>507</v>
      </c>
      <c r="L30" s="43" t="s">
        <v>578</v>
      </c>
    </row>
    <row r="31" spans="1:12">
      <c r="A31" s="20" t="s">
        <v>30</v>
      </c>
      <c r="C31" s="36" t="s">
        <v>576</v>
      </c>
      <c r="D31" s="48"/>
      <c r="E31" s="48" t="s">
        <v>137</v>
      </c>
      <c r="F31" s="36" t="s">
        <v>590</v>
      </c>
      <c r="G31" s="36" t="str">
        <f t="shared" si="0"/>
        <v>LYF</v>
      </c>
      <c r="H31" s="36" t="str">
        <f t="shared" si="3"/>
        <v>VYF</v>
      </c>
      <c r="I31" s="36" t="str">
        <f t="shared" si="1"/>
        <v>UYF</v>
      </c>
      <c r="J31" s="36" t="str">
        <f t="shared" si="2"/>
        <v>RYF</v>
      </c>
      <c r="K31" s="36" t="s">
        <v>507</v>
      </c>
      <c r="L31" s="43" t="s">
        <v>591</v>
      </c>
    </row>
    <row r="32" spans="1:12">
      <c r="C32" s="73" t="s">
        <v>519</v>
      </c>
      <c r="D32" s="11"/>
      <c r="E32" s="48" t="s">
        <v>138</v>
      </c>
      <c r="F32" s="36"/>
      <c r="G32" s="36"/>
      <c r="H32" s="36"/>
      <c r="I32" s="36"/>
      <c r="J32" s="36"/>
      <c r="K32" s="36"/>
      <c r="L32" s="43"/>
    </row>
    <row r="33" spans="1:13">
      <c r="E33" s="43"/>
    </row>
    <row r="34" spans="1:13">
      <c r="B34" s="14" t="s">
        <v>364</v>
      </c>
      <c r="E34" s="43"/>
    </row>
    <row r="35" spans="1:13">
      <c r="C35"/>
      <c r="E35" s="43"/>
    </row>
    <row r="36" spans="1:13" s="14" customFormat="1">
      <c r="B36" s="14" t="s">
        <v>582</v>
      </c>
      <c r="C36" s="14" t="s">
        <v>583</v>
      </c>
      <c r="E36" s="36"/>
      <c r="L36" s="19" t="s">
        <v>584</v>
      </c>
      <c r="M36" s="19" t="s">
        <v>552</v>
      </c>
    </row>
    <row r="37" spans="1:13" s="17" customFormat="1">
      <c r="E37" s="36"/>
      <c r="L37" s="21"/>
      <c r="M37" s="21"/>
    </row>
    <row r="38" spans="1:13" s="17" customFormat="1">
      <c r="B38" s="18">
        <v>1</v>
      </c>
      <c r="C38" s="221" t="s">
        <v>553</v>
      </c>
      <c r="D38" s="221"/>
      <c r="E38" s="85" t="s">
        <v>425</v>
      </c>
      <c r="G38" t="str">
        <f>$G$11&amp;F38</f>
        <v>L</v>
      </c>
      <c r="H38" t="str">
        <f t="shared" ref="H38:H71" si="4">$H$11&amp;F38</f>
        <v>V</v>
      </c>
      <c r="I38" t="str">
        <f t="shared" ref="I38:I85" si="5">$I$11&amp;F38</f>
        <v>U</v>
      </c>
      <c r="J38"/>
      <c r="K38" t="s">
        <v>601</v>
      </c>
      <c r="L38" s="42" t="s">
        <v>185</v>
      </c>
      <c r="M38" s="21"/>
    </row>
    <row r="39" spans="1:13" s="17" customFormat="1">
      <c r="A39" s="17" t="s">
        <v>33</v>
      </c>
      <c r="B39" s="18">
        <v>2</v>
      </c>
      <c r="C39" s="221" t="s">
        <v>419</v>
      </c>
      <c r="D39" s="221"/>
      <c r="E39" s="85" t="s">
        <v>139</v>
      </c>
      <c r="F39" s="36" t="s">
        <v>420</v>
      </c>
      <c r="G39" t="str">
        <f t="shared" ref="G39:G85" si="6">$G$11&amp;F39</f>
        <v>LMA</v>
      </c>
      <c r="H39" s="36" t="str">
        <f t="shared" si="4"/>
        <v>VMA</v>
      </c>
      <c r="I39" t="str">
        <f t="shared" si="5"/>
        <v>UMA</v>
      </c>
      <c r="J39"/>
      <c r="K39" t="s">
        <v>601</v>
      </c>
      <c r="L39" s="42" t="s">
        <v>186</v>
      </c>
      <c r="M39" s="53"/>
    </row>
    <row r="40" spans="1:13" s="17" customFormat="1" ht="26">
      <c r="A40" s="17" t="s">
        <v>33</v>
      </c>
      <c r="B40" s="18">
        <v>3</v>
      </c>
      <c r="C40" s="221" t="s">
        <v>421</v>
      </c>
      <c r="D40" s="221"/>
      <c r="E40" s="85" t="s">
        <v>426</v>
      </c>
      <c r="F40" s="36" t="s">
        <v>420</v>
      </c>
      <c r="G40" t="str">
        <f t="shared" si="6"/>
        <v>LMA</v>
      </c>
      <c r="H40" s="36" t="str">
        <f t="shared" si="4"/>
        <v>VMA</v>
      </c>
      <c r="I40" t="str">
        <f t="shared" si="5"/>
        <v>UMA</v>
      </c>
      <c r="J40"/>
      <c r="K40" t="s">
        <v>601</v>
      </c>
      <c r="L40" s="42" t="s">
        <v>187</v>
      </c>
      <c r="M40" s="21"/>
    </row>
    <row r="41" spans="1:13" s="17" customFormat="1" ht="26">
      <c r="A41" s="17" t="s">
        <v>32</v>
      </c>
      <c r="B41" s="18">
        <v>4</v>
      </c>
      <c r="C41" s="221" t="s">
        <v>290</v>
      </c>
      <c r="D41" s="221"/>
      <c r="E41" s="85" t="s">
        <v>427</v>
      </c>
      <c r="F41" s="17" t="s">
        <v>366</v>
      </c>
      <c r="G41" t="str">
        <f t="shared" si="6"/>
        <v>LEV</v>
      </c>
      <c r="H41" s="36" t="str">
        <f t="shared" si="4"/>
        <v>VEV</v>
      </c>
      <c r="I41" t="str">
        <f t="shared" si="5"/>
        <v>UEV</v>
      </c>
      <c r="J41"/>
      <c r="K41" t="s">
        <v>601</v>
      </c>
      <c r="L41" s="42" t="s">
        <v>60</v>
      </c>
      <c r="M41" s="43" t="s">
        <v>172</v>
      </c>
    </row>
    <row r="42" spans="1:13" s="17" customFormat="1" ht="39">
      <c r="A42" s="17" t="s">
        <v>32</v>
      </c>
      <c r="B42" s="18">
        <v>5</v>
      </c>
      <c r="C42" s="219" t="s">
        <v>291</v>
      </c>
      <c r="D42" s="219"/>
      <c r="E42" s="86" t="s">
        <v>428</v>
      </c>
      <c r="F42" s="54" t="s">
        <v>292</v>
      </c>
      <c r="G42" s="49" t="str">
        <f t="shared" si="6"/>
        <v>LYO</v>
      </c>
      <c r="H42" s="54" t="str">
        <f t="shared" si="4"/>
        <v>VYO</v>
      </c>
      <c r="I42" s="49" t="str">
        <f t="shared" si="5"/>
        <v>UYO</v>
      </c>
      <c r="J42" s="49"/>
      <c r="K42" s="49" t="s">
        <v>601</v>
      </c>
      <c r="L42" s="50" t="s">
        <v>340</v>
      </c>
      <c r="M42" s="43" t="s">
        <v>173</v>
      </c>
    </row>
    <row r="43" spans="1:13" s="17" customFormat="1">
      <c r="A43" s="17" t="s">
        <v>33</v>
      </c>
      <c r="B43" s="18">
        <v>6</v>
      </c>
      <c r="C43" s="219" t="s">
        <v>293</v>
      </c>
      <c r="D43" s="219"/>
      <c r="E43" s="86" t="s">
        <v>429</v>
      </c>
      <c r="F43" s="54" t="s">
        <v>294</v>
      </c>
      <c r="G43" s="49" t="str">
        <f t="shared" si="6"/>
        <v>LMB</v>
      </c>
      <c r="H43" s="36" t="str">
        <f t="shared" si="4"/>
        <v>VMB</v>
      </c>
      <c r="I43" s="49" t="str">
        <f>$I$11&amp;F43</f>
        <v>UMB</v>
      </c>
      <c r="J43" s="49"/>
      <c r="K43" s="49" t="s">
        <v>601</v>
      </c>
      <c r="L43" s="50" t="s">
        <v>341</v>
      </c>
      <c r="M43" s="21"/>
    </row>
    <row r="44" spans="1:13" s="17" customFormat="1" ht="26">
      <c r="A44" s="17" t="s">
        <v>33</v>
      </c>
      <c r="B44" s="18">
        <v>7</v>
      </c>
      <c r="C44" s="219" t="s">
        <v>295</v>
      </c>
      <c r="D44" s="219"/>
      <c r="E44" s="86" t="s">
        <v>430</v>
      </c>
      <c r="F44" s="54" t="s">
        <v>294</v>
      </c>
      <c r="G44" s="49" t="str">
        <f t="shared" si="6"/>
        <v>LMB</v>
      </c>
      <c r="H44" s="36" t="str">
        <f t="shared" si="4"/>
        <v>VMB</v>
      </c>
      <c r="I44" s="49" t="str">
        <f>$I$11&amp;F44</f>
        <v>UMB</v>
      </c>
      <c r="J44" s="49"/>
      <c r="K44" s="49" t="s">
        <v>601</v>
      </c>
      <c r="L44" s="50" t="s">
        <v>209</v>
      </c>
      <c r="M44" s="21"/>
    </row>
    <row r="45" spans="1:13" s="17" customFormat="1">
      <c r="A45" s="17" t="s">
        <v>32</v>
      </c>
      <c r="B45" s="18">
        <v>8</v>
      </c>
      <c r="C45" s="219" t="s">
        <v>296</v>
      </c>
      <c r="D45" s="219"/>
      <c r="E45" s="86" t="s">
        <v>431</v>
      </c>
      <c r="F45" s="54" t="s">
        <v>174</v>
      </c>
      <c r="G45" s="49" t="str">
        <f t="shared" si="6"/>
        <v>LEA</v>
      </c>
      <c r="H45" s="54" t="str">
        <f t="shared" si="4"/>
        <v>VEA</v>
      </c>
      <c r="I45" s="49" t="str">
        <f>$I$11&amp;F45</f>
        <v>UEA</v>
      </c>
      <c r="J45" s="49"/>
      <c r="K45" s="49" t="s">
        <v>601</v>
      </c>
      <c r="L45" s="50" t="s">
        <v>210</v>
      </c>
      <c r="M45" s="21"/>
    </row>
    <row r="46" spans="1:13" s="154" customFormat="1">
      <c r="A46" s="154" t="s">
        <v>33</v>
      </c>
      <c r="B46" s="155">
        <v>9</v>
      </c>
      <c r="C46" s="219" t="s">
        <v>175</v>
      </c>
      <c r="D46" s="219"/>
      <c r="E46" s="86" t="s">
        <v>140</v>
      </c>
      <c r="F46" s="54" t="s">
        <v>176</v>
      </c>
      <c r="G46" s="49" t="str">
        <f t="shared" si="6"/>
        <v>LK1</v>
      </c>
      <c r="H46" s="54" t="str">
        <f t="shared" si="4"/>
        <v>VK1</v>
      </c>
      <c r="I46" s="49" t="str">
        <f t="shared" si="5"/>
        <v>UK1</v>
      </c>
      <c r="J46" s="49"/>
      <c r="K46" s="49" t="s">
        <v>601</v>
      </c>
      <c r="L46" s="152" t="s">
        <v>211</v>
      </c>
      <c r="M46" s="153" t="s">
        <v>177</v>
      </c>
    </row>
    <row r="47" spans="1:13" s="154" customFormat="1">
      <c r="A47" s="154" t="s">
        <v>33</v>
      </c>
      <c r="B47" s="155">
        <v>10</v>
      </c>
      <c r="C47" s="219" t="s">
        <v>178</v>
      </c>
      <c r="D47" s="219"/>
      <c r="E47" s="86" t="s">
        <v>141</v>
      </c>
      <c r="F47" s="54" t="s">
        <v>179</v>
      </c>
      <c r="G47" s="49" t="str">
        <f t="shared" si="6"/>
        <v>LMC</v>
      </c>
      <c r="H47" s="36" t="str">
        <f t="shared" si="4"/>
        <v>VMC</v>
      </c>
      <c r="I47" s="49" t="str">
        <f t="shared" si="5"/>
        <v>UMC</v>
      </c>
      <c r="J47" s="49"/>
      <c r="K47" s="49" t="s">
        <v>601</v>
      </c>
      <c r="L47" s="152" t="s">
        <v>212</v>
      </c>
      <c r="M47" s="156"/>
    </row>
    <row r="48" spans="1:13" s="154" customFormat="1" ht="26">
      <c r="A48" s="154" t="s">
        <v>33</v>
      </c>
      <c r="B48" s="155">
        <v>11</v>
      </c>
      <c r="C48" s="219" t="s">
        <v>180</v>
      </c>
      <c r="D48" s="219"/>
      <c r="E48" s="86" t="s">
        <v>142</v>
      </c>
      <c r="F48" s="54" t="s">
        <v>179</v>
      </c>
      <c r="G48" s="49" t="str">
        <f t="shared" si="6"/>
        <v>LMC</v>
      </c>
      <c r="H48" s="54" t="str">
        <f t="shared" si="4"/>
        <v>VMC</v>
      </c>
      <c r="I48" s="49" t="str">
        <f t="shared" si="5"/>
        <v>UMC</v>
      </c>
      <c r="J48" s="49"/>
      <c r="K48" s="49" t="s">
        <v>601</v>
      </c>
      <c r="L48" s="152" t="s">
        <v>213</v>
      </c>
      <c r="M48" s="156"/>
    </row>
    <row r="49" spans="1:13" s="154" customFormat="1">
      <c r="A49" s="154" t="s">
        <v>32</v>
      </c>
      <c r="B49" s="155">
        <v>12</v>
      </c>
      <c r="C49" s="219" t="s">
        <v>181</v>
      </c>
      <c r="D49" s="219"/>
      <c r="E49" s="86" t="s">
        <v>143</v>
      </c>
      <c r="F49" s="54" t="s">
        <v>297</v>
      </c>
      <c r="G49" s="49" t="str">
        <f t="shared" si="6"/>
        <v>LEV</v>
      </c>
      <c r="H49" s="54" t="str">
        <f t="shared" si="4"/>
        <v>VEV</v>
      </c>
      <c r="I49" s="49" t="str">
        <f t="shared" si="5"/>
        <v>UEV</v>
      </c>
      <c r="J49" s="49"/>
      <c r="K49" s="49" t="s">
        <v>601</v>
      </c>
      <c r="L49" s="152" t="s">
        <v>214</v>
      </c>
      <c r="M49" s="153"/>
    </row>
    <row r="50" spans="1:13" s="154" customFormat="1">
      <c r="A50" s="154" t="s">
        <v>33</v>
      </c>
      <c r="B50" s="155">
        <v>13</v>
      </c>
      <c r="C50" s="219" t="s">
        <v>182</v>
      </c>
      <c r="D50" s="219"/>
      <c r="E50" s="86" t="s">
        <v>144</v>
      </c>
      <c r="F50" s="54" t="s">
        <v>176</v>
      </c>
      <c r="G50" s="49" t="str">
        <f t="shared" si="6"/>
        <v>LK1</v>
      </c>
      <c r="H50" s="54" t="str">
        <f t="shared" si="4"/>
        <v>VK1</v>
      </c>
      <c r="I50" s="49" t="str">
        <f t="shared" si="5"/>
        <v>UK1</v>
      </c>
      <c r="J50" s="49"/>
      <c r="K50" s="49" t="s">
        <v>601</v>
      </c>
      <c r="L50" s="152" t="s">
        <v>215</v>
      </c>
      <c r="M50" s="153" t="s">
        <v>177</v>
      </c>
    </row>
    <row r="51" spans="1:13" s="154" customFormat="1">
      <c r="A51" s="154" t="s">
        <v>33</v>
      </c>
      <c r="B51" s="155">
        <v>14</v>
      </c>
      <c r="C51" s="219" t="s">
        <v>183</v>
      </c>
      <c r="D51" s="219"/>
      <c r="E51" s="86" t="s">
        <v>145</v>
      </c>
      <c r="F51" s="54" t="s">
        <v>20</v>
      </c>
      <c r="G51" s="49" t="str">
        <f t="shared" si="6"/>
        <v>LKP</v>
      </c>
      <c r="H51" s="54" t="str">
        <f t="shared" si="4"/>
        <v>VKP</v>
      </c>
      <c r="I51" s="49" t="str">
        <f t="shared" si="5"/>
        <v>UKP</v>
      </c>
      <c r="J51" s="49"/>
      <c r="K51" s="49" t="s">
        <v>601</v>
      </c>
      <c r="L51" s="152" t="s">
        <v>99</v>
      </c>
      <c r="M51" s="153" t="s">
        <v>21</v>
      </c>
    </row>
    <row r="52" spans="1:13" s="154" customFormat="1">
      <c r="A52" s="154" t="s">
        <v>33</v>
      </c>
      <c r="B52" s="155">
        <v>15</v>
      </c>
      <c r="C52" s="219" t="s">
        <v>100</v>
      </c>
      <c r="D52" s="219"/>
      <c r="E52" s="86" t="s">
        <v>146</v>
      </c>
      <c r="F52" s="54" t="s">
        <v>20</v>
      </c>
      <c r="G52" s="49" t="str">
        <f t="shared" si="6"/>
        <v>LKP</v>
      </c>
      <c r="H52" s="54" t="str">
        <f t="shared" si="4"/>
        <v>VKP</v>
      </c>
      <c r="I52" s="49" t="str">
        <f t="shared" si="5"/>
        <v>UKP</v>
      </c>
      <c r="J52" s="49"/>
      <c r="K52" s="49" t="s">
        <v>601</v>
      </c>
      <c r="L52" s="152" t="s">
        <v>101</v>
      </c>
      <c r="M52" s="153" t="s">
        <v>21</v>
      </c>
    </row>
    <row r="53" spans="1:13" s="154" customFormat="1">
      <c r="A53" s="154" t="s">
        <v>32</v>
      </c>
      <c r="B53" s="155">
        <v>16</v>
      </c>
      <c r="C53" s="219" t="s">
        <v>102</v>
      </c>
      <c r="D53" s="219"/>
      <c r="E53" s="86" t="s">
        <v>147</v>
      </c>
      <c r="F53" s="54" t="s">
        <v>174</v>
      </c>
      <c r="G53" s="49" t="str">
        <f t="shared" si="6"/>
        <v>LEA</v>
      </c>
      <c r="H53" s="54" t="str">
        <f t="shared" si="4"/>
        <v>VEA</v>
      </c>
      <c r="I53" s="49" t="str">
        <f t="shared" si="5"/>
        <v>UEA</v>
      </c>
      <c r="J53" s="49"/>
      <c r="K53" s="49" t="s">
        <v>601</v>
      </c>
      <c r="L53" s="152" t="s">
        <v>103</v>
      </c>
      <c r="M53" s="156"/>
    </row>
    <row r="54" spans="1:13" s="154" customFormat="1">
      <c r="A54" s="154" t="s">
        <v>33</v>
      </c>
      <c r="B54" s="155">
        <v>17</v>
      </c>
      <c r="C54" s="219" t="s">
        <v>16</v>
      </c>
      <c r="D54" s="219"/>
      <c r="E54" s="86" t="s">
        <v>148</v>
      </c>
      <c r="F54" s="54" t="s">
        <v>184</v>
      </c>
      <c r="G54" s="49" t="str">
        <f t="shared" si="6"/>
        <v>LK2</v>
      </c>
      <c r="H54" s="54" t="str">
        <f t="shared" si="4"/>
        <v>VK2</v>
      </c>
      <c r="I54" s="49" t="str">
        <f t="shared" si="5"/>
        <v>UK2</v>
      </c>
      <c r="J54" s="49"/>
      <c r="K54" s="49" t="s">
        <v>601</v>
      </c>
      <c r="L54" s="152" t="s">
        <v>27</v>
      </c>
      <c r="M54" s="153" t="s">
        <v>17</v>
      </c>
    </row>
    <row r="55" spans="1:13" s="154" customFormat="1">
      <c r="A55" s="154" t="s">
        <v>32</v>
      </c>
      <c r="B55" s="155">
        <v>18</v>
      </c>
      <c r="C55" s="219" t="s">
        <v>18</v>
      </c>
      <c r="D55" s="219"/>
      <c r="E55" s="86" t="s">
        <v>149</v>
      </c>
      <c r="F55" s="54" t="s">
        <v>297</v>
      </c>
      <c r="G55" s="49" t="str">
        <f t="shared" si="6"/>
        <v>LEV</v>
      </c>
      <c r="H55" s="54" t="str">
        <f t="shared" si="4"/>
        <v>VEV</v>
      </c>
      <c r="I55" s="49" t="str">
        <f t="shared" si="5"/>
        <v>UEV</v>
      </c>
      <c r="J55" s="49"/>
      <c r="K55" s="49" t="s">
        <v>601</v>
      </c>
      <c r="L55" s="152" t="s">
        <v>28</v>
      </c>
      <c r="M55" s="156"/>
    </row>
    <row r="56" spans="1:13" s="154" customFormat="1">
      <c r="A56" s="154" t="s">
        <v>33</v>
      </c>
      <c r="B56" s="155">
        <v>19</v>
      </c>
      <c r="C56" s="219" t="s">
        <v>19</v>
      </c>
      <c r="D56" s="219"/>
      <c r="E56" s="86" t="s">
        <v>150</v>
      </c>
      <c r="F56" s="54" t="s">
        <v>176</v>
      </c>
      <c r="G56" s="49" t="str">
        <f t="shared" si="6"/>
        <v>LK1</v>
      </c>
      <c r="H56" s="54" t="str">
        <f t="shared" si="4"/>
        <v>VK1</v>
      </c>
      <c r="I56" s="49" t="str">
        <f t="shared" si="5"/>
        <v>UK1</v>
      </c>
      <c r="J56" s="49"/>
      <c r="K56" s="49" t="s">
        <v>601</v>
      </c>
      <c r="L56" s="152" t="s">
        <v>29</v>
      </c>
      <c r="M56" s="153" t="s">
        <v>22</v>
      </c>
    </row>
    <row r="57" spans="1:13" s="154" customFormat="1">
      <c r="A57" s="154" t="s">
        <v>33</v>
      </c>
      <c r="B57" s="155">
        <v>20</v>
      </c>
      <c r="C57" s="219" t="s">
        <v>23</v>
      </c>
      <c r="D57" s="219"/>
      <c r="E57" s="86" t="s">
        <v>151</v>
      </c>
      <c r="F57" s="54" t="s">
        <v>184</v>
      </c>
      <c r="G57" s="49" t="str">
        <f t="shared" si="6"/>
        <v>LK2</v>
      </c>
      <c r="H57" s="54" t="str">
        <f t="shared" si="4"/>
        <v>VK2</v>
      </c>
      <c r="I57" s="49" t="str">
        <f t="shared" si="5"/>
        <v>UK2</v>
      </c>
      <c r="J57" s="49"/>
      <c r="K57" s="49" t="s">
        <v>601</v>
      </c>
      <c r="L57" s="152" t="s">
        <v>477</v>
      </c>
      <c r="M57" s="153" t="s">
        <v>24</v>
      </c>
    </row>
    <row r="58" spans="1:13" s="154" customFormat="1">
      <c r="A58" s="154" t="s">
        <v>32</v>
      </c>
      <c r="B58" s="155">
        <v>21</v>
      </c>
      <c r="C58" s="219" t="s">
        <v>25</v>
      </c>
      <c r="D58" s="219"/>
      <c r="E58" s="86" t="s">
        <v>152</v>
      </c>
      <c r="F58" s="54" t="s">
        <v>174</v>
      </c>
      <c r="G58" s="49" t="str">
        <f t="shared" si="6"/>
        <v>LEA</v>
      </c>
      <c r="H58" s="54" t="str">
        <f t="shared" si="4"/>
        <v>VEA</v>
      </c>
      <c r="I58" s="49" t="str">
        <f t="shared" si="5"/>
        <v>UEA</v>
      </c>
      <c r="J58" s="49"/>
      <c r="K58" s="49" t="s">
        <v>601</v>
      </c>
      <c r="L58" s="152" t="s">
        <v>26</v>
      </c>
      <c r="M58" s="156"/>
    </row>
    <row r="59" spans="1:13" s="154" customFormat="1">
      <c r="A59" s="154" t="s">
        <v>33</v>
      </c>
      <c r="B59" s="155">
        <v>22</v>
      </c>
      <c r="C59" s="219" t="s">
        <v>478</v>
      </c>
      <c r="D59" s="219"/>
      <c r="E59" s="86" t="s">
        <v>153</v>
      </c>
      <c r="F59" s="54" t="s">
        <v>184</v>
      </c>
      <c r="G59" s="49" t="str">
        <f t="shared" si="6"/>
        <v>LK2</v>
      </c>
      <c r="H59" s="54" t="str">
        <f t="shared" si="4"/>
        <v>VK2</v>
      </c>
      <c r="I59" s="49" t="str">
        <f t="shared" si="5"/>
        <v>UK2</v>
      </c>
      <c r="J59" s="49"/>
      <c r="K59" s="49" t="s">
        <v>601</v>
      </c>
      <c r="L59" s="152" t="s">
        <v>483</v>
      </c>
      <c r="M59" s="153" t="s">
        <v>17</v>
      </c>
    </row>
    <row r="60" spans="1:13" s="154" customFormat="1">
      <c r="A60" s="154" t="s">
        <v>33</v>
      </c>
      <c r="B60" s="155">
        <v>23</v>
      </c>
      <c r="C60" s="219" t="s">
        <v>479</v>
      </c>
      <c r="D60" s="219"/>
      <c r="E60" s="86" t="s">
        <v>154</v>
      </c>
      <c r="F60" s="54" t="s">
        <v>176</v>
      </c>
      <c r="G60" s="49" t="str">
        <f t="shared" si="6"/>
        <v>LK1</v>
      </c>
      <c r="H60" s="54" t="str">
        <f t="shared" si="4"/>
        <v>VK1</v>
      </c>
      <c r="I60" s="49" t="str">
        <f t="shared" si="5"/>
        <v>UK1</v>
      </c>
      <c r="J60" s="49"/>
      <c r="K60" s="49" t="s">
        <v>601</v>
      </c>
      <c r="L60" s="152" t="s">
        <v>484</v>
      </c>
      <c r="M60" s="153" t="s">
        <v>22</v>
      </c>
    </row>
    <row r="61" spans="1:13" s="154" customFormat="1">
      <c r="A61" s="154" t="s">
        <v>33</v>
      </c>
      <c r="B61" s="155">
        <v>24</v>
      </c>
      <c r="C61" s="219" t="s">
        <v>480</v>
      </c>
      <c r="D61" s="219"/>
      <c r="E61" s="86" t="s">
        <v>265</v>
      </c>
      <c r="F61" s="54" t="s">
        <v>184</v>
      </c>
      <c r="G61" s="49" t="str">
        <f t="shared" si="6"/>
        <v>LK2</v>
      </c>
      <c r="H61" s="54" t="str">
        <f t="shared" si="4"/>
        <v>VK2</v>
      </c>
      <c r="I61" s="49" t="str">
        <f t="shared" si="5"/>
        <v>UK2</v>
      </c>
      <c r="J61" s="49"/>
      <c r="K61" s="49" t="s">
        <v>601</v>
      </c>
      <c r="L61" s="152" t="s">
        <v>485</v>
      </c>
      <c r="M61" s="153" t="s">
        <v>24</v>
      </c>
    </row>
    <row r="62" spans="1:13" s="154" customFormat="1">
      <c r="A62" s="154" t="s">
        <v>32</v>
      </c>
      <c r="B62" s="155">
        <v>25</v>
      </c>
      <c r="C62" s="219" t="s">
        <v>481</v>
      </c>
      <c r="D62" s="219"/>
      <c r="E62" s="86" t="s">
        <v>266</v>
      </c>
      <c r="F62" s="54" t="s">
        <v>297</v>
      </c>
      <c r="G62" s="49" t="str">
        <f t="shared" si="6"/>
        <v>LEV</v>
      </c>
      <c r="H62" s="54" t="str">
        <f t="shared" si="4"/>
        <v>VEV</v>
      </c>
      <c r="I62" s="49" t="str">
        <f t="shared" si="5"/>
        <v>UEV</v>
      </c>
      <c r="J62" s="49"/>
      <c r="K62" s="49" t="s">
        <v>601</v>
      </c>
      <c r="L62" s="152" t="s">
        <v>482</v>
      </c>
      <c r="M62" s="156"/>
    </row>
    <row r="63" spans="1:13" s="154" customFormat="1">
      <c r="A63" s="154" t="s">
        <v>33</v>
      </c>
      <c r="B63" s="155">
        <v>26</v>
      </c>
      <c r="C63" s="219" t="s">
        <v>486</v>
      </c>
      <c r="D63" s="219"/>
      <c r="E63" s="86" t="s">
        <v>267</v>
      </c>
      <c r="F63" s="54" t="s">
        <v>184</v>
      </c>
      <c r="G63" s="49" t="str">
        <f t="shared" si="6"/>
        <v>LK2</v>
      </c>
      <c r="H63" s="54" t="str">
        <f t="shared" si="4"/>
        <v>VK2</v>
      </c>
      <c r="I63" s="49" t="str">
        <f t="shared" si="5"/>
        <v>UK2</v>
      </c>
      <c r="J63" s="49"/>
      <c r="K63" s="49" t="s">
        <v>601</v>
      </c>
      <c r="L63" s="152" t="s">
        <v>487</v>
      </c>
      <c r="M63" s="153" t="s">
        <v>17</v>
      </c>
    </row>
    <row r="64" spans="1:13" s="154" customFormat="1">
      <c r="A64" s="154" t="s">
        <v>33</v>
      </c>
      <c r="B64" s="155">
        <v>27</v>
      </c>
      <c r="C64" s="219" t="s">
        <v>488</v>
      </c>
      <c r="D64" s="219"/>
      <c r="E64" s="86" t="s">
        <v>268</v>
      </c>
      <c r="F64" s="54" t="s">
        <v>176</v>
      </c>
      <c r="G64" s="49" t="str">
        <f t="shared" si="6"/>
        <v>LK1</v>
      </c>
      <c r="H64" s="54" t="str">
        <f t="shared" si="4"/>
        <v>VK1</v>
      </c>
      <c r="I64" s="49" t="str">
        <f t="shared" si="5"/>
        <v>UK1</v>
      </c>
      <c r="J64" s="49"/>
      <c r="K64" s="49" t="s">
        <v>601</v>
      </c>
      <c r="L64" s="152" t="s">
        <v>342</v>
      </c>
      <c r="M64" s="153" t="s">
        <v>22</v>
      </c>
    </row>
    <row r="65" spans="1:13" s="154" customFormat="1">
      <c r="A65" s="154" t="s">
        <v>33</v>
      </c>
      <c r="B65" s="155">
        <v>28</v>
      </c>
      <c r="C65" s="219" t="s">
        <v>343</v>
      </c>
      <c r="D65" s="219"/>
      <c r="E65" s="86" t="s">
        <v>269</v>
      </c>
      <c r="F65" s="54" t="s">
        <v>184</v>
      </c>
      <c r="G65" s="49" t="str">
        <f t="shared" si="6"/>
        <v>LK2</v>
      </c>
      <c r="H65" s="54" t="str">
        <f t="shared" si="4"/>
        <v>VK2</v>
      </c>
      <c r="I65" s="49" t="str">
        <f t="shared" si="5"/>
        <v>UK2</v>
      </c>
      <c r="J65" s="49"/>
      <c r="K65" s="49" t="s">
        <v>601</v>
      </c>
      <c r="L65" s="152" t="s">
        <v>344</v>
      </c>
      <c r="M65" s="153" t="s">
        <v>24</v>
      </c>
    </row>
    <row r="66" spans="1:13" s="154" customFormat="1">
      <c r="A66" s="154" t="s">
        <v>32</v>
      </c>
      <c r="B66" s="155">
        <v>29</v>
      </c>
      <c r="C66" s="219" t="s">
        <v>216</v>
      </c>
      <c r="D66" s="219"/>
      <c r="E66" s="86" t="s">
        <v>270</v>
      </c>
      <c r="F66" s="54" t="s">
        <v>174</v>
      </c>
      <c r="G66" s="49" t="str">
        <f t="shared" si="6"/>
        <v>LEA</v>
      </c>
      <c r="H66" s="54" t="str">
        <f t="shared" si="4"/>
        <v>VEA</v>
      </c>
      <c r="I66" s="49" t="str">
        <f t="shared" si="5"/>
        <v>UEA</v>
      </c>
      <c r="J66" s="49"/>
      <c r="K66" s="49" t="s">
        <v>601</v>
      </c>
      <c r="L66" s="152" t="s">
        <v>217</v>
      </c>
      <c r="M66" s="156"/>
    </row>
    <row r="67" spans="1:13" s="154" customFormat="1">
      <c r="A67" s="154" t="s">
        <v>32</v>
      </c>
      <c r="B67" s="155">
        <v>30</v>
      </c>
      <c r="C67" s="219" t="s">
        <v>218</v>
      </c>
      <c r="D67" s="219"/>
      <c r="E67" s="86" t="s">
        <v>271</v>
      </c>
      <c r="F67" s="54" t="s">
        <v>176</v>
      </c>
      <c r="G67" s="49" t="str">
        <f t="shared" si="6"/>
        <v>LK1</v>
      </c>
      <c r="H67" s="54" t="str">
        <f t="shared" si="4"/>
        <v>VK1</v>
      </c>
      <c r="I67" s="49" t="str">
        <f t="shared" si="5"/>
        <v>UK1</v>
      </c>
      <c r="J67" s="49"/>
      <c r="K67" s="49" t="s">
        <v>601</v>
      </c>
      <c r="L67" s="152" t="s">
        <v>219</v>
      </c>
      <c r="M67" s="156"/>
    </row>
    <row r="68" spans="1:13" s="17" customFormat="1" ht="39">
      <c r="A68" s="17" t="s">
        <v>32</v>
      </c>
      <c r="B68" s="18">
        <v>31</v>
      </c>
      <c r="C68" s="221" t="s">
        <v>104</v>
      </c>
      <c r="D68" s="221"/>
      <c r="E68" s="85" t="s">
        <v>272</v>
      </c>
      <c r="F68" s="36" t="s">
        <v>297</v>
      </c>
      <c r="G68" t="str">
        <f t="shared" si="6"/>
        <v>LEV</v>
      </c>
      <c r="H68" s="54" t="str">
        <f t="shared" si="4"/>
        <v>VEV</v>
      </c>
      <c r="I68" t="str">
        <f t="shared" si="5"/>
        <v>UEV</v>
      </c>
      <c r="J68"/>
      <c r="K68" t="s">
        <v>601</v>
      </c>
      <c r="L68" s="42" t="s">
        <v>107</v>
      </c>
      <c r="M68" s="43" t="s">
        <v>108</v>
      </c>
    </row>
    <row r="69" spans="1:13" s="17" customFormat="1" ht="39">
      <c r="A69" s="17" t="s">
        <v>32</v>
      </c>
      <c r="B69" s="18">
        <v>32</v>
      </c>
      <c r="C69" s="221" t="s">
        <v>106</v>
      </c>
      <c r="D69" s="221"/>
      <c r="E69" s="85" t="s">
        <v>273</v>
      </c>
      <c r="F69" s="36" t="s">
        <v>297</v>
      </c>
      <c r="G69" t="str">
        <f t="shared" si="6"/>
        <v>LEV</v>
      </c>
      <c r="H69" s="54" t="str">
        <f t="shared" si="4"/>
        <v>VEV</v>
      </c>
      <c r="I69" t="str">
        <f t="shared" si="5"/>
        <v>UEV</v>
      </c>
      <c r="J69"/>
      <c r="K69" t="s">
        <v>601</v>
      </c>
      <c r="L69" s="42" t="s">
        <v>105</v>
      </c>
      <c r="M69" s="43" t="s">
        <v>108</v>
      </c>
    </row>
    <row r="70" spans="1:13" s="17" customFormat="1">
      <c r="A70" s="17" t="s">
        <v>33</v>
      </c>
      <c r="B70" s="18">
        <v>33</v>
      </c>
      <c r="C70" s="221" t="s">
        <v>109</v>
      </c>
      <c r="D70" s="221"/>
      <c r="E70" s="85" t="s">
        <v>274</v>
      </c>
      <c r="F70" s="36" t="s">
        <v>110</v>
      </c>
      <c r="G70" t="str">
        <f t="shared" si="6"/>
        <v>LKA</v>
      </c>
      <c r="H70" s="36" t="str">
        <f t="shared" si="4"/>
        <v>VKA</v>
      </c>
      <c r="I70" t="str">
        <f t="shared" si="5"/>
        <v>UKA</v>
      </c>
      <c r="J70"/>
      <c r="K70" t="s">
        <v>601</v>
      </c>
      <c r="L70" s="42" t="s">
        <v>113</v>
      </c>
      <c r="M70" s="43" t="s">
        <v>288</v>
      </c>
    </row>
    <row r="71" spans="1:13" s="17" customFormat="1">
      <c r="A71" s="17" t="s">
        <v>32</v>
      </c>
      <c r="B71" s="18">
        <v>34</v>
      </c>
      <c r="C71" s="221" t="s">
        <v>111</v>
      </c>
      <c r="D71" s="221"/>
      <c r="E71" s="85" t="s">
        <v>407</v>
      </c>
      <c r="F71" s="17" t="s">
        <v>366</v>
      </c>
      <c r="G71" t="str">
        <f t="shared" si="6"/>
        <v>LEV</v>
      </c>
      <c r="H71" s="36" t="str">
        <f t="shared" si="4"/>
        <v>VEV</v>
      </c>
      <c r="I71" t="str">
        <f t="shared" si="5"/>
        <v>UEV</v>
      </c>
      <c r="J71"/>
      <c r="K71" t="s">
        <v>601</v>
      </c>
      <c r="L71" s="42" t="s">
        <v>112</v>
      </c>
      <c r="M71" s="21"/>
    </row>
    <row r="72" spans="1:13" s="17" customFormat="1" ht="26">
      <c r="A72" s="17" t="s">
        <v>32</v>
      </c>
      <c r="B72" s="18">
        <v>35</v>
      </c>
      <c r="C72" s="221" t="s">
        <v>114</v>
      </c>
      <c r="D72" s="221"/>
      <c r="E72" s="85" t="s">
        <v>408</v>
      </c>
      <c r="F72" s="36" t="s">
        <v>297</v>
      </c>
      <c r="G72" t="str">
        <f t="shared" si="6"/>
        <v>LEV</v>
      </c>
      <c r="H72" s="36"/>
      <c r="I72" t="str">
        <f t="shared" si="5"/>
        <v>UEV</v>
      </c>
      <c r="J72"/>
      <c r="K72" t="s">
        <v>601</v>
      </c>
      <c r="L72" s="42" t="s">
        <v>115</v>
      </c>
      <c r="M72" s="21"/>
    </row>
    <row r="73" spans="1:13" s="17" customFormat="1">
      <c r="A73" s="17" t="s">
        <v>32</v>
      </c>
      <c r="B73" s="18">
        <v>36</v>
      </c>
      <c r="C73" s="221" t="s">
        <v>111</v>
      </c>
      <c r="D73" s="221"/>
      <c r="E73" s="85" t="s">
        <v>409</v>
      </c>
      <c r="F73" s="36" t="s">
        <v>174</v>
      </c>
      <c r="G73" t="str">
        <f t="shared" si="6"/>
        <v>LEA</v>
      </c>
      <c r="H73" s="36" t="str">
        <f t="shared" ref="H73:H85" si="7">$H$11&amp;F73</f>
        <v>VEA</v>
      </c>
      <c r="I73" t="str">
        <f t="shared" si="5"/>
        <v>UEA</v>
      </c>
      <c r="J73"/>
      <c r="K73" t="s">
        <v>601</v>
      </c>
      <c r="L73" s="42" t="s">
        <v>116</v>
      </c>
      <c r="M73" s="21"/>
    </row>
    <row r="74" spans="1:13" s="17" customFormat="1">
      <c r="A74" s="17" t="s">
        <v>33</v>
      </c>
      <c r="B74" s="18">
        <v>37</v>
      </c>
      <c r="C74" s="221" t="s">
        <v>117</v>
      </c>
      <c r="D74" s="221"/>
      <c r="E74" s="85" t="s">
        <v>537</v>
      </c>
      <c r="F74" s="36" t="s">
        <v>118</v>
      </c>
      <c r="G74" t="str">
        <f t="shared" si="6"/>
        <v>LKD</v>
      </c>
      <c r="H74" s="36" t="str">
        <f t="shared" si="7"/>
        <v>VKD</v>
      </c>
      <c r="I74" t="str">
        <f t="shared" si="5"/>
        <v>UKD</v>
      </c>
      <c r="J74"/>
      <c r="K74" t="s">
        <v>601</v>
      </c>
      <c r="L74" s="42" t="s">
        <v>119</v>
      </c>
      <c r="M74" s="43" t="s">
        <v>34</v>
      </c>
    </row>
    <row r="75" spans="1:13" s="17" customFormat="1">
      <c r="A75" s="17" t="s">
        <v>32</v>
      </c>
      <c r="B75" s="18">
        <v>38</v>
      </c>
      <c r="C75" s="221" t="s">
        <v>410</v>
      </c>
      <c r="D75" s="221"/>
      <c r="E75" s="85" t="s">
        <v>538</v>
      </c>
      <c r="F75" s="36" t="s">
        <v>174</v>
      </c>
      <c r="G75" t="str">
        <f t="shared" si="6"/>
        <v>LEA</v>
      </c>
      <c r="H75" s="36" t="str">
        <f t="shared" si="7"/>
        <v>VEA</v>
      </c>
      <c r="I75" t="str">
        <f t="shared" si="5"/>
        <v>UEA</v>
      </c>
      <c r="J75"/>
      <c r="K75" t="s">
        <v>601</v>
      </c>
      <c r="L75" s="42" t="s">
        <v>411</v>
      </c>
      <c r="M75" s="21"/>
    </row>
    <row r="76" spans="1:13" s="17" customFormat="1">
      <c r="A76" s="17" t="s">
        <v>32</v>
      </c>
      <c r="B76" s="18">
        <v>39</v>
      </c>
      <c r="C76" s="221" t="s">
        <v>412</v>
      </c>
      <c r="D76" s="221"/>
      <c r="E76" s="85" t="s">
        <v>539</v>
      </c>
      <c r="F76" s="36" t="s">
        <v>297</v>
      </c>
      <c r="G76" t="str">
        <f t="shared" si="6"/>
        <v>LEV</v>
      </c>
      <c r="H76" s="36" t="str">
        <f t="shared" si="7"/>
        <v>VEV</v>
      </c>
      <c r="I76" t="str">
        <f t="shared" si="5"/>
        <v>UEV</v>
      </c>
      <c r="J76"/>
      <c r="K76" t="s">
        <v>601</v>
      </c>
      <c r="L76" s="42" t="s">
        <v>413</v>
      </c>
      <c r="M76" s="21"/>
    </row>
    <row r="77" spans="1:13" s="17" customFormat="1">
      <c r="A77" s="17" t="s">
        <v>32</v>
      </c>
      <c r="B77" s="18">
        <v>40</v>
      </c>
      <c r="C77" s="221" t="s">
        <v>414</v>
      </c>
      <c r="D77" s="221"/>
      <c r="E77" s="85" t="s">
        <v>540</v>
      </c>
      <c r="F77" s="36" t="s">
        <v>297</v>
      </c>
      <c r="G77" t="str">
        <f t="shared" si="6"/>
        <v>LEV</v>
      </c>
      <c r="H77" s="36" t="str">
        <f t="shared" si="7"/>
        <v>VEV</v>
      </c>
      <c r="I77" t="str">
        <f t="shared" si="5"/>
        <v>UEV</v>
      </c>
      <c r="J77"/>
      <c r="K77" t="s">
        <v>601</v>
      </c>
      <c r="L77" s="42" t="s">
        <v>415</v>
      </c>
      <c r="M77" s="21"/>
    </row>
    <row r="78" spans="1:13" s="17" customFormat="1">
      <c r="A78" s="17" t="s">
        <v>32</v>
      </c>
      <c r="B78" s="18">
        <v>41</v>
      </c>
      <c r="C78" s="221" t="s">
        <v>416</v>
      </c>
      <c r="D78" s="221"/>
      <c r="E78" s="85" t="s">
        <v>541</v>
      </c>
      <c r="F78" s="36" t="s">
        <v>297</v>
      </c>
      <c r="G78" t="str">
        <f t="shared" si="6"/>
        <v>LEV</v>
      </c>
      <c r="H78" s="36" t="str">
        <f t="shared" si="7"/>
        <v>VEV</v>
      </c>
      <c r="I78" t="str">
        <f t="shared" si="5"/>
        <v>UEV</v>
      </c>
      <c r="J78"/>
      <c r="K78" t="s">
        <v>601</v>
      </c>
      <c r="L78" s="42" t="s">
        <v>283</v>
      </c>
      <c r="M78" s="21"/>
    </row>
    <row r="79" spans="1:13" s="17" customFormat="1">
      <c r="A79" s="17" t="s">
        <v>32</v>
      </c>
      <c r="B79" s="18">
        <v>42</v>
      </c>
      <c r="C79" s="221" t="s">
        <v>417</v>
      </c>
      <c r="D79" s="221"/>
      <c r="E79" s="85" t="s">
        <v>542</v>
      </c>
      <c r="F79" s="36" t="s">
        <v>297</v>
      </c>
      <c r="G79" t="str">
        <f t="shared" si="6"/>
        <v>LEV</v>
      </c>
      <c r="H79" s="36" t="str">
        <f t="shared" si="7"/>
        <v>VEV</v>
      </c>
      <c r="I79" t="str">
        <f t="shared" si="5"/>
        <v>UEV</v>
      </c>
      <c r="J79"/>
      <c r="K79" t="s">
        <v>601</v>
      </c>
      <c r="L79" s="42" t="s">
        <v>418</v>
      </c>
      <c r="M79" s="21"/>
    </row>
    <row r="80" spans="1:13" s="17" customFormat="1">
      <c r="A80" s="17" t="s">
        <v>33</v>
      </c>
      <c r="B80" s="18">
        <v>43</v>
      </c>
      <c r="C80" s="221" t="s">
        <v>284</v>
      </c>
      <c r="D80" s="221"/>
      <c r="E80" s="85" t="s">
        <v>543</v>
      </c>
      <c r="F80" s="36" t="s">
        <v>285</v>
      </c>
      <c r="G80" t="str">
        <f t="shared" si="6"/>
        <v>LKC</v>
      </c>
      <c r="H80" s="36" t="str">
        <f t="shared" si="7"/>
        <v>VKC</v>
      </c>
      <c r="I80" t="str">
        <f t="shared" si="5"/>
        <v>UKC</v>
      </c>
      <c r="J80"/>
      <c r="K80" t="s">
        <v>601</v>
      </c>
      <c r="L80" s="42" t="s">
        <v>286</v>
      </c>
      <c r="M80" s="43" t="s">
        <v>287</v>
      </c>
    </row>
    <row r="81" spans="1:13" s="17" customFormat="1">
      <c r="A81" s="17" t="s">
        <v>32</v>
      </c>
      <c r="B81" s="18">
        <v>44</v>
      </c>
      <c r="C81" s="221" t="s">
        <v>289</v>
      </c>
      <c r="D81" s="221"/>
      <c r="E81" s="85" t="s">
        <v>544</v>
      </c>
      <c r="F81" s="36" t="s">
        <v>297</v>
      </c>
      <c r="G81" t="str">
        <f t="shared" si="6"/>
        <v>LEV</v>
      </c>
      <c r="H81" s="36" t="str">
        <f t="shared" si="7"/>
        <v>VEV</v>
      </c>
      <c r="I81" t="str">
        <f t="shared" si="5"/>
        <v>UEV</v>
      </c>
      <c r="J81"/>
      <c r="K81" t="s">
        <v>601</v>
      </c>
      <c r="L81" s="42" t="s">
        <v>166</v>
      </c>
      <c r="M81" s="21"/>
    </row>
    <row r="82" spans="1:13" s="17" customFormat="1">
      <c r="A82" s="17" t="s">
        <v>32</v>
      </c>
      <c r="B82" s="18">
        <v>45</v>
      </c>
      <c r="C82" s="221" t="s">
        <v>167</v>
      </c>
      <c r="D82" s="221"/>
      <c r="E82" s="85" t="s">
        <v>545</v>
      </c>
      <c r="F82" s="17" t="s">
        <v>365</v>
      </c>
      <c r="G82" t="str">
        <f t="shared" si="6"/>
        <v>LEA</v>
      </c>
      <c r="H82" s="36" t="str">
        <f t="shared" si="7"/>
        <v>VEA</v>
      </c>
      <c r="I82" t="str">
        <f t="shared" si="5"/>
        <v>UEA</v>
      </c>
      <c r="J82"/>
      <c r="K82" t="s">
        <v>601</v>
      </c>
      <c r="L82" s="42" t="s">
        <v>168</v>
      </c>
      <c r="M82" s="21"/>
    </row>
    <row r="83" spans="1:13" s="17" customFormat="1">
      <c r="A83" s="17" t="s">
        <v>32</v>
      </c>
      <c r="B83" s="18">
        <v>46</v>
      </c>
      <c r="C83" s="221" t="s">
        <v>169</v>
      </c>
      <c r="D83" s="221"/>
      <c r="E83" s="85" t="s">
        <v>546</v>
      </c>
      <c r="F83" s="36" t="s">
        <v>174</v>
      </c>
      <c r="G83" t="str">
        <f t="shared" si="6"/>
        <v>LEA</v>
      </c>
      <c r="H83" s="36" t="str">
        <f t="shared" si="7"/>
        <v>VEA</v>
      </c>
      <c r="I83" t="str">
        <f t="shared" si="5"/>
        <v>UEA</v>
      </c>
      <c r="J83"/>
      <c r="K83" t="s">
        <v>601</v>
      </c>
      <c r="L83" s="42" t="s">
        <v>170</v>
      </c>
      <c r="M83" s="21"/>
    </row>
    <row r="84" spans="1:13" s="17" customFormat="1" ht="39">
      <c r="A84" s="17" t="s">
        <v>33</v>
      </c>
      <c r="B84" s="18">
        <v>47</v>
      </c>
      <c r="C84" s="221" t="s">
        <v>171</v>
      </c>
      <c r="D84" s="221"/>
      <c r="E84" s="85" t="s">
        <v>547</v>
      </c>
      <c r="F84" s="36" t="s">
        <v>292</v>
      </c>
      <c r="G84" t="str">
        <f t="shared" si="6"/>
        <v>LYO</v>
      </c>
      <c r="H84" s="36" t="str">
        <f t="shared" si="7"/>
        <v>VYO</v>
      </c>
      <c r="I84" t="str">
        <f t="shared" si="5"/>
        <v>UYO</v>
      </c>
      <c r="J84"/>
      <c r="K84" t="s">
        <v>601</v>
      </c>
      <c r="L84" s="42" t="s">
        <v>58</v>
      </c>
      <c r="M84" s="21"/>
    </row>
    <row r="85" spans="1:13" s="17" customFormat="1">
      <c r="A85" s="17" t="s">
        <v>32</v>
      </c>
      <c r="B85" s="18">
        <v>48</v>
      </c>
      <c r="C85" s="221" t="s">
        <v>56</v>
      </c>
      <c r="D85" s="221"/>
      <c r="E85" s="85" t="s">
        <v>548</v>
      </c>
      <c r="F85" s="36" t="s">
        <v>174</v>
      </c>
      <c r="G85" t="str">
        <f t="shared" si="6"/>
        <v>LEA</v>
      </c>
      <c r="H85" s="36" t="str">
        <f t="shared" si="7"/>
        <v>VEA</v>
      </c>
      <c r="I85" t="str">
        <f t="shared" si="5"/>
        <v>UEA</v>
      </c>
      <c r="J85"/>
      <c r="K85" t="s">
        <v>601</v>
      </c>
      <c r="L85" s="42" t="s">
        <v>57</v>
      </c>
      <c r="M85" s="21"/>
    </row>
    <row r="86" spans="1:13" s="17" customFormat="1">
      <c r="B86" s="18"/>
      <c r="C86" s="221"/>
      <c r="D86" s="221"/>
      <c r="E86" s="51"/>
      <c r="G86"/>
      <c r="H86"/>
      <c r="I86"/>
      <c r="J86"/>
      <c r="K86"/>
      <c r="L86" s="42"/>
      <c r="M86" s="21"/>
    </row>
    <row r="87" spans="1:13" s="17" customFormat="1">
      <c r="B87" s="13"/>
      <c r="C87" s="12"/>
      <c r="D87" s="12"/>
      <c r="E87" s="10"/>
      <c r="L87" s="21"/>
      <c r="M87" s="21"/>
    </row>
    <row r="88" spans="1:13" s="17" customFormat="1">
      <c r="L88" s="21"/>
      <c r="M88" s="21"/>
    </row>
    <row r="89" spans="1:13" s="17" customFormat="1">
      <c r="L89" s="21"/>
      <c r="M89" s="21"/>
    </row>
    <row r="90" spans="1:13" s="17" customFormat="1">
      <c r="L90" s="21"/>
      <c r="M90" s="21"/>
    </row>
    <row r="91" spans="1:13" s="17" customFormat="1">
      <c r="L91" s="21"/>
      <c r="M91" s="21"/>
    </row>
    <row r="92" spans="1:13" s="17" customFormat="1">
      <c r="L92" s="21"/>
      <c r="M92" s="21"/>
    </row>
    <row r="93" spans="1:13" s="17" customFormat="1">
      <c r="L93" s="21"/>
      <c r="M93" s="21"/>
    </row>
    <row r="94" spans="1:13">
      <c r="B94" s="17"/>
      <c r="C94" s="17"/>
      <c r="D94" s="17"/>
      <c r="E94" s="17"/>
      <c r="F94" s="17"/>
      <c r="G94" s="17"/>
      <c r="H94" s="17"/>
      <c r="I94" s="17"/>
      <c r="J94" s="17"/>
      <c r="K94" s="17"/>
      <c r="L94" s="21"/>
    </row>
    <row r="95" spans="1:13">
      <c r="B95" s="17"/>
      <c r="C95" s="17"/>
      <c r="D95" s="17"/>
      <c r="E95" s="17"/>
      <c r="F95" s="17"/>
      <c r="G95" s="17"/>
      <c r="H95" s="17"/>
      <c r="I95" s="17"/>
      <c r="J95" s="17"/>
      <c r="K95" s="17"/>
      <c r="L95" s="21"/>
    </row>
    <row r="96" spans="1:13">
      <c r="B96" s="17"/>
      <c r="C96" s="17"/>
      <c r="D96" s="17"/>
      <c r="E96" s="17"/>
      <c r="F96" s="17"/>
      <c r="G96" s="17"/>
      <c r="H96" s="17"/>
      <c r="I96" s="17"/>
      <c r="J96" s="17"/>
      <c r="K96" s="17"/>
      <c r="L96" s="21"/>
    </row>
  </sheetData>
  <mergeCells count="55">
    <mergeCell ref="A2:D2"/>
    <mergeCell ref="B4:D4"/>
    <mergeCell ref="B5:D5"/>
    <mergeCell ref="B6:D6"/>
    <mergeCell ref="B7:D7"/>
    <mergeCell ref="C85:D85"/>
    <mergeCell ref="C86:D86"/>
    <mergeCell ref="C79:D79"/>
    <mergeCell ref="C80:D80"/>
    <mergeCell ref="C81:D81"/>
    <mergeCell ref="C82:D82"/>
    <mergeCell ref="C83:D83"/>
    <mergeCell ref="C84:D84"/>
    <mergeCell ref="C78:D78"/>
    <mergeCell ref="C67:D67"/>
    <mergeCell ref="C68:D68"/>
    <mergeCell ref="C69:D69"/>
    <mergeCell ref="C70:D70"/>
    <mergeCell ref="C71:D71"/>
    <mergeCell ref="C72:D72"/>
    <mergeCell ref="C73:D73"/>
    <mergeCell ref="C74:D74"/>
    <mergeCell ref="C75:D75"/>
    <mergeCell ref="C76:D76"/>
    <mergeCell ref="C77:D77"/>
    <mergeCell ref="C66:D66"/>
    <mergeCell ref="C55:D55"/>
    <mergeCell ref="C56:D56"/>
    <mergeCell ref="C57:D57"/>
    <mergeCell ref="C58:D58"/>
    <mergeCell ref="C59:D59"/>
    <mergeCell ref="C60:D60"/>
    <mergeCell ref="C61:D61"/>
    <mergeCell ref="C62:D62"/>
    <mergeCell ref="C63:D63"/>
    <mergeCell ref="C64:D64"/>
    <mergeCell ref="C65:D65"/>
    <mergeCell ref="C54:D54"/>
    <mergeCell ref="C43:D43"/>
    <mergeCell ref="C44:D44"/>
    <mergeCell ref="C45:D45"/>
    <mergeCell ref="C46:D46"/>
    <mergeCell ref="C47:D47"/>
    <mergeCell ref="C48:D48"/>
    <mergeCell ref="C49:D49"/>
    <mergeCell ref="C50:D50"/>
    <mergeCell ref="C51:D51"/>
    <mergeCell ref="C52:D52"/>
    <mergeCell ref="C53:D53"/>
    <mergeCell ref="C42:D42"/>
    <mergeCell ref="G10:J10"/>
    <mergeCell ref="C38:D38"/>
    <mergeCell ref="C39:D39"/>
    <mergeCell ref="C40:D40"/>
    <mergeCell ref="C41:D41"/>
  </mergeCells>
  <phoneticPr fontId="5" type="noConversion"/>
  <pageMargins left="0.75000000000000011" right="0.75000000000000011" top="1" bottom="1" header="0.5" footer="0.5"/>
  <ignoredErrors>
    <ignoredError sqref="E17:E19 E14 E20:E31 E38:E85"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2"/>
  <sheetViews>
    <sheetView workbookViewId="0">
      <pane ySplit="11" topLeftCell="A12" activePane="bottomLeft" state="frozen"/>
      <selection pane="bottomLeft" activeCell="D7" sqref="D7:F7"/>
    </sheetView>
  </sheetViews>
  <sheetFormatPr baseColWidth="10" defaultRowHeight="13" x14ac:dyDescent="0"/>
  <cols>
    <col min="1" max="1" width="2" style="28" customWidth="1"/>
    <col min="2" max="2" width="5.42578125" style="28" customWidth="1"/>
    <col min="3" max="3" width="30.7109375" style="28" customWidth="1"/>
    <col min="4" max="4" width="11.5703125" style="125" customWidth="1"/>
    <col min="5" max="5" width="11.5703125" style="28" customWidth="1"/>
    <col min="6" max="6" width="8.7109375" style="28" customWidth="1"/>
    <col min="7" max="7" width="10" style="28" customWidth="1"/>
    <col min="8" max="8" width="11.85546875" style="28" customWidth="1"/>
    <col min="9" max="9" width="7.5703125" style="106" customWidth="1"/>
    <col min="10" max="10" width="7.5703125" style="28" customWidth="1"/>
    <col min="11" max="11" width="10.5703125" style="28" customWidth="1"/>
    <col min="12" max="12" width="9.28515625" style="28" bestFit="1" customWidth="1"/>
    <col min="13" max="13" width="7" style="28" customWidth="1"/>
    <col min="14" max="16384" width="10.7109375" style="28"/>
  </cols>
  <sheetData>
    <row r="1" spans="1:16" ht="14">
      <c r="A1" s="224" t="s">
        <v>255</v>
      </c>
      <c r="B1" s="224"/>
      <c r="C1" s="224"/>
      <c r="D1" s="79"/>
      <c r="E1" s="79"/>
      <c r="F1" s="79"/>
      <c r="G1" s="79"/>
      <c r="H1" s="79"/>
      <c r="I1" s="79"/>
      <c r="J1" s="79"/>
      <c r="K1" s="79"/>
      <c r="L1" s="79"/>
      <c r="M1" s="79"/>
      <c r="N1" s="79"/>
      <c r="O1" s="79"/>
      <c r="P1" s="79"/>
    </row>
    <row r="2" spans="1:16" ht="14">
      <c r="A2" s="208" t="s">
        <v>930</v>
      </c>
      <c r="B2" s="208"/>
      <c r="C2" s="208"/>
      <c r="D2" s="208"/>
      <c r="E2" s="158"/>
      <c r="F2" s="158"/>
      <c r="G2" s="79"/>
      <c r="H2" s="79"/>
      <c r="I2" s="79"/>
      <c r="J2" s="79"/>
      <c r="K2" s="79"/>
      <c r="L2" s="79"/>
      <c r="M2" s="79"/>
      <c r="N2" s="79"/>
      <c r="O2" s="79"/>
      <c r="P2" s="79"/>
    </row>
    <row r="3" spans="1:16" ht="14">
      <c r="A3" s="225"/>
      <c r="B3" s="225"/>
      <c r="C3" s="225"/>
      <c r="D3" s="79"/>
      <c r="E3" s="79"/>
      <c r="F3" s="79"/>
      <c r="G3" s="79"/>
      <c r="H3" s="79"/>
      <c r="I3" s="79"/>
      <c r="J3" s="79"/>
      <c r="K3" s="79"/>
      <c r="L3" s="79"/>
      <c r="M3" s="79"/>
      <c r="N3" s="79"/>
      <c r="O3" s="79"/>
      <c r="P3" s="79"/>
    </row>
    <row r="4" spans="1:16" ht="14">
      <c r="A4" s="224" t="s">
        <v>535</v>
      </c>
      <c r="B4" s="224"/>
      <c r="C4" s="224"/>
      <c r="D4" s="222" t="s">
        <v>602</v>
      </c>
      <c r="E4" s="222"/>
      <c r="F4" s="222"/>
      <c r="G4" s="79"/>
      <c r="H4" s="79"/>
      <c r="I4" s="79"/>
      <c r="J4" s="79"/>
      <c r="K4" s="79"/>
      <c r="L4" s="79"/>
      <c r="M4" s="79"/>
      <c r="N4" s="79"/>
      <c r="O4" s="79"/>
      <c r="P4" s="79"/>
    </row>
    <row r="5" spans="1:16" ht="14">
      <c r="A5" s="224" t="s">
        <v>392</v>
      </c>
      <c r="B5" s="224"/>
      <c r="C5" s="224"/>
      <c r="D5" s="222">
        <v>2</v>
      </c>
      <c r="E5" s="222"/>
      <c r="F5" s="222"/>
      <c r="G5" s="79"/>
      <c r="H5" s="79"/>
      <c r="I5" s="79"/>
      <c r="J5" s="79"/>
      <c r="K5" s="79"/>
      <c r="L5" s="79"/>
      <c r="M5" s="79"/>
      <c r="N5" s="79"/>
      <c r="O5" s="79"/>
      <c r="P5" s="79"/>
    </row>
    <row r="6" spans="1:16" ht="14">
      <c r="A6" s="224" t="s">
        <v>393</v>
      </c>
      <c r="B6" s="224"/>
      <c r="C6" s="224"/>
      <c r="D6" s="222">
        <v>8</v>
      </c>
      <c r="E6" s="222"/>
      <c r="F6" s="222"/>
      <c r="G6" s="79"/>
      <c r="H6" s="79"/>
      <c r="I6" s="79"/>
      <c r="J6" s="79"/>
      <c r="K6" s="79"/>
      <c r="L6" s="79"/>
      <c r="M6" s="79"/>
      <c r="N6" s="79"/>
      <c r="O6" s="79"/>
      <c r="P6" s="79"/>
    </row>
    <row r="7" spans="1:16" ht="14">
      <c r="A7" s="224" t="s">
        <v>603</v>
      </c>
      <c r="B7" s="224"/>
      <c r="C7" s="224"/>
      <c r="D7" s="223">
        <v>41933</v>
      </c>
      <c r="E7" s="223"/>
      <c r="F7" s="223"/>
      <c r="G7" s="79"/>
      <c r="H7" s="79"/>
      <c r="I7" s="79"/>
      <c r="J7" s="79"/>
      <c r="K7" s="79"/>
      <c r="L7" s="79"/>
      <c r="M7" s="79"/>
      <c r="N7" s="79"/>
      <c r="O7" s="79"/>
      <c r="P7" s="79"/>
    </row>
    <row r="9" spans="1:16">
      <c r="C9" s="120"/>
      <c r="D9" s="170"/>
      <c r="E9" s="120"/>
      <c r="F9" s="120"/>
      <c r="G9" s="120"/>
      <c r="H9" s="120"/>
      <c r="I9" s="121"/>
      <c r="J9" s="125"/>
      <c r="K9" s="125"/>
      <c r="L9" s="125"/>
    </row>
    <row r="10" spans="1:16">
      <c r="B10" s="120" t="s">
        <v>582</v>
      </c>
      <c r="C10" s="120" t="s">
        <v>891</v>
      </c>
      <c r="D10" s="120" t="s">
        <v>890</v>
      </c>
      <c r="E10" s="120" t="s">
        <v>889</v>
      </c>
      <c r="F10" s="121" t="s">
        <v>791</v>
      </c>
      <c r="G10" s="120" t="s">
        <v>593</v>
      </c>
      <c r="H10" s="120" t="s">
        <v>847</v>
      </c>
      <c r="I10" s="120" t="s">
        <v>848</v>
      </c>
      <c r="J10" s="120"/>
    </row>
    <row r="11" spans="1:16">
      <c r="C11" s="120"/>
      <c r="D11" s="120"/>
      <c r="E11" s="120"/>
      <c r="F11" s="121"/>
      <c r="G11" s="120"/>
      <c r="H11" s="120"/>
      <c r="I11" s="135" t="s">
        <v>849</v>
      </c>
      <c r="J11" s="120"/>
      <c r="K11" s="169" t="s">
        <v>792</v>
      </c>
      <c r="L11" s="28">
        <f>COUNTA(#REF!)</f>
        <v>1</v>
      </c>
    </row>
    <row r="12" spans="1:16">
      <c r="A12" s="168"/>
      <c r="C12" s="167" t="s">
        <v>360</v>
      </c>
      <c r="D12" s="28"/>
      <c r="F12" s="106"/>
      <c r="I12" s="125"/>
    </row>
    <row r="13" spans="1:16">
      <c r="A13" s="166"/>
      <c r="C13" s="162" t="s">
        <v>451</v>
      </c>
      <c r="D13" s="28" t="s">
        <v>760</v>
      </c>
      <c r="E13" s="28" t="s">
        <v>888</v>
      </c>
      <c r="F13" s="106" t="str">
        <f>"&lt;0.01"</f>
        <v>&lt;0.01</v>
      </c>
      <c r="G13" s="106">
        <v>81</v>
      </c>
      <c r="H13" s="106"/>
      <c r="I13" s="28"/>
    </row>
    <row r="14" spans="1:16">
      <c r="A14" s="165"/>
      <c r="C14" s="73" t="s">
        <v>454</v>
      </c>
      <c r="D14" s="28"/>
      <c r="I14" s="28"/>
    </row>
    <row r="15" spans="1:16">
      <c r="A15" s="165"/>
      <c r="C15" s="24" t="s">
        <v>586</v>
      </c>
      <c r="D15" s="28" t="s">
        <v>316</v>
      </c>
      <c r="E15" s="24" t="s">
        <v>455</v>
      </c>
      <c r="F15" s="106">
        <v>1</v>
      </c>
      <c r="G15" s="100" t="s">
        <v>123</v>
      </c>
      <c r="H15" s="106" t="str">
        <f t="shared" ref="H15:H46" si="0">D15&amp;E15</f>
        <v>LKI</v>
      </c>
      <c r="I15" s="28" t="str">
        <f t="shared" ref="I15:I46" si="1">G15&amp;"."&amp;H15</f>
        <v>60.LKI</v>
      </c>
    </row>
    <row r="16" spans="1:16">
      <c r="A16" s="165"/>
      <c r="C16" s="73"/>
      <c r="D16" s="28" t="s">
        <v>735</v>
      </c>
      <c r="E16" s="24" t="str">
        <f>E15</f>
        <v>KI</v>
      </c>
      <c r="F16" s="106">
        <v>0.1</v>
      </c>
      <c r="G16" s="100" t="str">
        <f>G15</f>
        <v>60</v>
      </c>
      <c r="H16" s="106" t="str">
        <f t="shared" si="0"/>
        <v>VKI</v>
      </c>
      <c r="I16" s="28" t="str">
        <f t="shared" si="1"/>
        <v>60.VKI</v>
      </c>
    </row>
    <row r="17" spans="1:9">
      <c r="A17" s="165"/>
      <c r="C17" s="73"/>
      <c r="D17" s="28" t="s">
        <v>761</v>
      </c>
      <c r="E17" s="24" t="str">
        <f>E15</f>
        <v>KI</v>
      </c>
      <c r="F17" s="106">
        <v>0.01</v>
      </c>
      <c r="G17" s="100" t="str">
        <f>G15</f>
        <v>60</v>
      </c>
      <c r="H17" s="106" t="str">
        <f t="shared" si="0"/>
        <v>UKI</v>
      </c>
      <c r="I17" s="28" t="str">
        <f t="shared" si="1"/>
        <v>60.UKI</v>
      </c>
    </row>
    <row r="18" spans="1:9">
      <c r="A18" s="165"/>
      <c r="C18" s="73"/>
      <c r="D18" s="28" t="s">
        <v>760</v>
      </c>
      <c r="E18" s="24" t="str">
        <f>E15</f>
        <v>KI</v>
      </c>
      <c r="F18" s="106" t="str">
        <f>"&lt;0.01"</f>
        <v>&lt;0.01</v>
      </c>
      <c r="G18" s="100" t="str">
        <f>G15</f>
        <v>60</v>
      </c>
      <c r="H18" s="106" t="str">
        <f t="shared" si="0"/>
        <v>RKI</v>
      </c>
      <c r="I18" s="28" t="str">
        <f t="shared" si="1"/>
        <v>60.RKI</v>
      </c>
    </row>
    <row r="19" spans="1:9">
      <c r="A19" s="165"/>
      <c r="C19" s="24" t="s">
        <v>587</v>
      </c>
      <c r="D19" s="28" t="s">
        <v>316</v>
      </c>
      <c r="E19" s="24" t="s">
        <v>564</v>
      </c>
      <c r="F19" s="106">
        <v>1</v>
      </c>
      <c r="G19" s="100" t="s">
        <v>124</v>
      </c>
      <c r="H19" s="106" t="str">
        <f t="shared" si="0"/>
        <v>LA1</v>
      </c>
      <c r="I19" s="28" t="str">
        <f t="shared" si="1"/>
        <v>61.LA1</v>
      </c>
    </row>
    <row r="20" spans="1:9">
      <c r="A20" s="165"/>
      <c r="C20" s="73"/>
      <c r="D20" s="28" t="s">
        <v>735</v>
      </c>
      <c r="E20" s="24" t="str">
        <f>E19</f>
        <v>A1</v>
      </c>
      <c r="F20" s="106">
        <v>0.1</v>
      </c>
      <c r="G20" s="100" t="str">
        <f>G19</f>
        <v>61</v>
      </c>
      <c r="H20" s="106" t="str">
        <f t="shared" si="0"/>
        <v>VA1</v>
      </c>
      <c r="I20" s="28" t="str">
        <f t="shared" si="1"/>
        <v>61.VA1</v>
      </c>
    </row>
    <row r="21" spans="1:9">
      <c r="A21" s="165"/>
      <c r="C21" s="73"/>
      <c r="D21" s="28" t="s">
        <v>761</v>
      </c>
      <c r="E21" s="24" t="str">
        <f>E19</f>
        <v>A1</v>
      </c>
      <c r="F21" s="106">
        <v>0.01</v>
      </c>
      <c r="G21" s="100" t="str">
        <f>G19</f>
        <v>61</v>
      </c>
      <c r="H21" s="106" t="str">
        <f t="shared" si="0"/>
        <v>UA1</v>
      </c>
      <c r="I21" s="28" t="str">
        <f t="shared" si="1"/>
        <v>61.UA1</v>
      </c>
    </row>
    <row r="22" spans="1:9">
      <c r="A22" s="165"/>
      <c r="C22" s="73"/>
      <c r="D22" s="28" t="s">
        <v>760</v>
      </c>
      <c r="E22" s="24" t="str">
        <f>E19</f>
        <v>A1</v>
      </c>
      <c r="F22" s="106" t="str">
        <f>"&lt;0.01"</f>
        <v>&lt;0.01</v>
      </c>
      <c r="G22" s="100" t="str">
        <f>G19</f>
        <v>61</v>
      </c>
      <c r="H22" s="106" t="str">
        <f t="shared" si="0"/>
        <v>RA1</v>
      </c>
      <c r="I22" s="28" t="str">
        <f t="shared" si="1"/>
        <v>61.RA1</v>
      </c>
    </row>
    <row r="23" spans="1:9">
      <c r="A23" s="165"/>
      <c r="C23" s="24" t="s">
        <v>588</v>
      </c>
      <c r="D23" s="28" t="s">
        <v>316</v>
      </c>
      <c r="E23" s="24" t="s">
        <v>566</v>
      </c>
      <c r="F23" s="106">
        <v>1</v>
      </c>
      <c r="G23" s="100" t="s">
        <v>125</v>
      </c>
      <c r="H23" s="106" t="str">
        <f t="shared" si="0"/>
        <v>LA2</v>
      </c>
      <c r="I23" s="28" t="str">
        <f t="shared" si="1"/>
        <v>62.LA2</v>
      </c>
    </row>
    <row r="24" spans="1:9">
      <c r="A24" s="165"/>
      <c r="C24" s="73"/>
      <c r="D24" s="28" t="s">
        <v>735</v>
      </c>
      <c r="E24" s="24" t="str">
        <f>E23</f>
        <v>A2</v>
      </c>
      <c r="F24" s="106">
        <v>0.1</v>
      </c>
      <c r="G24" s="100" t="str">
        <f>G23</f>
        <v>62</v>
      </c>
      <c r="H24" s="106" t="str">
        <f t="shared" si="0"/>
        <v>VA2</v>
      </c>
      <c r="I24" s="28" t="str">
        <f t="shared" si="1"/>
        <v>62.VA2</v>
      </c>
    </row>
    <row r="25" spans="1:9">
      <c r="A25" s="165"/>
      <c r="C25" s="73"/>
      <c r="D25" s="28" t="s">
        <v>761</v>
      </c>
      <c r="E25" s="24" t="str">
        <f>E23</f>
        <v>A2</v>
      </c>
      <c r="F25" s="106">
        <v>0.01</v>
      </c>
      <c r="G25" s="100" t="str">
        <f>G23</f>
        <v>62</v>
      </c>
      <c r="H25" s="106" t="str">
        <f t="shared" si="0"/>
        <v>UA2</v>
      </c>
      <c r="I25" s="28" t="str">
        <f t="shared" si="1"/>
        <v>62.UA2</v>
      </c>
    </row>
    <row r="26" spans="1:9">
      <c r="A26" s="165"/>
      <c r="C26" s="73"/>
      <c r="D26" s="28" t="s">
        <v>760</v>
      </c>
      <c r="E26" s="24" t="str">
        <f>E23</f>
        <v>A2</v>
      </c>
      <c r="F26" s="106" t="str">
        <f>"&lt;0.01"</f>
        <v>&lt;0.01</v>
      </c>
      <c r="G26" s="100" t="str">
        <f>G23</f>
        <v>62</v>
      </c>
      <c r="H26" s="106" t="str">
        <f t="shared" si="0"/>
        <v>RA2</v>
      </c>
      <c r="I26" s="28" t="str">
        <f t="shared" si="1"/>
        <v>62.RA2</v>
      </c>
    </row>
    <row r="27" spans="1:9">
      <c r="A27" s="165"/>
      <c r="C27" s="24" t="s">
        <v>589</v>
      </c>
      <c r="D27" s="28" t="s">
        <v>316</v>
      </c>
      <c r="E27" s="100" t="s">
        <v>573</v>
      </c>
      <c r="F27" s="106">
        <v>1</v>
      </c>
      <c r="G27" s="100" t="s">
        <v>126</v>
      </c>
      <c r="H27" s="106" t="str">
        <f t="shared" si="0"/>
        <v>LAU</v>
      </c>
      <c r="I27" s="28" t="str">
        <f t="shared" si="1"/>
        <v>63.LAU</v>
      </c>
    </row>
    <row r="28" spans="1:9">
      <c r="A28" s="165"/>
      <c r="C28" s="73"/>
      <c r="D28" s="28" t="s">
        <v>735</v>
      </c>
      <c r="E28" s="24" t="str">
        <f>E27</f>
        <v>AU</v>
      </c>
      <c r="F28" s="106">
        <v>0.1</v>
      </c>
      <c r="G28" s="100" t="str">
        <f>G27</f>
        <v>63</v>
      </c>
      <c r="H28" s="106" t="str">
        <f t="shared" si="0"/>
        <v>VAU</v>
      </c>
      <c r="I28" s="28" t="str">
        <f t="shared" si="1"/>
        <v>63.VAU</v>
      </c>
    </row>
    <row r="29" spans="1:9">
      <c r="A29" s="165"/>
      <c r="C29" s="73"/>
      <c r="D29" s="28" t="s">
        <v>761</v>
      </c>
      <c r="E29" s="24" t="str">
        <f>E27</f>
        <v>AU</v>
      </c>
      <c r="F29" s="106">
        <v>0.01</v>
      </c>
      <c r="G29" s="100" t="str">
        <f>G27</f>
        <v>63</v>
      </c>
      <c r="H29" s="106" t="str">
        <f t="shared" si="0"/>
        <v>UAU</v>
      </c>
      <c r="I29" s="28" t="str">
        <f t="shared" si="1"/>
        <v>63.UAU</v>
      </c>
    </row>
    <row r="30" spans="1:9">
      <c r="A30" s="165"/>
      <c r="C30" s="73"/>
      <c r="D30" s="28" t="s">
        <v>760</v>
      </c>
      <c r="E30" s="24" t="str">
        <f>E27</f>
        <v>AU</v>
      </c>
      <c r="F30" s="106" t="str">
        <f>"&lt;0.01"</f>
        <v>&lt;0.01</v>
      </c>
      <c r="G30" s="100" t="str">
        <f>G27</f>
        <v>63</v>
      </c>
      <c r="H30" s="106" t="str">
        <f t="shared" si="0"/>
        <v>RAU</v>
      </c>
      <c r="I30" s="28" t="str">
        <f t="shared" si="1"/>
        <v>63.RAU</v>
      </c>
    </row>
    <row r="31" spans="1:9">
      <c r="A31" s="165"/>
      <c r="C31" s="24" t="s">
        <v>489</v>
      </c>
      <c r="D31" s="28" t="s">
        <v>316</v>
      </c>
      <c r="E31" s="100" t="s">
        <v>574</v>
      </c>
      <c r="F31" s="106">
        <v>1</v>
      </c>
      <c r="G31" s="100" t="s">
        <v>127</v>
      </c>
      <c r="H31" s="106" t="str">
        <f t="shared" si="0"/>
        <v>LAV</v>
      </c>
      <c r="I31" s="28" t="str">
        <f t="shared" si="1"/>
        <v>64.LAV</v>
      </c>
    </row>
    <row r="32" spans="1:9">
      <c r="A32" s="165"/>
      <c r="C32" s="73"/>
      <c r="D32" s="28" t="s">
        <v>735</v>
      </c>
      <c r="E32" s="24" t="str">
        <f>E31</f>
        <v>AV</v>
      </c>
      <c r="F32" s="106">
        <v>0.1</v>
      </c>
      <c r="G32" s="100" t="str">
        <f>G31</f>
        <v>64</v>
      </c>
      <c r="H32" s="106" t="str">
        <f t="shared" si="0"/>
        <v>VAV</v>
      </c>
      <c r="I32" s="28" t="str">
        <f t="shared" si="1"/>
        <v>64.VAV</v>
      </c>
    </row>
    <row r="33" spans="1:9">
      <c r="A33" s="165"/>
      <c r="C33" s="73"/>
      <c r="D33" s="28" t="s">
        <v>761</v>
      </c>
      <c r="E33" s="24" t="str">
        <f>E31</f>
        <v>AV</v>
      </c>
      <c r="F33" s="106">
        <v>0.01</v>
      </c>
      <c r="G33" s="100" t="str">
        <f>G31</f>
        <v>64</v>
      </c>
      <c r="H33" s="106" t="str">
        <f t="shared" si="0"/>
        <v>UAV</v>
      </c>
      <c r="I33" s="28" t="str">
        <f t="shared" si="1"/>
        <v>64.UAV</v>
      </c>
    </row>
    <row r="34" spans="1:9">
      <c r="A34" s="165"/>
      <c r="C34" s="73"/>
      <c r="D34" s="28" t="s">
        <v>760</v>
      </c>
      <c r="E34" s="24" t="str">
        <f>E31</f>
        <v>AV</v>
      </c>
      <c r="F34" s="106" t="str">
        <f>"&lt;0.01"</f>
        <v>&lt;0.01</v>
      </c>
      <c r="G34" s="100" t="str">
        <f>G31</f>
        <v>64</v>
      </c>
      <c r="H34" s="106" t="str">
        <f t="shared" si="0"/>
        <v>RAV</v>
      </c>
      <c r="I34" s="28" t="str">
        <f t="shared" si="1"/>
        <v>64.RAV</v>
      </c>
    </row>
    <row r="35" spans="1:9">
      <c r="A35" s="165"/>
      <c r="C35" s="100" t="s">
        <v>467</v>
      </c>
      <c r="D35" s="28" t="s">
        <v>316</v>
      </c>
      <c r="E35" s="100" t="s">
        <v>468</v>
      </c>
      <c r="F35" s="106">
        <v>1</v>
      </c>
      <c r="G35" s="100" t="s">
        <v>128</v>
      </c>
      <c r="H35" s="106" t="str">
        <f t="shared" si="0"/>
        <v>LYS</v>
      </c>
      <c r="I35" s="28" t="str">
        <f t="shared" si="1"/>
        <v>65.LYS</v>
      </c>
    </row>
    <row r="36" spans="1:9">
      <c r="A36" s="165"/>
      <c r="C36" s="73"/>
      <c r="D36" s="28" t="s">
        <v>735</v>
      </c>
      <c r="E36" s="24" t="str">
        <f>E35</f>
        <v>YS</v>
      </c>
      <c r="F36" s="106">
        <v>0.1</v>
      </c>
      <c r="G36" s="100" t="str">
        <f>G35</f>
        <v>65</v>
      </c>
      <c r="H36" s="106" t="str">
        <f t="shared" si="0"/>
        <v>VYS</v>
      </c>
      <c r="I36" s="28" t="str">
        <f t="shared" si="1"/>
        <v>65.VYS</v>
      </c>
    </row>
    <row r="37" spans="1:9">
      <c r="A37" s="165"/>
      <c r="C37" s="73"/>
      <c r="D37" s="28" t="s">
        <v>761</v>
      </c>
      <c r="E37" s="24" t="str">
        <f>E35</f>
        <v>YS</v>
      </c>
      <c r="F37" s="106">
        <v>0.01</v>
      </c>
      <c r="G37" s="100" t="str">
        <f>G35</f>
        <v>65</v>
      </c>
      <c r="H37" s="106" t="str">
        <f t="shared" si="0"/>
        <v>UYS</v>
      </c>
      <c r="I37" s="28" t="str">
        <f t="shared" si="1"/>
        <v>65.UYS</v>
      </c>
    </row>
    <row r="38" spans="1:9">
      <c r="A38" s="165"/>
      <c r="C38" s="73"/>
      <c r="D38" s="28" t="s">
        <v>760</v>
      </c>
      <c r="E38" s="24" t="str">
        <f>E35</f>
        <v>YS</v>
      </c>
      <c r="F38" s="106" t="str">
        <f>"&lt;0.01"</f>
        <v>&lt;0.01</v>
      </c>
      <c r="G38" s="100" t="str">
        <f>G35</f>
        <v>65</v>
      </c>
      <c r="H38" s="106" t="str">
        <f t="shared" si="0"/>
        <v>RYS</v>
      </c>
      <c r="I38" s="28" t="str">
        <f t="shared" si="1"/>
        <v>65.RYS</v>
      </c>
    </row>
    <row r="39" spans="1:9">
      <c r="A39" s="165"/>
      <c r="C39" s="100" t="s">
        <v>317</v>
      </c>
      <c r="D39" s="28" t="s">
        <v>316</v>
      </c>
      <c r="E39" s="100" t="s">
        <v>318</v>
      </c>
      <c r="F39" s="106">
        <v>1</v>
      </c>
      <c r="G39" s="100" t="s">
        <v>129</v>
      </c>
      <c r="H39" s="106" t="str">
        <f t="shared" si="0"/>
        <v>LYN</v>
      </c>
      <c r="I39" s="28" t="str">
        <f t="shared" si="1"/>
        <v>66.LYN</v>
      </c>
    </row>
    <row r="40" spans="1:9">
      <c r="A40" s="165"/>
      <c r="C40" s="73"/>
      <c r="D40" s="28" t="s">
        <v>735</v>
      </c>
      <c r="E40" s="24" t="str">
        <f>E39</f>
        <v>YN</v>
      </c>
      <c r="F40" s="106">
        <v>0.1</v>
      </c>
      <c r="G40" s="100" t="str">
        <f>G39</f>
        <v>66</v>
      </c>
      <c r="H40" s="106" t="str">
        <f t="shared" si="0"/>
        <v>VYN</v>
      </c>
      <c r="I40" s="28" t="str">
        <f t="shared" si="1"/>
        <v>66.VYN</v>
      </c>
    </row>
    <row r="41" spans="1:9">
      <c r="A41" s="165"/>
      <c r="C41" s="73"/>
      <c r="D41" s="28" t="s">
        <v>761</v>
      </c>
      <c r="E41" s="24" t="str">
        <f>E39</f>
        <v>YN</v>
      </c>
      <c r="F41" s="106">
        <v>0.01</v>
      </c>
      <c r="G41" s="100" t="str">
        <f>G39</f>
        <v>66</v>
      </c>
      <c r="H41" s="106" t="str">
        <f t="shared" si="0"/>
        <v>UYN</v>
      </c>
      <c r="I41" s="28" t="str">
        <f t="shared" si="1"/>
        <v>66.UYN</v>
      </c>
    </row>
    <row r="42" spans="1:9">
      <c r="A42" s="165"/>
      <c r="C42" s="73"/>
      <c r="D42" s="28" t="s">
        <v>760</v>
      </c>
      <c r="E42" s="24" t="str">
        <f>E39</f>
        <v>YN</v>
      </c>
      <c r="F42" s="106" t="str">
        <f>"&lt;0.01"</f>
        <v>&lt;0.01</v>
      </c>
      <c r="G42" s="100" t="str">
        <f>G39</f>
        <v>66</v>
      </c>
      <c r="H42" s="106" t="str">
        <f t="shared" si="0"/>
        <v>RYN</v>
      </c>
      <c r="I42" s="28" t="str">
        <f t="shared" si="1"/>
        <v>66.RYN</v>
      </c>
    </row>
    <row r="43" spans="1:9">
      <c r="A43" s="165"/>
      <c r="C43" s="100" t="s">
        <v>457</v>
      </c>
      <c r="D43" s="28" t="s">
        <v>316</v>
      </c>
      <c r="E43" s="100" t="s">
        <v>458</v>
      </c>
      <c r="F43" s="106">
        <v>1</v>
      </c>
      <c r="G43" s="100" t="s">
        <v>130</v>
      </c>
      <c r="H43" s="106" t="str">
        <f t="shared" si="0"/>
        <v>LYP</v>
      </c>
      <c r="I43" s="28" t="str">
        <f t="shared" si="1"/>
        <v>67.LYP</v>
      </c>
    </row>
    <row r="44" spans="1:9">
      <c r="A44" s="165"/>
      <c r="C44" s="73"/>
      <c r="D44" s="28" t="s">
        <v>735</v>
      </c>
      <c r="E44" s="24" t="str">
        <f>E43</f>
        <v>YP</v>
      </c>
      <c r="F44" s="106">
        <v>0.1</v>
      </c>
      <c r="G44" s="100" t="str">
        <f>G43</f>
        <v>67</v>
      </c>
      <c r="H44" s="106" t="str">
        <f t="shared" si="0"/>
        <v>VYP</v>
      </c>
      <c r="I44" s="28" t="str">
        <f t="shared" si="1"/>
        <v>67.VYP</v>
      </c>
    </row>
    <row r="45" spans="1:9">
      <c r="A45" s="165"/>
      <c r="C45" s="73"/>
      <c r="D45" s="28" t="s">
        <v>761</v>
      </c>
      <c r="E45" s="24" t="str">
        <f>E43</f>
        <v>YP</v>
      </c>
      <c r="F45" s="106">
        <v>0.01</v>
      </c>
      <c r="G45" s="100" t="str">
        <f>G43</f>
        <v>67</v>
      </c>
      <c r="H45" s="106" t="str">
        <f t="shared" si="0"/>
        <v>UYP</v>
      </c>
      <c r="I45" s="28" t="str">
        <f t="shared" si="1"/>
        <v>67.UYP</v>
      </c>
    </row>
    <row r="46" spans="1:9">
      <c r="A46" s="165"/>
      <c r="C46" s="73"/>
      <c r="D46" s="28" t="s">
        <v>760</v>
      </c>
      <c r="E46" s="24" t="str">
        <f>E43</f>
        <v>YP</v>
      </c>
      <c r="F46" s="106" t="str">
        <f>"&lt;0.01"</f>
        <v>&lt;0.01</v>
      </c>
      <c r="G46" s="100" t="str">
        <f>G43</f>
        <v>67</v>
      </c>
      <c r="H46" s="106" t="str">
        <f t="shared" si="0"/>
        <v>RYP</v>
      </c>
      <c r="I46" s="28" t="str">
        <f t="shared" si="1"/>
        <v>67.RYP</v>
      </c>
    </row>
    <row r="47" spans="1:9">
      <c r="A47" s="165"/>
      <c r="C47" s="100" t="s">
        <v>460</v>
      </c>
      <c r="D47" s="28" t="s">
        <v>316</v>
      </c>
      <c r="E47" s="100" t="s">
        <v>461</v>
      </c>
      <c r="F47" s="106">
        <v>1</v>
      </c>
      <c r="G47" s="100" t="s">
        <v>131</v>
      </c>
      <c r="H47" s="106" t="str">
        <f t="shared" ref="H47:H74" si="2">D47&amp;E47</f>
        <v>LYM</v>
      </c>
      <c r="I47" s="28" t="str">
        <f t="shared" ref="I47:I74" si="3">G47&amp;"."&amp;H47</f>
        <v>68.LYM</v>
      </c>
    </row>
    <row r="48" spans="1:9">
      <c r="A48" s="165"/>
      <c r="C48" s="73"/>
      <c r="D48" s="28" t="s">
        <v>735</v>
      </c>
      <c r="E48" s="24" t="str">
        <f>E47</f>
        <v>YM</v>
      </c>
      <c r="F48" s="106">
        <v>0.1</v>
      </c>
      <c r="G48" s="100" t="str">
        <f>G47</f>
        <v>68</v>
      </c>
      <c r="H48" s="106" t="str">
        <f t="shared" si="2"/>
        <v>VYM</v>
      </c>
      <c r="I48" s="28" t="str">
        <f t="shared" si="3"/>
        <v>68.VYM</v>
      </c>
    </row>
    <row r="49" spans="1:9">
      <c r="A49" s="165"/>
      <c r="C49" s="73"/>
      <c r="D49" s="28" t="s">
        <v>761</v>
      </c>
      <c r="E49" s="24" t="str">
        <f>E47</f>
        <v>YM</v>
      </c>
      <c r="F49" s="106">
        <v>0.01</v>
      </c>
      <c r="G49" s="100" t="str">
        <f>G47</f>
        <v>68</v>
      </c>
      <c r="H49" s="106" t="str">
        <f t="shared" si="2"/>
        <v>UYM</v>
      </c>
      <c r="I49" s="28" t="str">
        <f t="shared" si="3"/>
        <v>68.UYM</v>
      </c>
    </row>
    <row r="50" spans="1:9">
      <c r="A50" s="165"/>
      <c r="C50" s="73"/>
      <c r="D50" s="28" t="s">
        <v>760</v>
      </c>
      <c r="E50" s="24" t="str">
        <f>E47</f>
        <v>YM</v>
      </c>
      <c r="F50" s="106" t="str">
        <f>"&lt;0.01"</f>
        <v>&lt;0.01</v>
      </c>
      <c r="G50" s="100" t="str">
        <f>G47</f>
        <v>68</v>
      </c>
      <c r="H50" s="106" t="str">
        <f t="shared" si="2"/>
        <v>RYM</v>
      </c>
      <c r="I50" s="28" t="str">
        <f t="shared" si="3"/>
        <v>68.RYM</v>
      </c>
    </row>
    <row r="51" spans="1:9">
      <c r="A51" s="165"/>
      <c r="C51" s="100" t="s">
        <v>463</v>
      </c>
      <c r="D51" s="28" t="s">
        <v>316</v>
      </c>
      <c r="E51" s="100" t="s">
        <v>464</v>
      </c>
      <c r="F51" s="106">
        <v>1</v>
      </c>
      <c r="G51" s="100" t="s">
        <v>132</v>
      </c>
      <c r="H51" s="106" t="str">
        <f t="shared" si="2"/>
        <v>LYA</v>
      </c>
      <c r="I51" s="28" t="str">
        <f t="shared" si="3"/>
        <v>69.LYA</v>
      </c>
    </row>
    <row r="52" spans="1:9">
      <c r="A52" s="165"/>
      <c r="C52" s="73"/>
      <c r="D52" s="28" t="s">
        <v>735</v>
      </c>
      <c r="E52" s="24" t="str">
        <f>E51</f>
        <v>YA</v>
      </c>
      <c r="F52" s="106">
        <v>0.1</v>
      </c>
      <c r="G52" s="100" t="str">
        <f>G51</f>
        <v>69</v>
      </c>
      <c r="H52" s="106" t="str">
        <f t="shared" si="2"/>
        <v>VYA</v>
      </c>
      <c r="I52" s="28" t="str">
        <f t="shared" si="3"/>
        <v>69.VYA</v>
      </c>
    </row>
    <row r="53" spans="1:9">
      <c r="A53" s="165"/>
      <c r="C53" s="73"/>
      <c r="D53" s="28" t="s">
        <v>761</v>
      </c>
      <c r="E53" s="24" t="str">
        <f>E51</f>
        <v>YA</v>
      </c>
      <c r="F53" s="106">
        <v>0.01</v>
      </c>
      <c r="G53" s="100" t="str">
        <f>G51</f>
        <v>69</v>
      </c>
      <c r="H53" s="106" t="str">
        <f t="shared" si="2"/>
        <v>UYA</v>
      </c>
      <c r="I53" s="28" t="str">
        <f t="shared" si="3"/>
        <v>69.UYA</v>
      </c>
    </row>
    <row r="54" spans="1:9">
      <c r="A54" s="165"/>
      <c r="C54" s="73"/>
      <c r="D54" s="28" t="s">
        <v>760</v>
      </c>
      <c r="E54" s="24" t="str">
        <f>E51</f>
        <v>YA</v>
      </c>
      <c r="F54" s="106" t="str">
        <f>"&lt;0.01"</f>
        <v>&lt;0.01</v>
      </c>
      <c r="G54" s="100" t="str">
        <f>G51</f>
        <v>69</v>
      </c>
      <c r="H54" s="106" t="str">
        <f t="shared" si="2"/>
        <v>RYA</v>
      </c>
      <c r="I54" s="28" t="str">
        <f t="shared" si="3"/>
        <v>69.RYA</v>
      </c>
    </row>
    <row r="55" spans="1:9">
      <c r="A55" s="165"/>
      <c r="C55" s="100" t="s">
        <v>466</v>
      </c>
      <c r="D55" s="28" t="s">
        <v>316</v>
      </c>
      <c r="E55" s="100" t="s">
        <v>333</v>
      </c>
      <c r="F55" s="106">
        <v>1</v>
      </c>
      <c r="G55" s="100" t="s">
        <v>133</v>
      </c>
      <c r="H55" s="106" t="str">
        <f t="shared" si="2"/>
        <v>LYB</v>
      </c>
      <c r="I55" s="28" t="str">
        <f t="shared" si="3"/>
        <v>70.LYB</v>
      </c>
    </row>
    <row r="56" spans="1:9">
      <c r="A56" s="165"/>
      <c r="C56" s="73"/>
      <c r="D56" s="28" t="s">
        <v>735</v>
      </c>
      <c r="E56" s="24" t="str">
        <f>E55</f>
        <v>YB</v>
      </c>
      <c r="F56" s="106">
        <v>0.1</v>
      </c>
      <c r="G56" s="100" t="str">
        <f>G55</f>
        <v>70</v>
      </c>
      <c r="H56" s="106" t="str">
        <f t="shared" si="2"/>
        <v>VYB</v>
      </c>
      <c r="I56" s="28" t="str">
        <f t="shared" si="3"/>
        <v>70.VYB</v>
      </c>
    </row>
    <row r="57" spans="1:9">
      <c r="A57" s="165"/>
      <c r="C57" s="73"/>
      <c r="D57" s="28" t="s">
        <v>761</v>
      </c>
      <c r="E57" s="24" t="str">
        <f>E55</f>
        <v>YB</v>
      </c>
      <c r="F57" s="106">
        <v>0.01</v>
      </c>
      <c r="G57" s="100" t="str">
        <f>G55</f>
        <v>70</v>
      </c>
      <c r="H57" s="106" t="str">
        <f t="shared" si="2"/>
        <v>UYB</v>
      </c>
      <c r="I57" s="28" t="str">
        <f t="shared" si="3"/>
        <v>70.UYB</v>
      </c>
    </row>
    <row r="58" spans="1:9">
      <c r="A58" s="165"/>
      <c r="C58" s="73"/>
      <c r="D58" s="28" t="s">
        <v>760</v>
      </c>
      <c r="E58" s="24" t="str">
        <f>E55</f>
        <v>YB</v>
      </c>
      <c r="F58" s="106" t="str">
        <f>"&lt;0.01"</f>
        <v>&lt;0.01</v>
      </c>
      <c r="G58" s="100" t="str">
        <f>G55</f>
        <v>70</v>
      </c>
      <c r="H58" s="106" t="str">
        <f t="shared" si="2"/>
        <v>RYB</v>
      </c>
      <c r="I58" s="28" t="str">
        <f t="shared" si="3"/>
        <v>70.RYB</v>
      </c>
    </row>
    <row r="59" spans="1:9">
      <c r="A59" s="165"/>
      <c r="C59" s="100" t="s">
        <v>330</v>
      </c>
      <c r="D59" s="28" t="s">
        <v>316</v>
      </c>
      <c r="E59" s="100" t="s">
        <v>331</v>
      </c>
      <c r="F59" s="106">
        <v>1</v>
      </c>
      <c r="G59" s="100" t="s">
        <v>134</v>
      </c>
      <c r="H59" s="106" t="str">
        <f t="shared" si="2"/>
        <v>LYC</v>
      </c>
      <c r="I59" s="28" t="str">
        <f t="shared" si="3"/>
        <v>71.LYC</v>
      </c>
    </row>
    <row r="60" spans="1:9">
      <c r="A60" s="165"/>
      <c r="C60" s="73"/>
      <c r="D60" s="28" t="s">
        <v>735</v>
      </c>
      <c r="E60" s="24" t="str">
        <f>E59</f>
        <v>YC</v>
      </c>
      <c r="F60" s="106">
        <v>0.1</v>
      </c>
      <c r="G60" s="100" t="str">
        <f>G59</f>
        <v>71</v>
      </c>
      <c r="H60" s="106" t="str">
        <f t="shared" si="2"/>
        <v>VYC</v>
      </c>
      <c r="I60" s="28" t="str">
        <f t="shared" si="3"/>
        <v>71.VYC</v>
      </c>
    </row>
    <row r="61" spans="1:9">
      <c r="A61" s="165"/>
      <c r="C61" s="73"/>
      <c r="D61" s="28" t="s">
        <v>761</v>
      </c>
      <c r="E61" s="24" t="str">
        <f>E59</f>
        <v>YC</v>
      </c>
      <c r="F61" s="106">
        <v>0.01</v>
      </c>
      <c r="G61" s="100" t="str">
        <f>G59</f>
        <v>71</v>
      </c>
      <c r="H61" s="106" t="str">
        <f t="shared" si="2"/>
        <v>UYC</v>
      </c>
      <c r="I61" s="28" t="str">
        <f t="shared" si="3"/>
        <v>71.UYC</v>
      </c>
    </row>
    <row r="62" spans="1:9">
      <c r="A62" s="165"/>
      <c r="C62" s="73"/>
      <c r="D62" s="28" t="s">
        <v>760</v>
      </c>
      <c r="E62" s="24" t="str">
        <f>E59</f>
        <v>YC</v>
      </c>
      <c r="F62" s="106" t="str">
        <f>"&lt;0.01"</f>
        <v>&lt;0.01</v>
      </c>
      <c r="G62" s="100" t="str">
        <f>G59</f>
        <v>71</v>
      </c>
      <c r="H62" s="106" t="str">
        <f t="shared" si="2"/>
        <v>RYC</v>
      </c>
      <c r="I62" s="28" t="str">
        <f t="shared" si="3"/>
        <v>71.RYC</v>
      </c>
    </row>
    <row r="63" spans="1:9">
      <c r="A63" s="165"/>
      <c r="C63" s="100" t="s">
        <v>471</v>
      </c>
      <c r="D63" s="28" t="s">
        <v>316</v>
      </c>
      <c r="E63" s="100" t="s">
        <v>472</v>
      </c>
      <c r="F63" s="106">
        <v>1</v>
      </c>
      <c r="G63" s="100" t="s">
        <v>135</v>
      </c>
      <c r="H63" s="106" t="str">
        <f t="shared" si="2"/>
        <v>LYD</v>
      </c>
      <c r="I63" s="28" t="str">
        <f t="shared" si="3"/>
        <v>72.LYD</v>
      </c>
    </row>
    <row r="64" spans="1:9">
      <c r="A64" s="165"/>
      <c r="C64" s="73"/>
      <c r="D64" s="28" t="s">
        <v>735</v>
      </c>
      <c r="E64" s="24" t="str">
        <f>E63</f>
        <v>YD</v>
      </c>
      <c r="F64" s="106">
        <v>0.1</v>
      </c>
      <c r="G64" s="100" t="str">
        <f>G63</f>
        <v>72</v>
      </c>
      <c r="H64" s="106" t="str">
        <f t="shared" si="2"/>
        <v>VYD</v>
      </c>
      <c r="I64" s="28" t="str">
        <f t="shared" si="3"/>
        <v>72.VYD</v>
      </c>
    </row>
    <row r="65" spans="1:9">
      <c r="A65" s="165"/>
      <c r="C65" s="73"/>
      <c r="D65" s="28" t="s">
        <v>761</v>
      </c>
      <c r="E65" s="24" t="str">
        <f>E63</f>
        <v>YD</v>
      </c>
      <c r="F65" s="106">
        <v>0.01</v>
      </c>
      <c r="G65" s="100" t="str">
        <f>G63</f>
        <v>72</v>
      </c>
      <c r="H65" s="106" t="str">
        <f t="shared" si="2"/>
        <v>UYD</v>
      </c>
      <c r="I65" s="28" t="str">
        <f t="shared" si="3"/>
        <v>72.UYD</v>
      </c>
    </row>
    <row r="66" spans="1:9">
      <c r="A66" s="165"/>
      <c r="C66" s="73"/>
      <c r="D66" s="28" t="s">
        <v>760</v>
      </c>
      <c r="E66" s="24" t="str">
        <f>E63</f>
        <v>YD</v>
      </c>
      <c r="F66" s="106" t="str">
        <f>"&lt;0.01"</f>
        <v>&lt;0.01</v>
      </c>
      <c r="G66" s="100" t="str">
        <f>G63</f>
        <v>72</v>
      </c>
      <c r="H66" s="106" t="str">
        <f t="shared" si="2"/>
        <v>RYD</v>
      </c>
      <c r="I66" s="28" t="str">
        <f t="shared" si="3"/>
        <v>72.RYD</v>
      </c>
    </row>
    <row r="67" spans="1:9">
      <c r="A67" s="165"/>
      <c r="C67" s="100" t="s">
        <v>474</v>
      </c>
      <c r="D67" s="28" t="s">
        <v>316</v>
      </c>
      <c r="E67" s="100" t="s">
        <v>577</v>
      </c>
      <c r="F67" s="106">
        <v>1</v>
      </c>
      <c r="G67" s="100" t="s">
        <v>136</v>
      </c>
      <c r="H67" s="106" t="str">
        <f t="shared" si="2"/>
        <v>LYE</v>
      </c>
      <c r="I67" s="28" t="str">
        <f t="shared" si="3"/>
        <v>73.LYE</v>
      </c>
    </row>
    <row r="68" spans="1:9">
      <c r="A68" s="165"/>
      <c r="C68" s="73"/>
      <c r="D68" s="28" t="s">
        <v>735</v>
      </c>
      <c r="E68" s="24" t="str">
        <f>E67</f>
        <v>YE</v>
      </c>
      <c r="F68" s="106">
        <v>0.1</v>
      </c>
      <c r="G68" s="100" t="str">
        <f>G67</f>
        <v>73</v>
      </c>
      <c r="H68" s="106" t="str">
        <f t="shared" si="2"/>
        <v>VYE</v>
      </c>
      <c r="I68" s="28" t="str">
        <f t="shared" si="3"/>
        <v>73.VYE</v>
      </c>
    </row>
    <row r="69" spans="1:9">
      <c r="A69" s="165"/>
      <c r="C69" s="73"/>
      <c r="D69" s="28" t="s">
        <v>761</v>
      </c>
      <c r="E69" s="24" t="str">
        <f>E67</f>
        <v>YE</v>
      </c>
      <c r="F69" s="106">
        <v>0.01</v>
      </c>
      <c r="G69" s="100" t="str">
        <f>G67</f>
        <v>73</v>
      </c>
      <c r="H69" s="106" t="str">
        <f t="shared" si="2"/>
        <v>UYE</v>
      </c>
      <c r="I69" s="28" t="str">
        <f t="shared" si="3"/>
        <v>73.UYE</v>
      </c>
    </row>
    <row r="70" spans="1:9">
      <c r="A70" s="165"/>
      <c r="C70" s="73"/>
      <c r="D70" s="28" t="s">
        <v>760</v>
      </c>
      <c r="E70" s="24" t="str">
        <f>E67</f>
        <v>YE</v>
      </c>
      <c r="F70" s="106" t="str">
        <f>"&lt;0.01"</f>
        <v>&lt;0.01</v>
      </c>
      <c r="G70" s="100" t="str">
        <f>G67</f>
        <v>73</v>
      </c>
      <c r="H70" s="106" t="str">
        <f t="shared" si="2"/>
        <v>RYE</v>
      </c>
      <c r="I70" s="28" t="str">
        <f t="shared" si="3"/>
        <v>73.RYE</v>
      </c>
    </row>
    <row r="71" spans="1:9">
      <c r="A71" s="165"/>
      <c r="C71" s="100" t="s">
        <v>576</v>
      </c>
      <c r="D71" s="28" t="s">
        <v>316</v>
      </c>
      <c r="E71" s="100" t="s">
        <v>590</v>
      </c>
      <c r="F71" s="106">
        <v>1</v>
      </c>
      <c r="G71" s="100" t="s">
        <v>137</v>
      </c>
      <c r="H71" s="106" t="str">
        <f t="shared" si="2"/>
        <v>LYF</v>
      </c>
      <c r="I71" s="28" t="str">
        <f t="shared" si="3"/>
        <v>74.LYF</v>
      </c>
    </row>
    <row r="72" spans="1:9">
      <c r="A72" s="165"/>
      <c r="C72" s="73"/>
      <c r="D72" s="28" t="s">
        <v>735</v>
      </c>
      <c r="E72" s="24" t="str">
        <f>E71</f>
        <v>YF</v>
      </c>
      <c r="F72" s="106">
        <v>0.1</v>
      </c>
      <c r="G72" s="100" t="str">
        <f>G71</f>
        <v>74</v>
      </c>
      <c r="H72" s="106" t="str">
        <f t="shared" si="2"/>
        <v>VYF</v>
      </c>
      <c r="I72" s="28" t="str">
        <f t="shared" si="3"/>
        <v>74.VYF</v>
      </c>
    </row>
    <row r="73" spans="1:9">
      <c r="A73" s="165"/>
      <c r="C73" s="73"/>
      <c r="D73" s="28" t="s">
        <v>761</v>
      </c>
      <c r="E73" s="24" t="str">
        <f>E71</f>
        <v>YF</v>
      </c>
      <c r="F73" s="106">
        <v>0.01</v>
      </c>
      <c r="G73" s="100" t="str">
        <f>G71</f>
        <v>74</v>
      </c>
      <c r="H73" s="106" t="str">
        <f t="shared" si="2"/>
        <v>UYF</v>
      </c>
      <c r="I73" s="28" t="str">
        <f t="shared" si="3"/>
        <v>74.UYF</v>
      </c>
    </row>
    <row r="74" spans="1:9">
      <c r="A74" s="165"/>
      <c r="C74" s="73"/>
      <c r="D74" s="28" t="s">
        <v>760</v>
      </c>
      <c r="E74" s="24" t="str">
        <f>E71</f>
        <v>YF</v>
      </c>
      <c r="F74" s="106" t="str">
        <f>"&lt;0.01"</f>
        <v>&lt;0.01</v>
      </c>
      <c r="G74" s="100" t="str">
        <f>G71</f>
        <v>74</v>
      </c>
      <c r="H74" s="106" t="str">
        <f t="shared" si="2"/>
        <v>RYF</v>
      </c>
      <c r="I74" s="28" t="str">
        <f t="shared" si="3"/>
        <v>74.RYF</v>
      </c>
    </row>
    <row r="75" spans="1:9">
      <c r="A75" s="161"/>
      <c r="C75" s="73" t="s">
        <v>887</v>
      </c>
      <c r="D75" s="28"/>
      <c r="E75" s="24"/>
      <c r="F75" s="106"/>
      <c r="G75" s="100"/>
      <c r="H75" s="106"/>
      <c r="I75" s="28"/>
    </row>
    <row r="76" spans="1:9">
      <c r="A76" s="161"/>
      <c r="B76" s="28">
        <v>2</v>
      </c>
      <c r="C76" s="160" t="s">
        <v>419</v>
      </c>
      <c r="D76" s="28" t="s">
        <v>316</v>
      </c>
      <c r="E76" s="100" t="s">
        <v>420</v>
      </c>
      <c r="F76" s="106">
        <v>1</v>
      </c>
      <c r="G76" s="159" t="s">
        <v>139</v>
      </c>
      <c r="H76" s="106" t="str">
        <f t="shared" ref="H76:H123" si="4">D76&amp;E76</f>
        <v>LMA</v>
      </c>
      <c r="I76" s="28" t="str">
        <f t="shared" ref="I76:I123" si="5">G76&amp;"."&amp;H76</f>
        <v>02.LMA</v>
      </c>
    </row>
    <row r="77" spans="1:9">
      <c r="A77" s="161"/>
      <c r="C77" s="160"/>
      <c r="D77" s="28" t="s">
        <v>735</v>
      </c>
      <c r="E77" s="100" t="str">
        <f>E76</f>
        <v>MA</v>
      </c>
      <c r="F77" s="106">
        <v>0.1</v>
      </c>
      <c r="G77" s="100" t="str">
        <f>G76</f>
        <v>02</v>
      </c>
      <c r="H77" s="106" t="str">
        <f t="shared" si="4"/>
        <v>VMA</v>
      </c>
      <c r="I77" s="28" t="str">
        <f t="shared" si="5"/>
        <v>02.VMA</v>
      </c>
    </row>
    <row r="78" spans="1:9">
      <c r="A78" s="161"/>
      <c r="C78" s="73"/>
      <c r="D78" s="28" t="s">
        <v>761</v>
      </c>
      <c r="E78" s="24" t="str">
        <f>E76</f>
        <v>MA</v>
      </c>
      <c r="F78" s="106">
        <v>0.01</v>
      </c>
      <c r="G78" s="100" t="str">
        <f>G76</f>
        <v>02</v>
      </c>
      <c r="H78" s="106" t="str">
        <f t="shared" si="4"/>
        <v>UMA</v>
      </c>
      <c r="I78" s="28" t="str">
        <f t="shared" si="5"/>
        <v>02.UMA</v>
      </c>
    </row>
    <row r="79" spans="1:9">
      <c r="A79" s="161"/>
      <c r="B79" s="28">
        <v>3</v>
      </c>
      <c r="C79" s="160" t="s">
        <v>421</v>
      </c>
      <c r="D79" s="28" t="s">
        <v>316</v>
      </c>
      <c r="E79" s="100" t="s">
        <v>420</v>
      </c>
      <c r="F79" s="106">
        <v>1</v>
      </c>
      <c r="G79" s="159" t="s">
        <v>426</v>
      </c>
      <c r="H79" s="106" t="str">
        <f t="shared" si="4"/>
        <v>LMA</v>
      </c>
      <c r="I79" s="28" t="str">
        <f t="shared" si="5"/>
        <v>03.LMA</v>
      </c>
    </row>
    <row r="80" spans="1:9">
      <c r="A80" s="161"/>
      <c r="C80" s="160"/>
      <c r="D80" s="28" t="s">
        <v>735</v>
      </c>
      <c r="E80" s="24" t="str">
        <f>E79</f>
        <v>MA</v>
      </c>
      <c r="F80" s="106">
        <v>0.1</v>
      </c>
      <c r="G80" s="100" t="str">
        <f>G79</f>
        <v>03</v>
      </c>
      <c r="H80" s="106" t="str">
        <f>D80&amp;E80</f>
        <v>VMA</v>
      </c>
      <c r="I80" s="28" t="str">
        <f>G80&amp;"."&amp;H80</f>
        <v>03.VMA</v>
      </c>
    </row>
    <row r="81" spans="1:9">
      <c r="A81" s="161"/>
      <c r="C81" s="73"/>
      <c r="D81" s="28" t="s">
        <v>761</v>
      </c>
      <c r="E81" s="24" t="str">
        <f>E79</f>
        <v>MA</v>
      </c>
      <c r="F81" s="106">
        <v>0.01</v>
      </c>
      <c r="G81" s="100" t="str">
        <f>G79</f>
        <v>03</v>
      </c>
      <c r="H81" s="106" t="str">
        <f>D81&amp;E81</f>
        <v>UMA</v>
      </c>
      <c r="I81" s="28" t="str">
        <f>G81&amp;"."&amp;H81</f>
        <v>03.UMA</v>
      </c>
    </row>
    <row r="82" spans="1:9">
      <c r="A82" s="161"/>
      <c r="B82" s="28">
        <v>4</v>
      </c>
      <c r="C82" s="160" t="s">
        <v>290</v>
      </c>
      <c r="D82" s="28" t="s">
        <v>316</v>
      </c>
      <c r="E82" s="162" t="s">
        <v>366</v>
      </c>
      <c r="F82" s="106">
        <v>1</v>
      </c>
      <c r="G82" s="159" t="s">
        <v>427</v>
      </c>
      <c r="H82" s="106" t="str">
        <f>D82&amp;E82</f>
        <v>LEV</v>
      </c>
      <c r="I82" s="28" t="str">
        <f t="shared" si="5"/>
        <v>04.LEV</v>
      </c>
    </row>
    <row r="83" spans="1:9">
      <c r="A83" s="161"/>
      <c r="C83" s="160"/>
      <c r="D83" s="28" t="s">
        <v>735</v>
      </c>
      <c r="E83" s="24" t="str">
        <f>E82</f>
        <v>EV</v>
      </c>
      <c r="F83" s="106">
        <v>0.1</v>
      </c>
      <c r="G83" s="100" t="str">
        <f>G82</f>
        <v>04</v>
      </c>
      <c r="H83" s="106" t="str">
        <f>D83&amp;E83</f>
        <v>VEV</v>
      </c>
      <c r="I83" s="28" t="str">
        <f>G83&amp;"."&amp;H83</f>
        <v>04.VEV</v>
      </c>
    </row>
    <row r="84" spans="1:9">
      <c r="A84" s="161"/>
      <c r="C84" s="73"/>
      <c r="D84" s="28" t="s">
        <v>761</v>
      </c>
      <c r="E84" s="24" t="str">
        <f>E82</f>
        <v>EV</v>
      </c>
      <c r="F84" s="106">
        <v>0.01</v>
      </c>
      <c r="G84" s="100" t="str">
        <f>G82</f>
        <v>04</v>
      </c>
      <c r="H84" s="106" t="str">
        <f t="shared" si="4"/>
        <v>UEV</v>
      </c>
      <c r="I84" s="28" t="str">
        <f t="shared" si="5"/>
        <v>04.UEV</v>
      </c>
    </row>
    <row r="85" spans="1:9">
      <c r="A85" s="161"/>
      <c r="B85" s="28">
        <v>5</v>
      </c>
      <c r="C85" s="164" t="s">
        <v>291</v>
      </c>
      <c r="D85" s="28" t="s">
        <v>316</v>
      </c>
      <c r="E85" s="149" t="s">
        <v>292</v>
      </c>
      <c r="F85" s="106">
        <v>1</v>
      </c>
      <c r="G85" s="163" t="s">
        <v>428</v>
      </c>
      <c r="H85" s="106" t="str">
        <f t="shared" si="4"/>
        <v>LYO</v>
      </c>
      <c r="I85" s="28" t="str">
        <f t="shared" si="5"/>
        <v>05.LYO</v>
      </c>
    </row>
    <row r="86" spans="1:9">
      <c r="A86" s="161"/>
      <c r="C86" s="164"/>
      <c r="D86" s="28" t="s">
        <v>735</v>
      </c>
      <c r="E86" s="24" t="str">
        <f>E85</f>
        <v>YO</v>
      </c>
      <c r="F86" s="106">
        <v>0.1</v>
      </c>
      <c r="G86" s="100" t="str">
        <f>G85</f>
        <v>05</v>
      </c>
      <c r="H86" s="106" t="str">
        <f>D86&amp;E86</f>
        <v>VYO</v>
      </c>
      <c r="I86" s="28" t="str">
        <f>G86&amp;"."&amp;H86</f>
        <v>05.VYO</v>
      </c>
    </row>
    <row r="87" spans="1:9">
      <c r="A87" s="161"/>
      <c r="C87" s="73"/>
      <c r="D87" s="28" t="s">
        <v>761</v>
      </c>
      <c r="E87" s="24" t="str">
        <f>E85</f>
        <v>YO</v>
      </c>
      <c r="F87" s="106">
        <v>0.01</v>
      </c>
      <c r="G87" s="100" t="str">
        <f>G85</f>
        <v>05</v>
      </c>
      <c r="H87" s="106" t="str">
        <f t="shared" si="4"/>
        <v>UYO</v>
      </c>
      <c r="I87" s="28" t="str">
        <f t="shared" si="5"/>
        <v>05.UYO</v>
      </c>
    </row>
    <row r="88" spans="1:9">
      <c r="A88" s="161"/>
      <c r="B88" s="28">
        <v>6</v>
      </c>
      <c r="C88" s="164" t="s">
        <v>293</v>
      </c>
      <c r="D88" s="28" t="s">
        <v>316</v>
      </c>
      <c r="E88" s="149" t="s">
        <v>294</v>
      </c>
      <c r="F88" s="106">
        <v>1</v>
      </c>
      <c r="G88" s="163" t="s">
        <v>429</v>
      </c>
      <c r="H88" s="106" t="str">
        <f t="shared" si="4"/>
        <v>LMB</v>
      </c>
      <c r="I88" s="28" t="str">
        <f t="shared" si="5"/>
        <v>06.LMB</v>
      </c>
    </row>
    <row r="89" spans="1:9">
      <c r="A89" s="161"/>
      <c r="C89" s="164"/>
      <c r="D89" s="28" t="s">
        <v>735</v>
      </c>
      <c r="E89" s="149" t="str">
        <f>E88</f>
        <v>MB</v>
      </c>
      <c r="F89" s="106">
        <v>0.1</v>
      </c>
      <c r="G89" s="163" t="str">
        <f>G88</f>
        <v>06</v>
      </c>
      <c r="H89" s="106" t="str">
        <f t="shared" si="4"/>
        <v>VMB</v>
      </c>
      <c r="I89" s="28" t="str">
        <f t="shared" si="5"/>
        <v>06.VMB</v>
      </c>
    </row>
    <row r="90" spans="1:9">
      <c r="A90" s="161"/>
      <c r="C90" s="73"/>
      <c r="D90" s="28" t="s">
        <v>761</v>
      </c>
      <c r="E90" s="24" t="str">
        <f>E88</f>
        <v>MB</v>
      </c>
      <c r="F90" s="106">
        <v>0.01</v>
      </c>
      <c r="G90" s="100" t="str">
        <f>G88</f>
        <v>06</v>
      </c>
      <c r="H90" s="106" t="str">
        <f t="shared" si="4"/>
        <v>UMB</v>
      </c>
      <c r="I90" s="28" t="str">
        <f t="shared" si="5"/>
        <v>06.UMB</v>
      </c>
    </row>
    <row r="91" spans="1:9">
      <c r="A91" s="161"/>
      <c r="B91" s="28">
        <v>7</v>
      </c>
      <c r="C91" s="164" t="s">
        <v>295</v>
      </c>
      <c r="D91" s="28" t="s">
        <v>316</v>
      </c>
      <c r="E91" s="149" t="s">
        <v>294</v>
      </c>
      <c r="F91" s="106">
        <v>1</v>
      </c>
      <c r="G91" s="163" t="s">
        <v>430</v>
      </c>
      <c r="H91" s="106" t="str">
        <f t="shared" si="4"/>
        <v>LMB</v>
      </c>
      <c r="I91" s="28" t="str">
        <f t="shared" si="5"/>
        <v>07.LMB</v>
      </c>
    </row>
    <row r="92" spans="1:9">
      <c r="A92" s="161"/>
      <c r="C92" s="164"/>
      <c r="D92" s="28" t="s">
        <v>735</v>
      </c>
      <c r="E92" s="149" t="str">
        <f>E91</f>
        <v>MB</v>
      </c>
      <c r="F92" s="106">
        <v>0.1</v>
      </c>
      <c r="G92" s="163" t="str">
        <f>G91</f>
        <v>07</v>
      </c>
      <c r="H92" s="106" t="str">
        <f t="shared" si="4"/>
        <v>VMB</v>
      </c>
      <c r="I92" s="28" t="str">
        <f t="shared" si="5"/>
        <v>07.VMB</v>
      </c>
    </row>
    <row r="93" spans="1:9">
      <c r="A93" s="161"/>
      <c r="C93" s="73"/>
      <c r="D93" s="28" t="s">
        <v>761</v>
      </c>
      <c r="E93" s="24" t="str">
        <f>E91</f>
        <v>MB</v>
      </c>
      <c r="F93" s="106">
        <v>0.01</v>
      </c>
      <c r="G93" s="100" t="str">
        <f>G91</f>
        <v>07</v>
      </c>
      <c r="H93" s="106" t="str">
        <f t="shared" si="4"/>
        <v>UMB</v>
      </c>
      <c r="I93" s="28" t="str">
        <f t="shared" si="5"/>
        <v>07.UMB</v>
      </c>
    </row>
    <row r="94" spans="1:9">
      <c r="A94" s="161"/>
      <c r="B94" s="28">
        <v>8</v>
      </c>
      <c r="C94" s="164" t="s">
        <v>296</v>
      </c>
      <c r="D94" s="28" t="s">
        <v>316</v>
      </c>
      <c r="E94" s="149" t="s">
        <v>174</v>
      </c>
      <c r="F94" s="106">
        <v>1</v>
      </c>
      <c r="G94" s="163" t="s">
        <v>431</v>
      </c>
      <c r="H94" s="106" t="str">
        <f t="shared" si="4"/>
        <v>LEA</v>
      </c>
      <c r="I94" s="28" t="str">
        <f t="shared" si="5"/>
        <v>08.LEA</v>
      </c>
    </row>
    <row r="95" spans="1:9">
      <c r="A95" s="161"/>
      <c r="C95" s="164"/>
      <c r="D95" s="28" t="s">
        <v>735</v>
      </c>
      <c r="E95" s="149" t="str">
        <f>E94</f>
        <v>EA</v>
      </c>
      <c r="F95" s="106">
        <v>0.1</v>
      </c>
      <c r="G95" s="163" t="str">
        <f>G94</f>
        <v>08</v>
      </c>
      <c r="H95" s="106" t="str">
        <f t="shared" si="4"/>
        <v>VEA</v>
      </c>
      <c r="I95" s="28" t="str">
        <f t="shared" si="5"/>
        <v>08.VEA</v>
      </c>
    </row>
    <row r="96" spans="1:9">
      <c r="A96" s="161"/>
      <c r="C96" s="73"/>
      <c r="D96" s="28" t="s">
        <v>761</v>
      </c>
      <c r="E96" s="24" t="str">
        <f>E94</f>
        <v>EA</v>
      </c>
      <c r="F96" s="106">
        <v>0.01</v>
      </c>
      <c r="G96" s="100" t="str">
        <f>G94</f>
        <v>08</v>
      </c>
      <c r="H96" s="106" t="str">
        <f t="shared" si="4"/>
        <v>UEA</v>
      </c>
      <c r="I96" s="28" t="str">
        <f t="shared" si="5"/>
        <v>08.UEA</v>
      </c>
    </row>
    <row r="97" spans="1:9">
      <c r="A97" s="161"/>
      <c r="B97" s="28">
        <v>9</v>
      </c>
      <c r="C97" s="164" t="s">
        <v>175</v>
      </c>
      <c r="D97" s="28" t="s">
        <v>316</v>
      </c>
      <c r="E97" s="149" t="s">
        <v>176</v>
      </c>
      <c r="F97" s="106">
        <v>1</v>
      </c>
      <c r="G97" s="163" t="s">
        <v>140</v>
      </c>
      <c r="H97" s="106" t="str">
        <f t="shared" si="4"/>
        <v>LK1</v>
      </c>
      <c r="I97" s="28" t="str">
        <f t="shared" si="5"/>
        <v>09.LK1</v>
      </c>
    </row>
    <row r="98" spans="1:9">
      <c r="A98" s="161"/>
      <c r="C98" s="164"/>
      <c r="D98" s="28" t="s">
        <v>735</v>
      </c>
      <c r="E98" s="149" t="str">
        <f>E97</f>
        <v>K1</v>
      </c>
      <c r="F98" s="106">
        <v>0.1</v>
      </c>
      <c r="G98" s="163" t="str">
        <f>G97</f>
        <v>09</v>
      </c>
      <c r="H98" s="106" t="str">
        <f t="shared" si="4"/>
        <v>VK1</v>
      </c>
      <c r="I98" s="28" t="str">
        <f t="shared" si="5"/>
        <v>09.VK1</v>
      </c>
    </row>
    <row r="99" spans="1:9">
      <c r="A99" s="161"/>
      <c r="C99" s="73"/>
      <c r="D99" s="28" t="s">
        <v>761</v>
      </c>
      <c r="E99" s="24" t="str">
        <f>E97</f>
        <v>K1</v>
      </c>
      <c r="F99" s="106">
        <v>0.01</v>
      </c>
      <c r="G99" s="100" t="str">
        <f>G97</f>
        <v>09</v>
      </c>
      <c r="H99" s="106" t="str">
        <f t="shared" si="4"/>
        <v>UK1</v>
      </c>
      <c r="I99" s="28" t="str">
        <f t="shared" si="5"/>
        <v>09.UK1</v>
      </c>
    </row>
    <row r="100" spans="1:9">
      <c r="A100" s="161"/>
      <c r="B100" s="28">
        <v>10</v>
      </c>
      <c r="C100" s="164" t="s">
        <v>178</v>
      </c>
      <c r="D100" s="28" t="s">
        <v>316</v>
      </c>
      <c r="E100" s="149" t="s">
        <v>179</v>
      </c>
      <c r="F100" s="106">
        <v>1</v>
      </c>
      <c r="G100" s="163" t="s">
        <v>141</v>
      </c>
      <c r="H100" s="106" t="str">
        <f t="shared" si="4"/>
        <v>LMC</v>
      </c>
      <c r="I100" s="28" t="str">
        <f t="shared" si="5"/>
        <v>10.LMC</v>
      </c>
    </row>
    <row r="101" spans="1:9">
      <c r="A101" s="161"/>
      <c r="C101" s="164"/>
      <c r="D101" s="28" t="s">
        <v>735</v>
      </c>
      <c r="E101" s="149" t="str">
        <f>E100</f>
        <v>MC</v>
      </c>
      <c r="F101" s="106">
        <v>0.1</v>
      </c>
      <c r="G101" s="163" t="str">
        <f>G100</f>
        <v>10</v>
      </c>
      <c r="H101" s="106" t="str">
        <f t="shared" si="4"/>
        <v>VMC</v>
      </c>
      <c r="I101" s="28" t="str">
        <f t="shared" si="5"/>
        <v>10.VMC</v>
      </c>
    </row>
    <row r="102" spans="1:9">
      <c r="A102" s="161"/>
      <c r="C102" s="73"/>
      <c r="D102" s="28" t="s">
        <v>761</v>
      </c>
      <c r="E102" s="24" t="str">
        <f>E100</f>
        <v>MC</v>
      </c>
      <c r="F102" s="106">
        <v>0.01</v>
      </c>
      <c r="G102" s="100" t="str">
        <f>G100</f>
        <v>10</v>
      </c>
      <c r="H102" s="106" t="str">
        <f t="shared" si="4"/>
        <v>UMC</v>
      </c>
      <c r="I102" s="28" t="str">
        <f t="shared" si="5"/>
        <v>10.UMC</v>
      </c>
    </row>
    <row r="103" spans="1:9">
      <c r="A103" s="161"/>
      <c r="B103" s="28">
        <v>11</v>
      </c>
      <c r="C103" s="164" t="s">
        <v>180</v>
      </c>
      <c r="D103" s="28" t="s">
        <v>316</v>
      </c>
      <c r="E103" s="149" t="s">
        <v>179</v>
      </c>
      <c r="F103" s="106">
        <v>1</v>
      </c>
      <c r="G103" s="163" t="s">
        <v>142</v>
      </c>
      <c r="H103" s="106" t="str">
        <f t="shared" si="4"/>
        <v>LMC</v>
      </c>
      <c r="I103" s="28" t="str">
        <f t="shared" si="5"/>
        <v>11.LMC</v>
      </c>
    </row>
    <row r="104" spans="1:9">
      <c r="A104" s="161"/>
      <c r="C104" s="164"/>
      <c r="D104" s="28" t="s">
        <v>735</v>
      </c>
      <c r="E104" s="149" t="str">
        <f>E103</f>
        <v>MC</v>
      </c>
      <c r="F104" s="106">
        <v>0.1</v>
      </c>
      <c r="G104" s="163" t="str">
        <f>G103</f>
        <v>11</v>
      </c>
      <c r="H104" s="106" t="str">
        <f t="shared" si="4"/>
        <v>VMC</v>
      </c>
      <c r="I104" s="28" t="str">
        <f t="shared" si="5"/>
        <v>11.VMC</v>
      </c>
    </row>
    <row r="105" spans="1:9">
      <c r="A105" s="161"/>
      <c r="C105" s="73"/>
      <c r="D105" s="28" t="s">
        <v>761</v>
      </c>
      <c r="E105" s="24" t="str">
        <f>E103</f>
        <v>MC</v>
      </c>
      <c r="F105" s="106">
        <v>0.01</v>
      </c>
      <c r="G105" s="100" t="str">
        <f>G103</f>
        <v>11</v>
      </c>
      <c r="H105" s="106" t="str">
        <f t="shared" si="4"/>
        <v>UMC</v>
      </c>
      <c r="I105" s="28" t="str">
        <f t="shared" si="5"/>
        <v>11.UMC</v>
      </c>
    </row>
    <row r="106" spans="1:9">
      <c r="A106" s="161"/>
      <c r="B106" s="28">
        <v>12</v>
      </c>
      <c r="C106" s="164" t="s">
        <v>181</v>
      </c>
      <c r="D106" s="28" t="s">
        <v>316</v>
      </c>
      <c r="E106" s="149" t="s">
        <v>297</v>
      </c>
      <c r="F106" s="106">
        <v>1</v>
      </c>
      <c r="G106" s="163" t="s">
        <v>143</v>
      </c>
      <c r="H106" s="106" t="str">
        <f t="shared" si="4"/>
        <v>LEV</v>
      </c>
      <c r="I106" s="28" t="str">
        <f t="shared" si="5"/>
        <v>12.LEV</v>
      </c>
    </row>
    <row r="107" spans="1:9">
      <c r="A107" s="161"/>
      <c r="C107" s="164"/>
      <c r="D107" s="28" t="s">
        <v>735</v>
      </c>
      <c r="E107" s="149" t="str">
        <f>E106</f>
        <v>EV</v>
      </c>
      <c r="F107" s="106">
        <v>0.1</v>
      </c>
      <c r="G107" s="163" t="str">
        <f>G106</f>
        <v>12</v>
      </c>
      <c r="H107" s="106" t="str">
        <f>D107&amp;E107</f>
        <v>VEV</v>
      </c>
      <c r="I107" s="28" t="str">
        <f>G107&amp;"."&amp;H107</f>
        <v>12.VEV</v>
      </c>
    </row>
    <row r="108" spans="1:9">
      <c r="A108" s="161"/>
      <c r="C108" s="73"/>
      <c r="D108" s="28" t="s">
        <v>761</v>
      </c>
      <c r="E108" s="24" t="str">
        <f>E106</f>
        <v>EV</v>
      </c>
      <c r="F108" s="106">
        <v>0.01</v>
      </c>
      <c r="G108" s="100" t="str">
        <f>G106</f>
        <v>12</v>
      </c>
      <c r="H108" s="106" t="str">
        <f t="shared" si="4"/>
        <v>UEV</v>
      </c>
      <c r="I108" s="28" t="str">
        <f t="shared" si="5"/>
        <v>12.UEV</v>
      </c>
    </row>
    <row r="109" spans="1:9">
      <c r="A109" s="161"/>
      <c r="B109" s="28">
        <v>13</v>
      </c>
      <c r="C109" s="164" t="s">
        <v>182</v>
      </c>
      <c r="D109" s="28" t="s">
        <v>316</v>
      </c>
      <c r="E109" s="149" t="s">
        <v>176</v>
      </c>
      <c r="F109" s="106">
        <v>1</v>
      </c>
      <c r="G109" s="163" t="s">
        <v>144</v>
      </c>
      <c r="H109" s="106" t="str">
        <f t="shared" si="4"/>
        <v>LK1</v>
      </c>
      <c r="I109" s="28" t="str">
        <f t="shared" si="5"/>
        <v>13.LK1</v>
      </c>
    </row>
    <row r="110" spans="1:9">
      <c r="A110" s="161"/>
      <c r="C110" s="164"/>
      <c r="D110" s="28" t="s">
        <v>735</v>
      </c>
      <c r="E110" s="24" t="str">
        <f>E109</f>
        <v>K1</v>
      </c>
      <c r="F110" s="106">
        <v>0.1</v>
      </c>
      <c r="G110" s="100" t="str">
        <f>G109</f>
        <v>13</v>
      </c>
      <c r="H110" s="106" t="str">
        <f>D110&amp;E110</f>
        <v>VK1</v>
      </c>
      <c r="I110" s="28" t="str">
        <f>G110&amp;"."&amp;H110</f>
        <v>13.VK1</v>
      </c>
    </row>
    <row r="111" spans="1:9">
      <c r="A111" s="161"/>
      <c r="C111" s="73"/>
      <c r="D111" s="28" t="s">
        <v>761</v>
      </c>
      <c r="E111" s="24" t="str">
        <f>E109</f>
        <v>K1</v>
      </c>
      <c r="F111" s="106">
        <v>0.01</v>
      </c>
      <c r="G111" s="100" t="str">
        <f>G109</f>
        <v>13</v>
      </c>
      <c r="H111" s="106" t="str">
        <f t="shared" si="4"/>
        <v>UK1</v>
      </c>
      <c r="I111" s="28" t="str">
        <f t="shared" si="5"/>
        <v>13.UK1</v>
      </c>
    </row>
    <row r="112" spans="1:9">
      <c r="A112" s="161"/>
      <c r="B112" s="28">
        <v>14</v>
      </c>
      <c r="C112" s="164" t="s">
        <v>183</v>
      </c>
      <c r="D112" s="28" t="s">
        <v>316</v>
      </c>
      <c r="E112" s="149" t="s">
        <v>20</v>
      </c>
      <c r="F112" s="106">
        <v>1</v>
      </c>
      <c r="G112" s="163" t="s">
        <v>145</v>
      </c>
      <c r="H112" s="106" t="str">
        <f t="shared" si="4"/>
        <v>LKP</v>
      </c>
      <c r="I112" s="28" t="str">
        <f t="shared" si="5"/>
        <v>14.LKP</v>
      </c>
    </row>
    <row r="113" spans="1:9">
      <c r="A113" s="161"/>
      <c r="C113" s="164"/>
      <c r="D113" s="28" t="s">
        <v>735</v>
      </c>
      <c r="E113" s="24" t="str">
        <f>E112</f>
        <v>KP</v>
      </c>
      <c r="F113" s="106">
        <v>0.1</v>
      </c>
      <c r="G113" s="100" t="str">
        <f>G112</f>
        <v>14</v>
      </c>
      <c r="H113" s="106" t="str">
        <f>D113&amp;E113</f>
        <v>VKP</v>
      </c>
      <c r="I113" s="28" t="str">
        <f>G113&amp;"."&amp;H113</f>
        <v>14.VKP</v>
      </c>
    </row>
    <row r="114" spans="1:9">
      <c r="A114" s="161"/>
      <c r="C114" s="73"/>
      <c r="D114" s="28" t="s">
        <v>761</v>
      </c>
      <c r="E114" s="24" t="str">
        <f>E112</f>
        <v>KP</v>
      </c>
      <c r="F114" s="106">
        <v>0.01</v>
      </c>
      <c r="G114" s="100" t="str">
        <f>G112</f>
        <v>14</v>
      </c>
      <c r="H114" s="106" t="str">
        <f t="shared" si="4"/>
        <v>UKP</v>
      </c>
      <c r="I114" s="28" t="str">
        <f t="shared" si="5"/>
        <v>14.UKP</v>
      </c>
    </row>
    <row r="115" spans="1:9">
      <c r="A115" s="161"/>
      <c r="B115" s="28">
        <v>15</v>
      </c>
      <c r="C115" s="164" t="s">
        <v>100</v>
      </c>
      <c r="D115" s="28" t="s">
        <v>316</v>
      </c>
      <c r="E115" s="149" t="s">
        <v>20</v>
      </c>
      <c r="F115" s="106">
        <v>1</v>
      </c>
      <c r="G115" s="163" t="s">
        <v>146</v>
      </c>
      <c r="H115" s="106" t="str">
        <f t="shared" si="4"/>
        <v>LKP</v>
      </c>
      <c r="I115" s="28" t="str">
        <f t="shared" si="5"/>
        <v>15.LKP</v>
      </c>
    </row>
    <row r="116" spans="1:9">
      <c r="A116" s="161"/>
      <c r="C116" s="164"/>
      <c r="D116" s="28" t="s">
        <v>735</v>
      </c>
      <c r="E116" s="24" t="str">
        <f>E115</f>
        <v>KP</v>
      </c>
      <c r="F116" s="106">
        <v>0.1</v>
      </c>
      <c r="G116" s="100" t="str">
        <f>G115</f>
        <v>15</v>
      </c>
      <c r="H116" s="106" t="str">
        <f>D116&amp;E116</f>
        <v>VKP</v>
      </c>
      <c r="I116" s="28" t="str">
        <f>G116&amp;"."&amp;H116</f>
        <v>15.VKP</v>
      </c>
    </row>
    <row r="117" spans="1:9">
      <c r="A117" s="161"/>
      <c r="C117" s="73"/>
      <c r="D117" s="28" t="s">
        <v>761</v>
      </c>
      <c r="E117" s="24" t="str">
        <f>E115</f>
        <v>KP</v>
      </c>
      <c r="F117" s="106">
        <v>0.01</v>
      </c>
      <c r="G117" s="100" t="str">
        <f>G115</f>
        <v>15</v>
      </c>
      <c r="H117" s="106" t="str">
        <f t="shared" si="4"/>
        <v>UKP</v>
      </c>
      <c r="I117" s="28" t="str">
        <f t="shared" si="5"/>
        <v>15.UKP</v>
      </c>
    </row>
    <row r="118" spans="1:9">
      <c r="A118" s="161"/>
      <c r="B118" s="28">
        <v>16</v>
      </c>
      <c r="C118" s="164" t="s">
        <v>102</v>
      </c>
      <c r="D118" s="28" t="s">
        <v>316</v>
      </c>
      <c r="E118" s="149" t="s">
        <v>174</v>
      </c>
      <c r="F118" s="106">
        <v>1</v>
      </c>
      <c r="G118" s="163" t="s">
        <v>147</v>
      </c>
      <c r="H118" s="106" t="str">
        <f t="shared" si="4"/>
        <v>LEA</v>
      </c>
      <c r="I118" s="28" t="str">
        <f t="shared" si="5"/>
        <v>16.LEA</v>
      </c>
    </row>
    <row r="119" spans="1:9">
      <c r="A119" s="161"/>
      <c r="C119" s="164"/>
      <c r="D119" s="28" t="s">
        <v>735</v>
      </c>
      <c r="E119" s="24" t="str">
        <f>E118</f>
        <v>EA</v>
      </c>
      <c r="F119" s="106">
        <v>0.1</v>
      </c>
      <c r="G119" s="100" t="str">
        <f>G118</f>
        <v>16</v>
      </c>
      <c r="H119" s="106" t="str">
        <f>D119&amp;E119</f>
        <v>VEA</v>
      </c>
      <c r="I119" s="28" t="str">
        <f>G119&amp;"."&amp;H119</f>
        <v>16.VEA</v>
      </c>
    </row>
    <row r="120" spans="1:9">
      <c r="A120" s="161"/>
      <c r="C120" s="73"/>
      <c r="D120" s="28" t="s">
        <v>761</v>
      </c>
      <c r="E120" s="24" t="str">
        <f>E118</f>
        <v>EA</v>
      </c>
      <c r="F120" s="106">
        <v>0.01</v>
      </c>
      <c r="G120" s="100" t="str">
        <f>G118</f>
        <v>16</v>
      </c>
      <c r="H120" s="106" t="str">
        <f t="shared" si="4"/>
        <v>UEA</v>
      </c>
      <c r="I120" s="28" t="str">
        <f t="shared" si="5"/>
        <v>16.UEA</v>
      </c>
    </row>
    <row r="121" spans="1:9">
      <c r="A121" s="161"/>
      <c r="B121" s="28">
        <v>17</v>
      </c>
      <c r="C121" s="164" t="s">
        <v>16</v>
      </c>
      <c r="D121" s="28" t="s">
        <v>316</v>
      </c>
      <c r="E121" s="149" t="s">
        <v>184</v>
      </c>
      <c r="F121" s="106">
        <v>1</v>
      </c>
      <c r="G121" s="163" t="s">
        <v>148</v>
      </c>
      <c r="H121" s="106" t="str">
        <f t="shared" si="4"/>
        <v>LK2</v>
      </c>
      <c r="I121" s="28" t="str">
        <f t="shared" si="5"/>
        <v>17.LK2</v>
      </c>
    </row>
    <row r="122" spans="1:9">
      <c r="A122" s="161"/>
      <c r="C122" s="164"/>
      <c r="D122" s="28" t="s">
        <v>735</v>
      </c>
      <c r="E122" s="24" t="str">
        <f>E121</f>
        <v>K2</v>
      </c>
      <c r="F122" s="106">
        <v>0.1</v>
      </c>
      <c r="G122" s="100" t="str">
        <f>G121</f>
        <v>17</v>
      </c>
      <c r="H122" s="106" t="str">
        <f>D122&amp;E122</f>
        <v>VK2</v>
      </c>
      <c r="I122" s="28" t="str">
        <f>G122&amp;"."&amp;H122</f>
        <v>17.VK2</v>
      </c>
    </row>
    <row r="123" spans="1:9">
      <c r="A123" s="161"/>
      <c r="C123" s="73"/>
      <c r="D123" s="28" t="s">
        <v>761</v>
      </c>
      <c r="E123" s="24" t="str">
        <f>E121</f>
        <v>K2</v>
      </c>
      <c r="F123" s="106">
        <v>0.01</v>
      </c>
      <c r="G123" s="100" t="str">
        <f>G121</f>
        <v>17</v>
      </c>
      <c r="H123" s="106" t="str">
        <f t="shared" si="4"/>
        <v>UK2</v>
      </c>
      <c r="I123" s="28" t="str">
        <f t="shared" si="5"/>
        <v>17.UK2</v>
      </c>
    </row>
    <row r="124" spans="1:9">
      <c r="A124" s="161"/>
      <c r="B124" s="28">
        <v>18</v>
      </c>
      <c r="C124" s="164" t="s">
        <v>18</v>
      </c>
      <c r="D124" s="28" t="s">
        <v>316</v>
      </c>
      <c r="E124" s="149" t="s">
        <v>297</v>
      </c>
      <c r="F124" s="106">
        <v>1</v>
      </c>
      <c r="G124" s="163">
        <v>17</v>
      </c>
      <c r="H124" s="106" t="str">
        <f t="shared" ref="H124:H171" si="6">D124&amp;E124</f>
        <v>LEV</v>
      </c>
      <c r="I124" s="28" t="str">
        <f t="shared" ref="I124:I171" si="7">G124&amp;"."&amp;H124</f>
        <v>17.LEV</v>
      </c>
    </row>
    <row r="125" spans="1:9">
      <c r="A125" s="161"/>
      <c r="C125" s="164"/>
      <c r="D125" s="28" t="s">
        <v>735</v>
      </c>
      <c r="E125" s="24" t="str">
        <f>E124</f>
        <v>EV</v>
      </c>
      <c r="F125" s="106">
        <v>0.1</v>
      </c>
      <c r="G125" s="190">
        <f>G124</f>
        <v>17</v>
      </c>
      <c r="H125" s="106" t="str">
        <f>D125&amp;E125</f>
        <v>VEV</v>
      </c>
      <c r="I125" s="28" t="str">
        <f>G125&amp;"."&amp;H125</f>
        <v>17.VEV</v>
      </c>
    </row>
    <row r="126" spans="1:9">
      <c r="A126" s="161"/>
      <c r="C126" s="73"/>
      <c r="D126" s="28" t="s">
        <v>761</v>
      </c>
      <c r="E126" s="24" t="str">
        <f>E124</f>
        <v>EV</v>
      </c>
      <c r="F126" s="106">
        <v>0.01</v>
      </c>
      <c r="G126" s="190">
        <f>G124</f>
        <v>17</v>
      </c>
      <c r="H126" s="106" t="str">
        <f t="shared" si="6"/>
        <v>UEV</v>
      </c>
      <c r="I126" s="28" t="str">
        <f t="shared" si="7"/>
        <v>17.UEV</v>
      </c>
    </row>
    <row r="127" spans="1:9">
      <c r="A127" s="161"/>
      <c r="B127" s="28">
        <v>19</v>
      </c>
      <c r="C127" s="164" t="s">
        <v>19</v>
      </c>
      <c r="D127" s="28" t="s">
        <v>316</v>
      </c>
      <c r="E127" s="149" t="s">
        <v>176</v>
      </c>
      <c r="F127" s="106">
        <v>1</v>
      </c>
      <c r="G127" s="163" t="s">
        <v>150</v>
      </c>
      <c r="H127" s="106" t="str">
        <f t="shared" si="6"/>
        <v>LK1</v>
      </c>
      <c r="I127" s="28" t="str">
        <f t="shared" si="7"/>
        <v>19.LK1</v>
      </c>
    </row>
    <row r="128" spans="1:9">
      <c r="A128" s="161"/>
      <c r="C128" s="164"/>
      <c r="D128" s="28" t="s">
        <v>735</v>
      </c>
      <c r="E128" s="149" t="str">
        <f>E127</f>
        <v>K1</v>
      </c>
      <c r="F128" s="106">
        <v>0.1</v>
      </c>
      <c r="G128" s="149" t="str">
        <f>G127</f>
        <v>19</v>
      </c>
      <c r="H128" s="106" t="str">
        <f t="shared" si="6"/>
        <v>VK1</v>
      </c>
      <c r="I128" s="28" t="str">
        <f t="shared" si="7"/>
        <v>19.VK1</v>
      </c>
    </row>
    <row r="129" spans="1:9">
      <c r="A129" s="161"/>
      <c r="D129" s="28" t="s">
        <v>761</v>
      </c>
      <c r="E129" s="24" t="str">
        <f>E127</f>
        <v>K1</v>
      </c>
      <c r="F129" s="106">
        <v>0.01</v>
      </c>
      <c r="G129" s="100" t="str">
        <f>G127</f>
        <v>19</v>
      </c>
      <c r="H129" s="106" t="str">
        <f t="shared" si="6"/>
        <v>UK1</v>
      </c>
      <c r="I129" s="28" t="str">
        <f t="shared" si="7"/>
        <v>19.UK1</v>
      </c>
    </row>
    <row r="130" spans="1:9">
      <c r="A130" s="161"/>
      <c r="B130" s="28">
        <v>20</v>
      </c>
      <c r="C130" s="164" t="s">
        <v>23</v>
      </c>
      <c r="D130" s="28" t="s">
        <v>316</v>
      </c>
      <c r="E130" s="149" t="s">
        <v>184</v>
      </c>
      <c r="F130" s="106">
        <v>1</v>
      </c>
      <c r="G130" s="163" t="s">
        <v>151</v>
      </c>
      <c r="H130" s="106" t="str">
        <f t="shared" si="6"/>
        <v>LK2</v>
      </c>
      <c r="I130" s="28" t="str">
        <f t="shared" si="7"/>
        <v>20.LK2</v>
      </c>
    </row>
    <row r="131" spans="1:9">
      <c r="A131" s="161"/>
      <c r="C131" s="164"/>
      <c r="D131" s="28" t="s">
        <v>735</v>
      </c>
      <c r="E131" s="149" t="str">
        <f>E130</f>
        <v>K2</v>
      </c>
      <c r="F131" s="106">
        <v>0.1</v>
      </c>
      <c r="G131" s="149" t="str">
        <f>G130</f>
        <v>20</v>
      </c>
      <c r="H131" s="106" t="str">
        <f t="shared" si="6"/>
        <v>VK2</v>
      </c>
      <c r="I131" s="28" t="str">
        <f t="shared" si="7"/>
        <v>20.VK2</v>
      </c>
    </row>
    <row r="132" spans="1:9">
      <c r="A132" s="161"/>
      <c r="C132" s="24"/>
      <c r="D132" s="28" t="s">
        <v>761</v>
      </c>
      <c r="E132" s="24" t="str">
        <f>E130</f>
        <v>K2</v>
      </c>
      <c r="F132" s="106">
        <v>0.01</v>
      </c>
      <c r="G132" s="100" t="str">
        <f>G130</f>
        <v>20</v>
      </c>
      <c r="H132" s="106" t="str">
        <f t="shared" si="6"/>
        <v>UK2</v>
      </c>
      <c r="I132" s="28" t="str">
        <f t="shared" si="7"/>
        <v>20.UK2</v>
      </c>
    </row>
    <row r="133" spans="1:9">
      <c r="A133" s="161"/>
      <c r="B133" s="28">
        <v>21</v>
      </c>
      <c r="C133" s="164" t="s">
        <v>25</v>
      </c>
      <c r="D133" s="28" t="s">
        <v>316</v>
      </c>
      <c r="E133" s="149" t="s">
        <v>174</v>
      </c>
      <c r="F133" s="106">
        <v>1</v>
      </c>
      <c r="G133" s="163" t="s">
        <v>152</v>
      </c>
      <c r="H133" s="106" t="str">
        <f t="shared" si="6"/>
        <v>LEA</v>
      </c>
      <c r="I133" s="28" t="str">
        <f t="shared" si="7"/>
        <v>21.LEA</v>
      </c>
    </row>
    <row r="134" spans="1:9">
      <c r="A134" s="161"/>
      <c r="C134" s="164"/>
      <c r="D134" s="28" t="s">
        <v>735</v>
      </c>
      <c r="E134" s="149" t="str">
        <f>E133</f>
        <v>EA</v>
      </c>
      <c r="F134" s="106">
        <v>0.1</v>
      </c>
      <c r="G134" s="163" t="str">
        <f>G133</f>
        <v>21</v>
      </c>
      <c r="H134" s="106" t="str">
        <f t="shared" si="6"/>
        <v>VEA</v>
      </c>
      <c r="I134" s="28" t="str">
        <f t="shared" si="7"/>
        <v>21.VEA</v>
      </c>
    </row>
    <row r="135" spans="1:9">
      <c r="A135" s="161"/>
      <c r="C135" s="24"/>
      <c r="D135" s="28" t="s">
        <v>761</v>
      </c>
      <c r="E135" s="24" t="str">
        <f>E133</f>
        <v>EA</v>
      </c>
      <c r="F135" s="106">
        <v>0.01</v>
      </c>
      <c r="G135" s="100" t="str">
        <f>G133</f>
        <v>21</v>
      </c>
      <c r="H135" s="106" t="str">
        <f t="shared" si="6"/>
        <v>UEA</v>
      </c>
      <c r="I135" s="28" t="str">
        <f t="shared" si="7"/>
        <v>21.UEA</v>
      </c>
    </row>
    <row r="136" spans="1:9">
      <c r="A136" s="161"/>
      <c r="B136" s="28">
        <v>22</v>
      </c>
      <c r="C136" s="164" t="s">
        <v>478</v>
      </c>
      <c r="D136" s="28" t="s">
        <v>316</v>
      </c>
      <c r="E136" s="149" t="s">
        <v>184</v>
      </c>
      <c r="F136" s="106">
        <v>1</v>
      </c>
      <c r="G136" s="163" t="s">
        <v>153</v>
      </c>
      <c r="H136" s="106" t="str">
        <f t="shared" si="6"/>
        <v>LK2</v>
      </c>
      <c r="I136" s="28" t="str">
        <f t="shared" si="7"/>
        <v>22.LK2</v>
      </c>
    </row>
    <row r="137" spans="1:9">
      <c r="A137" s="161"/>
      <c r="C137" s="164"/>
      <c r="D137" s="28" t="s">
        <v>735</v>
      </c>
      <c r="E137" s="149" t="str">
        <f>E136</f>
        <v>K2</v>
      </c>
      <c r="F137" s="106">
        <v>0.1</v>
      </c>
      <c r="G137" s="149" t="str">
        <f>G136</f>
        <v>22</v>
      </c>
      <c r="H137" s="106" t="str">
        <f t="shared" si="6"/>
        <v>VK2</v>
      </c>
      <c r="I137" s="28" t="str">
        <f t="shared" si="7"/>
        <v>22.VK2</v>
      </c>
    </row>
    <row r="138" spans="1:9">
      <c r="A138" s="161"/>
      <c r="C138" s="100"/>
      <c r="D138" s="28" t="s">
        <v>761</v>
      </c>
      <c r="E138" s="24" t="str">
        <f>E136</f>
        <v>K2</v>
      </c>
      <c r="F138" s="106">
        <v>0.01</v>
      </c>
      <c r="G138" s="100" t="str">
        <f>G136</f>
        <v>22</v>
      </c>
      <c r="H138" s="106" t="str">
        <f t="shared" si="6"/>
        <v>UK2</v>
      </c>
      <c r="I138" s="28" t="str">
        <f t="shared" si="7"/>
        <v>22.UK2</v>
      </c>
    </row>
    <row r="139" spans="1:9">
      <c r="A139" s="161"/>
      <c r="B139" s="28">
        <v>23</v>
      </c>
      <c r="C139" s="164" t="s">
        <v>479</v>
      </c>
      <c r="D139" s="28" t="s">
        <v>316</v>
      </c>
      <c r="E139" s="149" t="s">
        <v>176</v>
      </c>
      <c r="F139" s="106">
        <v>1</v>
      </c>
      <c r="G139" s="163" t="s">
        <v>154</v>
      </c>
      <c r="H139" s="106" t="str">
        <f t="shared" si="6"/>
        <v>LK1</v>
      </c>
      <c r="I139" s="28" t="str">
        <f t="shared" si="7"/>
        <v>23.LK1</v>
      </c>
    </row>
    <row r="140" spans="1:9">
      <c r="A140" s="161"/>
      <c r="C140" s="164"/>
      <c r="D140" s="28" t="s">
        <v>735</v>
      </c>
      <c r="E140" s="149" t="str">
        <f>E139</f>
        <v>K1</v>
      </c>
      <c r="F140" s="106">
        <v>0.1</v>
      </c>
      <c r="G140" s="163" t="str">
        <f>G139</f>
        <v>23</v>
      </c>
      <c r="H140" s="106" t="str">
        <f t="shared" si="6"/>
        <v>VK1</v>
      </c>
      <c r="I140" s="28" t="str">
        <f t="shared" si="7"/>
        <v>23.VK1</v>
      </c>
    </row>
    <row r="141" spans="1:9">
      <c r="A141" s="161"/>
      <c r="C141" s="100"/>
      <c r="D141" s="28" t="s">
        <v>761</v>
      </c>
      <c r="E141" s="24" t="str">
        <f>E139</f>
        <v>K1</v>
      </c>
      <c r="F141" s="106">
        <v>0.01</v>
      </c>
      <c r="G141" s="100" t="str">
        <f>G139</f>
        <v>23</v>
      </c>
      <c r="H141" s="106" t="str">
        <f t="shared" si="6"/>
        <v>UK1</v>
      </c>
      <c r="I141" s="28" t="str">
        <f t="shared" si="7"/>
        <v>23.UK1</v>
      </c>
    </row>
    <row r="142" spans="1:9">
      <c r="A142" s="161"/>
      <c r="B142" s="28">
        <v>24</v>
      </c>
      <c r="C142" s="164" t="s">
        <v>480</v>
      </c>
      <c r="D142" s="28" t="s">
        <v>316</v>
      </c>
      <c r="E142" s="149" t="s">
        <v>184</v>
      </c>
      <c r="F142" s="106">
        <v>1</v>
      </c>
      <c r="G142" s="163" t="s">
        <v>265</v>
      </c>
      <c r="H142" s="106" t="str">
        <f t="shared" si="6"/>
        <v>LK2</v>
      </c>
      <c r="I142" s="28" t="str">
        <f t="shared" si="7"/>
        <v>24.LK2</v>
      </c>
    </row>
    <row r="143" spans="1:9">
      <c r="A143" s="161"/>
      <c r="C143" s="164"/>
      <c r="D143" s="28" t="s">
        <v>735</v>
      </c>
      <c r="E143" s="149" t="str">
        <f>E142</f>
        <v>K2</v>
      </c>
      <c r="F143" s="106">
        <v>0.1</v>
      </c>
      <c r="G143" s="163" t="str">
        <f>G142</f>
        <v>24</v>
      </c>
      <c r="H143" s="106" t="str">
        <f t="shared" si="6"/>
        <v>VK2</v>
      </c>
      <c r="I143" s="28" t="str">
        <f t="shared" si="7"/>
        <v>24.VK2</v>
      </c>
    </row>
    <row r="144" spans="1:9">
      <c r="A144" s="161"/>
      <c r="C144" s="100"/>
      <c r="D144" s="28" t="s">
        <v>761</v>
      </c>
      <c r="E144" s="24" t="str">
        <f>E142</f>
        <v>K2</v>
      </c>
      <c r="F144" s="106">
        <v>0.01</v>
      </c>
      <c r="G144" s="100" t="str">
        <f>G142</f>
        <v>24</v>
      </c>
      <c r="H144" s="106" t="str">
        <f t="shared" si="6"/>
        <v>UK2</v>
      </c>
      <c r="I144" s="28" t="str">
        <f t="shared" si="7"/>
        <v>24.UK2</v>
      </c>
    </row>
    <row r="145" spans="1:9">
      <c r="A145" s="161"/>
      <c r="B145" s="28">
        <v>25</v>
      </c>
      <c r="C145" s="164" t="s">
        <v>481</v>
      </c>
      <c r="D145" s="28" t="s">
        <v>316</v>
      </c>
      <c r="E145" s="149" t="s">
        <v>297</v>
      </c>
      <c r="F145" s="106">
        <v>1</v>
      </c>
      <c r="G145" s="163" t="s">
        <v>266</v>
      </c>
      <c r="H145" s="106" t="str">
        <f t="shared" si="6"/>
        <v>LEV</v>
      </c>
      <c r="I145" s="28" t="str">
        <f t="shared" si="7"/>
        <v>25.LEV</v>
      </c>
    </row>
    <row r="146" spans="1:9">
      <c r="A146" s="161"/>
      <c r="C146" s="164"/>
      <c r="D146" s="28" t="s">
        <v>735</v>
      </c>
      <c r="E146" s="149" t="str">
        <f>E145</f>
        <v>EV</v>
      </c>
      <c r="F146" s="106">
        <v>0.1</v>
      </c>
      <c r="G146" s="163" t="str">
        <f>G145</f>
        <v>25</v>
      </c>
      <c r="H146" s="106" t="str">
        <f t="shared" si="6"/>
        <v>VEV</v>
      </c>
      <c r="I146" s="28" t="str">
        <f t="shared" si="7"/>
        <v>25.VEV</v>
      </c>
    </row>
    <row r="147" spans="1:9">
      <c r="A147" s="161"/>
      <c r="C147" s="100"/>
      <c r="D147" s="28" t="s">
        <v>761</v>
      </c>
      <c r="E147" s="24" t="str">
        <f>E145</f>
        <v>EV</v>
      </c>
      <c r="F147" s="106">
        <v>0.01</v>
      </c>
      <c r="G147" s="100" t="str">
        <f>G145</f>
        <v>25</v>
      </c>
      <c r="H147" s="106" t="str">
        <f t="shared" si="6"/>
        <v>UEV</v>
      </c>
      <c r="I147" s="28" t="str">
        <f t="shared" si="7"/>
        <v>25.UEV</v>
      </c>
    </row>
    <row r="148" spans="1:9">
      <c r="A148" s="161"/>
      <c r="B148" s="28">
        <v>26</v>
      </c>
      <c r="C148" s="164" t="s">
        <v>486</v>
      </c>
      <c r="D148" s="28" t="s">
        <v>316</v>
      </c>
      <c r="E148" s="149" t="s">
        <v>184</v>
      </c>
      <c r="F148" s="106">
        <v>1</v>
      </c>
      <c r="G148" s="163" t="s">
        <v>267</v>
      </c>
      <c r="H148" s="106" t="str">
        <f t="shared" si="6"/>
        <v>LK2</v>
      </c>
      <c r="I148" s="28" t="str">
        <f t="shared" si="7"/>
        <v>26.LK2</v>
      </c>
    </row>
    <row r="149" spans="1:9">
      <c r="A149" s="161"/>
      <c r="C149" s="164"/>
      <c r="D149" s="28" t="s">
        <v>735</v>
      </c>
      <c r="E149" s="149" t="str">
        <f>E148</f>
        <v>K2</v>
      </c>
      <c r="F149" s="96">
        <v>0.1</v>
      </c>
      <c r="G149" s="149" t="str">
        <f>G148</f>
        <v>26</v>
      </c>
      <c r="H149" s="106" t="str">
        <f t="shared" si="6"/>
        <v>VK2</v>
      </c>
      <c r="I149" s="28" t="str">
        <f t="shared" si="7"/>
        <v>26.VK2</v>
      </c>
    </row>
    <row r="150" spans="1:9">
      <c r="A150" s="161"/>
      <c r="C150" s="100"/>
      <c r="D150" s="28" t="s">
        <v>761</v>
      </c>
      <c r="E150" s="24" t="str">
        <f>E148</f>
        <v>K2</v>
      </c>
      <c r="F150" s="106">
        <v>0.01</v>
      </c>
      <c r="G150" s="100" t="str">
        <f>G148</f>
        <v>26</v>
      </c>
      <c r="H150" s="106" t="str">
        <f t="shared" si="6"/>
        <v>UK2</v>
      </c>
      <c r="I150" s="28" t="str">
        <f t="shared" si="7"/>
        <v>26.UK2</v>
      </c>
    </row>
    <row r="151" spans="1:9">
      <c r="A151" s="161"/>
      <c r="B151" s="28">
        <v>27</v>
      </c>
      <c r="C151" s="164" t="s">
        <v>488</v>
      </c>
      <c r="D151" s="28" t="s">
        <v>316</v>
      </c>
      <c r="E151" s="149" t="s">
        <v>176</v>
      </c>
      <c r="F151" s="106">
        <v>1</v>
      </c>
      <c r="G151" s="163" t="s">
        <v>268</v>
      </c>
      <c r="H151" s="106" t="str">
        <f t="shared" si="6"/>
        <v>LK1</v>
      </c>
      <c r="I151" s="28" t="str">
        <f t="shared" si="7"/>
        <v>27.LK1</v>
      </c>
    </row>
    <row r="152" spans="1:9">
      <c r="A152" s="161"/>
      <c r="C152" s="164"/>
      <c r="D152" s="28" t="s">
        <v>735</v>
      </c>
      <c r="E152" s="149" t="str">
        <f>E151</f>
        <v>K1</v>
      </c>
      <c r="F152" s="96">
        <v>0.1</v>
      </c>
      <c r="G152" s="149" t="str">
        <f>G151</f>
        <v>27</v>
      </c>
      <c r="H152" s="106" t="str">
        <f t="shared" si="6"/>
        <v>VK1</v>
      </c>
      <c r="I152" s="28" t="str">
        <f t="shared" si="7"/>
        <v>27.VK1</v>
      </c>
    </row>
    <row r="153" spans="1:9">
      <c r="A153" s="161"/>
      <c r="C153" s="100"/>
      <c r="D153" s="28" t="s">
        <v>761</v>
      </c>
      <c r="E153" s="24" t="str">
        <f>E151</f>
        <v>K1</v>
      </c>
      <c r="F153" s="106">
        <v>0.01</v>
      </c>
      <c r="G153" s="100" t="str">
        <f>G151</f>
        <v>27</v>
      </c>
      <c r="H153" s="106" t="str">
        <f t="shared" si="6"/>
        <v>UK1</v>
      </c>
      <c r="I153" s="28" t="str">
        <f t="shared" si="7"/>
        <v>27.UK1</v>
      </c>
    </row>
    <row r="154" spans="1:9">
      <c r="A154" s="161"/>
      <c r="B154" s="28">
        <v>28</v>
      </c>
      <c r="C154" s="164" t="s">
        <v>343</v>
      </c>
      <c r="D154" s="28" t="s">
        <v>316</v>
      </c>
      <c r="E154" s="149" t="s">
        <v>184</v>
      </c>
      <c r="F154" s="106">
        <v>1</v>
      </c>
      <c r="G154" s="163" t="s">
        <v>269</v>
      </c>
      <c r="H154" s="106" t="str">
        <f t="shared" si="6"/>
        <v>LK2</v>
      </c>
      <c r="I154" s="28" t="str">
        <f>G154&amp;"."&amp;H154</f>
        <v>28.LK2</v>
      </c>
    </row>
    <row r="155" spans="1:9">
      <c r="A155" s="161"/>
      <c r="C155" s="164"/>
      <c r="D155" s="28" t="s">
        <v>735</v>
      </c>
      <c r="E155" s="149" t="str">
        <f>E154</f>
        <v>K2</v>
      </c>
      <c r="F155" s="96">
        <v>0.1</v>
      </c>
      <c r="G155" s="149" t="str">
        <f>G154</f>
        <v>28</v>
      </c>
      <c r="H155" s="106" t="str">
        <f t="shared" si="6"/>
        <v>VK2</v>
      </c>
      <c r="I155" s="28" t="str">
        <f>G155&amp;"."&amp;H155</f>
        <v>28.VK2</v>
      </c>
    </row>
    <row r="156" spans="1:9">
      <c r="A156" s="161"/>
      <c r="C156" s="100"/>
      <c r="D156" s="28" t="s">
        <v>761</v>
      </c>
      <c r="E156" s="24" t="str">
        <f>E154</f>
        <v>K2</v>
      </c>
      <c r="F156" s="106">
        <v>0.01</v>
      </c>
      <c r="G156" s="100" t="str">
        <f>G154</f>
        <v>28</v>
      </c>
      <c r="H156" s="106" t="str">
        <f t="shared" si="6"/>
        <v>UK2</v>
      </c>
      <c r="I156" s="28" t="str">
        <f t="shared" si="7"/>
        <v>28.UK2</v>
      </c>
    </row>
    <row r="157" spans="1:9">
      <c r="A157" s="161"/>
      <c r="B157" s="28">
        <v>29</v>
      </c>
      <c r="C157" s="164" t="s">
        <v>216</v>
      </c>
      <c r="D157" s="28" t="s">
        <v>316</v>
      </c>
      <c r="E157" s="149" t="s">
        <v>174</v>
      </c>
      <c r="F157" s="106">
        <v>1</v>
      </c>
      <c r="G157" s="163" t="s">
        <v>270</v>
      </c>
      <c r="H157" s="106" t="str">
        <f t="shared" si="6"/>
        <v>LEA</v>
      </c>
      <c r="I157" s="28" t="str">
        <f t="shared" si="7"/>
        <v>29.LEA</v>
      </c>
    </row>
    <row r="158" spans="1:9">
      <c r="A158" s="161"/>
      <c r="C158" s="164"/>
      <c r="D158" s="28" t="s">
        <v>735</v>
      </c>
      <c r="E158" s="149" t="str">
        <f>E157</f>
        <v>EA</v>
      </c>
      <c r="F158" s="96">
        <v>0.1</v>
      </c>
      <c r="G158" s="149" t="str">
        <f>G157</f>
        <v>29</v>
      </c>
      <c r="H158" s="106" t="str">
        <f t="shared" si="6"/>
        <v>VEA</v>
      </c>
      <c r="I158" s="28" t="str">
        <f t="shared" si="7"/>
        <v>29.VEA</v>
      </c>
    </row>
    <row r="159" spans="1:9">
      <c r="A159" s="161"/>
      <c r="C159" s="100"/>
      <c r="D159" s="28" t="s">
        <v>761</v>
      </c>
      <c r="E159" s="24" t="str">
        <f>E157</f>
        <v>EA</v>
      </c>
      <c r="F159" s="106">
        <v>0.01</v>
      </c>
      <c r="G159" s="100" t="str">
        <f>G157</f>
        <v>29</v>
      </c>
      <c r="H159" s="106" t="str">
        <f t="shared" si="6"/>
        <v>UEA</v>
      </c>
      <c r="I159" s="28" t="str">
        <f t="shared" si="7"/>
        <v>29.UEA</v>
      </c>
    </row>
    <row r="160" spans="1:9">
      <c r="A160" s="161"/>
      <c r="B160" s="28">
        <v>30</v>
      </c>
      <c r="C160" s="164" t="s">
        <v>218</v>
      </c>
      <c r="D160" s="28" t="s">
        <v>316</v>
      </c>
      <c r="E160" s="149" t="s">
        <v>176</v>
      </c>
      <c r="F160" s="106">
        <v>1</v>
      </c>
      <c r="G160" s="163" t="s">
        <v>271</v>
      </c>
      <c r="H160" s="106" t="str">
        <f t="shared" si="6"/>
        <v>LK1</v>
      </c>
      <c r="I160" s="28" t="str">
        <f t="shared" si="7"/>
        <v>30.LK1</v>
      </c>
    </row>
    <row r="161" spans="1:9">
      <c r="A161" s="161"/>
      <c r="C161" s="164"/>
      <c r="D161" s="28" t="s">
        <v>735</v>
      </c>
      <c r="E161" s="149" t="str">
        <f>E160</f>
        <v>K1</v>
      </c>
      <c r="F161" s="96">
        <v>0.1</v>
      </c>
      <c r="G161" s="149" t="str">
        <f>G160</f>
        <v>30</v>
      </c>
      <c r="H161" s="106" t="str">
        <f t="shared" si="6"/>
        <v>VK1</v>
      </c>
      <c r="I161" s="28" t="str">
        <f t="shared" si="7"/>
        <v>30.VK1</v>
      </c>
    </row>
    <row r="162" spans="1:9">
      <c r="A162" s="161"/>
      <c r="C162" s="100"/>
      <c r="D162" s="28" t="s">
        <v>761</v>
      </c>
      <c r="E162" s="24" t="str">
        <f>E160</f>
        <v>K1</v>
      </c>
      <c r="F162" s="106">
        <v>0.01</v>
      </c>
      <c r="G162" s="100" t="str">
        <f>G160</f>
        <v>30</v>
      </c>
      <c r="H162" s="106" t="str">
        <f t="shared" si="6"/>
        <v>UK1</v>
      </c>
      <c r="I162" s="28" t="str">
        <f t="shared" si="7"/>
        <v>30.UK1</v>
      </c>
    </row>
    <row r="163" spans="1:9">
      <c r="A163" s="161"/>
      <c r="B163" s="28">
        <v>31</v>
      </c>
      <c r="C163" s="160" t="s">
        <v>104</v>
      </c>
      <c r="D163" s="28" t="s">
        <v>316</v>
      </c>
      <c r="E163" s="100" t="s">
        <v>297</v>
      </c>
      <c r="F163" s="106">
        <v>1</v>
      </c>
      <c r="G163" s="159" t="s">
        <v>272</v>
      </c>
      <c r="H163" s="106" t="str">
        <f t="shared" si="6"/>
        <v>LEV</v>
      </c>
      <c r="I163" s="28" t="str">
        <f t="shared" si="7"/>
        <v>31.LEV</v>
      </c>
    </row>
    <row r="164" spans="1:9">
      <c r="A164" s="161"/>
      <c r="C164" s="160"/>
      <c r="D164" s="28" t="s">
        <v>735</v>
      </c>
      <c r="E164" s="100" t="str">
        <f>E163</f>
        <v>EV</v>
      </c>
      <c r="F164" s="96">
        <v>0.1</v>
      </c>
      <c r="G164" s="100" t="str">
        <f>G163</f>
        <v>31</v>
      </c>
      <c r="H164" s="106" t="str">
        <f t="shared" si="6"/>
        <v>VEV</v>
      </c>
      <c r="I164" s="28" t="str">
        <f t="shared" si="7"/>
        <v>31.VEV</v>
      </c>
    </row>
    <row r="165" spans="1:9">
      <c r="A165" s="161"/>
      <c r="C165" s="100"/>
      <c r="D165" s="28" t="s">
        <v>761</v>
      </c>
      <c r="E165" s="24" t="str">
        <f>E163</f>
        <v>EV</v>
      </c>
      <c r="F165" s="106">
        <v>0.01</v>
      </c>
      <c r="G165" s="100" t="str">
        <f>G163</f>
        <v>31</v>
      </c>
      <c r="H165" s="106" t="str">
        <f t="shared" si="6"/>
        <v>UEV</v>
      </c>
      <c r="I165" s="28" t="str">
        <f t="shared" si="7"/>
        <v>31.UEV</v>
      </c>
    </row>
    <row r="166" spans="1:9">
      <c r="A166" s="161"/>
      <c r="B166" s="28">
        <v>32</v>
      </c>
      <c r="C166" s="160" t="s">
        <v>106</v>
      </c>
      <c r="D166" s="28" t="s">
        <v>316</v>
      </c>
      <c r="E166" s="100" t="s">
        <v>297</v>
      </c>
      <c r="F166" s="106">
        <v>1</v>
      </c>
      <c r="G166" s="159" t="s">
        <v>273</v>
      </c>
      <c r="H166" s="106" t="str">
        <f t="shared" si="6"/>
        <v>LEV</v>
      </c>
      <c r="I166" s="28" t="str">
        <f t="shared" si="7"/>
        <v>32.LEV</v>
      </c>
    </row>
    <row r="167" spans="1:9">
      <c r="A167" s="161"/>
      <c r="C167" s="160"/>
      <c r="D167" s="28" t="s">
        <v>735</v>
      </c>
      <c r="E167" s="100" t="str">
        <f>E166</f>
        <v>EV</v>
      </c>
      <c r="F167" s="96">
        <v>0.1</v>
      </c>
      <c r="G167" s="100" t="str">
        <f>G166</f>
        <v>32</v>
      </c>
      <c r="H167" s="106" t="str">
        <f t="shared" si="6"/>
        <v>VEV</v>
      </c>
      <c r="I167" s="28" t="str">
        <f t="shared" si="7"/>
        <v>32.VEV</v>
      </c>
    </row>
    <row r="168" spans="1:9">
      <c r="A168" s="161"/>
      <c r="C168" s="100"/>
      <c r="D168" s="28" t="s">
        <v>761</v>
      </c>
      <c r="E168" s="24" t="str">
        <f>E166</f>
        <v>EV</v>
      </c>
      <c r="F168" s="106">
        <v>0.01</v>
      </c>
      <c r="G168" s="100" t="str">
        <f>G166</f>
        <v>32</v>
      </c>
      <c r="H168" s="106" t="str">
        <f t="shared" si="6"/>
        <v>UEV</v>
      </c>
      <c r="I168" s="28" t="str">
        <f t="shared" si="7"/>
        <v>32.UEV</v>
      </c>
    </row>
    <row r="169" spans="1:9">
      <c r="A169" s="161"/>
      <c r="B169" s="28">
        <v>33</v>
      </c>
      <c r="C169" s="160" t="s">
        <v>109</v>
      </c>
      <c r="D169" s="28" t="s">
        <v>316</v>
      </c>
      <c r="E169" s="100" t="s">
        <v>110</v>
      </c>
      <c r="F169" s="106">
        <v>1</v>
      </c>
      <c r="G169" s="159" t="s">
        <v>274</v>
      </c>
      <c r="H169" s="106" t="str">
        <f t="shared" si="6"/>
        <v>LKA</v>
      </c>
      <c r="I169" s="28" t="str">
        <f t="shared" si="7"/>
        <v>33.LKA</v>
      </c>
    </row>
    <row r="170" spans="1:9">
      <c r="A170" s="161"/>
      <c r="C170" s="160"/>
      <c r="D170" s="28" t="s">
        <v>735</v>
      </c>
      <c r="E170" s="100" t="str">
        <f>E169</f>
        <v>KA</v>
      </c>
      <c r="F170" s="96">
        <v>0.1</v>
      </c>
      <c r="G170" s="100" t="str">
        <f>G169</f>
        <v>33</v>
      </c>
      <c r="H170" s="106" t="str">
        <f t="shared" si="6"/>
        <v>VKA</v>
      </c>
      <c r="I170" s="28" t="str">
        <f t="shared" si="7"/>
        <v>33.VKA</v>
      </c>
    </row>
    <row r="171" spans="1:9">
      <c r="A171" s="161"/>
      <c r="C171" s="100"/>
      <c r="D171" s="28" t="s">
        <v>761</v>
      </c>
      <c r="E171" s="24" t="str">
        <f>E169</f>
        <v>KA</v>
      </c>
      <c r="F171" s="106">
        <v>0.01</v>
      </c>
      <c r="G171" s="100" t="str">
        <f>G169</f>
        <v>33</v>
      </c>
      <c r="H171" s="106" t="str">
        <f t="shared" si="6"/>
        <v>UKA</v>
      </c>
      <c r="I171" s="28" t="str">
        <f t="shared" si="7"/>
        <v>33.UKA</v>
      </c>
    </row>
    <row r="172" spans="1:9">
      <c r="A172" s="161"/>
      <c r="B172" s="28">
        <v>34</v>
      </c>
      <c r="C172" s="160" t="s">
        <v>111</v>
      </c>
      <c r="D172" s="28" t="s">
        <v>316</v>
      </c>
      <c r="E172" s="162" t="s">
        <v>366</v>
      </c>
      <c r="F172" s="106">
        <v>1</v>
      </c>
      <c r="G172" s="159" t="s">
        <v>407</v>
      </c>
      <c r="H172" s="106" t="str">
        <f t="shared" ref="H172:H216" si="8">D172&amp;E172</f>
        <v>LEV</v>
      </c>
      <c r="I172" s="28" t="str">
        <f t="shared" ref="I172:I216" si="9">G172&amp;"."&amp;H172</f>
        <v>34.LEV</v>
      </c>
    </row>
    <row r="173" spans="1:9">
      <c r="A173" s="161"/>
      <c r="C173" s="160"/>
      <c r="D173" s="28" t="s">
        <v>735</v>
      </c>
      <c r="E173" s="162" t="str">
        <f>E172</f>
        <v>EV</v>
      </c>
      <c r="F173" s="96">
        <v>0.1</v>
      </c>
      <c r="G173" s="162" t="str">
        <f>G172</f>
        <v>34</v>
      </c>
      <c r="H173" s="106" t="str">
        <f t="shared" si="8"/>
        <v>VEV</v>
      </c>
      <c r="I173" s="28" t="str">
        <f t="shared" si="9"/>
        <v>34.VEV</v>
      </c>
    </row>
    <row r="174" spans="1:9">
      <c r="A174" s="161"/>
      <c r="C174" s="100"/>
      <c r="D174" s="28" t="s">
        <v>761</v>
      </c>
      <c r="E174" s="24" t="str">
        <f>E172</f>
        <v>EV</v>
      </c>
      <c r="F174" s="106">
        <v>0.01</v>
      </c>
      <c r="G174" s="100" t="str">
        <f>G172</f>
        <v>34</v>
      </c>
      <c r="H174" s="106" t="str">
        <f t="shared" si="8"/>
        <v>UEV</v>
      </c>
      <c r="I174" s="28" t="str">
        <f t="shared" si="9"/>
        <v>34.UEV</v>
      </c>
    </row>
    <row r="175" spans="1:9">
      <c r="A175" s="161"/>
      <c r="B175" s="28">
        <v>35</v>
      </c>
      <c r="C175" s="160" t="s">
        <v>114</v>
      </c>
      <c r="D175" s="28" t="s">
        <v>316</v>
      </c>
      <c r="E175" s="100" t="s">
        <v>297</v>
      </c>
      <c r="F175" s="106">
        <v>1</v>
      </c>
      <c r="G175" s="159" t="s">
        <v>408</v>
      </c>
      <c r="H175" s="106" t="str">
        <f t="shared" si="8"/>
        <v>LEV</v>
      </c>
      <c r="I175" s="28" t="str">
        <f t="shared" si="9"/>
        <v>35.LEV</v>
      </c>
    </row>
    <row r="176" spans="1:9">
      <c r="A176" s="161"/>
      <c r="C176" s="160"/>
      <c r="D176" s="28" t="s">
        <v>735</v>
      </c>
      <c r="E176" s="100" t="str">
        <f>E175</f>
        <v>EV</v>
      </c>
      <c r="F176" s="96">
        <v>0.1</v>
      </c>
      <c r="G176" s="100" t="str">
        <f>G175</f>
        <v>35</v>
      </c>
      <c r="H176" s="106" t="str">
        <f t="shared" si="8"/>
        <v>VEV</v>
      </c>
      <c r="I176" s="28" t="str">
        <f t="shared" si="9"/>
        <v>35.VEV</v>
      </c>
    </row>
    <row r="177" spans="1:9">
      <c r="A177" s="161"/>
      <c r="C177" s="100"/>
      <c r="D177" s="28" t="s">
        <v>761</v>
      </c>
      <c r="E177" s="24" t="str">
        <f>E175</f>
        <v>EV</v>
      </c>
      <c r="F177" s="106">
        <v>0.01</v>
      </c>
      <c r="G177" s="100" t="str">
        <f>G175</f>
        <v>35</v>
      </c>
      <c r="H177" s="106" t="str">
        <f t="shared" si="8"/>
        <v>UEV</v>
      </c>
      <c r="I177" s="28" t="str">
        <f t="shared" si="9"/>
        <v>35.UEV</v>
      </c>
    </row>
    <row r="178" spans="1:9">
      <c r="A178" s="161"/>
      <c r="B178" s="28">
        <v>36</v>
      </c>
      <c r="C178" s="160" t="s">
        <v>111</v>
      </c>
      <c r="D178" s="28" t="s">
        <v>316</v>
      </c>
      <c r="E178" s="100" t="s">
        <v>174</v>
      </c>
      <c r="F178" s="106">
        <v>1</v>
      </c>
      <c r="G178" s="159" t="s">
        <v>409</v>
      </c>
      <c r="H178" s="106" t="str">
        <f t="shared" si="8"/>
        <v>LEA</v>
      </c>
      <c r="I178" s="28" t="str">
        <f t="shared" si="9"/>
        <v>36.LEA</v>
      </c>
    </row>
    <row r="179" spans="1:9">
      <c r="A179" s="161"/>
      <c r="C179" s="160"/>
      <c r="D179" s="28" t="s">
        <v>735</v>
      </c>
      <c r="E179" s="100" t="str">
        <f>E178</f>
        <v>EA</v>
      </c>
      <c r="F179" s="96">
        <v>0.1</v>
      </c>
      <c r="G179" s="100" t="str">
        <f>G178</f>
        <v>36</v>
      </c>
      <c r="H179" s="106" t="str">
        <f t="shared" si="8"/>
        <v>VEA</v>
      </c>
      <c r="I179" s="28" t="str">
        <f t="shared" si="9"/>
        <v>36.VEA</v>
      </c>
    </row>
    <row r="180" spans="1:9">
      <c r="A180" s="161"/>
      <c r="C180" s="100"/>
      <c r="D180" s="28" t="s">
        <v>761</v>
      </c>
      <c r="E180" s="24" t="str">
        <f>E178</f>
        <v>EA</v>
      </c>
      <c r="F180" s="106">
        <v>0.01</v>
      </c>
      <c r="G180" s="100" t="str">
        <f>G178</f>
        <v>36</v>
      </c>
      <c r="H180" s="106" t="str">
        <f t="shared" si="8"/>
        <v>UEA</v>
      </c>
      <c r="I180" s="28" t="str">
        <f t="shared" si="9"/>
        <v>36.UEA</v>
      </c>
    </row>
    <row r="181" spans="1:9">
      <c r="A181" s="161"/>
      <c r="B181" s="28">
        <v>37</v>
      </c>
      <c r="C181" s="160" t="s">
        <v>117</v>
      </c>
      <c r="D181" s="28" t="s">
        <v>316</v>
      </c>
      <c r="E181" s="100" t="s">
        <v>118</v>
      </c>
      <c r="F181" s="106">
        <v>1</v>
      </c>
      <c r="G181" s="159" t="s">
        <v>537</v>
      </c>
      <c r="H181" s="106" t="str">
        <f t="shared" si="8"/>
        <v>LKD</v>
      </c>
      <c r="I181" s="28" t="str">
        <f t="shared" si="9"/>
        <v>37.LKD</v>
      </c>
    </row>
    <row r="182" spans="1:9">
      <c r="A182" s="161"/>
      <c r="C182" s="160"/>
      <c r="D182" s="28" t="s">
        <v>735</v>
      </c>
      <c r="E182" s="100" t="str">
        <f>E181</f>
        <v>KD</v>
      </c>
      <c r="F182" s="96">
        <v>0.1</v>
      </c>
      <c r="G182" s="100" t="str">
        <f>G181</f>
        <v>37</v>
      </c>
      <c r="H182" s="106" t="str">
        <f t="shared" si="8"/>
        <v>VKD</v>
      </c>
      <c r="I182" s="28" t="str">
        <f t="shared" si="9"/>
        <v>37.VKD</v>
      </c>
    </row>
    <row r="183" spans="1:9">
      <c r="A183" s="161"/>
      <c r="C183" s="100"/>
      <c r="D183" s="28" t="s">
        <v>761</v>
      </c>
      <c r="E183" s="24" t="str">
        <f>E181</f>
        <v>KD</v>
      </c>
      <c r="F183" s="106">
        <v>0.01</v>
      </c>
      <c r="G183" s="100" t="str">
        <f>G181</f>
        <v>37</v>
      </c>
      <c r="H183" s="106" t="str">
        <f t="shared" si="8"/>
        <v>UKD</v>
      </c>
      <c r="I183" s="28" t="str">
        <f t="shared" si="9"/>
        <v>37.UKD</v>
      </c>
    </row>
    <row r="184" spans="1:9">
      <c r="A184" s="161"/>
      <c r="B184" s="28">
        <v>38</v>
      </c>
      <c r="C184" s="160" t="s">
        <v>410</v>
      </c>
      <c r="D184" s="28" t="s">
        <v>316</v>
      </c>
      <c r="E184" s="100" t="s">
        <v>174</v>
      </c>
      <c r="F184" s="106">
        <v>1</v>
      </c>
      <c r="G184" s="159" t="s">
        <v>538</v>
      </c>
      <c r="H184" s="106" t="str">
        <f t="shared" si="8"/>
        <v>LEA</v>
      </c>
      <c r="I184" s="28" t="str">
        <f t="shared" si="9"/>
        <v>38.LEA</v>
      </c>
    </row>
    <row r="185" spans="1:9">
      <c r="A185" s="161"/>
      <c r="C185" s="160"/>
      <c r="D185" s="28" t="s">
        <v>735</v>
      </c>
      <c r="E185" s="100" t="str">
        <f>E184</f>
        <v>EA</v>
      </c>
      <c r="F185" s="96">
        <v>0.1</v>
      </c>
      <c r="G185" s="159" t="str">
        <f>G184</f>
        <v>38</v>
      </c>
      <c r="H185" s="106" t="str">
        <f t="shared" si="8"/>
        <v>VEA</v>
      </c>
      <c r="I185" s="28" t="str">
        <f t="shared" si="9"/>
        <v>38.VEA</v>
      </c>
    </row>
    <row r="186" spans="1:9">
      <c r="A186" s="161"/>
      <c r="C186" s="100"/>
      <c r="D186" s="28" t="s">
        <v>761</v>
      </c>
      <c r="E186" s="24" t="str">
        <f>E184</f>
        <v>EA</v>
      </c>
      <c r="F186" s="106">
        <v>0.01</v>
      </c>
      <c r="G186" s="100" t="str">
        <f>G184</f>
        <v>38</v>
      </c>
      <c r="H186" s="106" t="str">
        <f t="shared" si="8"/>
        <v>UEA</v>
      </c>
      <c r="I186" s="28" t="str">
        <f t="shared" si="9"/>
        <v>38.UEA</v>
      </c>
    </row>
    <row r="187" spans="1:9">
      <c r="A187" s="161"/>
      <c r="B187" s="28">
        <v>39</v>
      </c>
      <c r="C187" s="160" t="s">
        <v>412</v>
      </c>
      <c r="D187" s="28" t="s">
        <v>316</v>
      </c>
      <c r="E187" s="100" t="s">
        <v>297</v>
      </c>
      <c r="F187" s="106">
        <v>1</v>
      </c>
      <c r="G187" s="159" t="s">
        <v>539</v>
      </c>
      <c r="H187" s="106" t="str">
        <f t="shared" si="8"/>
        <v>LEV</v>
      </c>
      <c r="I187" s="28" t="str">
        <f t="shared" si="9"/>
        <v>39.LEV</v>
      </c>
    </row>
    <row r="188" spans="1:9">
      <c r="A188" s="161"/>
      <c r="C188" s="160"/>
      <c r="D188" s="28" t="s">
        <v>735</v>
      </c>
      <c r="E188" s="100" t="str">
        <f>E187</f>
        <v>EV</v>
      </c>
      <c r="F188" s="96">
        <v>0.1</v>
      </c>
      <c r="G188" s="100" t="str">
        <f>G187</f>
        <v>39</v>
      </c>
      <c r="H188" s="106" t="str">
        <f t="shared" si="8"/>
        <v>VEV</v>
      </c>
      <c r="I188" s="28" t="str">
        <f t="shared" si="9"/>
        <v>39.VEV</v>
      </c>
    </row>
    <row r="189" spans="1:9">
      <c r="A189" s="161"/>
      <c r="C189" s="100"/>
      <c r="D189" s="28" t="s">
        <v>761</v>
      </c>
      <c r="E189" s="24" t="str">
        <f>E187</f>
        <v>EV</v>
      </c>
      <c r="F189" s="106">
        <v>0.01</v>
      </c>
      <c r="G189" s="100" t="str">
        <f>G187</f>
        <v>39</v>
      </c>
      <c r="H189" s="106" t="str">
        <f t="shared" si="8"/>
        <v>UEV</v>
      </c>
      <c r="I189" s="28" t="str">
        <f t="shared" si="9"/>
        <v>39.UEV</v>
      </c>
    </row>
    <row r="190" spans="1:9">
      <c r="A190" s="161"/>
      <c r="B190" s="28">
        <v>40</v>
      </c>
      <c r="C190" s="160" t="s">
        <v>414</v>
      </c>
      <c r="D190" s="28" t="s">
        <v>316</v>
      </c>
      <c r="E190" s="100" t="s">
        <v>297</v>
      </c>
      <c r="F190" s="106">
        <v>1</v>
      </c>
      <c r="G190" s="159" t="s">
        <v>540</v>
      </c>
      <c r="H190" s="106" t="str">
        <f t="shared" si="8"/>
        <v>LEV</v>
      </c>
      <c r="I190" s="28" t="str">
        <f t="shared" si="9"/>
        <v>40.LEV</v>
      </c>
    </row>
    <row r="191" spans="1:9">
      <c r="A191" s="161"/>
      <c r="C191" s="160"/>
      <c r="D191" s="28" t="s">
        <v>735</v>
      </c>
      <c r="E191" s="100" t="str">
        <f>E190</f>
        <v>EV</v>
      </c>
      <c r="F191" s="96">
        <v>0.1</v>
      </c>
      <c r="G191" s="100" t="str">
        <f>G190</f>
        <v>40</v>
      </c>
      <c r="H191" s="106" t="str">
        <f t="shared" si="8"/>
        <v>VEV</v>
      </c>
      <c r="I191" s="28" t="str">
        <f t="shared" si="9"/>
        <v>40.VEV</v>
      </c>
    </row>
    <row r="192" spans="1:9">
      <c r="A192" s="161"/>
      <c r="C192" s="100"/>
      <c r="D192" s="28" t="s">
        <v>761</v>
      </c>
      <c r="E192" s="24" t="str">
        <f>E190</f>
        <v>EV</v>
      </c>
      <c r="F192" s="106">
        <v>0.01</v>
      </c>
      <c r="G192" s="100" t="str">
        <f>G190</f>
        <v>40</v>
      </c>
      <c r="H192" s="106" t="str">
        <f t="shared" si="8"/>
        <v>UEV</v>
      </c>
      <c r="I192" s="28" t="str">
        <f t="shared" si="9"/>
        <v>40.UEV</v>
      </c>
    </row>
    <row r="193" spans="1:9">
      <c r="A193" s="161"/>
      <c r="B193" s="28">
        <v>41</v>
      </c>
      <c r="C193" s="160" t="s">
        <v>416</v>
      </c>
      <c r="D193" s="28" t="s">
        <v>316</v>
      </c>
      <c r="E193" s="100" t="s">
        <v>297</v>
      </c>
      <c r="F193" s="106">
        <v>1</v>
      </c>
      <c r="G193" s="159" t="s">
        <v>541</v>
      </c>
      <c r="H193" s="106" t="str">
        <f t="shared" si="8"/>
        <v>LEV</v>
      </c>
      <c r="I193" s="28" t="str">
        <f t="shared" si="9"/>
        <v>41.LEV</v>
      </c>
    </row>
    <row r="194" spans="1:9">
      <c r="A194" s="161"/>
      <c r="C194" s="160"/>
      <c r="D194" s="28" t="s">
        <v>735</v>
      </c>
      <c r="E194" s="100" t="str">
        <f>E193</f>
        <v>EV</v>
      </c>
      <c r="F194" s="96">
        <v>0.1</v>
      </c>
      <c r="G194" s="100" t="str">
        <f>G193</f>
        <v>41</v>
      </c>
      <c r="H194" s="106" t="str">
        <f t="shared" si="8"/>
        <v>VEV</v>
      </c>
      <c r="I194" s="28" t="str">
        <f t="shared" si="9"/>
        <v>41.VEV</v>
      </c>
    </row>
    <row r="195" spans="1:9">
      <c r="A195" s="161"/>
      <c r="C195" s="100"/>
      <c r="D195" s="28" t="s">
        <v>761</v>
      </c>
      <c r="E195" s="24" t="str">
        <f>E193</f>
        <v>EV</v>
      </c>
      <c r="F195" s="106">
        <v>0.01</v>
      </c>
      <c r="G195" s="100" t="str">
        <f>G193</f>
        <v>41</v>
      </c>
      <c r="H195" s="106" t="str">
        <f t="shared" si="8"/>
        <v>UEV</v>
      </c>
      <c r="I195" s="28" t="str">
        <f t="shared" si="9"/>
        <v>41.UEV</v>
      </c>
    </row>
    <row r="196" spans="1:9">
      <c r="A196" s="161"/>
      <c r="B196" s="28">
        <v>42</v>
      </c>
      <c r="C196" s="160" t="s">
        <v>417</v>
      </c>
      <c r="D196" s="28" t="s">
        <v>316</v>
      </c>
      <c r="E196" s="100" t="s">
        <v>297</v>
      </c>
      <c r="F196" s="106">
        <v>1</v>
      </c>
      <c r="G196" s="159" t="s">
        <v>542</v>
      </c>
      <c r="H196" s="106" t="str">
        <f t="shared" si="8"/>
        <v>LEV</v>
      </c>
      <c r="I196" s="28" t="str">
        <f t="shared" si="9"/>
        <v>42.LEV</v>
      </c>
    </row>
    <row r="197" spans="1:9">
      <c r="A197" s="161"/>
      <c r="C197" s="160"/>
      <c r="D197" s="28" t="s">
        <v>735</v>
      </c>
      <c r="E197" s="100" t="str">
        <f>E196</f>
        <v>EV</v>
      </c>
      <c r="F197" s="96">
        <v>0.1</v>
      </c>
      <c r="G197" s="100" t="str">
        <f>G196</f>
        <v>42</v>
      </c>
      <c r="H197" s="106" t="str">
        <f t="shared" si="8"/>
        <v>VEV</v>
      </c>
      <c r="I197" s="28" t="str">
        <f t="shared" si="9"/>
        <v>42.VEV</v>
      </c>
    </row>
    <row r="198" spans="1:9">
      <c r="A198" s="161"/>
      <c r="C198" s="100"/>
      <c r="D198" s="28" t="s">
        <v>761</v>
      </c>
      <c r="E198" s="24" t="str">
        <f>E196</f>
        <v>EV</v>
      </c>
      <c r="F198" s="106">
        <v>0.01</v>
      </c>
      <c r="G198" s="100" t="str">
        <f>G196</f>
        <v>42</v>
      </c>
      <c r="H198" s="106" t="str">
        <f t="shared" si="8"/>
        <v>UEV</v>
      </c>
      <c r="I198" s="28" t="str">
        <f t="shared" si="9"/>
        <v>42.UEV</v>
      </c>
    </row>
    <row r="199" spans="1:9">
      <c r="A199" s="161"/>
      <c r="B199" s="28">
        <v>43</v>
      </c>
      <c r="C199" s="160" t="s">
        <v>284</v>
      </c>
      <c r="D199" s="28" t="s">
        <v>316</v>
      </c>
      <c r="E199" s="100" t="s">
        <v>285</v>
      </c>
      <c r="F199" s="106">
        <v>1</v>
      </c>
      <c r="G199" s="159" t="s">
        <v>543</v>
      </c>
      <c r="H199" s="106" t="str">
        <f t="shared" si="8"/>
        <v>LKC</v>
      </c>
      <c r="I199" s="28" t="str">
        <f t="shared" si="9"/>
        <v>43.LKC</v>
      </c>
    </row>
    <row r="200" spans="1:9">
      <c r="A200" s="161"/>
      <c r="C200" s="160"/>
      <c r="D200" s="28" t="s">
        <v>735</v>
      </c>
      <c r="E200" s="100" t="str">
        <f>E199</f>
        <v>KC</v>
      </c>
      <c r="F200" s="96">
        <v>0.1</v>
      </c>
      <c r="G200" s="100" t="str">
        <f>G199</f>
        <v>43</v>
      </c>
      <c r="H200" s="106" t="str">
        <f t="shared" si="8"/>
        <v>VKC</v>
      </c>
      <c r="I200" s="28" t="str">
        <f t="shared" si="9"/>
        <v>43.VKC</v>
      </c>
    </row>
    <row r="201" spans="1:9">
      <c r="A201" s="161"/>
      <c r="C201" s="100"/>
      <c r="D201" s="28" t="s">
        <v>761</v>
      </c>
      <c r="E201" s="24" t="str">
        <f>E199</f>
        <v>KC</v>
      </c>
      <c r="F201" s="106">
        <v>0.01</v>
      </c>
      <c r="G201" s="100" t="str">
        <f>G199</f>
        <v>43</v>
      </c>
      <c r="H201" s="106" t="str">
        <f t="shared" si="8"/>
        <v>UKC</v>
      </c>
      <c r="I201" s="28" t="str">
        <f t="shared" si="9"/>
        <v>43.UKC</v>
      </c>
    </row>
    <row r="202" spans="1:9">
      <c r="A202" s="161"/>
      <c r="B202" s="28">
        <v>44</v>
      </c>
      <c r="C202" s="160" t="s">
        <v>289</v>
      </c>
      <c r="D202" s="28" t="s">
        <v>316</v>
      </c>
      <c r="E202" s="100" t="s">
        <v>297</v>
      </c>
      <c r="F202" s="106">
        <v>1</v>
      </c>
      <c r="G202" s="159" t="s">
        <v>544</v>
      </c>
      <c r="H202" s="106" t="str">
        <f t="shared" si="8"/>
        <v>LEV</v>
      </c>
      <c r="I202" s="28" t="str">
        <f t="shared" si="9"/>
        <v>44.LEV</v>
      </c>
    </row>
    <row r="203" spans="1:9">
      <c r="A203" s="161"/>
      <c r="C203" s="160"/>
      <c r="D203" s="28" t="s">
        <v>735</v>
      </c>
      <c r="E203" s="100" t="str">
        <f>E202</f>
        <v>EV</v>
      </c>
      <c r="F203" s="96">
        <v>0.1</v>
      </c>
      <c r="G203" s="100" t="str">
        <f>G202</f>
        <v>44</v>
      </c>
      <c r="H203" s="106" t="str">
        <f t="shared" si="8"/>
        <v>VEV</v>
      </c>
      <c r="I203" s="28" t="str">
        <f t="shared" si="9"/>
        <v>44.VEV</v>
      </c>
    </row>
    <row r="204" spans="1:9">
      <c r="A204" s="161"/>
      <c r="C204" s="100"/>
      <c r="D204" s="28" t="s">
        <v>761</v>
      </c>
      <c r="E204" s="24" t="str">
        <f>E202</f>
        <v>EV</v>
      </c>
      <c r="F204" s="106">
        <v>0.01</v>
      </c>
      <c r="G204" s="100" t="str">
        <f>G202</f>
        <v>44</v>
      </c>
      <c r="H204" s="106" t="str">
        <f t="shared" si="8"/>
        <v>UEV</v>
      </c>
      <c r="I204" s="28" t="str">
        <f t="shared" si="9"/>
        <v>44.UEV</v>
      </c>
    </row>
    <row r="205" spans="1:9">
      <c r="A205" s="161"/>
      <c r="B205" s="28">
        <v>45</v>
      </c>
      <c r="C205" s="160" t="s">
        <v>167</v>
      </c>
      <c r="D205" s="28" t="s">
        <v>316</v>
      </c>
      <c r="E205" s="162" t="s">
        <v>365</v>
      </c>
      <c r="F205" s="106">
        <v>1</v>
      </c>
      <c r="G205" s="159" t="s">
        <v>545</v>
      </c>
      <c r="H205" s="106" t="str">
        <f t="shared" si="8"/>
        <v>LEA</v>
      </c>
      <c r="I205" s="28" t="str">
        <f t="shared" si="9"/>
        <v>45.LEA</v>
      </c>
    </row>
    <row r="206" spans="1:9">
      <c r="A206" s="161"/>
      <c r="C206" s="160"/>
      <c r="D206" s="28" t="s">
        <v>735</v>
      </c>
      <c r="E206" s="162" t="str">
        <f>E205</f>
        <v>EA</v>
      </c>
      <c r="F206" s="96">
        <v>0.1</v>
      </c>
      <c r="G206" s="162" t="str">
        <f>G205</f>
        <v>45</v>
      </c>
      <c r="H206" s="106" t="str">
        <f t="shared" si="8"/>
        <v>VEA</v>
      </c>
      <c r="I206" s="28" t="str">
        <f t="shared" si="9"/>
        <v>45.VEA</v>
      </c>
    </row>
    <row r="207" spans="1:9">
      <c r="A207" s="161"/>
      <c r="C207" s="100"/>
      <c r="D207" s="28" t="s">
        <v>761</v>
      </c>
      <c r="E207" s="24" t="str">
        <f>E205</f>
        <v>EA</v>
      </c>
      <c r="F207" s="106">
        <v>0.01</v>
      </c>
      <c r="G207" s="100" t="str">
        <f>G205</f>
        <v>45</v>
      </c>
      <c r="H207" s="106" t="str">
        <f t="shared" si="8"/>
        <v>UEA</v>
      </c>
      <c r="I207" s="28" t="str">
        <f t="shared" si="9"/>
        <v>45.UEA</v>
      </c>
    </row>
    <row r="208" spans="1:9">
      <c r="A208" s="161"/>
      <c r="B208" s="28">
        <v>46</v>
      </c>
      <c r="C208" s="160" t="s">
        <v>169</v>
      </c>
      <c r="D208" s="28" t="s">
        <v>316</v>
      </c>
      <c r="E208" s="100" t="s">
        <v>174</v>
      </c>
      <c r="F208" s="106">
        <v>1</v>
      </c>
      <c r="G208" s="159" t="s">
        <v>546</v>
      </c>
      <c r="H208" s="106" t="str">
        <f t="shared" si="8"/>
        <v>LEA</v>
      </c>
      <c r="I208" s="28" t="str">
        <f t="shared" si="9"/>
        <v>46.LEA</v>
      </c>
    </row>
    <row r="209" spans="1:9">
      <c r="A209" s="161"/>
      <c r="C209" s="160"/>
      <c r="D209" s="28" t="s">
        <v>735</v>
      </c>
      <c r="E209" s="100" t="str">
        <f>E208</f>
        <v>EA</v>
      </c>
      <c r="F209" s="96">
        <v>0.1</v>
      </c>
      <c r="G209" s="100" t="str">
        <f>G208</f>
        <v>46</v>
      </c>
      <c r="H209" s="106" t="str">
        <f t="shared" si="8"/>
        <v>VEA</v>
      </c>
      <c r="I209" s="28" t="str">
        <f t="shared" si="9"/>
        <v>46.VEA</v>
      </c>
    </row>
    <row r="210" spans="1:9">
      <c r="A210" s="161"/>
      <c r="C210" s="100"/>
      <c r="D210" s="28" t="s">
        <v>761</v>
      </c>
      <c r="E210" s="24" t="str">
        <f>E208</f>
        <v>EA</v>
      </c>
      <c r="F210" s="106">
        <v>0.01</v>
      </c>
      <c r="G210" s="100" t="str">
        <f>G208</f>
        <v>46</v>
      </c>
      <c r="H210" s="106" t="str">
        <f t="shared" si="8"/>
        <v>UEA</v>
      </c>
      <c r="I210" s="28" t="str">
        <f t="shared" si="9"/>
        <v>46.UEA</v>
      </c>
    </row>
    <row r="211" spans="1:9">
      <c r="A211" s="161"/>
      <c r="B211" s="28">
        <v>47</v>
      </c>
      <c r="C211" s="160" t="s">
        <v>171</v>
      </c>
      <c r="D211" s="28" t="s">
        <v>316</v>
      </c>
      <c r="E211" s="100" t="s">
        <v>292</v>
      </c>
      <c r="F211" s="106">
        <v>1</v>
      </c>
      <c r="G211" s="159" t="s">
        <v>547</v>
      </c>
      <c r="H211" s="106" t="str">
        <f t="shared" si="8"/>
        <v>LYO</v>
      </c>
      <c r="I211" s="28" t="str">
        <f t="shared" si="9"/>
        <v>47.LYO</v>
      </c>
    </row>
    <row r="212" spans="1:9">
      <c r="A212" s="161"/>
      <c r="C212" s="160"/>
      <c r="D212" s="28" t="s">
        <v>735</v>
      </c>
      <c r="E212" s="100" t="str">
        <f>E211</f>
        <v>YO</v>
      </c>
      <c r="F212" s="96">
        <v>0.1</v>
      </c>
      <c r="G212" s="100" t="str">
        <f>G211</f>
        <v>47</v>
      </c>
      <c r="H212" s="106" t="str">
        <f t="shared" si="8"/>
        <v>VYO</v>
      </c>
      <c r="I212" s="28" t="str">
        <f t="shared" si="9"/>
        <v>47.VYO</v>
      </c>
    </row>
    <row r="213" spans="1:9">
      <c r="A213" s="161"/>
      <c r="C213" s="100"/>
      <c r="D213" s="28" t="s">
        <v>761</v>
      </c>
      <c r="E213" s="24" t="str">
        <f>E211</f>
        <v>YO</v>
      </c>
      <c r="F213" s="106">
        <v>0.01</v>
      </c>
      <c r="G213" s="100" t="str">
        <f>G211</f>
        <v>47</v>
      </c>
      <c r="H213" s="106" t="str">
        <f t="shared" si="8"/>
        <v>UYO</v>
      </c>
      <c r="I213" s="28" t="str">
        <f t="shared" si="9"/>
        <v>47.UYO</v>
      </c>
    </row>
    <row r="214" spans="1:9">
      <c r="A214" s="161"/>
      <c r="B214" s="28">
        <v>48</v>
      </c>
      <c r="C214" s="160" t="s">
        <v>56</v>
      </c>
      <c r="D214" s="28" t="s">
        <v>316</v>
      </c>
      <c r="E214" s="100" t="s">
        <v>174</v>
      </c>
      <c r="F214" s="106">
        <v>1</v>
      </c>
      <c r="G214" s="159" t="s">
        <v>548</v>
      </c>
      <c r="H214" s="106" t="str">
        <f t="shared" si="8"/>
        <v>LEA</v>
      </c>
      <c r="I214" s="28" t="str">
        <f t="shared" si="9"/>
        <v>48.LEA</v>
      </c>
    </row>
    <row r="215" spans="1:9">
      <c r="A215" s="161"/>
      <c r="C215" s="160"/>
      <c r="D215" s="28" t="s">
        <v>735</v>
      </c>
      <c r="E215" s="100" t="str">
        <f>E214</f>
        <v>EA</v>
      </c>
      <c r="F215" s="106">
        <v>0.1</v>
      </c>
      <c r="G215" s="100" t="str">
        <f>G214</f>
        <v>48</v>
      </c>
      <c r="H215" s="106" t="str">
        <f t="shared" si="8"/>
        <v>VEA</v>
      </c>
      <c r="I215" s="28" t="str">
        <f t="shared" si="9"/>
        <v>48.VEA</v>
      </c>
    </row>
    <row r="216" spans="1:9">
      <c r="A216" s="161"/>
      <c r="C216" s="100"/>
      <c r="D216" s="28" t="s">
        <v>761</v>
      </c>
      <c r="E216" s="24" t="str">
        <f>E214</f>
        <v>EA</v>
      </c>
      <c r="F216" s="106">
        <v>0.01</v>
      </c>
      <c r="G216" s="100" t="str">
        <f>G214</f>
        <v>48</v>
      </c>
      <c r="H216" s="106" t="str">
        <f t="shared" si="8"/>
        <v>UEA</v>
      </c>
      <c r="I216" s="28" t="str">
        <f t="shared" si="9"/>
        <v>48.UEA</v>
      </c>
    </row>
    <row r="217" spans="1:9">
      <c r="D217" s="28"/>
      <c r="I217" s="28"/>
    </row>
    <row r="218" spans="1:9">
      <c r="D218" s="28"/>
      <c r="I218" s="28"/>
    </row>
    <row r="219" spans="1:9">
      <c r="D219" s="28"/>
      <c r="I219" s="28"/>
    </row>
    <row r="220" spans="1:9">
      <c r="D220" s="28"/>
      <c r="I220" s="28"/>
    </row>
    <row r="221" spans="1:9">
      <c r="D221" s="28"/>
      <c r="I221" s="28"/>
    </row>
    <row r="222" spans="1:9">
      <c r="D222" s="28"/>
      <c r="I222" s="28"/>
    </row>
    <row r="223" spans="1:9">
      <c r="D223" s="28"/>
      <c r="I223" s="28"/>
    </row>
    <row r="224" spans="1:9">
      <c r="D224" s="28"/>
      <c r="I224" s="28"/>
    </row>
    <row r="225" spans="4:9">
      <c r="D225" s="28"/>
      <c r="I225" s="28"/>
    </row>
    <row r="226" spans="4:9">
      <c r="D226" s="28"/>
      <c r="I226" s="28"/>
    </row>
    <row r="227" spans="4:9">
      <c r="D227" s="28"/>
      <c r="I227" s="28"/>
    </row>
    <row r="228" spans="4:9">
      <c r="D228" s="28"/>
      <c r="I228" s="28"/>
    </row>
    <row r="229" spans="4:9">
      <c r="D229" s="28"/>
      <c r="I229" s="28"/>
    </row>
    <row r="230" spans="4:9">
      <c r="D230" s="28"/>
      <c r="I230" s="28"/>
    </row>
    <row r="231" spans="4:9">
      <c r="D231" s="28"/>
      <c r="I231" s="28"/>
    </row>
    <row r="232" spans="4:9">
      <c r="D232" s="28"/>
      <c r="I232" s="28"/>
    </row>
    <row r="233" spans="4:9">
      <c r="D233" s="28"/>
      <c r="I233" s="28"/>
    </row>
    <row r="234" spans="4:9">
      <c r="D234" s="28"/>
      <c r="I234" s="28"/>
    </row>
    <row r="235" spans="4:9">
      <c r="D235" s="28"/>
      <c r="I235" s="28"/>
    </row>
    <row r="236" spans="4:9">
      <c r="D236" s="28"/>
      <c r="I236" s="28"/>
    </row>
    <row r="237" spans="4:9">
      <c r="D237" s="28"/>
      <c r="I237" s="28"/>
    </row>
    <row r="238" spans="4:9">
      <c r="D238" s="28"/>
      <c r="I238" s="28"/>
    </row>
    <row r="239" spans="4:9">
      <c r="D239" s="28"/>
      <c r="I239" s="28"/>
    </row>
    <row r="240" spans="4:9">
      <c r="D240" s="28"/>
      <c r="I240" s="28"/>
    </row>
    <row r="241" spans="4:9">
      <c r="D241" s="28"/>
      <c r="I241" s="28"/>
    </row>
    <row r="242" spans="4:9">
      <c r="D242" s="28"/>
      <c r="I242" s="28"/>
    </row>
    <row r="243" spans="4:9">
      <c r="D243" s="28"/>
      <c r="I243" s="28"/>
    </row>
    <row r="244" spans="4:9">
      <c r="D244" s="28"/>
      <c r="I244" s="28"/>
    </row>
    <row r="245" spans="4:9">
      <c r="D245" s="28"/>
      <c r="I245" s="28"/>
    </row>
    <row r="246" spans="4:9">
      <c r="D246" s="28"/>
      <c r="I246" s="28"/>
    </row>
    <row r="247" spans="4:9">
      <c r="D247" s="28"/>
      <c r="I247" s="28"/>
    </row>
    <row r="248" spans="4:9">
      <c r="D248" s="28"/>
      <c r="I248" s="28"/>
    </row>
    <row r="249" spans="4:9">
      <c r="D249" s="28"/>
      <c r="I249" s="28"/>
    </row>
    <row r="250" spans="4:9">
      <c r="D250" s="28"/>
      <c r="I250" s="28"/>
    </row>
    <row r="251" spans="4:9">
      <c r="D251" s="28"/>
      <c r="I251" s="28"/>
    </row>
    <row r="252" spans="4:9">
      <c r="D252" s="28"/>
      <c r="I252" s="28"/>
    </row>
  </sheetData>
  <mergeCells count="11">
    <mergeCell ref="D7:F7"/>
    <mergeCell ref="A1:C1"/>
    <mergeCell ref="A3:C3"/>
    <mergeCell ref="A4:C4"/>
    <mergeCell ref="A5:C5"/>
    <mergeCell ref="A6:C6"/>
    <mergeCell ref="A7:C7"/>
    <mergeCell ref="D4:F4"/>
    <mergeCell ref="D5:F5"/>
    <mergeCell ref="D6:F6"/>
    <mergeCell ref="A2:D2"/>
  </mergeCells>
  <conditionalFormatting sqref="N537">
    <cfRule type="duplicateValues" dxfId="12" priority="15"/>
  </conditionalFormatting>
  <conditionalFormatting sqref="N537">
    <cfRule type="duplicateValues" dxfId="11" priority="14"/>
  </conditionalFormatting>
  <conditionalFormatting sqref="I81:I82 I13:I79 I84:I85 I87:I106 I108:I109 I111:I112 I114:I115 I117:I118 I120:I121 I123:I124 I126:I216">
    <cfRule type="duplicateValues" dxfId="10" priority="11"/>
  </conditionalFormatting>
  <conditionalFormatting sqref="I80">
    <cfRule type="duplicateValues" dxfId="9" priority="10"/>
  </conditionalFormatting>
  <conditionalFormatting sqref="I83">
    <cfRule type="duplicateValues" dxfId="8" priority="9"/>
  </conditionalFormatting>
  <conditionalFormatting sqref="I86">
    <cfRule type="duplicateValues" dxfId="7" priority="8"/>
  </conditionalFormatting>
  <conditionalFormatting sqref="I107">
    <cfRule type="duplicateValues" dxfId="6" priority="7"/>
  </conditionalFormatting>
  <conditionalFormatting sqref="I110">
    <cfRule type="duplicateValues" dxfId="5" priority="6"/>
  </conditionalFormatting>
  <conditionalFormatting sqref="I113">
    <cfRule type="duplicateValues" dxfId="4" priority="5"/>
  </conditionalFormatting>
  <conditionalFormatting sqref="I116">
    <cfRule type="duplicateValues" dxfId="3" priority="4"/>
  </conditionalFormatting>
  <conditionalFormatting sqref="I119">
    <cfRule type="duplicateValues" dxfId="2" priority="3"/>
  </conditionalFormatting>
  <conditionalFormatting sqref="I122">
    <cfRule type="duplicateValues" dxfId="1" priority="2"/>
  </conditionalFormatting>
  <conditionalFormatting sqref="I125">
    <cfRule type="duplicateValues" dxfId="0" priority="1"/>
  </conditionalFormatting>
  <dataValidations count="1">
    <dataValidation allowBlank="1" showInputMessage="1" showErrorMessage="1" sqref="K76 K11 J10:J12 D14"/>
  </dataValidations>
  <pageMargins left="0.75000000000000011" right="0.75000000000000011" top="0.98" bottom="0.98" header="0.51" footer="0.5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zoomScale="125" zoomScaleNormal="125" zoomScalePageLayoutView="125" workbookViewId="0">
      <selection activeCell="B7" sqref="B7:D7"/>
    </sheetView>
  </sheetViews>
  <sheetFormatPr baseColWidth="10" defaultRowHeight="13" x14ac:dyDescent="0"/>
  <cols>
    <col min="1" max="1" width="32" style="20" customWidth="1"/>
    <col min="2" max="2" width="26.85546875" style="20" customWidth="1"/>
    <col min="3" max="3" width="13.42578125" style="83" customWidth="1"/>
    <col min="4" max="4" width="61.28515625" customWidth="1"/>
    <col min="5" max="5" width="25.42578125" customWidth="1"/>
  </cols>
  <sheetData>
    <row r="1" spans="1:5" ht="14">
      <c r="A1" s="78" t="s">
        <v>255</v>
      </c>
      <c r="B1" s="79"/>
      <c r="C1" s="79"/>
      <c r="D1" s="79"/>
      <c r="E1" s="87"/>
    </row>
    <row r="2" spans="1:5" ht="14">
      <c r="A2" s="208" t="s">
        <v>930</v>
      </c>
      <c r="B2" s="208"/>
      <c r="C2" s="208"/>
      <c r="D2" s="208"/>
      <c r="E2" s="87"/>
    </row>
    <row r="3" spans="1:5" ht="14">
      <c r="A3" s="78"/>
      <c r="B3" s="79"/>
      <c r="C3" s="79"/>
      <c r="D3" s="79"/>
      <c r="E3" s="87"/>
    </row>
    <row r="4" spans="1:5" ht="14">
      <c r="A4" s="78" t="s">
        <v>535</v>
      </c>
      <c r="B4" s="222" t="s">
        <v>602</v>
      </c>
      <c r="C4" s="222"/>
      <c r="D4" s="222"/>
      <c r="E4" s="87"/>
    </row>
    <row r="5" spans="1:5" ht="14">
      <c r="A5" s="78" t="s">
        <v>392</v>
      </c>
      <c r="B5" s="222">
        <v>2</v>
      </c>
      <c r="C5" s="222"/>
      <c r="D5" s="222"/>
      <c r="E5" s="87"/>
    </row>
    <row r="6" spans="1:5" ht="14">
      <c r="A6" s="78" t="s">
        <v>393</v>
      </c>
      <c r="B6" s="222">
        <v>8</v>
      </c>
      <c r="C6" s="222"/>
      <c r="D6" s="222"/>
      <c r="E6" s="87"/>
    </row>
    <row r="7" spans="1:5" ht="14">
      <c r="A7" s="78" t="s">
        <v>603</v>
      </c>
      <c r="B7" s="223">
        <v>40795</v>
      </c>
      <c r="C7" s="223"/>
      <c r="D7" s="223"/>
      <c r="E7" s="87"/>
    </row>
    <row r="9" spans="1:5">
      <c r="A9" s="84" t="s">
        <v>606</v>
      </c>
      <c r="B9" s="84" t="s">
        <v>610</v>
      </c>
      <c r="C9" s="84" t="s">
        <v>710</v>
      </c>
      <c r="D9" s="84" t="s">
        <v>346</v>
      </c>
      <c r="E9" s="84" t="s">
        <v>607</v>
      </c>
    </row>
    <row r="10" spans="1:5">
      <c r="A10" s="80" t="s">
        <v>611</v>
      </c>
      <c r="C10" s="20"/>
      <c r="D10" s="20"/>
      <c r="E10" s="20"/>
    </row>
    <row r="11" spans="1:5">
      <c r="B11" s="20" t="s">
        <v>612</v>
      </c>
      <c r="C11" s="20">
        <v>10</v>
      </c>
      <c r="D11" s="20"/>
      <c r="E11" s="20" t="s">
        <v>613</v>
      </c>
    </row>
    <row r="12" spans="1:5" ht="26">
      <c r="B12" s="20" t="s">
        <v>614</v>
      </c>
      <c r="C12" s="20">
        <v>11</v>
      </c>
      <c r="D12" s="20"/>
      <c r="E12" s="20" t="s">
        <v>613</v>
      </c>
    </row>
    <row r="13" spans="1:5">
      <c r="B13" s="20" t="s">
        <v>615</v>
      </c>
      <c r="C13" s="20">
        <v>12</v>
      </c>
      <c r="D13" s="20"/>
      <c r="E13" s="20" t="s">
        <v>613</v>
      </c>
    </row>
    <row r="14" spans="1:5">
      <c r="C14" s="20"/>
      <c r="D14" s="20"/>
      <c r="E14" s="20"/>
    </row>
    <row r="15" spans="1:5">
      <c r="A15" s="80" t="s">
        <v>616</v>
      </c>
      <c r="C15" s="20"/>
      <c r="D15" s="20"/>
      <c r="E15" s="20"/>
    </row>
    <row r="16" spans="1:5">
      <c r="B16" s="20" t="s">
        <v>608</v>
      </c>
      <c r="C16" s="20">
        <v>30</v>
      </c>
      <c r="D16" s="20"/>
      <c r="E16" s="20" t="s">
        <v>613</v>
      </c>
    </row>
    <row r="17" spans="1:5">
      <c r="B17" s="20" t="s">
        <v>617</v>
      </c>
      <c r="C17" s="20">
        <v>31</v>
      </c>
      <c r="D17" s="81" t="s">
        <v>618</v>
      </c>
      <c r="E17" s="20" t="s">
        <v>613</v>
      </c>
    </row>
    <row r="18" spans="1:5">
      <c r="B18" s="20" t="s">
        <v>619</v>
      </c>
      <c r="C18" s="20">
        <v>33</v>
      </c>
      <c r="D18" s="81" t="s">
        <v>620</v>
      </c>
      <c r="E18" s="20" t="s">
        <v>621</v>
      </c>
    </row>
    <row r="19" spans="1:5">
      <c r="B19" s="20" t="s">
        <v>711</v>
      </c>
      <c r="C19" s="20">
        <v>34</v>
      </c>
      <c r="D19" s="81" t="s">
        <v>622</v>
      </c>
      <c r="E19" s="20" t="s">
        <v>623</v>
      </c>
    </row>
    <row r="20" spans="1:5" ht="26">
      <c r="A20" s="80" t="s">
        <v>624</v>
      </c>
      <c r="C20" s="20"/>
      <c r="D20" s="81" t="s">
        <v>625</v>
      </c>
      <c r="E20" s="20"/>
    </row>
    <row r="21" spans="1:5">
      <c r="A21" s="20" t="s">
        <v>511</v>
      </c>
      <c r="B21" s="20" t="s">
        <v>626</v>
      </c>
      <c r="C21" s="20">
        <v>41</v>
      </c>
      <c r="D21" s="81" t="s">
        <v>627</v>
      </c>
      <c r="E21" s="20" t="s">
        <v>628</v>
      </c>
    </row>
    <row r="22" spans="1:5">
      <c r="A22" s="20" t="s">
        <v>629</v>
      </c>
      <c r="B22" s="20" t="s">
        <v>626</v>
      </c>
      <c r="C22" s="20">
        <v>41</v>
      </c>
      <c r="D22" s="81" t="s">
        <v>630</v>
      </c>
      <c r="E22" s="20" t="s">
        <v>631</v>
      </c>
    </row>
    <row r="23" spans="1:5">
      <c r="A23" s="20" t="s">
        <v>629</v>
      </c>
      <c r="B23" s="20" t="s">
        <v>632</v>
      </c>
      <c r="C23" s="20">
        <v>47</v>
      </c>
      <c r="D23" s="81" t="s">
        <v>633</v>
      </c>
      <c r="E23" s="20" t="s">
        <v>631</v>
      </c>
    </row>
    <row r="24" spans="1:5">
      <c r="A24" s="20" t="s">
        <v>634</v>
      </c>
      <c r="B24" s="20" t="s">
        <v>635</v>
      </c>
      <c r="C24" s="20"/>
      <c r="D24" s="81" t="s">
        <v>636</v>
      </c>
      <c r="E24" s="20" t="s">
        <v>637</v>
      </c>
    </row>
    <row r="25" spans="1:5">
      <c r="A25" s="20" t="s">
        <v>638</v>
      </c>
      <c r="C25" s="20"/>
      <c r="D25" s="81"/>
      <c r="E25" s="20"/>
    </row>
    <row r="26" spans="1:5">
      <c r="A26" s="20" t="s">
        <v>639</v>
      </c>
      <c r="B26" s="20" t="s">
        <v>640</v>
      </c>
      <c r="C26" s="20">
        <v>41</v>
      </c>
      <c r="D26" s="81" t="s">
        <v>641</v>
      </c>
      <c r="E26" s="20" t="s">
        <v>642</v>
      </c>
    </row>
    <row r="27" spans="1:5">
      <c r="A27" s="20" t="s">
        <v>643</v>
      </c>
      <c r="B27" s="20" t="s">
        <v>632</v>
      </c>
      <c r="C27" s="20">
        <v>47</v>
      </c>
      <c r="D27" s="81" t="s">
        <v>644</v>
      </c>
      <c r="E27" s="20" t="s">
        <v>642</v>
      </c>
    </row>
    <row r="28" spans="1:5">
      <c r="C28" s="20"/>
      <c r="D28" s="81"/>
      <c r="E28" s="20"/>
    </row>
    <row r="29" spans="1:5" ht="26">
      <c r="A29" s="80" t="s">
        <v>645</v>
      </c>
      <c r="C29" s="20"/>
      <c r="D29" s="81"/>
      <c r="E29" s="20"/>
    </row>
    <row r="30" spans="1:5">
      <c r="B30" s="20" t="s">
        <v>640</v>
      </c>
      <c r="C30" s="20">
        <v>41</v>
      </c>
      <c r="D30" s="81" t="s">
        <v>646</v>
      </c>
      <c r="E30" s="20" t="s">
        <v>642</v>
      </c>
    </row>
    <row r="31" spans="1:5" ht="26">
      <c r="B31" s="20" t="s">
        <v>714</v>
      </c>
      <c r="C31" s="20">
        <v>44</v>
      </c>
      <c r="D31" s="81" t="s">
        <v>647</v>
      </c>
      <c r="E31" s="20" t="s">
        <v>628</v>
      </c>
    </row>
    <row r="32" spans="1:5">
      <c r="B32" s="20" t="s">
        <v>632</v>
      </c>
      <c r="C32" s="20">
        <v>47</v>
      </c>
      <c r="D32" s="81" t="s">
        <v>648</v>
      </c>
      <c r="E32" s="20" t="s">
        <v>628</v>
      </c>
    </row>
    <row r="33" spans="1:5" ht="26">
      <c r="B33" s="20" t="s">
        <v>712</v>
      </c>
      <c r="C33" s="20">
        <v>48</v>
      </c>
      <c r="D33" s="81" t="s">
        <v>649</v>
      </c>
      <c r="E33" s="20" t="s">
        <v>628</v>
      </c>
    </row>
    <row r="34" spans="1:5" ht="26">
      <c r="A34" s="81" t="s">
        <v>609</v>
      </c>
      <c r="C34" s="20"/>
      <c r="D34" s="81"/>
      <c r="E34" s="20"/>
    </row>
    <row r="35" spans="1:5">
      <c r="C35" s="20"/>
      <c r="D35" s="81"/>
      <c r="E35" s="20"/>
    </row>
    <row r="36" spans="1:5">
      <c r="C36" s="20"/>
      <c r="D36" s="20"/>
      <c r="E36" s="20"/>
    </row>
    <row r="37" spans="1:5" ht="26">
      <c r="A37" s="80" t="s">
        <v>650</v>
      </c>
      <c r="C37" s="20"/>
      <c r="D37" s="81"/>
      <c r="E37" s="20"/>
    </row>
    <row r="38" spans="1:5">
      <c r="A38" s="20" t="s">
        <v>651</v>
      </c>
      <c r="B38" s="20" t="s">
        <v>652</v>
      </c>
      <c r="C38" s="20">
        <v>35</v>
      </c>
      <c r="D38" s="81" t="s">
        <v>653</v>
      </c>
      <c r="E38" s="20" t="s">
        <v>654</v>
      </c>
    </row>
    <row r="39" spans="1:5">
      <c r="A39" s="20" t="s">
        <v>655</v>
      </c>
      <c r="B39" s="20" t="s">
        <v>656</v>
      </c>
      <c r="C39" s="20">
        <v>35</v>
      </c>
      <c r="D39" s="81" t="s">
        <v>657</v>
      </c>
      <c r="E39" s="20" t="s">
        <v>654</v>
      </c>
    </row>
    <row r="40" spans="1:5">
      <c r="A40" s="20" t="s">
        <v>658</v>
      </c>
      <c r="B40" s="20" t="s">
        <v>659</v>
      </c>
      <c r="C40" s="20">
        <v>35</v>
      </c>
      <c r="D40" s="81" t="s">
        <v>660</v>
      </c>
      <c r="E40" s="20" t="s">
        <v>654</v>
      </c>
    </row>
    <row r="41" spans="1:5" ht="26">
      <c r="A41" s="20" t="s">
        <v>658</v>
      </c>
      <c r="B41" s="20" t="s">
        <v>661</v>
      </c>
      <c r="C41" s="20">
        <v>42</v>
      </c>
      <c r="D41" s="81"/>
      <c r="E41" s="20" t="s">
        <v>628</v>
      </c>
    </row>
    <row r="42" spans="1:5">
      <c r="C42" s="20"/>
      <c r="D42" s="81"/>
      <c r="E42" s="20"/>
    </row>
    <row r="43" spans="1:5">
      <c r="C43" s="20"/>
      <c r="D43" s="81"/>
      <c r="E43" s="20"/>
    </row>
    <row r="44" spans="1:5">
      <c r="A44" s="80" t="s">
        <v>662</v>
      </c>
      <c r="C44" s="20"/>
      <c r="D44" s="20"/>
      <c r="E44" s="20"/>
    </row>
    <row r="45" spans="1:5">
      <c r="B45" s="20" t="s">
        <v>663</v>
      </c>
      <c r="C45" s="20">
        <v>50</v>
      </c>
      <c r="D45" s="81" t="s">
        <v>664</v>
      </c>
      <c r="E45" s="20" t="s">
        <v>665</v>
      </c>
    </row>
    <row r="46" spans="1:5" ht="26">
      <c r="B46" s="20" t="s">
        <v>666</v>
      </c>
      <c r="C46" s="20">
        <v>51</v>
      </c>
      <c r="D46" s="81" t="s">
        <v>722</v>
      </c>
      <c r="E46" s="20" t="s">
        <v>613</v>
      </c>
    </row>
    <row r="47" spans="1:5" ht="26">
      <c r="B47" s="20" t="s">
        <v>667</v>
      </c>
      <c r="C47" s="20">
        <v>52</v>
      </c>
      <c r="D47" s="81" t="s">
        <v>668</v>
      </c>
      <c r="E47" s="20" t="s">
        <v>669</v>
      </c>
    </row>
    <row r="48" spans="1:5">
      <c r="C48" s="20"/>
      <c r="D48" s="81"/>
      <c r="E48" s="20"/>
    </row>
    <row r="49" spans="1:5" ht="26">
      <c r="A49" s="80" t="s">
        <v>670</v>
      </c>
      <c r="C49" s="20"/>
      <c r="D49" s="81"/>
      <c r="E49" s="20"/>
    </row>
    <row r="50" spans="1:5">
      <c r="A50" s="81" t="s">
        <v>671</v>
      </c>
      <c r="B50" s="20" t="s">
        <v>713</v>
      </c>
      <c r="C50" s="20">
        <v>62</v>
      </c>
      <c r="D50" s="81" t="s">
        <v>672</v>
      </c>
      <c r="E50" s="20" t="s">
        <v>673</v>
      </c>
    </row>
    <row r="51" spans="1:5" ht="39">
      <c r="A51" s="81" t="s">
        <v>674</v>
      </c>
      <c r="B51" s="20" t="s">
        <v>715</v>
      </c>
      <c r="C51" s="20" t="s">
        <v>675</v>
      </c>
      <c r="D51" s="81" t="s">
        <v>676</v>
      </c>
      <c r="E51" s="20" t="s">
        <v>623</v>
      </c>
    </row>
    <row r="52" spans="1:5" ht="52">
      <c r="A52" s="81" t="s">
        <v>677</v>
      </c>
      <c r="B52" s="20" t="s">
        <v>716</v>
      </c>
      <c r="C52" s="20" t="s">
        <v>678</v>
      </c>
      <c r="D52" s="81" t="s">
        <v>679</v>
      </c>
      <c r="E52" s="20" t="s">
        <v>680</v>
      </c>
    </row>
    <row r="53" spans="1:5" ht="52">
      <c r="A53" s="81" t="s">
        <v>681</v>
      </c>
      <c r="B53" s="20" t="s">
        <v>716</v>
      </c>
      <c r="C53" s="20" t="s">
        <v>682</v>
      </c>
      <c r="D53" s="81" t="s">
        <v>683</v>
      </c>
      <c r="E53" s="20" t="s">
        <v>684</v>
      </c>
    </row>
    <row r="54" spans="1:5" ht="52">
      <c r="A54" s="81" t="s">
        <v>685</v>
      </c>
      <c r="B54" s="20" t="s">
        <v>716</v>
      </c>
      <c r="C54" s="20" t="s">
        <v>686</v>
      </c>
      <c r="D54" s="81" t="s">
        <v>687</v>
      </c>
      <c r="E54" s="20" t="s">
        <v>688</v>
      </c>
    </row>
    <row r="55" spans="1:5">
      <c r="A55" s="81" t="s">
        <v>689</v>
      </c>
      <c r="B55" s="20" t="s">
        <v>690</v>
      </c>
      <c r="C55" s="20" t="s">
        <v>691</v>
      </c>
      <c r="D55" s="81" t="s">
        <v>692</v>
      </c>
      <c r="E55" s="20" t="s">
        <v>693</v>
      </c>
    </row>
    <row r="56" spans="1:5" ht="13" customHeight="1">
      <c r="A56" s="226" t="s">
        <v>694</v>
      </c>
      <c r="B56" s="226"/>
      <c r="C56" s="20"/>
      <c r="D56" s="81"/>
      <c r="E56" s="20"/>
    </row>
    <row r="57" spans="1:5" ht="44" customHeight="1">
      <c r="A57" s="226"/>
      <c r="B57" s="226"/>
      <c r="C57" s="20"/>
      <c r="D57" s="81"/>
      <c r="E57" s="20"/>
    </row>
    <row r="58" spans="1:5">
      <c r="C58" s="20"/>
      <c r="D58" s="81"/>
      <c r="E58" s="20"/>
    </row>
    <row r="59" spans="1:5">
      <c r="A59" s="82" t="s">
        <v>695</v>
      </c>
      <c r="C59" s="20"/>
      <c r="D59" s="81"/>
      <c r="E59" s="20"/>
    </row>
    <row r="60" spans="1:5" ht="39">
      <c r="A60" s="81" t="s">
        <v>696</v>
      </c>
      <c r="B60" s="20" t="s">
        <v>717</v>
      </c>
      <c r="C60" s="20">
        <v>60</v>
      </c>
      <c r="D60" s="81" t="s">
        <v>697</v>
      </c>
      <c r="E60" s="20" t="s">
        <v>698</v>
      </c>
    </row>
    <row r="61" spans="1:5">
      <c r="C61" s="20"/>
      <c r="D61" s="81"/>
      <c r="E61" s="20"/>
    </row>
    <row r="62" spans="1:5">
      <c r="C62" s="20"/>
      <c r="D62" s="20"/>
      <c r="E62" s="20"/>
    </row>
    <row r="63" spans="1:5">
      <c r="A63" s="80" t="s">
        <v>699</v>
      </c>
      <c r="C63" s="20"/>
      <c r="D63" s="20"/>
      <c r="E63" s="20"/>
    </row>
    <row r="64" spans="1:5" ht="26">
      <c r="A64" s="20" t="s">
        <v>700</v>
      </c>
      <c r="B64" s="20" t="s">
        <v>701</v>
      </c>
      <c r="D64" s="20" t="s">
        <v>702</v>
      </c>
      <c r="E64" s="20" t="s">
        <v>613</v>
      </c>
    </row>
    <row r="65" spans="2:5">
      <c r="C65" s="20"/>
      <c r="D65" s="20" t="s">
        <v>703</v>
      </c>
      <c r="E65" s="20" t="s">
        <v>628</v>
      </c>
    </row>
    <row r="66" spans="2:5">
      <c r="C66" s="20"/>
      <c r="D66" s="20" t="s">
        <v>704</v>
      </c>
      <c r="E66" s="20" t="s">
        <v>613</v>
      </c>
    </row>
    <row r="67" spans="2:5">
      <c r="C67" s="20"/>
      <c r="D67" s="20" t="s">
        <v>723</v>
      </c>
      <c r="E67" s="20" t="s">
        <v>705</v>
      </c>
    </row>
    <row r="68" spans="2:5">
      <c r="C68" s="20"/>
      <c r="D68" s="20" t="s">
        <v>724</v>
      </c>
      <c r="E68" s="20" t="s">
        <v>705</v>
      </c>
    </row>
    <row r="69" spans="2:5">
      <c r="C69" s="20"/>
      <c r="D69" s="20" t="s">
        <v>729</v>
      </c>
      <c r="E69" s="20" t="s">
        <v>705</v>
      </c>
    </row>
    <row r="70" spans="2:5">
      <c r="C70" s="20"/>
      <c r="D70" s="20" t="s">
        <v>725</v>
      </c>
      <c r="E70" s="20" t="s">
        <v>613</v>
      </c>
    </row>
    <row r="71" spans="2:5">
      <c r="C71" s="20"/>
      <c r="D71" s="20" t="s">
        <v>727</v>
      </c>
      <c r="E71" s="20" t="s">
        <v>613</v>
      </c>
    </row>
    <row r="72" spans="2:5">
      <c r="C72" s="20"/>
      <c r="D72" s="20" t="s">
        <v>726</v>
      </c>
      <c r="E72" s="20" t="s">
        <v>628</v>
      </c>
    </row>
    <row r="73" spans="2:5">
      <c r="C73" s="20"/>
      <c r="D73" s="20" t="s">
        <v>728</v>
      </c>
      <c r="E73" s="20" t="s">
        <v>706</v>
      </c>
    </row>
    <row r="74" spans="2:5">
      <c r="B74" s="20" t="s">
        <v>707</v>
      </c>
      <c r="C74" s="20">
        <v>100</v>
      </c>
      <c r="D74" s="20"/>
      <c r="E74" s="20" t="s">
        <v>613</v>
      </c>
    </row>
    <row r="75" spans="2:5">
      <c r="B75" s="20" t="s">
        <v>708</v>
      </c>
      <c r="C75" s="20">
        <v>500</v>
      </c>
      <c r="D75" s="20" t="s">
        <v>721</v>
      </c>
      <c r="E75" s="20" t="s">
        <v>709</v>
      </c>
    </row>
    <row r="76" spans="2:5">
      <c r="B76" s="20" t="s">
        <v>718</v>
      </c>
      <c r="C76" s="83">
        <v>1000</v>
      </c>
      <c r="D76" s="20" t="s">
        <v>719</v>
      </c>
      <c r="E76" s="20" t="s">
        <v>399</v>
      </c>
    </row>
  </sheetData>
  <mergeCells count="6">
    <mergeCell ref="A56:B57"/>
    <mergeCell ref="A2:D2"/>
    <mergeCell ref="B4:D4"/>
    <mergeCell ref="B5:D5"/>
    <mergeCell ref="B6:D6"/>
    <mergeCell ref="B7:D7"/>
  </mergeCells>
  <phoneticPr fontId="5" type="noConversion"/>
  <pageMargins left="0.75000000000000011" right="0.75000000000000011"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Approval Sheet</vt:lpstr>
      <vt:lpstr>Modification History</vt:lpstr>
      <vt:lpstr>NetworksANDStations</vt:lpstr>
      <vt:lpstr>Raw Scientific Data ELYSE </vt:lpstr>
      <vt:lpstr>ELYSE ALL locID.CHA </vt:lpstr>
      <vt:lpstr>Processed Scientific Data</vt:lpstr>
      <vt:lpstr>HK Data ELYHK</vt:lpstr>
      <vt:lpstr>ELYHK ALL locID.CHA </vt:lpstr>
      <vt:lpstr>Scientific Data ELYSE SEED</vt:lpstr>
      <vt:lpstr>FSW to SEED</vt:lpstr>
      <vt:lpstr>Synthetic Data 7J.SYNT1</vt:lpstr>
    </vt:vector>
  </TitlesOfParts>
  <Manager>C Pardo - Mars SEIS Data Service</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SEIS-InSight</dc:creator>
  <cp:keywords/>
  <dc:description/>
  <cp:lastModifiedBy>Aida Constanza Pardo Torres</cp:lastModifiedBy>
  <dcterms:created xsi:type="dcterms:W3CDTF">2013-12-12T00:35:50Z</dcterms:created>
  <dcterms:modified xsi:type="dcterms:W3CDTF">2019-01-17T09:17:23Z</dcterms:modified>
  <cp:category/>
</cp:coreProperties>
</file>