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Library/Containers/com.microsoft.Excel/Data/Desktop/math/experiment/experiments/random_spec/"/>
    </mc:Choice>
  </mc:AlternateContent>
  <xr:revisionPtr revIDLastSave="0" documentId="13_ncr:1_{5D6D7BEA-AE1F-4C4F-85F6-1E4BEAE7698F}" xr6:coauthVersionLast="45" xr6:coauthVersionMax="45" xr10:uidLastSave="{00000000-0000-0000-0000-000000000000}"/>
  <bookViews>
    <workbookView xWindow="40" yWindow="460" windowWidth="17380" windowHeight="17540" activeTab="13" xr2:uid="{0B781A15-38FB-154D-B4C3-B3F938F6F978}"/>
  </bookViews>
  <sheets>
    <sheet name="g2d3" sheetId="1" r:id="rId1"/>
    <sheet name="g2d4" sheetId="2" r:id="rId2"/>
    <sheet name="g2d5" sheetId="3" r:id="rId3"/>
    <sheet name="g3d4" sheetId="4" r:id="rId4"/>
    <sheet name="g3d5" sheetId="5" r:id="rId5"/>
    <sheet name="g3d6" sheetId="6" r:id="rId6"/>
    <sheet name="g3d7" sheetId="7" r:id="rId7"/>
    <sheet name="g4d4" sheetId="8" r:id="rId8"/>
    <sheet name="g4d5" sheetId="9" r:id="rId9"/>
    <sheet name="g4d6" sheetId="10" r:id="rId10"/>
    <sheet name="g5d5" sheetId="12" r:id="rId11"/>
    <sheet name="g5d6" sheetId="13" r:id="rId12"/>
    <sheet name="g5d7" sheetId="11" r:id="rId13"/>
    <sheet name="g6d7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4" i="6" l="1"/>
  <c r="AB64" i="6"/>
  <c r="AC64" i="6"/>
  <c r="AD64" i="6"/>
  <c r="AE64" i="6"/>
  <c r="AF64" i="6"/>
  <c r="AA59" i="6"/>
  <c r="AB59" i="6"/>
  <c r="AC59" i="6"/>
  <c r="AD59" i="6"/>
  <c r="AA54" i="6"/>
  <c r="AB54" i="6"/>
  <c r="AC54" i="6"/>
  <c r="AA64" i="5"/>
  <c r="AB64" i="5"/>
  <c r="AC64" i="5"/>
  <c r="AD64" i="5"/>
  <c r="AE64" i="5"/>
  <c r="AF64" i="5"/>
  <c r="AG64" i="5"/>
  <c r="AA54" i="5"/>
  <c r="AB54" i="5"/>
  <c r="AC54" i="5"/>
  <c r="AA59" i="5"/>
  <c r="AB59" i="5"/>
  <c r="AC59" i="5"/>
  <c r="AD59" i="5"/>
  <c r="AE59" i="5"/>
  <c r="G66" i="5"/>
  <c r="F66" i="5"/>
  <c r="G65" i="5"/>
  <c r="F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B64" i="5"/>
  <c r="C63" i="5"/>
  <c r="G61" i="5"/>
  <c r="F61" i="5"/>
  <c r="G60" i="5"/>
  <c r="E60" i="5" s="1"/>
  <c r="F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B59" i="5"/>
  <c r="C58" i="5"/>
  <c r="G56" i="5"/>
  <c r="F56" i="5"/>
  <c r="G55" i="5"/>
  <c r="F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B54" i="5"/>
  <c r="C53" i="5"/>
  <c r="G51" i="5"/>
  <c r="F51" i="5"/>
  <c r="G50" i="5"/>
  <c r="F50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B49" i="5"/>
  <c r="C48" i="5"/>
  <c r="G46" i="5"/>
  <c r="F46" i="5"/>
  <c r="G45" i="5"/>
  <c r="F45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B44" i="5"/>
  <c r="C43" i="5"/>
  <c r="E65" i="5" l="1"/>
  <c r="E55" i="5"/>
  <c r="E50" i="5"/>
  <c r="E45" i="5"/>
  <c r="G66" i="6"/>
  <c r="F66" i="6"/>
  <c r="G65" i="6"/>
  <c r="F65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B64" i="6"/>
  <c r="C63" i="6"/>
  <c r="G61" i="6"/>
  <c r="F61" i="6"/>
  <c r="G60" i="6"/>
  <c r="F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B59" i="6"/>
  <c r="C58" i="6"/>
  <c r="G56" i="6"/>
  <c r="F56" i="6"/>
  <c r="G55" i="6"/>
  <c r="F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B54" i="6"/>
  <c r="C53" i="6"/>
  <c r="G51" i="6"/>
  <c r="E50" i="6" s="1"/>
  <c r="F51" i="6"/>
  <c r="G50" i="6"/>
  <c r="F50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B49" i="6"/>
  <c r="C48" i="6"/>
  <c r="G46" i="6"/>
  <c r="F46" i="6"/>
  <c r="G45" i="6"/>
  <c r="F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B44" i="6"/>
  <c r="C43" i="6"/>
  <c r="O39" i="11"/>
  <c r="P39" i="11"/>
  <c r="I4" i="12"/>
  <c r="J4" i="12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66" i="7"/>
  <c r="F66" i="7"/>
  <c r="G65" i="7"/>
  <c r="F65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B64" i="7"/>
  <c r="C63" i="7"/>
  <c r="G61" i="7"/>
  <c r="F61" i="7"/>
  <c r="G60" i="7"/>
  <c r="F60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B59" i="7"/>
  <c r="C58" i="7"/>
  <c r="G56" i="7"/>
  <c r="F56" i="7"/>
  <c r="G55" i="7"/>
  <c r="F55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B54" i="7"/>
  <c r="C53" i="7"/>
  <c r="G51" i="7"/>
  <c r="F51" i="7"/>
  <c r="G50" i="7"/>
  <c r="F50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B49" i="7"/>
  <c r="C48" i="7"/>
  <c r="G46" i="7"/>
  <c r="F46" i="7"/>
  <c r="G45" i="7"/>
  <c r="F45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B44" i="7"/>
  <c r="C43" i="7"/>
  <c r="G71" i="3"/>
  <c r="F71" i="3"/>
  <c r="G70" i="3"/>
  <c r="F70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69" i="3"/>
  <c r="C68" i="3"/>
  <c r="G66" i="3"/>
  <c r="F66" i="3"/>
  <c r="G65" i="3"/>
  <c r="F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64" i="3"/>
  <c r="C63" i="3"/>
  <c r="G61" i="3"/>
  <c r="F61" i="3"/>
  <c r="G60" i="3"/>
  <c r="F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59" i="3"/>
  <c r="C58" i="3"/>
  <c r="G56" i="3"/>
  <c r="F56" i="3"/>
  <c r="G55" i="3"/>
  <c r="F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54" i="3"/>
  <c r="C53" i="3"/>
  <c r="G51" i="3"/>
  <c r="F51" i="3"/>
  <c r="G50" i="3"/>
  <c r="F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49" i="3"/>
  <c r="C48" i="3"/>
  <c r="G46" i="3"/>
  <c r="F46" i="3"/>
  <c r="G45" i="3"/>
  <c r="F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44" i="3"/>
  <c r="C43" i="3"/>
  <c r="G71" i="2"/>
  <c r="F71" i="2"/>
  <c r="G70" i="2"/>
  <c r="F70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B69" i="2"/>
  <c r="C68" i="2"/>
  <c r="G66" i="2"/>
  <c r="F66" i="2"/>
  <c r="G65" i="2"/>
  <c r="F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B64" i="2"/>
  <c r="C63" i="2"/>
  <c r="G61" i="2"/>
  <c r="F61" i="2"/>
  <c r="G60" i="2"/>
  <c r="F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B59" i="2"/>
  <c r="C58" i="2"/>
  <c r="G56" i="2"/>
  <c r="F56" i="2"/>
  <c r="G55" i="2"/>
  <c r="F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B54" i="2"/>
  <c r="C53" i="2"/>
  <c r="G51" i="2"/>
  <c r="F51" i="2"/>
  <c r="G50" i="2"/>
  <c r="F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B49" i="2"/>
  <c r="C48" i="2"/>
  <c r="G46" i="2"/>
  <c r="F46" i="2"/>
  <c r="G45" i="2"/>
  <c r="F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B44" i="2"/>
  <c r="C43" i="2"/>
  <c r="G71" i="1"/>
  <c r="F71" i="1"/>
  <c r="G70" i="1"/>
  <c r="F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B69" i="1"/>
  <c r="C68" i="1"/>
  <c r="G66" i="1"/>
  <c r="E65" i="1" s="1"/>
  <c r="F66" i="1"/>
  <c r="G65" i="1"/>
  <c r="F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B64" i="1"/>
  <c r="C63" i="1"/>
  <c r="G61" i="1"/>
  <c r="F61" i="1"/>
  <c r="G60" i="1"/>
  <c r="F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C58" i="1"/>
  <c r="G56" i="1"/>
  <c r="F56" i="1"/>
  <c r="G55" i="1"/>
  <c r="F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B54" i="1"/>
  <c r="C53" i="1"/>
  <c r="G51" i="1"/>
  <c r="F51" i="1"/>
  <c r="G50" i="1"/>
  <c r="F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B49" i="1"/>
  <c r="C48" i="1"/>
  <c r="G46" i="1"/>
  <c r="F46" i="1"/>
  <c r="G45" i="1"/>
  <c r="F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B44" i="1"/>
  <c r="C43" i="1"/>
  <c r="E55" i="6" l="1"/>
  <c r="E45" i="6"/>
  <c r="E70" i="1"/>
  <c r="E60" i="6"/>
  <c r="E65" i="6"/>
  <c r="E60" i="1"/>
  <c r="E55" i="1"/>
  <c r="E65" i="7"/>
  <c r="E60" i="7"/>
  <c r="E55" i="7"/>
  <c r="E50" i="7"/>
  <c r="E45" i="7"/>
  <c r="E70" i="3"/>
  <c r="E65" i="3"/>
  <c r="E60" i="3"/>
  <c r="E55" i="3"/>
  <c r="E50" i="3"/>
  <c r="E45" i="3"/>
  <c r="E70" i="2"/>
  <c r="E65" i="2"/>
  <c r="E60" i="2"/>
  <c r="E55" i="2"/>
  <c r="E50" i="2"/>
  <c r="E45" i="2"/>
  <c r="E50" i="1"/>
  <c r="E45" i="1"/>
  <c r="G41" i="14" l="1"/>
  <c r="F41" i="14"/>
  <c r="G40" i="14"/>
  <c r="F40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B39" i="14"/>
  <c r="C38" i="14"/>
  <c r="G36" i="14"/>
  <c r="F36" i="14"/>
  <c r="G35" i="14"/>
  <c r="F35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B34" i="14"/>
  <c r="C33" i="14"/>
  <c r="G31" i="14"/>
  <c r="F31" i="14"/>
  <c r="G30" i="14"/>
  <c r="F30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B29" i="14"/>
  <c r="C28" i="14"/>
  <c r="G26" i="14"/>
  <c r="F26" i="14"/>
  <c r="G25" i="14"/>
  <c r="F25" i="14"/>
  <c r="E25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C23" i="14"/>
  <c r="G21" i="14"/>
  <c r="F21" i="14"/>
  <c r="G20" i="14"/>
  <c r="F20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B19" i="14"/>
  <c r="C18" i="14"/>
  <c r="G16" i="14"/>
  <c r="F16" i="14"/>
  <c r="G15" i="14"/>
  <c r="F15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B14" i="14"/>
  <c r="C13" i="14"/>
  <c r="G11" i="14"/>
  <c r="F11" i="14"/>
  <c r="G10" i="14"/>
  <c r="F10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B9" i="14"/>
  <c r="C8" i="14"/>
  <c r="G6" i="14"/>
  <c r="F6" i="14"/>
  <c r="G5" i="14"/>
  <c r="F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B4" i="14"/>
  <c r="C3" i="14"/>
  <c r="G41" i="11"/>
  <c r="E40" i="11" s="1"/>
  <c r="F41" i="11"/>
  <c r="G40" i="11"/>
  <c r="F40" i="11"/>
  <c r="AA39" i="11"/>
  <c r="Z39" i="11"/>
  <c r="Y39" i="11"/>
  <c r="X39" i="11"/>
  <c r="W39" i="11"/>
  <c r="V39" i="11"/>
  <c r="U39" i="11"/>
  <c r="T39" i="11"/>
  <c r="S39" i="11"/>
  <c r="R39" i="11"/>
  <c r="Q39" i="11"/>
  <c r="N39" i="11"/>
  <c r="M39" i="11"/>
  <c r="L39" i="11"/>
  <c r="K39" i="11"/>
  <c r="J39" i="11"/>
  <c r="I39" i="11"/>
  <c r="H39" i="11"/>
  <c r="B39" i="11"/>
  <c r="C38" i="11"/>
  <c r="G36" i="11"/>
  <c r="F36" i="11"/>
  <c r="G35" i="11"/>
  <c r="F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34" i="11"/>
  <c r="C33" i="11"/>
  <c r="G31" i="11"/>
  <c r="F31" i="11"/>
  <c r="G30" i="11"/>
  <c r="F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B29" i="11"/>
  <c r="C28" i="11"/>
  <c r="G26" i="11"/>
  <c r="F26" i="11"/>
  <c r="G25" i="11"/>
  <c r="F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B24" i="11"/>
  <c r="C23" i="11"/>
  <c r="G21" i="11"/>
  <c r="F21" i="11"/>
  <c r="G20" i="11"/>
  <c r="F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B19" i="11"/>
  <c r="C18" i="11"/>
  <c r="G16" i="11"/>
  <c r="F16" i="11"/>
  <c r="G15" i="11"/>
  <c r="F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B14" i="11"/>
  <c r="C13" i="11"/>
  <c r="G11" i="11"/>
  <c r="F11" i="11"/>
  <c r="G10" i="11"/>
  <c r="F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B9" i="11"/>
  <c r="C8" i="11"/>
  <c r="G6" i="11"/>
  <c r="E5" i="11" s="1"/>
  <c r="F6" i="11"/>
  <c r="G5" i="11"/>
  <c r="F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B4" i="11"/>
  <c r="C3" i="11"/>
  <c r="G41" i="13"/>
  <c r="F41" i="13"/>
  <c r="G40" i="13"/>
  <c r="F40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B39" i="13"/>
  <c r="C38" i="13"/>
  <c r="G36" i="13"/>
  <c r="F36" i="13"/>
  <c r="G35" i="13"/>
  <c r="F35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B34" i="13"/>
  <c r="C33" i="13"/>
  <c r="G31" i="13"/>
  <c r="F31" i="13"/>
  <c r="G30" i="13"/>
  <c r="F30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B29" i="13"/>
  <c r="C28" i="13"/>
  <c r="G26" i="13"/>
  <c r="F26" i="13"/>
  <c r="G25" i="13"/>
  <c r="F25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B24" i="13"/>
  <c r="C23" i="13"/>
  <c r="G21" i="13"/>
  <c r="F21" i="13"/>
  <c r="G20" i="13"/>
  <c r="F20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B19" i="13"/>
  <c r="C18" i="13"/>
  <c r="G16" i="13"/>
  <c r="F16" i="13"/>
  <c r="G15" i="13"/>
  <c r="F15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B14" i="13"/>
  <c r="C13" i="13"/>
  <c r="G11" i="13"/>
  <c r="F11" i="13"/>
  <c r="G10" i="13"/>
  <c r="F10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B9" i="13"/>
  <c r="C8" i="13"/>
  <c r="G6" i="13"/>
  <c r="F6" i="13"/>
  <c r="G5" i="13"/>
  <c r="F5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B4" i="13"/>
  <c r="C3" i="13"/>
  <c r="G41" i="12"/>
  <c r="F41" i="12"/>
  <c r="G40" i="12"/>
  <c r="F40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B39" i="12"/>
  <c r="C38" i="12"/>
  <c r="G36" i="12"/>
  <c r="E35" i="12" s="1"/>
  <c r="F36" i="12"/>
  <c r="G35" i="12"/>
  <c r="F35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B34" i="12"/>
  <c r="C33" i="12"/>
  <c r="G31" i="12"/>
  <c r="F31" i="12"/>
  <c r="G30" i="12"/>
  <c r="F30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B29" i="12"/>
  <c r="C28" i="12"/>
  <c r="G26" i="12"/>
  <c r="F26" i="12"/>
  <c r="G25" i="12"/>
  <c r="F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B24" i="12"/>
  <c r="C23" i="12"/>
  <c r="G21" i="12"/>
  <c r="F21" i="12"/>
  <c r="G20" i="12"/>
  <c r="F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B19" i="12"/>
  <c r="C18" i="12"/>
  <c r="G16" i="12"/>
  <c r="E15" i="12" s="1"/>
  <c r="F16" i="12"/>
  <c r="G15" i="12"/>
  <c r="F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B14" i="12"/>
  <c r="C13" i="12"/>
  <c r="G11" i="12"/>
  <c r="F11" i="12"/>
  <c r="G10" i="12"/>
  <c r="F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B9" i="12"/>
  <c r="C8" i="12"/>
  <c r="G6" i="12"/>
  <c r="F6" i="12"/>
  <c r="G5" i="12"/>
  <c r="F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H4" i="12"/>
  <c r="B4" i="12"/>
  <c r="C3" i="12"/>
  <c r="G41" i="10"/>
  <c r="E40" i="10" s="1"/>
  <c r="F41" i="10"/>
  <c r="G40" i="10"/>
  <c r="F40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B39" i="10"/>
  <c r="C38" i="10"/>
  <c r="G36" i="10"/>
  <c r="F36" i="10"/>
  <c r="G35" i="10"/>
  <c r="F35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B34" i="10"/>
  <c r="C33" i="10"/>
  <c r="G31" i="10"/>
  <c r="F31" i="10"/>
  <c r="G30" i="10"/>
  <c r="F30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B29" i="10"/>
  <c r="C28" i="10"/>
  <c r="G26" i="10"/>
  <c r="F26" i="10"/>
  <c r="G25" i="10"/>
  <c r="F25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B24" i="10"/>
  <c r="C23" i="10"/>
  <c r="G21" i="10"/>
  <c r="E20" i="10" s="1"/>
  <c r="F21" i="10"/>
  <c r="G20" i="10"/>
  <c r="F20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B19" i="10"/>
  <c r="C18" i="10"/>
  <c r="G16" i="10"/>
  <c r="F16" i="10"/>
  <c r="G15" i="10"/>
  <c r="F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B14" i="10"/>
  <c r="C13" i="10"/>
  <c r="G11" i="10"/>
  <c r="F11" i="10"/>
  <c r="G10" i="10"/>
  <c r="F10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B9" i="10"/>
  <c r="C8" i="10"/>
  <c r="G6" i="10"/>
  <c r="F6" i="10"/>
  <c r="G5" i="10"/>
  <c r="F5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B4" i="10"/>
  <c r="C3" i="10"/>
  <c r="G41" i="9"/>
  <c r="F41" i="9"/>
  <c r="G40" i="9"/>
  <c r="F40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B39" i="9"/>
  <c r="C38" i="9"/>
  <c r="G36" i="9"/>
  <c r="F36" i="9"/>
  <c r="G35" i="9"/>
  <c r="F35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B34" i="9"/>
  <c r="C33" i="9"/>
  <c r="G31" i="9"/>
  <c r="F31" i="9"/>
  <c r="G30" i="9"/>
  <c r="F30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B29" i="9"/>
  <c r="C28" i="9"/>
  <c r="G26" i="9"/>
  <c r="F26" i="9"/>
  <c r="G25" i="9"/>
  <c r="F25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B24" i="9"/>
  <c r="C23" i="9"/>
  <c r="G21" i="9"/>
  <c r="F21" i="9"/>
  <c r="G20" i="9"/>
  <c r="F20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B19" i="9"/>
  <c r="C18" i="9"/>
  <c r="G16" i="9"/>
  <c r="F16" i="9"/>
  <c r="G15" i="9"/>
  <c r="F15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B14" i="9"/>
  <c r="C13" i="9"/>
  <c r="G11" i="9"/>
  <c r="F11" i="9"/>
  <c r="G10" i="9"/>
  <c r="F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B9" i="9"/>
  <c r="C8" i="9"/>
  <c r="G6" i="9"/>
  <c r="F6" i="9"/>
  <c r="G5" i="9"/>
  <c r="F5" i="9"/>
  <c r="B4" i="9"/>
  <c r="C3" i="9"/>
  <c r="G41" i="8"/>
  <c r="F41" i="8"/>
  <c r="G40" i="8"/>
  <c r="F40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39" i="8"/>
  <c r="C38" i="8"/>
  <c r="G36" i="8"/>
  <c r="F36" i="8"/>
  <c r="G35" i="8"/>
  <c r="F35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B34" i="8"/>
  <c r="C33" i="8"/>
  <c r="G31" i="8"/>
  <c r="F31" i="8"/>
  <c r="G30" i="8"/>
  <c r="F30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B29" i="8"/>
  <c r="C28" i="8"/>
  <c r="G26" i="8"/>
  <c r="F26" i="8"/>
  <c r="G25" i="8"/>
  <c r="F25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24" i="8"/>
  <c r="C23" i="8"/>
  <c r="G21" i="8"/>
  <c r="F21" i="8"/>
  <c r="G20" i="8"/>
  <c r="F20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19" i="8"/>
  <c r="C18" i="8"/>
  <c r="G16" i="8"/>
  <c r="F16" i="8"/>
  <c r="G15" i="8"/>
  <c r="F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14" i="8"/>
  <c r="C13" i="8"/>
  <c r="G11" i="8"/>
  <c r="F11" i="8"/>
  <c r="G10" i="8"/>
  <c r="F10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9" i="8"/>
  <c r="C8" i="8"/>
  <c r="G6" i="8"/>
  <c r="F6" i="8"/>
  <c r="G5" i="8"/>
  <c r="F5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B4" i="8"/>
  <c r="C3" i="8"/>
  <c r="G41" i="7"/>
  <c r="F41" i="7"/>
  <c r="G40" i="7"/>
  <c r="F40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B39" i="7"/>
  <c r="C38" i="7"/>
  <c r="G36" i="7"/>
  <c r="F36" i="7"/>
  <c r="G35" i="7"/>
  <c r="F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B34" i="7"/>
  <c r="C33" i="7"/>
  <c r="G31" i="7"/>
  <c r="F31" i="7"/>
  <c r="G30" i="7"/>
  <c r="F30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29" i="7"/>
  <c r="C28" i="7"/>
  <c r="G26" i="7"/>
  <c r="F26" i="7"/>
  <c r="G25" i="7"/>
  <c r="F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B24" i="7"/>
  <c r="C23" i="7"/>
  <c r="G21" i="7"/>
  <c r="F21" i="7"/>
  <c r="G20" i="7"/>
  <c r="F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B19" i="7"/>
  <c r="C18" i="7"/>
  <c r="G16" i="7"/>
  <c r="F16" i="7"/>
  <c r="G15" i="7"/>
  <c r="F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B14" i="7"/>
  <c r="C13" i="7"/>
  <c r="G11" i="7"/>
  <c r="F11" i="7"/>
  <c r="G10" i="7"/>
  <c r="F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B9" i="7"/>
  <c r="C8" i="7"/>
  <c r="G6" i="7"/>
  <c r="F6" i="7"/>
  <c r="G5" i="7"/>
  <c r="F5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B4" i="7"/>
  <c r="C3" i="7"/>
  <c r="G41" i="6"/>
  <c r="F41" i="6"/>
  <c r="G40" i="6"/>
  <c r="F40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B39" i="6"/>
  <c r="C38" i="6"/>
  <c r="G36" i="6"/>
  <c r="F36" i="6"/>
  <c r="G35" i="6"/>
  <c r="F35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B34" i="6"/>
  <c r="C33" i="6"/>
  <c r="G31" i="6"/>
  <c r="F31" i="6"/>
  <c r="G30" i="6"/>
  <c r="F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B29" i="6"/>
  <c r="C28" i="6"/>
  <c r="G26" i="6"/>
  <c r="F26" i="6"/>
  <c r="G25" i="6"/>
  <c r="F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B24" i="6"/>
  <c r="C23" i="6"/>
  <c r="G21" i="6"/>
  <c r="E20" i="6" s="1"/>
  <c r="F21" i="6"/>
  <c r="G20" i="6"/>
  <c r="F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B19" i="6"/>
  <c r="C18" i="6"/>
  <c r="G16" i="6"/>
  <c r="F16" i="6"/>
  <c r="G15" i="6"/>
  <c r="F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B14" i="6"/>
  <c r="C13" i="6"/>
  <c r="G11" i="6"/>
  <c r="F11" i="6"/>
  <c r="G10" i="6"/>
  <c r="F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B9" i="6"/>
  <c r="C8" i="6"/>
  <c r="G6" i="6"/>
  <c r="F6" i="6"/>
  <c r="G5" i="6"/>
  <c r="F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B4" i="6"/>
  <c r="C3" i="6"/>
  <c r="G41" i="5"/>
  <c r="F41" i="5"/>
  <c r="G40" i="5"/>
  <c r="F40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B39" i="5"/>
  <c r="C38" i="5"/>
  <c r="G36" i="5"/>
  <c r="F36" i="5"/>
  <c r="G35" i="5"/>
  <c r="F35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B34" i="5"/>
  <c r="C33" i="5"/>
  <c r="G31" i="5"/>
  <c r="F31" i="5"/>
  <c r="G30" i="5"/>
  <c r="F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B29" i="5"/>
  <c r="C28" i="5"/>
  <c r="G26" i="5"/>
  <c r="E25" i="5" s="1"/>
  <c r="F26" i="5"/>
  <c r="G25" i="5"/>
  <c r="F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24" i="5"/>
  <c r="C23" i="5"/>
  <c r="G21" i="5"/>
  <c r="F21" i="5"/>
  <c r="G20" i="5"/>
  <c r="F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19" i="5"/>
  <c r="C18" i="5"/>
  <c r="G16" i="5"/>
  <c r="F16" i="5"/>
  <c r="G15" i="5"/>
  <c r="F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14" i="5"/>
  <c r="C13" i="5"/>
  <c r="G11" i="5"/>
  <c r="F11" i="5"/>
  <c r="G10" i="5"/>
  <c r="F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9" i="5"/>
  <c r="C8" i="5"/>
  <c r="G6" i="5"/>
  <c r="E5" i="5" s="1"/>
  <c r="F6" i="5"/>
  <c r="G5" i="5"/>
  <c r="F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B4" i="5"/>
  <c r="C3" i="5"/>
  <c r="G41" i="4"/>
  <c r="F41" i="4"/>
  <c r="G40" i="4"/>
  <c r="F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B39" i="4"/>
  <c r="C38" i="4"/>
  <c r="G36" i="4"/>
  <c r="F36" i="4"/>
  <c r="G35" i="4"/>
  <c r="F35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B34" i="4"/>
  <c r="C33" i="4"/>
  <c r="G31" i="4"/>
  <c r="F31" i="4"/>
  <c r="G30" i="4"/>
  <c r="F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B29" i="4"/>
  <c r="C28" i="4"/>
  <c r="G26" i="4"/>
  <c r="F26" i="4"/>
  <c r="G25" i="4"/>
  <c r="F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B24" i="4"/>
  <c r="C23" i="4"/>
  <c r="G21" i="4"/>
  <c r="F21" i="4"/>
  <c r="G20" i="4"/>
  <c r="F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B19" i="4"/>
  <c r="C18" i="4"/>
  <c r="G16" i="4"/>
  <c r="E15" i="4" s="1"/>
  <c r="F16" i="4"/>
  <c r="G15" i="4"/>
  <c r="F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14" i="4"/>
  <c r="C13" i="4"/>
  <c r="G11" i="4"/>
  <c r="F11" i="4"/>
  <c r="G10" i="4"/>
  <c r="F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B9" i="4"/>
  <c r="C8" i="4"/>
  <c r="G6" i="4"/>
  <c r="E5" i="4" s="1"/>
  <c r="F6" i="4"/>
  <c r="G5" i="4"/>
  <c r="F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B4" i="4"/>
  <c r="C3" i="4"/>
  <c r="G41" i="3"/>
  <c r="F41" i="3"/>
  <c r="G40" i="3"/>
  <c r="F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39" i="3"/>
  <c r="C38" i="3"/>
  <c r="G36" i="3"/>
  <c r="F36" i="3"/>
  <c r="G35" i="3"/>
  <c r="F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34" i="3"/>
  <c r="C33" i="3"/>
  <c r="G31" i="3"/>
  <c r="F31" i="3"/>
  <c r="G30" i="3"/>
  <c r="F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29" i="3"/>
  <c r="C28" i="3"/>
  <c r="G26" i="3"/>
  <c r="F26" i="3"/>
  <c r="G25" i="3"/>
  <c r="F25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24" i="3"/>
  <c r="C23" i="3"/>
  <c r="G21" i="3"/>
  <c r="F21" i="3"/>
  <c r="G20" i="3"/>
  <c r="F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19" i="3"/>
  <c r="C18" i="3"/>
  <c r="G16" i="3"/>
  <c r="F16" i="3"/>
  <c r="G15" i="3"/>
  <c r="F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B14" i="3"/>
  <c r="C13" i="3"/>
  <c r="G11" i="3"/>
  <c r="F11" i="3"/>
  <c r="G10" i="3"/>
  <c r="F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9" i="3"/>
  <c r="C8" i="3"/>
  <c r="G6" i="3"/>
  <c r="F6" i="3"/>
  <c r="G5" i="3"/>
  <c r="F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4" i="3"/>
  <c r="C3" i="3"/>
  <c r="G41" i="2"/>
  <c r="F41" i="2"/>
  <c r="G40" i="2"/>
  <c r="F40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B39" i="2"/>
  <c r="C38" i="2"/>
  <c r="G36" i="2"/>
  <c r="F36" i="2"/>
  <c r="G35" i="2"/>
  <c r="F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B34" i="2"/>
  <c r="C33" i="2"/>
  <c r="G31" i="2"/>
  <c r="F31" i="2"/>
  <c r="G30" i="2"/>
  <c r="F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B29" i="2"/>
  <c r="C28" i="2"/>
  <c r="G26" i="2"/>
  <c r="F26" i="2"/>
  <c r="G25" i="2"/>
  <c r="F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B24" i="2"/>
  <c r="C23" i="2"/>
  <c r="G21" i="2"/>
  <c r="E20" i="2" s="1"/>
  <c r="F21" i="2"/>
  <c r="G20" i="2"/>
  <c r="F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B19" i="2"/>
  <c r="C18" i="2"/>
  <c r="G16" i="2"/>
  <c r="F16" i="2"/>
  <c r="G15" i="2"/>
  <c r="F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B14" i="2"/>
  <c r="C13" i="2"/>
  <c r="G11" i="2"/>
  <c r="F11" i="2"/>
  <c r="G10" i="2"/>
  <c r="F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B9" i="2"/>
  <c r="C8" i="2"/>
  <c r="G6" i="2"/>
  <c r="F6" i="2"/>
  <c r="G5" i="2"/>
  <c r="F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B4" i="2"/>
  <c r="C3" i="2"/>
  <c r="G41" i="1"/>
  <c r="F41" i="1"/>
  <c r="G40" i="1"/>
  <c r="F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39" i="1"/>
  <c r="C38" i="1"/>
  <c r="G36" i="1"/>
  <c r="F36" i="1"/>
  <c r="G35" i="1"/>
  <c r="F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B34" i="1"/>
  <c r="C33" i="1"/>
  <c r="G31" i="1"/>
  <c r="F31" i="1"/>
  <c r="G30" i="1"/>
  <c r="F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B29" i="1"/>
  <c r="C28" i="1"/>
  <c r="G26" i="1"/>
  <c r="F26" i="1"/>
  <c r="G25" i="1"/>
  <c r="F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B24" i="1"/>
  <c r="C23" i="1"/>
  <c r="G21" i="1"/>
  <c r="F21" i="1"/>
  <c r="G20" i="1"/>
  <c r="F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19" i="1"/>
  <c r="C18" i="1"/>
  <c r="G16" i="1"/>
  <c r="F16" i="1"/>
  <c r="G15" i="1"/>
  <c r="F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B14" i="1"/>
  <c r="C13" i="1"/>
  <c r="G11" i="1"/>
  <c r="F11" i="1"/>
  <c r="G10" i="1"/>
  <c r="F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9" i="1"/>
  <c r="C8" i="1"/>
  <c r="G6" i="1"/>
  <c r="F6" i="1"/>
  <c r="G5" i="1"/>
  <c r="F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B4" i="1"/>
  <c r="C3" i="1"/>
  <c r="E40" i="6" l="1"/>
  <c r="E35" i="6"/>
  <c r="G2" i="6"/>
  <c r="E40" i="5"/>
  <c r="E15" i="5"/>
  <c r="E10" i="5"/>
  <c r="E40" i="4"/>
  <c r="E35" i="4"/>
  <c r="E30" i="4"/>
  <c r="E25" i="4"/>
  <c r="E10" i="4"/>
  <c r="G3" i="2"/>
  <c r="G2" i="10"/>
  <c r="G2" i="5"/>
  <c r="E20" i="5"/>
  <c r="G3" i="3"/>
  <c r="G3" i="5"/>
  <c r="E15" i="8"/>
  <c r="E30" i="13"/>
  <c r="E15" i="14"/>
  <c r="G2" i="4"/>
  <c r="G3" i="4"/>
  <c r="E20" i="4"/>
  <c r="E30" i="5"/>
  <c r="E35" i="5"/>
  <c r="E30" i="6"/>
  <c r="E25" i="6"/>
  <c r="E15" i="6"/>
  <c r="E10" i="6"/>
  <c r="E5" i="6"/>
  <c r="E40" i="14"/>
  <c r="E35" i="14"/>
  <c r="E30" i="14"/>
  <c r="E20" i="14"/>
  <c r="G3" i="14"/>
  <c r="G2" i="14"/>
  <c r="E10" i="14"/>
  <c r="E5" i="14"/>
  <c r="E35" i="11"/>
  <c r="E30" i="11"/>
  <c r="E25" i="11"/>
  <c r="G2" i="11"/>
  <c r="E20" i="11"/>
  <c r="E15" i="11"/>
  <c r="E10" i="11"/>
  <c r="E40" i="13"/>
  <c r="E35" i="13"/>
  <c r="E25" i="13"/>
  <c r="E20" i="13"/>
  <c r="E15" i="13"/>
  <c r="G2" i="13"/>
  <c r="E10" i="13"/>
  <c r="E5" i="13"/>
  <c r="E40" i="12"/>
  <c r="E30" i="12"/>
  <c r="E25" i="12"/>
  <c r="G2" i="12"/>
  <c r="E20" i="12"/>
  <c r="G3" i="12"/>
  <c r="E10" i="12"/>
  <c r="E5" i="12"/>
  <c r="E35" i="10"/>
  <c r="E30" i="10"/>
  <c r="E25" i="10"/>
  <c r="E15" i="10"/>
  <c r="E10" i="10"/>
  <c r="G3" i="10"/>
  <c r="E5" i="10"/>
  <c r="E40" i="9"/>
  <c r="E35" i="9"/>
  <c r="E30" i="9"/>
  <c r="E25" i="9"/>
  <c r="E20" i="9"/>
  <c r="E15" i="9"/>
  <c r="G2" i="9"/>
  <c r="E10" i="9"/>
  <c r="E5" i="9"/>
  <c r="E40" i="8"/>
  <c r="E35" i="8"/>
  <c r="E30" i="8"/>
  <c r="E25" i="8"/>
  <c r="E20" i="8"/>
  <c r="G2" i="8"/>
  <c r="G3" i="8"/>
  <c r="E10" i="8"/>
  <c r="E5" i="8"/>
  <c r="E40" i="7"/>
  <c r="E35" i="7"/>
  <c r="E30" i="7"/>
  <c r="E25" i="7"/>
  <c r="E20" i="7"/>
  <c r="E15" i="7"/>
  <c r="E10" i="7"/>
  <c r="G2" i="7"/>
  <c r="G3" i="7"/>
  <c r="E5" i="7"/>
  <c r="E40" i="3"/>
  <c r="G2" i="3"/>
  <c r="E35" i="3"/>
  <c r="E30" i="3"/>
  <c r="E25" i="3"/>
  <c r="E20" i="3"/>
  <c r="E15" i="3"/>
  <c r="E10" i="3"/>
  <c r="E5" i="3"/>
  <c r="E40" i="2"/>
  <c r="E35" i="2"/>
  <c r="E30" i="2"/>
  <c r="E25" i="2"/>
  <c r="E15" i="2"/>
  <c r="G2" i="2"/>
  <c r="E10" i="2"/>
  <c r="E5" i="2"/>
  <c r="E40" i="1"/>
  <c r="E35" i="1"/>
  <c r="E30" i="1"/>
  <c r="E25" i="1"/>
  <c r="E20" i="1"/>
  <c r="E15" i="1"/>
  <c r="E5" i="1"/>
  <c r="G3" i="11"/>
  <c r="G3" i="13"/>
  <c r="G3" i="9"/>
  <c r="G3" i="6"/>
  <c r="G2" i="1"/>
  <c r="G3" i="1"/>
  <c r="E10" i="1"/>
</calcChain>
</file>

<file path=xl/sharedStrings.xml><?xml version="1.0" encoding="utf-8"?>
<sst xmlns="http://schemas.openxmlformats.org/spreadsheetml/2006/main" count="1248" uniqueCount="42">
  <si>
    <t>g3d4</t>
  </si>
  <si>
    <t>Total</t>
  </si>
  <si>
    <t>Note: red are Non-Arveson points</t>
  </si>
  <si>
    <t>gn/d</t>
  </si>
  <si>
    <t>rejected tuples </t>
  </si>
  <si>
    <t>reducible %</t>
  </si>
  <si>
    <t>expected value</t>
  </si>
  <si>
    <t># expr</t>
  </si>
  <si>
    <t>all</t>
  </si>
  <si>
    <t>seed</t>
  </si>
  <si>
    <t>irreducible</t>
  </si>
  <si>
    <t xml:space="preserve">   </t>
  </si>
  <si>
    <t>g2d3</t>
  </si>
  <si>
    <t>g2d4</t>
  </si>
  <si>
    <t>g2d5</t>
  </si>
  <si>
    <t>g3d5</t>
  </si>
  <si>
    <t>g3d6</t>
  </si>
  <si>
    <t>g3d7</t>
  </si>
  <si>
    <t>g4d4</t>
  </si>
  <si>
    <t>g4d5</t>
  </si>
  <si>
    <t>g4d6</t>
  </si>
  <si>
    <t>g5d5</t>
  </si>
  <si>
    <t>g5d6</t>
  </si>
  <si>
    <t>g5d7</t>
  </si>
  <si>
    <t>g6d7</t>
  </si>
  <si>
    <t/>
  </si>
  <si>
    <r>
      <t>{</t>
    </r>
    <r>
      <rPr>
        <sz val="12"/>
        <color rgb="FFFF0000"/>
        <rFont val="Calibri (Body)_x0000_"/>
      </rPr>
      <t>{2,6,7}</t>
    </r>
    <r>
      <rPr>
        <sz val="12"/>
        <color theme="1"/>
        <rFont val="Calibri"/>
        <family val="2"/>
        <scheme val="minor"/>
      </rPr>
      <t>,{2,6,489}}</t>
    </r>
  </si>
  <si>
    <r>
      <t>{</t>
    </r>
    <r>
      <rPr>
        <sz val="12"/>
        <color rgb="FFFF0000"/>
        <rFont val="Calibri (Body)"/>
      </rPr>
      <t>{3,8,2}</t>
    </r>
    <r>
      <rPr>
        <sz val="12"/>
        <color rgb="FF000000"/>
        <rFont val="Calibri"/>
        <family val="2"/>
        <scheme val="minor"/>
      </rPr>
      <t>,{3,8,1090}}</t>
    </r>
  </si>
  <si>
    <r>
      <t>{</t>
    </r>
    <r>
      <rPr>
        <sz val="12"/>
        <color rgb="FFFF0000"/>
        <rFont val="Calibri (Body)_x0000_"/>
      </rPr>
      <t>{4,3}</t>
    </r>
    <r>
      <rPr>
        <sz val="12"/>
        <color theme="1"/>
        <rFont val="Calibri"/>
        <family val="2"/>
        <scheme val="minor"/>
      </rPr>
      <t>,{4,1696}}   {</t>
    </r>
    <r>
      <rPr>
        <sz val="12"/>
        <color rgb="FFFF0000"/>
        <rFont val="Calibri (Body)_x0000_"/>
      </rPr>
      <t>{4,10,2}</t>
    </r>
    <r>
      <rPr>
        <sz val="12"/>
        <color theme="1"/>
        <rFont val="Calibri"/>
        <family val="2"/>
        <scheme val="minor"/>
      </rPr>
      <t>,{4,10,1630}}</t>
    </r>
  </si>
  <si>
    <r>
      <t>{</t>
    </r>
    <r>
      <rPr>
        <sz val="12"/>
        <color rgb="FFFF0000"/>
        <rFont val="Calibri (Body)_x0000_"/>
      </rPr>
      <t>{4,17,2}</t>
    </r>
    <r>
      <rPr>
        <sz val="12"/>
        <color theme="1"/>
        <rFont val="Calibri"/>
        <family val="2"/>
        <scheme val="minor"/>
      </rPr>
      <t>,{4,17,67}}</t>
    </r>
  </si>
  <si>
    <r>
      <t>{</t>
    </r>
    <r>
      <rPr>
        <sz val="12"/>
        <color rgb="FFFF0000"/>
        <rFont val="Calibri (Body)_x0000_"/>
      </rPr>
      <t>{5,12,1}</t>
    </r>
    <r>
      <rPr>
        <sz val="12"/>
        <color theme="1"/>
        <rFont val="Calibri"/>
        <family val="2"/>
        <scheme val="minor"/>
      </rPr>
      <t>,{5,12,2170}}</t>
    </r>
  </si>
  <si>
    <r>
      <t>{</t>
    </r>
    <r>
      <rPr>
        <sz val="12"/>
        <color rgb="FFFF0000"/>
        <rFont val="Calibri (Body)_x0000_"/>
      </rPr>
      <t>{6,1}</t>
    </r>
    <r>
      <rPr>
        <sz val="12"/>
        <color theme="1"/>
        <rFont val="Calibri"/>
        <family val="2"/>
        <scheme val="minor"/>
      </rPr>
      <t>,{6,2644}}   {</t>
    </r>
    <r>
      <rPr>
        <sz val="12"/>
        <color rgb="FFFF0000"/>
        <rFont val="Calibri (Body)"/>
      </rPr>
      <t>{}</t>
    </r>
    <r>
      <rPr>
        <sz val="12"/>
        <color theme="1"/>
        <rFont val="Calibri"/>
        <family val="2"/>
        <scheme val="minor"/>
      </rPr>
      <t>,{6,14,2498}}</t>
    </r>
  </si>
  <si>
    <r>
      <t>{</t>
    </r>
    <r>
      <rPr>
        <sz val="12"/>
        <color rgb="FFFF0000"/>
        <rFont val="Calibri (Body)_x0000_"/>
      </rPr>
      <t>{8,18,1}</t>
    </r>
    <r>
      <rPr>
        <sz val="12"/>
        <color theme="1"/>
        <rFont val="Calibri"/>
        <family val="2"/>
        <scheme val="minor"/>
      </rPr>
      <t>,{8,18,2646}}</t>
    </r>
  </si>
  <si>
    <r>
      <t>{</t>
    </r>
    <r>
      <rPr>
        <sz val="12"/>
        <color rgb="FFFF0000"/>
        <rFont val="Calibri (Body)_x0000_"/>
      </rPr>
      <t>{1,4,2}</t>
    </r>
    <r>
      <rPr>
        <sz val="12"/>
        <color theme="1"/>
        <rFont val="Calibri"/>
        <family val="2"/>
        <scheme val="minor"/>
      </rPr>
      <t>,{1,4,479}}</t>
    </r>
  </si>
  <si>
    <r>
      <t>{</t>
    </r>
    <r>
      <rPr>
        <sz val="12"/>
        <color rgb="FFFF0000"/>
        <rFont val="Calibri (Body)_x0000_"/>
      </rPr>
      <t>{2,8,1}</t>
    </r>
    <r>
      <rPr>
        <sz val="12"/>
        <color theme="1"/>
        <rFont val="Calibri"/>
        <family val="2"/>
        <scheme val="minor"/>
      </rPr>
      <t>,{2,8,953}}</t>
    </r>
  </si>
  <si>
    <r>
      <t>{</t>
    </r>
    <r>
      <rPr>
        <sz val="12"/>
        <color theme="1"/>
        <rFont val="Calibri (Body)_x0000_"/>
      </rPr>
      <t>{5,6,52}</t>
    </r>
    <r>
      <rPr>
        <sz val="12"/>
        <color theme="1"/>
        <rFont val="Calibri"/>
        <family val="2"/>
        <scheme val="minor"/>
      </rPr>
      <t>,{5,7,1}}</t>
    </r>
  </si>
  <si>
    <r>
      <t>{</t>
    </r>
    <r>
      <rPr>
        <sz val="12"/>
        <color theme="1"/>
        <rFont val="Calibri (Body)_x0000_"/>
      </rPr>
      <t>{8,14,5}</t>
    </r>
    <r>
      <rPr>
        <sz val="12"/>
        <color theme="1"/>
        <rFont val="Calibri"/>
        <family val="2"/>
        <scheme val="minor"/>
      </rPr>
      <t>,{8,15,6}}</t>
    </r>
  </si>
  <si>
    <r>
      <t>{</t>
    </r>
    <r>
      <rPr>
        <sz val="12"/>
        <color rgb="FFFF0000"/>
        <rFont val="Calibri (Body)_x0000_"/>
      </rPr>
      <t>{5,32,2}</t>
    </r>
    <r>
      <rPr>
        <sz val="12"/>
        <color theme="1"/>
        <rFont val="Calibri"/>
        <family val="2"/>
        <scheme val="minor"/>
      </rPr>
      <t>,{5,35,167}}</t>
    </r>
  </si>
  <si>
    <r>
      <t>{</t>
    </r>
    <r>
      <rPr>
        <sz val="12"/>
        <color rgb="FFFF0000"/>
        <rFont val="Calibri (Body)_x0000_"/>
      </rPr>
      <t>{10,35,1}</t>
    </r>
    <r>
      <rPr>
        <sz val="12"/>
        <color theme="1"/>
        <rFont val="Calibri"/>
        <family val="2"/>
        <scheme val="minor"/>
      </rPr>
      <t>,{10,35,1300}}</t>
    </r>
  </si>
  <si>
    <t>1000, 1000, 1000, 1000, 1000, 5000</t>
  </si>
  <si>
    <t>1234, 2345, 3456, 4567, 5678, 12345</t>
  </si>
  <si>
    <r>
      <t>{</t>
    </r>
    <r>
      <rPr>
        <sz val="12"/>
        <color theme="1"/>
        <rFont val="Calibri (Body)_x0000_"/>
      </rPr>
      <t>{8,14,2}</t>
    </r>
    <r>
      <rPr>
        <sz val="12"/>
        <color theme="1"/>
        <rFont val="Calibri"/>
        <family val="2"/>
        <scheme val="minor"/>
      </rPr>
      <t>,{8,15,1}}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</si>
</sst>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73B2-3DE8-9540-ABCD-4031578F0C52}">
  <dimension ref="A1:AD71"/>
  <sheetViews>
    <sheetView topLeftCell="A12" zoomScale="58" workbookViewId="0">
      <selection activeCell="K27" sqref="K2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3</v>
      </c>
      <c r="C1" s="1" t="s">
        <v>12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138247</v>
      </c>
    </row>
    <row r="3" spans="1:30">
      <c r="A3" s="3">
        <v>1</v>
      </c>
      <c r="C3" s="3" t="str">
        <f>CONCATENATE($C$1,"n",A3)</f>
        <v>g2d3n1</v>
      </c>
      <c r="G3" s="7">
        <f>SUM(G6,G11,G16,G21,G26,G31,G36,G41,G46,G51,G56,G61,G66,G71)</f>
        <v>45024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2824</v>
      </c>
      <c r="E5" s="20">
        <f>1-G6/G5</f>
        <v>0</v>
      </c>
      <c r="F5" s="10">
        <f>SUMPRODUCT(H$1:AA$1,H5:AA5)/SUM(H5:AA5)</f>
        <v>1</v>
      </c>
      <c r="G5" s="11">
        <f>SUM(H5:AA5)</f>
        <v>10000</v>
      </c>
      <c r="H5" s="3">
        <v>10000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</v>
      </c>
      <c r="G6" s="11">
        <f>SUM(H6:AA6)</f>
        <v>10000</v>
      </c>
      <c r="H6" s="3">
        <v>10000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g2d3n2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2936</v>
      </c>
      <c r="E10" s="20">
        <f>1-G11/G10</f>
        <v>0.94327731092436973</v>
      </c>
      <c r="F10" s="10">
        <f>SUMPRODUCT(H$1:AA$1,H10:AA10)/SUM(H10:AA10)</f>
        <v>1.9868947579031613</v>
      </c>
      <c r="G10" s="11">
        <f>SUM(H10:AA10)</f>
        <v>9996</v>
      </c>
      <c r="H10" s="4">
        <v>131</v>
      </c>
      <c r="I10" s="3">
        <v>9865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1.7689594356261023</v>
      </c>
      <c r="G11" s="11">
        <f>SUM(H11:AA11)</f>
        <v>567</v>
      </c>
      <c r="H11" s="4">
        <v>131</v>
      </c>
      <c r="I11" s="3">
        <v>436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g2d3n3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2864</v>
      </c>
      <c r="E15" s="20">
        <f>1-G16/G15</f>
        <v>0.94976706501924246</v>
      </c>
      <c r="F15" s="10">
        <f>SUMPRODUCT(H$1:AA$1,H15:AA15)/SUM(H15:AA15)</f>
        <v>2.9495645128620618</v>
      </c>
      <c r="G15" s="11">
        <f>SUM(H15:AA15)</f>
        <v>9874</v>
      </c>
      <c r="I15" s="3">
        <v>498</v>
      </c>
      <c r="J15" s="3">
        <v>9376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2</v>
      </c>
      <c r="G16" s="11">
        <f>SUM(H16:AA16)</f>
        <v>496</v>
      </c>
      <c r="I16" s="3">
        <v>496</v>
      </c>
      <c r="J16" s="3">
        <v>0</v>
      </c>
      <c r="AC16"/>
      <c r="AD16"/>
    </row>
    <row r="17" spans="1:30">
      <c r="A17" s="3"/>
      <c r="B17" s="6"/>
      <c r="C17" s="3"/>
      <c r="I17" s="13" t="s">
        <v>26</v>
      </c>
      <c r="AC17"/>
      <c r="AD17"/>
    </row>
    <row r="18" spans="1:30">
      <c r="A18" s="3">
        <v>4</v>
      </c>
      <c r="C18" s="3" t="str">
        <f>CONCATENATE($C$1,"n",A18)</f>
        <v>g2d3n4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3026</v>
      </c>
      <c r="E20" s="20">
        <f>1-G21/G20</f>
        <v>0.88937202952775807</v>
      </c>
      <c r="F20" s="10">
        <f>SUMPRODUCT(H$1:AA$1,H20:AA20)/SUM(H20:AA20)</f>
        <v>3.8860349883709171</v>
      </c>
      <c r="G20" s="11">
        <f>SUM(H20:AA20)</f>
        <v>9889</v>
      </c>
      <c r="I20" s="4">
        <v>2</v>
      </c>
      <c r="J20" s="3">
        <v>1123</v>
      </c>
      <c r="K20" s="3">
        <v>8764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2.9981718464351004</v>
      </c>
      <c r="G21" s="11">
        <f>SUM(H21:AA21)</f>
        <v>1094</v>
      </c>
      <c r="I21" s="4">
        <v>2</v>
      </c>
      <c r="J21" s="3">
        <v>1092</v>
      </c>
      <c r="K21" s="3">
        <v>0</v>
      </c>
      <c r="AC21"/>
      <c r="AD21"/>
    </row>
    <row r="22" spans="1:30">
      <c r="A22" s="3"/>
      <c r="B22" s="6"/>
      <c r="C22" s="3"/>
      <c r="I22" s="3" t="s">
        <v>11</v>
      </c>
      <c r="J22" s="14" t="s">
        <v>27</v>
      </c>
      <c r="AC22"/>
      <c r="AD22"/>
    </row>
    <row r="23" spans="1:30">
      <c r="A23" s="3">
        <v>5</v>
      </c>
      <c r="C23" s="3" t="str">
        <f>CONCATENATE($C$1,"n",A23)</f>
        <v>g2d3n5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2902</v>
      </c>
      <c r="E25" s="20">
        <f>1-G26/G25</f>
        <v>0.83264274886306211</v>
      </c>
      <c r="F25" s="10">
        <f>SUMPRODUCT(H$1:AA$1,H25:AA25)/SUM(H25:AA25)</f>
        <v>4.8234461849418899</v>
      </c>
      <c r="G25" s="11">
        <f>SUM(H25:AA25)</f>
        <v>9895</v>
      </c>
      <c r="J25" s="3">
        <v>24</v>
      </c>
      <c r="K25" s="3">
        <v>1699</v>
      </c>
      <c r="L25" s="3">
        <v>8172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3.9855072463768115</v>
      </c>
      <c r="G26" s="11">
        <f>SUM(H26:AA26)</f>
        <v>1656</v>
      </c>
      <c r="J26" s="3">
        <v>24</v>
      </c>
      <c r="K26" s="3">
        <v>1632</v>
      </c>
      <c r="L26" s="3">
        <v>0</v>
      </c>
      <c r="AC26"/>
      <c r="AD26"/>
    </row>
    <row r="27" spans="1:30">
      <c r="A27" s="3"/>
      <c r="B27" s="6"/>
      <c r="C27" s="3"/>
      <c r="K27" s="13" t="s">
        <v>28</v>
      </c>
      <c r="AC27"/>
      <c r="AD27"/>
    </row>
    <row r="28" spans="1:30">
      <c r="A28" s="3">
        <v>6</v>
      </c>
      <c r="C28" s="3" t="str">
        <f>CONCATENATE($C$1,"n",A28)</f>
        <v>g2d3n6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2902</v>
      </c>
      <c r="E30" s="20">
        <f>1-G31/G30</f>
        <v>0.77385159010600701</v>
      </c>
      <c r="F30" s="10">
        <f>SUMPRODUCT(H$1:AA$1,H30:AA30)/SUM(H30:AA30)</f>
        <v>5.7559818273599195</v>
      </c>
      <c r="G30" s="11">
        <f>SUM(H30:AA30)</f>
        <v>9905</v>
      </c>
      <c r="K30" s="3">
        <v>69</v>
      </c>
      <c r="L30" s="3">
        <v>2279</v>
      </c>
      <c r="M30" s="3">
        <v>7557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4.9691964285714283</v>
      </c>
      <c r="G31" s="11">
        <f>SUM(H31:AA31)</f>
        <v>2240</v>
      </c>
      <c r="K31" s="3">
        <v>69</v>
      </c>
      <c r="L31" s="3">
        <v>2171</v>
      </c>
      <c r="M31" s="3">
        <v>0</v>
      </c>
      <c r="AC31"/>
      <c r="AD31"/>
    </row>
    <row r="32" spans="1:30">
      <c r="A32" s="3"/>
      <c r="B32" s="6"/>
      <c r="C32" s="3"/>
      <c r="K32" s="13" t="s">
        <v>29</v>
      </c>
      <c r="L32" s="13" t="s">
        <v>30</v>
      </c>
      <c r="AC32"/>
      <c r="AD32"/>
    </row>
    <row r="33" spans="1:30">
      <c r="A33" s="3">
        <v>7</v>
      </c>
      <c r="C33" s="3" t="str">
        <f>CONCATENATE($C$1,"n",A33)</f>
        <v>g2d3n7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2804</v>
      </c>
      <c r="E35" s="20">
        <f>1-G36/G35</f>
        <v>0.72425316455696209</v>
      </c>
      <c r="F35" s="10">
        <f>SUMPRODUCT(H$1:AA$1,H35:AA35)/SUM(H35:AA35)</f>
        <v>6.6865822784810129</v>
      </c>
      <c r="G35" s="11">
        <f>SUM(H35:AA35)</f>
        <v>9875</v>
      </c>
      <c r="L35" s="3">
        <v>225</v>
      </c>
      <c r="M35" s="3">
        <v>2645</v>
      </c>
      <c r="N35" s="3">
        <v>7005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5.9173705471905986</v>
      </c>
      <c r="G36" s="11">
        <f>SUM(H36:AA36)</f>
        <v>2723</v>
      </c>
      <c r="L36" s="3">
        <v>225</v>
      </c>
      <c r="M36" s="3">
        <v>2498</v>
      </c>
      <c r="N36" s="3">
        <v>0</v>
      </c>
      <c r="AC36"/>
      <c r="AD36"/>
    </row>
    <row r="37" spans="1:30">
      <c r="E37"/>
      <c r="F37" s="8"/>
      <c r="G37" s="8"/>
      <c r="M37" s="13" t="s">
        <v>31</v>
      </c>
      <c r="AC37"/>
      <c r="AD37"/>
    </row>
    <row r="38" spans="1:30">
      <c r="A38" s="3">
        <v>8</v>
      </c>
      <c r="C38" s="3" t="str">
        <f>CONCATENATE($C$1,"n",A38)</f>
        <v>g2d3n8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2888</v>
      </c>
      <c r="E40" s="20">
        <f>1-G41/G40</f>
        <v>0.69446412306446714</v>
      </c>
      <c r="F40" s="10">
        <f>SUMPRODUCT(H$1:AA$1,H40:AA40)/SUM(H40:AA40)</f>
        <v>7.6275680599129645</v>
      </c>
      <c r="G40" s="11">
        <f>SUM(H40:AA40)</f>
        <v>9881</v>
      </c>
      <c r="L40" s="4">
        <v>1</v>
      </c>
      <c r="M40" s="3">
        <v>489</v>
      </c>
      <c r="N40" s="3">
        <v>2699</v>
      </c>
      <c r="O40" s="3">
        <v>6692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6.8383570718781055</v>
      </c>
      <c r="G41" s="11">
        <f>SUM(H41:AA41)</f>
        <v>3019</v>
      </c>
      <c r="L41" s="4">
        <v>1</v>
      </c>
      <c r="M41" s="3">
        <v>487</v>
      </c>
      <c r="N41" s="3">
        <v>2530</v>
      </c>
      <c r="O41" s="3">
        <v>1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g2d3n9</v>
      </c>
      <c r="AC43"/>
      <c r="AD43"/>
    </row>
    <row r="44" spans="1:30">
      <c r="A44" s="3" t="s">
        <v>3</v>
      </c>
      <c r="B44" s="9">
        <f>CEILING($A$1*A43/$B$1,1)</f>
        <v>6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2929</v>
      </c>
      <c r="E45" s="20">
        <f>1-G46/G45</f>
        <v>0.65987635552852941</v>
      </c>
      <c r="F45" s="10">
        <f>SUMPRODUCT(H$1:AA$1,H45:AA45)/SUM(H45:AA45)</f>
        <v>8.5670416539981762</v>
      </c>
      <c r="G45" s="11">
        <f>SUM(H45:AA45)</f>
        <v>9867</v>
      </c>
      <c r="M45" s="3">
        <v>15</v>
      </c>
      <c r="N45" s="3">
        <v>695</v>
      </c>
      <c r="O45" s="3">
        <v>2837</v>
      </c>
      <c r="P45" s="3">
        <v>6320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7.7848629320619782</v>
      </c>
      <c r="G46" s="11">
        <f>SUM(H46:AA46)</f>
        <v>3356</v>
      </c>
      <c r="M46" s="3">
        <v>15</v>
      </c>
      <c r="N46" s="3">
        <v>693</v>
      </c>
      <c r="O46" s="3">
        <v>2647</v>
      </c>
      <c r="P46" s="3">
        <v>1</v>
      </c>
      <c r="AC46"/>
      <c r="AD46"/>
    </row>
    <row r="47" spans="1:30">
      <c r="O47" s="13" t="s">
        <v>32</v>
      </c>
    </row>
    <row r="48" spans="1:30">
      <c r="A48" s="3">
        <v>10</v>
      </c>
      <c r="C48" s="3" t="str">
        <f>CONCATENATE($C$1,"n",A48)</f>
        <v>g2d3n10</v>
      </c>
      <c r="AC48"/>
      <c r="AD48"/>
    </row>
    <row r="49" spans="1:30">
      <c r="A49" s="3" t="s">
        <v>3</v>
      </c>
      <c r="B49" s="9">
        <f>CEILING($A$1*A48/$B$1,1)</f>
        <v>7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19">
        <v>2841</v>
      </c>
      <c r="E50" s="20">
        <f>1-G51/G50</f>
        <v>0.63861788617886184</v>
      </c>
      <c r="F50" s="10">
        <f>SUMPRODUCT(H$1:AA$1,H50:AA50)/SUM(H50:AA50)</f>
        <v>9.5081300813008127</v>
      </c>
      <c r="G50" s="11">
        <f>SUM(H50:AA50)</f>
        <v>9840</v>
      </c>
      <c r="N50" s="3">
        <v>66</v>
      </c>
      <c r="O50" s="3">
        <v>945</v>
      </c>
      <c r="P50" s="3">
        <v>2752</v>
      </c>
      <c r="Q50" s="3">
        <v>6077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8.6974128233970749</v>
      </c>
      <c r="G51" s="11">
        <f>SUM(H51:AA51)</f>
        <v>3556</v>
      </c>
      <c r="N51" s="3">
        <v>66</v>
      </c>
      <c r="O51" s="3">
        <v>944</v>
      </c>
      <c r="P51" s="3">
        <v>2546</v>
      </c>
      <c r="Q51" s="3">
        <v>0</v>
      </c>
      <c r="AC51"/>
      <c r="AD51"/>
    </row>
    <row r="53" spans="1:30">
      <c r="A53" s="3">
        <v>11</v>
      </c>
      <c r="C53" s="3" t="str">
        <f>CONCATENATE($C$1,"n",A53)</f>
        <v>g2d3n11</v>
      </c>
      <c r="AC53"/>
      <c r="AD53"/>
    </row>
    <row r="54" spans="1:30">
      <c r="A54" s="3" t="s">
        <v>3</v>
      </c>
      <c r="B54" s="9">
        <f>CEILING($A$1*A53/$B$1,1)</f>
        <v>8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19">
        <v>3071</v>
      </c>
      <c r="E55" s="20">
        <f>1-G56/G55</f>
        <v>0.60869122735599435</v>
      </c>
      <c r="F55" s="10">
        <f>SUMPRODUCT(H$1:AA$1,H55:AA55)/SUM(H55:AA55)</f>
        <v>10.432424180744963</v>
      </c>
      <c r="G55" s="11">
        <f>SUM(H55:AA55)</f>
        <v>9826</v>
      </c>
      <c r="N55" s="4">
        <v>1</v>
      </c>
      <c r="O55" s="3">
        <v>129</v>
      </c>
      <c r="P55" s="3">
        <v>1236</v>
      </c>
      <c r="Q55" s="3">
        <v>2714</v>
      </c>
      <c r="R55" s="3">
        <v>5746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9.6127438231469444</v>
      </c>
      <c r="G56" s="11">
        <f>SUM(H56:AA56)</f>
        <v>3845</v>
      </c>
      <c r="N56" s="4">
        <v>1</v>
      </c>
      <c r="O56" s="3">
        <v>128</v>
      </c>
      <c r="P56" s="3">
        <v>1230</v>
      </c>
      <c r="Q56" s="3">
        <v>2486</v>
      </c>
      <c r="R56" s="3">
        <v>0</v>
      </c>
      <c r="AC56"/>
      <c r="AD56"/>
    </row>
    <row r="58" spans="1:30">
      <c r="A58" s="3">
        <v>12</v>
      </c>
      <c r="C58" s="3" t="str">
        <f>CONCATENATE($C$1,"n",A58)</f>
        <v>g2d3n12</v>
      </c>
      <c r="AC58"/>
      <c r="AD58"/>
    </row>
    <row r="59" spans="1:30">
      <c r="A59" s="3" t="s">
        <v>3</v>
      </c>
      <c r="B59" s="9">
        <f>CEILING($A$1*A58/$B$1,1)</f>
        <v>8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19">
        <v>2932</v>
      </c>
      <c r="E60" s="20">
        <f>1-G61/G60</f>
        <v>0.59327559857361178</v>
      </c>
      <c r="F60" s="10">
        <f>SUMPRODUCT(H$1:AA$1,H60:AA60)/SUM(H60:AA60)</f>
        <v>11.375343861436576</v>
      </c>
      <c r="G60" s="11">
        <f>SUM(H60:AA60)</f>
        <v>9815</v>
      </c>
      <c r="O60" s="3">
        <v>3</v>
      </c>
      <c r="P60" s="3">
        <v>272</v>
      </c>
      <c r="Q60" s="3">
        <v>1304</v>
      </c>
      <c r="R60" s="3">
        <v>2695</v>
      </c>
      <c r="S60" s="3">
        <v>5541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10.535571142284569</v>
      </c>
      <c r="G61" s="11">
        <f>SUM(H61:AA61)</f>
        <v>3992</v>
      </c>
      <c r="O61" s="3">
        <v>3</v>
      </c>
      <c r="P61" s="3">
        <v>272</v>
      </c>
      <c r="Q61" s="3">
        <v>1301</v>
      </c>
      <c r="R61" s="3">
        <v>2416</v>
      </c>
      <c r="S61" s="3">
        <v>0</v>
      </c>
      <c r="AC61"/>
      <c r="AD61"/>
    </row>
    <row r="62" spans="1:30">
      <c r="Q62" s="13" t="s">
        <v>38</v>
      </c>
    </row>
    <row r="63" spans="1:30">
      <c r="A63" s="3">
        <v>13</v>
      </c>
      <c r="C63" s="3" t="str">
        <f>CONCATENATE($C$1,"n",A63)</f>
        <v>g2d3n13</v>
      </c>
      <c r="AC63"/>
      <c r="AD63"/>
    </row>
    <row r="64" spans="1:30">
      <c r="A64" s="3" t="s">
        <v>3</v>
      </c>
      <c r="B64" s="9">
        <f>CEILING($A$1*A63/$B$1,1)</f>
        <v>9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19">
        <v>2902</v>
      </c>
      <c r="E65" s="20">
        <f>1-G66/G65</f>
        <v>0.57419486343253157</v>
      </c>
      <c r="F65" s="10">
        <f>SUMPRODUCT(H$1:AA$1,H65:AA65)/SUM(H65:AA65)</f>
        <v>12.310436200570729</v>
      </c>
      <c r="G65" s="11">
        <f>SUM(H65:AA65)</f>
        <v>9812</v>
      </c>
      <c r="P65" s="3">
        <v>14</v>
      </c>
      <c r="Q65" s="3">
        <v>440</v>
      </c>
      <c r="R65" s="3">
        <v>1416</v>
      </c>
      <c r="S65" s="3">
        <v>2558</v>
      </c>
      <c r="T65" s="3">
        <v>5384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11.443034944949737</v>
      </c>
      <c r="G66" s="11">
        <f>SUM(H66:AA66)</f>
        <v>4178</v>
      </c>
      <c r="P66" s="3">
        <v>14</v>
      </c>
      <c r="Q66" s="3">
        <v>439</v>
      </c>
      <c r="R66" s="3">
        <v>1407</v>
      </c>
      <c r="S66" s="3">
        <v>2318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g2d3n14</v>
      </c>
      <c r="AC68"/>
      <c r="AD68"/>
    </row>
    <row r="69" spans="1:30">
      <c r="A69" s="3" t="s">
        <v>3</v>
      </c>
      <c r="B69" s="9">
        <f>CEILING($A$1*A68/$B$1,1)</f>
        <v>10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 t="str">
        <f t="shared" si="25"/>
        <v/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19">
        <v>3036</v>
      </c>
      <c r="E70" s="20">
        <f>1-G71/G70</f>
        <v>0.55976258698321735</v>
      </c>
      <c r="F70" s="10">
        <f>SUMPRODUCT(H$1:AA$1,H70:AA70)/SUM(H70:AA70)</f>
        <v>13.249693000409334</v>
      </c>
      <c r="G70" s="11">
        <f>SUM(H70:AA70)</f>
        <v>9772</v>
      </c>
      <c r="P70" s="4">
        <v>1</v>
      </c>
      <c r="Q70" s="3">
        <v>51</v>
      </c>
      <c r="R70" s="3">
        <v>576</v>
      </c>
      <c r="S70" s="3">
        <v>1466</v>
      </c>
      <c r="T70" s="3">
        <v>2463</v>
      </c>
      <c r="U70" s="3">
        <v>5215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19"/>
      <c r="E71" s="20"/>
      <c r="F71" s="10">
        <f>SUMPRODUCT(H$1:AA$1,H71:AA71)/SUM(H71:AA71)</f>
        <v>12.359367735936774</v>
      </c>
      <c r="G71" s="11">
        <f>SUM(H71:AA71)</f>
        <v>4302</v>
      </c>
      <c r="P71" s="4">
        <v>1</v>
      </c>
      <c r="Q71" s="3">
        <v>51</v>
      </c>
      <c r="R71" s="3">
        <v>575</v>
      </c>
      <c r="S71" s="3">
        <v>1449</v>
      </c>
      <c r="T71" s="3">
        <v>2226</v>
      </c>
      <c r="U71" s="3">
        <v>0</v>
      </c>
      <c r="AC71"/>
      <c r="AD71"/>
    </row>
  </sheetData>
  <mergeCells count="28"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  <mergeCell ref="D35:D36"/>
    <mergeCell ref="E35:E36"/>
    <mergeCell ref="D40:D41"/>
    <mergeCell ref="E40:E41"/>
    <mergeCell ref="D45:D46"/>
    <mergeCell ref="E45:E46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24E-569C-914E-9410-FB49F9CE14C1}">
  <dimension ref="A1:AD42"/>
  <sheetViews>
    <sheetView zoomScale="50" workbookViewId="0">
      <selection activeCell="S37" sqref="S3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6</v>
      </c>
      <c r="C1" s="1" t="s">
        <v>20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76824</v>
      </c>
    </row>
    <row r="3" spans="1:30">
      <c r="A3" s="3">
        <v>1</v>
      </c>
      <c r="C3" s="3" t="str">
        <f>CONCATENATE($C$1,"n",A3)</f>
        <v>g4d6n1</v>
      </c>
      <c r="G3" s="7">
        <f>SUM(G6,G11,G16,G21,G26,G31,G36,G41,G46,G51,G56,G61,G66,G71)</f>
        <v>74861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30</v>
      </c>
      <c r="E5" s="20">
        <f>1-G6/G5</f>
        <v>0</v>
      </c>
      <c r="F5" s="10">
        <f>SUMPRODUCT(H$1:AA$1,H5:AA5)/SUM(H5:AA5)</f>
        <v>1.5407622286686007</v>
      </c>
      <c r="G5" s="11">
        <f>SUM(H5:AA5)</f>
        <v>9997</v>
      </c>
      <c r="H5" s="3">
        <v>4591</v>
      </c>
      <c r="I5" s="3">
        <v>5406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1.5407622286686007</v>
      </c>
      <c r="G6" s="11">
        <f>SUM(H6:AA6)</f>
        <v>9997</v>
      </c>
      <c r="H6" s="3">
        <v>4591</v>
      </c>
      <c r="I6" s="3">
        <v>5406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g4d6n2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35</v>
      </c>
      <c r="E10" s="20">
        <f>1-G11/G10</f>
        <v>0.12667734828760269</v>
      </c>
      <c r="F10" s="10">
        <f>SUMPRODUCT(H$1:AA$1,H10:AA10)/SUM(H10:AA10)</f>
        <v>2.7972161025435609</v>
      </c>
      <c r="G10" s="11">
        <f>SUM(H10:AA10)</f>
        <v>9986</v>
      </c>
      <c r="I10" s="3">
        <v>3287</v>
      </c>
      <c r="J10" s="3">
        <v>5437</v>
      </c>
      <c r="K10" s="3">
        <v>1262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2.6230936819172115</v>
      </c>
      <c r="G11" s="11">
        <f>SUM(H11:AA11)</f>
        <v>8721</v>
      </c>
      <c r="I11" s="3">
        <v>3287</v>
      </c>
      <c r="J11" s="3">
        <v>5434</v>
      </c>
      <c r="K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g4d6n3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41</v>
      </c>
      <c r="E15" s="20">
        <f>1-G16/G15</f>
        <v>4.7800949824488903E-2</v>
      </c>
      <c r="F15" s="10">
        <f>SUMPRODUCT(H$1:AA$1,H15:AA15)/SUM(H15:AA15)</f>
        <v>3.8266570307660541</v>
      </c>
      <c r="G15" s="11">
        <f>SUM(H15:AA15)</f>
        <v>9686</v>
      </c>
      <c r="I15" s="3">
        <v>1</v>
      </c>
      <c r="J15" s="3">
        <v>2510</v>
      </c>
      <c r="K15" s="3">
        <v>6672</v>
      </c>
      <c r="L15" s="3">
        <v>173</v>
      </c>
      <c r="M15" s="3">
        <v>330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3.7319744117965956</v>
      </c>
      <c r="G16" s="11">
        <f>SUM(H16:AA16)</f>
        <v>9223</v>
      </c>
      <c r="I16" s="3">
        <v>1</v>
      </c>
      <c r="J16" s="3">
        <v>2510</v>
      </c>
      <c r="K16" s="3">
        <v>6672</v>
      </c>
      <c r="L16" s="3">
        <v>40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g4d6n4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16</v>
      </c>
      <c r="E20" s="20">
        <f>1-G21/G20</f>
        <v>1.192698610246834E-2</v>
      </c>
      <c r="F20" s="10">
        <f>SUMPRODUCT(H$1:AA$1,H20:AA20)/SUM(H20:AA20)</f>
        <v>4.8851897946484133</v>
      </c>
      <c r="G20" s="11">
        <f>SUM(H20:AA20)</f>
        <v>9642</v>
      </c>
      <c r="J20" s="3">
        <v>2</v>
      </c>
      <c r="K20" s="3">
        <v>2096</v>
      </c>
      <c r="L20" s="3">
        <v>6771</v>
      </c>
      <c r="M20" s="3">
        <v>659</v>
      </c>
      <c r="N20" s="3">
        <v>8</v>
      </c>
      <c r="O20" s="3">
        <v>106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4.8486407053637031</v>
      </c>
      <c r="G21" s="11">
        <f>SUM(H21:AA21)</f>
        <v>9527</v>
      </c>
      <c r="J21" s="3">
        <v>2</v>
      </c>
      <c r="K21" s="3">
        <v>2096</v>
      </c>
      <c r="L21" s="3">
        <v>6771</v>
      </c>
      <c r="M21" s="3">
        <v>658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g4d6n5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 t="str">
        <f t="shared" si="8"/>
        <v/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43</v>
      </c>
      <c r="E25" s="20">
        <f>1-G26/G25</f>
        <v>5.2631578947368585E-3</v>
      </c>
      <c r="F25" s="10">
        <f>SUMPRODUCT(H$1:AA$1,H25:AA25)/SUM(H25:AA25)</f>
        <v>5.9727368421052631</v>
      </c>
      <c r="G25" s="11">
        <f>SUM(H25:AA25)</f>
        <v>9500</v>
      </c>
      <c r="K25" s="3">
        <v>7</v>
      </c>
      <c r="L25" s="3">
        <v>1732</v>
      </c>
      <c r="M25" s="3">
        <v>6425</v>
      </c>
      <c r="N25" s="3">
        <v>1285</v>
      </c>
      <c r="O25" s="3">
        <v>1</v>
      </c>
      <c r="Q25" s="3">
        <v>50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5.9514285714285711</v>
      </c>
      <c r="G26" s="11">
        <f>SUM(H26:AA26)</f>
        <v>9450</v>
      </c>
      <c r="K26" s="3">
        <v>7</v>
      </c>
      <c r="L26" s="3">
        <v>1732</v>
      </c>
      <c r="M26" s="3">
        <v>6425</v>
      </c>
      <c r="N26" s="3">
        <v>1285</v>
      </c>
      <c r="O26" s="3">
        <v>1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g4d6n6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 t="str">
        <f>IF(Q30&lt;&gt;0,Q$1,"")</f>
        <v/>
      </c>
      <c r="R29" s="3" t="str">
        <f t="shared" ref="R29:AA29" si="11">IF(R30&lt;&gt;0,R$1,"")</f>
        <v/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38</v>
      </c>
      <c r="E30" s="20">
        <f>1-G31/G30</f>
        <v>3.9315694400170464E-3</v>
      </c>
      <c r="F30" s="10">
        <f>SUMPRODUCT(H$1:AA$1,H30:AA30)/SUM(H30:AA30)</f>
        <v>7.0709807671873337</v>
      </c>
      <c r="G30" s="11">
        <f>SUM(H30:AA30)</f>
        <v>9411</v>
      </c>
      <c r="L30" s="3">
        <v>8</v>
      </c>
      <c r="M30" s="3">
        <v>1500</v>
      </c>
      <c r="N30" s="3">
        <v>5884</v>
      </c>
      <c r="O30" s="3">
        <v>1965</v>
      </c>
      <c r="P30" s="3">
        <v>17</v>
      </c>
      <c r="S30" s="3">
        <v>37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7.0515254960529123</v>
      </c>
      <c r="G31" s="11">
        <f>SUM(H31:AA31)</f>
        <v>9374</v>
      </c>
      <c r="L31" s="3">
        <v>8</v>
      </c>
      <c r="M31" s="3">
        <v>1500</v>
      </c>
      <c r="N31" s="3">
        <v>5884</v>
      </c>
      <c r="O31" s="3">
        <v>1965</v>
      </c>
      <c r="P31" s="3">
        <v>17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g4d6n7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39</v>
      </c>
      <c r="E35" s="20">
        <f>1-G36/G35</f>
        <v>1.9251336898395977E-3</v>
      </c>
      <c r="F35" s="10">
        <f>SUMPRODUCT(H$1:AA$1,H35:AA35)/SUM(H35:AA35)</f>
        <v>8.1472727272727266</v>
      </c>
      <c r="G35" s="11">
        <f>SUM(H35:AA35)</f>
        <v>9350</v>
      </c>
      <c r="M35" s="3">
        <v>10</v>
      </c>
      <c r="N35" s="3">
        <v>1355</v>
      </c>
      <c r="O35" s="3">
        <v>5390</v>
      </c>
      <c r="P35" s="3">
        <v>2510</v>
      </c>
      <c r="Q35" s="3">
        <v>67</v>
      </c>
      <c r="U35" s="3">
        <v>18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8.1359837119588505</v>
      </c>
      <c r="G36" s="11">
        <f>SUM(H36:AA36)</f>
        <v>9332</v>
      </c>
      <c r="M36" s="3">
        <v>10</v>
      </c>
      <c r="N36" s="3">
        <v>1355</v>
      </c>
      <c r="O36" s="3">
        <v>5390</v>
      </c>
      <c r="P36" s="3">
        <v>2510</v>
      </c>
      <c r="Q36" s="3">
        <v>67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g4d6n8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39</v>
      </c>
      <c r="E40" s="20">
        <f>1-G41/G40</f>
        <v>1.6212710765239891E-3</v>
      </c>
      <c r="F40" s="10">
        <f>SUMPRODUCT(H$1:AA$1,H40:AA40)/SUM(H40:AA40)</f>
        <v>9.2321660181582352</v>
      </c>
      <c r="G40" s="11">
        <f>SUM(H40:AA40)</f>
        <v>9252</v>
      </c>
      <c r="N40" s="3">
        <v>8</v>
      </c>
      <c r="O40" s="3">
        <v>1190</v>
      </c>
      <c r="P40" s="3">
        <v>4978</v>
      </c>
      <c r="Q40" s="3">
        <v>2873</v>
      </c>
      <c r="R40" s="3">
        <v>188</v>
      </c>
      <c r="W40" s="3">
        <v>15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9.2211757063981814</v>
      </c>
      <c r="G41" s="11">
        <f>SUM(H41:AA41)</f>
        <v>9237</v>
      </c>
      <c r="N41" s="3">
        <v>8</v>
      </c>
      <c r="O41" s="3">
        <v>1190</v>
      </c>
      <c r="P41" s="3">
        <v>4978</v>
      </c>
      <c r="Q41" s="3">
        <v>2873</v>
      </c>
      <c r="R41" s="3">
        <v>188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ECDA-1B64-314D-AD4C-A7E4405722B1}">
  <dimension ref="A1:AD42"/>
  <sheetViews>
    <sheetView zoomScale="58" workbookViewId="0">
      <selection activeCell="V41" sqref="V4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5</v>
      </c>
      <c r="C1" s="1" t="s">
        <v>21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79044</v>
      </c>
    </row>
    <row r="3" spans="1:30">
      <c r="A3" s="3">
        <v>1</v>
      </c>
      <c r="C3" s="3" t="str">
        <f>CONCATENATE($C$1,"n",A3)</f>
        <v>g5d5n1</v>
      </c>
      <c r="G3" s="7">
        <f>SUM(G6,G11,G16,G21,G26,G31,G36,G41,G46,G51,G56,G61,G66,G71)</f>
        <v>77301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J4" si="0">IF(I5&lt;&gt;0,I$1,"")</f>
        <v>2</v>
      </c>
      <c r="J4" s="3" t="str">
        <f t="shared" si="0"/>
        <v/>
      </c>
      <c r="K4" s="3" t="str">
        <f t="shared" ref="K4:P4" si="1">IF(K5&lt;&gt;0,K$1,"")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>IF(Q5&lt;&gt;0,Q$1,"")</f>
        <v/>
      </c>
      <c r="R4" s="3" t="str">
        <f t="shared" ref="R4:AA4" si="2">IF(R5&lt;&gt;0,R$1,"")</f>
        <v/>
      </c>
      <c r="S4" s="3" t="str">
        <f t="shared" si="2"/>
        <v/>
      </c>
      <c r="T4" s="3" t="str">
        <f t="shared" si="2"/>
        <v/>
      </c>
      <c r="U4" s="3" t="str">
        <f t="shared" si="2"/>
        <v/>
      </c>
      <c r="V4" s="3" t="str">
        <f t="shared" si="2"/>
        <v/>
      </c>
      <c r="W4" s="3" t="str">
        <f t="shared" si="2"/>
        <v/>
      </c>
      <c r="X4" s="3" t="str">
        <f t="shared" si="2"/>
        <v/>
      </c>
      <c r="Y4" s="3" t="str">
        <f t="shared" si="2"/>
        <v/>
      </c>
      <c r="Z4" s="3" t="str">
        <f t="shared" si="2"/>
        <v/>
      </c>
      <c r="AA4" s="6" t="str">
        <f t="shared" si="2"/>
        <v/>
      </c>
    </row>
    <row r="5" spans="1:30">
      <c r="A5" s="3" t="s">
        <v>7</v>
      </c>
      <c r="B5" s="6">
        <v>10000</v>
      </c>
      <c r="C5" s="3" t="s">
        <v>8</v>
      </c>
      <c r="D5" s="19">
        <v>1356</v>
      </c>
      <c r="E5" s="20">
        <f>1-G6/G5</f>
        <v>0</v>
      </c>
      <c r="F5" s="10">
        <f>SUMPRODUCT(H$1:AA$1,H5:AA5)/SUM(H5:AA5)</f>
        <v>1.9180836167233446</v>
      </c>
      <c r="G5" s="11">
        <f>SUM(H5:AA5)</f>
        <v>9998</v>
      </c>
      <c r="H5" s="3">
        <v>819</v>
      </c>
      <c r="I5" s="3">
        <v>9179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1.9180836167233446</v>
      </c>
      <c r="G6" s="11">
        <f>SUM(H6:AA6)</f>
        <v>9998</v>
      </c>
      <c r="H6" s="3">
        <v>819</v>
      </c>
      <c r="I6" s="3">
        <v>9179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g5d5n2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3">IF(I10&lt;&gt;0,I$1,"")</f>
        <v>2</v>
      </c>
      <c r="J9" s="3">
        <f t="shared" si="3"/>
        <v>3</v>
      </c>
      <c r="K9" s="3">
        <f t="shared" si="3"/>
        <v>4</v>
      </c>
      <c r="L9" s="3" t="str">
        <f t="shared" si="3"/>
        <v/>
      </c>
      <c r="M9" s="3" t="str">
        <f t="shared" si="3"/>
        <v/>
      </c>
      <c r="N9" s="3" t="str">
        <f t="shared" si="3"/>
        <v/>
      </c>
      <c r="O9" s="3" t="str">
        <f t="shared" si="3"/>
        <v/>
      </c>
      <c r="P9" s="3" t="str">
        <f t="shared" si="3"/>
        <v/>
      </c>
      <c r="Q9" s="3" t="str">
        <f>IF(Q10&lt;&gt;0,Q$1,"")</f>
        <v/>
      </c>
      <c r="R9" s="3" t="str">
        <f t="shared" ref="R9:AA9" si="4">IF(R10&lt;&gt;0,R$1,"")</f>
        <v/>
      </c>
      <c r="S9" s="3" t="str">
        <f t="shared" si="4"/>
        <v/>
      </c>
      <c r="T9" s="3" t="str">
        <f t="shared" si="4"/>
        <v/>
      </c>
      <c r="U9" s="3" t="str">
        <f t="shared" si="4"/>
        <v/>
      </c>
      <c r="V9" s="3" t="str">
        <f t="shared" si="4"/>
        <v/>
      </c>
      <c r="W9" s="3" t="str">
        <f t="shared" si="4"/>
        <v/>
      </c>
      <c r="X9" s="3" t="str">
        <f t="shared" si="4"/>
        <v/>
      </c>
      <c r="Y9" s="3" t="str">
        <f t="shared" si="4"/>
        <v/>
      </c>
      <c r="Z9" s="3" t="str">
        <f t="shared" si="4"/>
        <v/>
      </c>
      <c r="AA9" s="6" t="str">
        <f t="shared" si="4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1344</v>
      </c>
      <c r="E10" s="20">
        <f>1-G11/G10</f>
        <v>0.1595381526104418</v>
      </c>
      <c r="F10" s="10">
        <f>SUMPRODUCT(H$1:AA$1,H10:AA10)/SUM(H10:AA10)</f>
        <v>3.1901606425702811</v>
      </c>
      <c r="G10" s="11">
        <f>SUM(H10:AA10)</f>
        <v>9960</v>
      </c>
      <c r="I10" s="3">
        <v>172</v>
      </c>
      <c r="J10" s="3">
        <v>7722</v>
      </c>
      <c r="K10" s="3">
        <v>2066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3.0364353123880061</v>
      </c>
      <c r="G11" s="11">
        <f>SUM(H11:AA11)</f>
        <v>8371</v>
      </c>
      <c r="I11" s="3">
        <v>172</v>
      </c>
      <c r="J11" s="3">
        <v>7722</v>
      </c>
      <c r="K11" s="3">
        <v>477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g5d5n3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5">IF(I15&lt;&gt;0,I$1,"")</f>
        <v/>
      </c>
      <c r="J14" s="3">
        <f t="shared" si="5"/>
        <v>3</v>
      </c>
      <c r="K14" s="3">
        <f t="shared" si="5"/>
        <v>4</v>
      </c>
      <c r="L14" s="3">
        <f t="shared" si="5"/>
        <v>5</v>
      </c>
      <c r="M14" s="3">
        <f t="shared" si="5"/>
        <v>6</v>
      </c>
      <c r="N14" s="3" t="str">
        <f t="shared" si="5"/>
        <v/>
      </c>
      <c r="O14" s="3" t="str">
        <f t="shared" si="5"/>
        <v/>
      </c>
      <c r="P14" s="3" t="str">
        <f t="shared" si="5"/>
        <v/>
      </c>
      <c r="Q14" s="3" t="str">
        <f>IF(Q15&lt;&gt;0,Q$1,"")</f>
        <v/>
      </c>
      <c r="R14" s="3" t="str">
        <f t="shared" ref="R14:AA14" si="6">IF(R15&lt;&gt;0,R$1,"")</f>
        <v/>
      </c>
      <c r="S14" s="3" t="str">
        <f t="shared" si="6"/>
        <v/>
      </c>
      <c r="T14" s="3" t="str">
        <f t="shared" si="6"/>
        <v/>
      </c>
      <c r="U14" s="3" t="str">
        <f t="shared" si="6"/>
        <v/>
      </c>
      <c r="V14" s="3" t="str">
        <f t="shared" si="6"/>
        <v/>
      </c>
      <c r="W14" s="3" t="str">
        <f t="shared" si="6"/>
        <v/>
      </c>
      <c r="X14" s="3" t="str">
        <f t="shared" si="6"/>
        <v/>
      </c>
      <c r="Y14" s="3" t="str">
        <f t="shared" si="6"/>
        <v/>
      </c>
      <c r="Z14" s="3" t="str">
        <f t="shared" si="6"/>
        <v/>
      </c>
      <c r="AA14" s="6" t="str">
        <f t="shared" si="6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1286</v>
      </c>
      <c r="E15" s="20">
        <f>1-G16/G15</f>
        <v>1.5197262479871188E-2</v>
      </c>
      <c r="F15" s="10">
        <f>SUMPRODUCT(H$1:AA$1,H15:AA15)/SUM(H15:AA15)</f>
        <v>4.5717592592592595</v>
      </c>
      <c r="G15" s="11">
        <f>SUM(H15:AA15)</f>
        <v>9936</v>
      </c>
      <c r="J15" s="3">
        <v>38</v>
      </c>
      <c r="K15" s="3">
        <v>4342</v>
      </c>
      <c r="L15" s="3">
        <v>5393</v>
      </c>
      <c r="M15" s="3">
        <v>163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4.5498211548288197</v>
      </c>
      <c r="G16" s="11">
        <f>SUM(H16:AA16)</f>
        <v>9785</v>
      </c>
      <c r="J16" s="3">
        <v>38</v>
      </c>
      <c r="K16" s="3">
        <v>4342</v>
      </c>
      <c r="L16" s="3">
        <v>5392</v>
      </c>
      <c r="M16" s="3">
        <v>13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g5d5n4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7">IF(I20&lt;&gt;0,I$1,"")</f>
        <v/>
      </c>
      <c r="J19" s="3" t="str">
        <f t="shared" si="7"/>
        <v/>
      </c>
      <c r="K19" s="3">
        <f t="shared" si="7"/>
        <v>4</v>
      </c>
      <c r="L19" s="3">
        <f t="shared" si="7"/>
        <v>5</v>
      </c>
      <c r="M19" s="3">
        <f t="shared" si="7"/>
        <v>6</v>
      </c>
      <c r="N19" s="3">
        <f t="shared" si="7"/>
        <v>7</v>
      </c>
      <c r="O19" s="3">
        <f t="shared" si="7"/>
        <v>8</v>
      </c>
      <c r="P19" s="3" t="str">
        <f t="shared" si="7"/>
        <v/>
      </c>
      <c r="Q19" s="3" t="str">
        <f>IF(Q20&lt;&gt;0,Q$1,"")</f>
        <v/>
      </c>
      <c r="R19" s="3" t="str">
        <f t="shared" ref="R19:AA19" si="8">IF(R20&lt;&gt;0,R$1,"")</f>
        <v/>
      </c>
      <c r="S19" s="3" t="str">
        <f t="shared" si="8"/>
        <v/>
      </c>
      <c r="T19" s="3" t="str">
        <f t="shared" si="8"/>
        <v/>
      </c>
      <c r="U19" s="3" t="str">
        <f t="shared" si="8"/>
        <v/>
      </c>
      <c r="V19" s="3" t="str">
        <f t="shared" si="8"/>
        <v/>
      </c>
      <c r="W19" s="3" t="str">
        <f t="shared" si="8"/>
        <v/>
      </c>
      <c r="X19" s="3" t="str">
        <f t="shared" si="8"/>
        <v/>
      </c>
      <c r="Y19" s="3" t="str">
        <f t="shared" si="8"/>
        <v/>
      </c>
      <c r="Z19" s="3" t="str">
        <f t="shared" si="8"/>
        <v/>
      </c>
      <c r="AA19" s="6" t="str">
        <f t="shared" si="8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1347</v>
      </c>
      <c r="E20" s="20">
        <f>1-G21/G20</f>
        <v>3.0290791599352218E-4</v>
      </c>
      <c r="F20" s="10">
        <f>SUMPRODUCT(H$1:AA$1,H20:AA20)/SUM(H20:AA20)</f>
        <v>5.9203352180936992</v>
      </c>
      <c r="G20" s="11">
        <f>SUM(H20:AA20)</f>
        <v>9904</v>
      </c>
      <c r="K20" s="3">
        <v>4</v>
      </c>
      <c r="L20" s="3">
        <v>1947</v>
      </c>
      <c r="M20" s="3">
        <v>6789</v>
      </c>
      <c r="N20" s="3">
        <v>1162</v>
      </c>
      <c r="O20" s="3">
        <v>2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5.9198060801939194</v>
      </c>
      <c r="G21" s="11">
        <f>SUM(H21:AA21)</f>
        <v>9901</v>
      </c>
      <c r="K21" s="3">
        <v>4</v>
      </c>
      <c r="L21" s="3">
        <v>1947</v>
      </c>
      <c r="M21" s="3">
        <v>6789</v>
      </c>
      <c r="N21" s="3">
        <v>1161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g5d5n5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9">IF(I25&lt;&gt;0,I$1,"")</f>
        <v/>
      </c>
      <c r="J24" s="3" t="str">
        <f t="shared" si="9"/>
        <v/>
      </c>
      <c r="K24" s="3" t="str">
        <f t="shared" si="9"/>
        <v/>
      </c>
      <c r="L24" s="3">
        <f t="shared" si="9"/>
        <v>5</v>
      </c>
      <c r="M24" s="3">
        <f t="shared" si="9"/>
        <v>6</v>
      </c>
      <c r="N24" s="3">
        <f t="shared" si="9"/>
        <v>7</v>
      </c>
      <c r="O24" s="3">
        <f t="shared" si="9"/>
        <v>8</v>
      </c>
      <c r="P24" s="3">
        <f t="shared" si="9"/>
        <v>9</v>
      </c>
      <c r="Q24" s="3" t="str">
        <f>IF(Q25&lt;&gt;0,Q$1,"")</f>
        <v/>
      </c>
      <c r="R24" s="3" t="str">
        <f t="shared" ref="R24:AA24" si="10">IF(R25&lt;&gt;0,R$1,"")</f>
        <v/>
      </c>
      <c r="S24" s="3" t="str">
        <f t="shared" si="10"/>
        <v/>
      </c>
      <c r="T24" s="3" t="str">
        <f t="shared" si="10"/>
        <v/>
      </c>
      <c r="U24" s="3" t="str">
        <f t="shared" si="10"/>
        <v/>
      </c>
      <c r="V24" s="3" t="str">
        <f t="shared" si="10"/>
        <v/>
      </c>
      <c r="W24" s="3" t="str">
        <f t="shared" si="10"/>
        <v/>
      </c>
      <c r="X24" s="3" t="str">
        <f t="shared" si="10"/>
        <v/>
      </c>
      <c r="Y24" s="3" t="str">
        <f t="shared" si="10"/>
        <v/>
      </c>
      <c r="Z24" s="3" t="str">
        <f t="shared" si="10"/>
        <v/>
      </c>
      <c r="AA24" s="6" t="str">
        <f t="shared" si="10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1385</v>
      </c>
      <c r="E25" s="20">
        <f>1-G26/G25</f>
        <v>0</v>
      </c>
      <c r="F25" s="10">
        <f>SUMPRODUCT(H$1:AA$1,H25:AA25)/SUM(H25:AA25)</f>
        <v>7.2561924982307149</v>
      </c>
      <c r="G25" s="11">
        <f>SUM(H25:AA25)</f>
        <v>9891</v>
      </c>
      <c r="L25" s="3">
        <v>8</v>
      </c>
      <c r="M25" s="3">
        <v>810</v>
      </c>
      <c r="N25" s="3">
        <v>5844</v>
      </c>
      <c r="O25" s="3">
        <v>3098</v>
      </c>
      <c r="P25" s="3">
        <v>131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7.2561924982307149</v>
      </c>
      <c r="G26" s="11">
        <f>SUM(H26:AA26)</f>
        <v>9891</v>
      </c>
      <c r="L26" s="3">
        <v>8</v>
      </c>
      <c r="M26" s="3">
        <v>810</v>
      </c>
      <c r="N26" s="3">
        <v>5844</v>
      </c>
      <c r="O26" s="3">
        <v>3098</v>
      </c>
      <c r="P26" s="3">
        <v>131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g5d5n6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1">IF(I30&lt;&gt;0,I$1,"")</f>
        <v/>
      </c>
      <c r="J29" s="3" t="str">
        <f t="shared" si="11"/>
        <v/>
      </c>
      <c r="K29" s="3" t="str">
        <f t="shared" si="11"/>
        <v/>
      </c>
      <c r="L29" s="3" t="str">
        <f t="shared" si="11"/>
        <v/>
      </c>
      <c r="M29" s="3">
        <f t="shared" si="11"/>
        <v>6</v>
      </c>
      <c r="N29" s="3">
        <f t="shared" si="11"/>
        <v>7</v>
      </c>
      <c r="O29" s="3">
        <f t="shared" si="11"/>
        <v>8</v>
      </c>
      <c r="P29" s="3">
        <f t="shared" si="11"/>
        <v>9</v>
      </c>
      <c r="Q29" s="3">
        <f>IF(Q30&lt;&gt;0,Q$1,"")</f>
        <v>10</v>
      </c>
      <c r="R29" s="3">
        <f t="shared" ref="R29:AA29" si="12">IF(R30&lt;&gt;0,R$1,"")</f>
        <v>11</v>
      </c>
      <c r="S29" s="3" t="str">
        <f t="shared" si="12"/>
        <v/>
      </c>
      <c r="T29" s="3" t="str">
        <f t="shared" si="12"/>
        <v/>
      </c>
      <c r="U29" s="3" t="str">
        <f t="shared" si="12"/>
        <v/>
      </c>
      <c r="V29" s="3" t="str">
        <f t="shared" si="12"/>
        <v/>
      </c>
      <c r="W29" s="3" t="str">
        <f t="shared" si="12"/>
        <v/>
      </c>
      <c r="X29" s="3" t="str">
        <f t="shared" si="12"/>
        <v/>
      </c>
      <c r="Y29" s="3" t="str">
        <f t="shared" si="12"/>
        <v/>
      </c>
      <c r="Z29" s="3" t="str">
        <f t="shared" si="12"/>
        <v/>
      </c>
      <c r="AA29" s="6" t="str">
        <f t="shared" si="12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1426</v>
      </c>
      <c r="E30" s="20">
        <f>1-G31/G30</f>
        <v>0</v>
      </c>
      <c r="F30" s="10">
        <f>SUMPRODUCT(H$1:AA$1,H30:AA30)/SUM(H30:AA30)</f>
        <v>8.5977863525588951</v>
      </c>
      <c r="G30" s="11">
        <f>SUM(H30:AA30)</f>
        <v>9848</v>
      </c>
      <c r="M30" s="3">
        <v>4</v>
      </c>
      <c r="N30" s="3">
        <v>295</v>
      </c>
      <c r="O30" s="3">
        <v>4109</v>
      </c>
      <c r="P30" s="3">
        <v>4710</v>
      </c>
      <c r="Q30" s="3">
        <v>710</v>
      </c>
      <c r="R30" s="3">
        <v>20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8.5977863525588951</v>
      </c>
      <c r="G31" s="11">
        <f>SUM(H31:AA31)</f>
        <v>9848</v>
      </c>
      <c r="M31" s="3">
        <v>4</v>
      </c>
      <c r="N31" s="3">
        <v>295</v>
      </c>
      <c r="O31" s="3">
        <v>4109</v>
      </c>
      <c r="P31" s="3">
        <v>4710</v>
      </c>
      <c r="Q31" s="3">
        <v>710</v>
      </c>
      <c r="R31" s="3">
        <v>20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g5d5n7</v>
      </c>
      <c r="AC33"/>
      <c r="AD33"/>
    </row>
    <row r="34" spans="1:30">
      <c r="A34" s="3" t="s">
        <v>3</v>
      </c>
      <c r="B34" s="9">
        <f>CEILING($A$1*A33/$B$1,1)</f>
        <v>7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3">IF(I35&lt;&gt;0,I$1,"")</f>
        <v/>
      </c>
      <c r="J34" s="3" t="str">
        <f t="shared" si="13"/>
        <v/>
      </c>
      <c r="K34" s="3" t="str">
        <f t="shared" si="13"/>
        <v/>
      </c>
      <c r="L34" s="3" t="str">
        <f t="shared" si="13"/>
        <v/>
      </c>
      <c r="M34" s="3" t="str">
        <f t="shared" si="13"/>
        <v/>
      </c>
      <c r="N34" s="3">
        <f t="shared" si="13"/>
        <v>7</v>
      </c>
      <c r="O34" s="3">
        <f t="shared" si="13"/>
        <v>8</v>
      </c>
      <c r="P34" s="3">
        <f t="shared" si="13"/>
        <v>9</v>
      </c>
      <c r="Q34" s="3">
        <f t="shared" si="13"/>
        <v>10</v>
      </c>
      <c r="R34" s="3">
        <f t="shared" si="13"/>
        <v>11</v>
      </c>
      <c r="S34" s="3">
        <f t="shared" si="13"/>
        <v>12</v>
      </c>
      <c r="T34" s="3">
        <f t="shared" si="13"/>
        <v>13</v>
      </c>
      <c r="U34" s="3" t="str">
        <f t="shared" si="13"/>
        <v/>
      </c>
      <c r="V34" s="3" t="str">
        <f t="shared" si="13"/>
        <v/>
      </c>
      <c r="W34" s="3" t="str">
        <f t="shared" si="13"/>
        <v/>
      </c>
      <c r="X34" s="3" t="str">
        <f t="shared" si="13"/>
        <v/>
      </c>
      <c r="Y34" s="3" t="str">
        <f t="shared" si="13"/>
        <v/>
      </c>
      <c r="Z34" s="3" t="str">
        <f t="shared" si="13"/>
        <v/>
      </c>
      <c r="AA34" s="6" t="str">
        <f t="shared" si="13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1322</v>
      </c>
      <c r="E35" s="20">
        <f>1-G36/G35</f>
        <v>0</v>
      </c>
      <c r="F35" s="10">
        <f>SUMPRODUCT(H$1:AA$1,H35:AA35)/SUM(H35:AA35)</f>
        <v>9.936668712911807</v>
      </c>
      <c r="G35" s="11">
        <f>SUM(H35:AA35)</f>
        <v>9774</v>
      </c>
      <c r="N35" s="3">
        <v>2</v>
      </c>
      <c r="O35" s="3">
        <v>102</v>
      </c>
      <c r="P35" s="3">
        <v>2403</v>
      </c>
      <c r="Q35" s="3">
        <v>5412</v>
      </c>
      <c r="R35" s="3">
        <v>1720</v>
      </c>
      <c r="S35" s="3">
        <v>131</v>
      </c>
      <c r="T35" s="3">
        <v>4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9.936668712911807</v>
      </c>
      <c r="G36" s="11">
        <f>SUM(H36:AA36)</f>
        <v>9774</v>
      </c>
      <c r="N36" s="3">
        <v>2</v>
      </c>
      <c r="O36" s="3">
        <v>102</v>
      </c>
      <c r="P36" s="3">
        <v>2403</v>
      </c>
      <c r="Q36" s="3">
        <v>5412</v>
      </c>
      <c r="R36" s="3">
        <v>1720</v>
      </c>
      <c r="S36" s="3">
        <v>131</v>
      </c>
      <c r="T36" s="3">
        <v>4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g5d5n8</v>
      </c>
      <c r="AC38"/>
      <c r="AD38"/>
    </row>
    <row r="39" spans="1:30">
      <c r="A39" s="3" t="s">
        <v>3</v>
      </c>
      <c r="B39" s="9">
        <f>CEILING($A$1*A38/$B$1,1)</f>
        <v>8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4">IF(I40&lt;&gt;0,I$1,"")</f>
        <v/>
      </c>
      <c r="J39" s="3" t="str">
        <f t="shared" si="14"/>
        <v/>
      </c>
      <c r="K39" s="3" t="str">
        <f t="shared" si="14"/>
        <v/>
      </c>
      <c r="L39" s="3" t="str">
        <f t="shared" si="14"/>
        <v/>
      </c>
      <c r="M39" s="3" t="str">
        <f t="shared" si="14"/>
        <v/>
      </c>
      <c r="N39" s="3" t="str">
        <f t="shared" si="14"/>
        <v/>
      </c>
      <c r="O39" s="3" t="str">
        <f t="shared" si="14"/>
        <v/>
      </c>
      <c r="P39" s="3">
        <f t="shared" si="14"/>
        <v>9</v>
      </c>
      <c r="Q39" s="3">
        <f>IF(Q40&lt;&gt;0,Q$1,"")</f>
        <v>10</v>
      </c>
      <c r="R39" s="3">
        <f t="shared" ref="R39:AA39" si="15">IF(R40&lt;&gt;0,R$1,"")</f>
        <v>11</v>
      </c>
      <c r="S39" s="3">
        <f t="shared" si="15"/>
        <v>12</v>
      </c>
      <c r="T39" s="3">
        <f t="shared" si="15"/>
        <v>13</v>
      </c>
      <c r="U39" s="3">
        <f t="shared" si="15"/>
        <v>14</v>
      </c>
      <c r="V39" s="3">
        <f t="shared" si="15"/>
        <v>15</v>
      </c>
      <c r="W39" s="3" t="str">
        <f t="shared" si="15"/>
        <v/>
      </c>
      <c r="X39" s="3" t="str">
        <f t="shared" si="15"/>
        <v/>
      </c>
      <c r="Y39" s="3" t="str">
        <f t="shared" si="15"/>
        <v/>
      </c>
      <c r="Z39" s="3" t="str">
        <f t="shared" si="15"/>
        <v/>
      </c>
      <c r="AA39" s="6" t="str">
        <f t="shared" si="15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1363</v>
      </c>
      <c r="E40" s="20">
        <f>1-G41/G40</f>
        <v>0</v>
      </c>
      <c r="F40" s="10">
        <f>SUMPRODUCT(H$1:AA$1,H40:AA40)/SUM(H40:AA40)</f>
        <v>11.275762868591389</v>
      </c>
      <c r="G40" s="11">
        <f>SUM(H40:AA40)</f>
        <v>9733</v>
      </c>
      <c r="P40" s="3">
        <v>37</v>
      </c>
      <c r="Q40" s="3">
        <v>1259</v>
      </c>
      <c r="R40" s="3">
        <v>4882</v>
      </c>
      <c r="S40" s="3">
        <v>3114</v>
      </c>
      <c r="T40" s="3">
        <v>421</v>
      </c>
      <c r="U40" s="3">
        <v>19</v>
      </c>
      <c r="V40" s="3">
        <v>1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11.275762868591389</v>
      </c>
      <c r="G41" s="11">
        <f>SUM(H41:AA41)</f>
        <v>9733</v>
      </c>
      <c r="P41" s="3">
        <v>37</v>
      </c>
      <c r="Q41" s="3">
        <v>1259</v>
      </c>
      <c r="R41" s="3">
        <v>4882</v>
      </c>
      <c r="S41" s="3">
        <v>3114</v>
      </c>
      <c r="T41" s="3">
        <v>421</v>
      </c>
      <c r="U41" s="3">
        <v>19</v>
      </c>
      <c r="V41" s="3">
        <v>1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F943-3EE5-7145-9581-CCFEF162E502}">
  <dimension ref="A1:AD42"/>
  <sheetViews>
    <sheetView zoomScale="59" workbookViewId="0">
      <selection activeCell="T42" sqref="T42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6</v>
      </c>
      <c r="C1" s="1" t="s">
        <v>22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79209</v>
      </c>
    </row>
    <row r="3" spans="1:30">
      <c r="A3" s="3">
        <v>1</v>
      </c>
      <c r="C3" s="3" t="str">
        <f>CONCATENATE($C$1,"n",A3)</f>
        <v>g5d6n1</v>
      </c>
      <c r="G3" s="7">
        <f>SUM(G6,G11,G16,G21,G26,G31,G36,G41,G46,G51,G56,G61,G66,G71)</f>
        <v>78258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126</v>
      </c>
      <c r="E5" s="20">
        <f>1-G6/G5</f>
        <v>0</v>
      </c>
      <c r="F5" s="10">
        <f>SUMPRODUCT(H$1:AA$1,H5:AA5)/SUM(H5:AA5)</f>
        <v>1.8285657131426285</v>
      </c>
      <c r="G5" s="11">
        <f>SUM(H5:AA5)</f>
        <v>9998</v>
      </c>
      <c r="H5" s="3">
        <v>1714</v>
      </c>
      <c r="I5" s="3">
        <v>8284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1.8285657131426285</v>
      </c>
      <c r="G6" s="11">
        <f>SUM(H6:AA6)</f>
        <v>9998</v>
      </c>
      <c r="H6" s="3">
        <v>1714</v>
      </c>
      <c r="I6" s="3">
        <v>8284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g5d6n2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109</v>
      </c>
      <c r="E10" s="20">
        <f>1-G11/G10</f>
        <v>8.98876404494382E-2</v>
      </c>
      <c r="F10" s="10">
        <f>SUMPRODUCT(H$1:AA$1,H10:AA10)/SUM(H10:AA10)</f>
        <v>3.0623996789727128</v>
      </c>
      <c r="G10" s="11">
        <f>SUM(H10:AA10)</f>
        <v>9968</v>
      </c>
      <c r="I10" s="3">
        <v>622</v>
      </c>
      <c r="J10" s="3">
        <v>8102</v>
      </c>
      <c r="K10" s="3">
        <v>1244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2.9697971781305115</v>
      </c>
      <c r="G11" s="11">
        <f>SUM(H11:AA11)</f>
        <v>9072</v>
      </c>
      <c r="I11" s="3">
        <v>622</v>
      </c>
      <c r="J11" s="3">
        <v>8102</v>
      </c>
      <c r="K11" s="3">
        <v>348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g5d6n3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98</v>
      </c>
      <c r="E15" s="20">
        <f>1-G16/G15</f>
        <v>5.1292366488987495E-3</v>
      </c>
      <c r="F15" s="10">
        <f>SUMPRODUCT(H$1:AA$1,H15:AA15)/SUM(H15:AA15)</f>
        <v>4.3675952931710755</v>
      </c>
      <c r="G15" s="11">
        <f>SUM(H15:AA15)</f>
        <v>9943</v>
      </c>
      <c r="J15" s="3">
        <v>214</v>
      </c>
      <c r="K15" s="3">
        <v>5914</v>
      </c>
      <c r="L15" s="3">
        <v>3761</v>
      </c>
      <c r="M15" s="3">
        <v>54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4.3591791346542657</v>
      </c>
      <c r="G16" s="11">
        <f>SUM(H16:AA16)</f>
        <v>9892</v>
      </c>
      <c r="J16" s="3">
        <v>214</v>
      </c>
      <c r="K16" s="3">
        <v>5914</v>
      </c>
      <c r="L16" s="3">
        <v>3761</v>
      </c>
      <c r="M16" s="3">
        <v>3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g5d6n4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109</v>
      </c>
      <c r="E20" s="20">
        <f>1-G21/G20</f>
        <v>4.0294147275110603E-4</v>
      </c>
      <c r="F20" s="10">
        <f>SUMPRODUCT(H$1:AA$1,H20:AA20)/SUM(H20:AA20)</f>
        <v>5.6639468117255971</v>
      </c>
      <c r="G20" s="11">
        <f>SUM(H20:AA20)</f>
        <v>9927</v>
      </c>
      <c r="K20" s="3">
        <v>93</v>
      </c>
      <c r="L20" s="3">
        <v>3644</v>
      </c>
      <c r="M20" s="3">
        <v>5699</v>
      </c>
      <c r="N20" s="3">
        <v>488</v>
      </c>
      <c r="O20" s="3">
        <v>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5.6631059155497327</v>
      </c>
      <c r="G21" s="11">
        <f>SUM(H21:AA21)</f>
        <v>9923</v>
      </c>
      <c r="K21" s="3">
        <v>93</v>
      </c>
      <c r="L21" s="3">
        <v>3644</v>
      </c>
      <c r="M21" s="3">
        <v>5699</v>
      </c>
      <c r="N21" s="3">
        <v>487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g5d6n5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110</v>
      </c>
      <c r="E25" s="20">
        <f>1-G26/G25</f>
        <v>0</v>
      </c>
      <c r="F25" s="10">
        <f>SUMPRODUCT(H$1:AA$1,H25:AA25)/SUM(H25:AA25)</f>
        <v>6.9424533064109033</v>
      </c>
      <c r="G25" s="11">
        <f>SUM(H25:AA25)</f>
        <v>9905</v>
      </c>
      <c r="L25" s="3">
        <v>33</v>
      </c>
      <c r="M25" s="3">
        <v>2126</v>
      </c>
      <c r="N25" s="3">
        <v>6166</v>
      </c>
      <c r="O25" s="3">
        <v>1538</v>
      </c>
      <c r="P25" s="3">
        <v>42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6.9424533064109033</v>
      </c>
      <c r="G26" s="11">
        <f>SUM(H26:AA26)</f>
        <v>9905</v>
      </c>
      <c r="L26" s="3">
        <v>33</v>
      </c>
      <c r="M26" s="3">
        <v>2126</v>
      </c>
      <c r="N26" s="3">
        <v>6166</v>
      </c>
      <c r="O26" s="3">
        <v>1538</v>
      </c>
      <c r="P26" s="3">
        <v>42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g5d6n6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138</v>
      </c>
      <c r="E30" s="20">
        <f>1-G31/G30</f>
        <v>0</v>
      </c>
      <c r="F30" s="10">
        <f>SUMPRODUCT(H$1:AA$1,H30:AA30)/SUM(H30:AA30)</f>
        <v>8.2025316455696196</v>
      </c>
      <c r="G30" s="11">
        <f>SUM(H30:AA30)</f>
        <v>9875</v>
      </c>
      <c r="M30" s="3">
        <v>26</v>
      </c>
      <c r="N30" s="3">
        <v>1203</v>
      </c>
      <c r="O30" s="3">
        <v>5594</v>
      </c>
      <c r="P30" s="3">
        <v>2849</v>
      </c>
      <c r="Q30" s="3">
        <v>203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8.2025316455696196</v>
      </c>
      <c r="G31" s="11">
        <f>SUM(H31:AA31)</f>
        <v>9875</v>
      </c>
      <c r="M31" s="3">
        <v>26</v>
      </c>
      <c r="N31" s="3">
        <v>1203</v>
      </c>
      <c r="O31" s="3">
        <v>5594</v>
      </c>
      <c r="P31" s="3">
        <v>2849</v>
      </c>
      <c r="Q31" s="3">
        <v>203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g5d6n7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144</v>
      </c>
      <c r="E35" s="20">
        <f>1-G36/G35</f>
        <v>0</v>
      </c>
      <c r="F35" s="10">
        <f>SUMPRODUCT(H$1:AA$1,H35:AA35)/SUM(H35:AA35)</f>
        <v>9.5007123956849178</v>
      </c>
      <c r="G35" s="11">
        <f>SUM(H35:AA35)</f>
        <v>9826</v>
      </c>
      <c r="N35" s="3">
        <v>10</v>
      </c>
      <c r="O35" s="3">
        <v>645</v>
      </c>
      <c r="P35" s="3">
        <v>4317</v>
      </c>
      <c r="Q35" s="3">
        <v>4159</v>
      </c>
      <c r="R35" s="3">
        <v>660</v>
      </c>
      <c r="S35" s="3">
        <v>34</v>
      </c>
      <c r="T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9.5007123956849178</v>
      </c>
      <c r="G36" s="11">
        <f>SUM(H36:AA36)</f>
        <v>9826</v>
      </c>
      <c r="N36" s="3">
        <v>10</v>
      </c>
      <c r="O36" s="3">
        <v>645</v>
      </c>
      <c r="P36" s="3">
        <v>4317</v>
      </c>
      <c r="Q36" s="3">
        <v>4159</v>
      </c>
      <c r="R36" s="3">
        <v>660</v>
      </c>
      <c r="S36" s="3">
        <v>34</v>
      </c>
      <c r="T36" s="3">
        <v>1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g5d6n8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116</v>
      </c>
      <c r="E40" s="20">
        <f>1-G41/G40</f>
        <v>0</v>
      </c>
      <c r="F40" s="10">
        <f>SUMPRODUCT(H$1:AA$1,H40:AA40)/SUM(H40:AA40)</f>
        <v>10.762363059281252</v>
      </c>
      <c r="G40" s="11">
        <f>SUM(H40:AA40)</f>
        <v>9767</v>
      </c>
      <c r="O40" s="3">
        <v>5</v>
      </c>
      <c r="P40" s="3">
        <v>353</v>
      </c>
      <c r="Q40" s="3">
        <v>3265</v>
      </c>
      <c r="R40" s="3">
        <v>4624</v>
      </c>
      <c r="S40" s="3">
        <v>1377</v>
      </c>
      <c r="T40" s="3">
        <v>141</v>
      </c>
      <c r="U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10.762363059281252</v>
      </c>
      <c r="G41" s="11">
        <f>SUM(H41:AA41)</f>
        <v>9767</v>
      </c>
      <c r="O41" s="3">
        <v>5</v>
      </c>
      <c r="P41" s="3">
        <v>353</v>
      </c>
      <c r="Q41" s="3">
        <v>3265</v>
      </c>
      <c r="R41" s="3">
        <v>4624</v>
      </c>
      <c r="S41" s="3">
        <v>1377</v>
      </c>
      <c r="T41" s="3">
        <v>141</v>
      </c>
      <c r="U41" s="3">
        <v>2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8466-FDC7-D344-8B13-993966CEC5FD}">
  <dimension ref="A1:AD42"/>
  <sheetViews>
    <sheetView topLeftCell="D1" zoomScale="66" workbookViewId="0">
      <selection activeCell="D30" sqref="D30:D3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7</v>
      </c>
      <c r="C1" s="1" t="s">
        <v>23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79204</v>
      </c>
    </row>
    <row r="3" spans="1:30">
      <c r="A3" s="3">
        <v>1</v>
      </c>
      <c r="C3" s="3" t="str">
        <f>CONCATENATE($C$1,"n",A3)</f>
        <v>g5d7n1</v>
      </c>
      <c r="G3" s="7">
        <f>SUM(G6,G11,G16,G21,G26,G31,G36,G41,G46,G51,G56,G61,G66,G71)</f>
        <v>78554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7</v>
      </c>
      <c r="E5" s="20">
        <f>1-G6/G5</f>
        <v>0</v>
      </c>
      <c r="F5" s="10">
        <f>SUMPRODUCT(H$1:AA$1,H5:AA5)/SUM(H5:AA5)</f>
        <v>1.757703081232493</v>
      </c>
      <c r="G5" s="11">
        <f>SUM(H5:AA5)</f>
        <v>9996</v>
      </c>
      <c r="H5" s="3">
        <v>2422</v>
      </c>
      <c r="I5" s="3">
        <v>7574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1.757703081232493</v>
      </c>
      <c r="G6" s="11">
        <f>SUM(H6:AA6)</f>
        <v>9996</v>
      </c>
      <c r="H6" s="3">
        <v>2422</v>
      </c>
      <c r="I6" s="3">
        <v>7574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g5d7n2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4</v>
      </c>
      <c r="E10" s="20">
        <f>1-G11/G10</f>
        <v>6.2186559679037079E-2</v>
      </c>
      <c r="F10" s="10">
        <f>SUMPRODUCT(H$1:AA$1,H10:AA10)/SUM(H10:AA10)</f>
        <v>2.9717151454363089</v>
      </c>
      <c r="G10" s="11">
        <f>SUM(H10:AA10)</f>
        <v>9970</v>
      </c>
      <c r="I10" s="3">
        <v>1142</v>
      </c>
      <c r="J10" s="3">
        <v>7968</v>
      </c>
      <c r="K10" s="3">
        <v>860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2.9035294117647057</v>
      </c>
      <c r="G11" s="11">
        <f>SUM(H11:AA11)</f>
        <v>9350</v>
      </c>
      <c r="I11" s="3">
        <v>1142</v>
      </c>
      <c r="J11" s="3">
        <v>7968</v>
      </c>
      <c r="K11" s="3">
        <v>240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g5d7n3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8</v>
      </c>
      <c r="E15" s="20">
        <f>1-G16/G15</f>
        <v>3.0129557095510684E-3</v>
      </c>
      <c r="F15" s="10">
        <f>SUMPRODUCT(H$1:AA$1,H15:AA15)/SUM(H15:AA15)</f>
        <v>4.216229788088782</v>
      </c>
      <c r="G15" s="11">
        <f>SUM(H15:AA15)</f>
        <v>9957</v>
      </c>
      <c r="J15" s="3">
        <v>505</v>
      </c>
      <c r="K15" s="3">
        <v>6825</v>
      </c>
      <c r="L15" s="3">
        <v>2596</v>
      </c>
      <c r="M15" s="3">
        <v>31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4.2108391256170039</v>
      </c>
      <c r="G16" s="11">
        <f>SUM(H16:AA16)</f>
        <v>9927</v>
      </c>
      <c r="J16" s="3">
        <v>505</v>
      </c>
      <c r="K16" s="3">
        <v>6825</v>
      </c>
      <c r="L16" s="3">
        <v>2596</v>
      </c>
      <c r="M16" s="3">
        <v>1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g5d7n4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3</v>
      </c>
      <c r="E20" s="20">
        <f>1-G21/G20</f>
        <v>0</v>
      </c>
      <c r="F20" s="10">
        <f>SUMPRODUCT(H$1:AA$1,H20:AA20)/SUM(H20:AA20)</f>
        <v>5.4509369333064681</v>
      </c>
      <c r="G20" s="11">
        <f>SUM(H20:AA20)</f>
        <v>9926</v>
      </c>
      <c r="K20" s="3">
        <v>261</v>
      </c>
      <c r="L20" s="3">
        <v>5157</v>
      </c>
      <c r="M20" s="3">
        <v>4279</v>
      </c>
      <c r="N20" s="3">
        <v>229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5.4509369333064681</v>
      </c>
      <c r="G21" s="11">
        <f>SUM(H21:AA21)</f>
        <v>9926</v>
      </c>
      <c r="K21" s="3">
        <v>261</v>
      </c>
      <c r="L21" s="3">
        <v>5157</v>
      </c>
      <c r="M21" s="3">
        <v>4279</v>
      </c>
      <c r="N21" s="3">
        <v>229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g5d7n5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8</v>
      </c>
      <c r="E25" s="20">
        <f>1-G26/G25</f>
        <v>0</v>
      </c>
      <c r="F25" s="10">
        <f>SUMPRODUCT(H$1:AA$1,H25:AA25)/SUM(H25:AA25)</f>
        <v>6.6821995350247647</v>
      </c>
      <c r="G25" s="11">
        <f>SUM(H25:AA25)</f>
        <v>9893</v>
      </c>
      <c r="L25" s="3">
        <v>153</v>
      </c>
      <c r="M25" s="3">
        <v>3572</v>
      </c>
      <c r="N25" s="3">
        <v>5448</v>
      </c>
      <c r="O25" s="3">
        <v>706</v>
      </c>
      <c r="P25" s="3">
        <v>14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6.6821995350247647</v>
      </c>
      <c r="G26" s="11">
        <f>SUM(H26:AA26)</f>
        <v>9893</v>
      </c>
      <c r="L26" s="3">
        <v>153</v>
      </c>
      <c r="M26" s="3">
        <v>3572</v>
      </c>
      <c r="N26" s="3">
        <v>5448</v>
      </c>
      <c r="O26" s="3">
        <v>706</v>
      </c>
      <c r="P26" s="3">
        <v>14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g5d7n6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6</v>
      </c>
      <c r="E30" s="20">
        <f>1-G31/G30</f>
        <v>0</v>
      </c>
      <c r="F30" s="10">
        <f>SUMPRODUCT(H$1:AA$1,H30:AA30)/SUM(H30:AA30)</f>
        <v>7.9099473257698545</v>
      </c>
      <c r="G30" s="11">
        <f>SUM(H30:AA30)</f>
        <v>9872</v>
      </c>
      <c r="M30" s="3">
        <v>78</v>
      </c>
      <c r="N30" s="3">
        <v>2491</v>
      </c>
      <c r="O30" s="3">
        <v>5624</v>
      </c>
      <c r="P30" s="3">
        <v>1600</v>
      </c>
      <c r="Q30" s="3">
        <v>79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7.9099473257698545</v>
      </c>
      <c r="G31" s="11">
        <f>SUM(H31:AA31)</f>
        <v>9872</v>
      </c>
      <c r="M31" s="3">
        <v>78</v>
      </c>
      <c r="N31" s="3">
        <v>2491</v>
      </c>
      <c r="O31" s="3">
        <v>5624</v>
      </c>
      <c r="P31" s="3">
        <v>1600</v>
      </c>
      <c r="Q31" s="3">
        <v>79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g5d7n7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4</v>
      </c>
      <c r="E35" s="20">
        <f>1-G36/G35</f>
        <v>0</v>
      </c>
      <c r="F35" s="10">
        <f>SUMPRODUCT(H$1:AA$1,H35:AA35)/SUM(H35:AA35)</f>
        <v>9.1426097585820507</v>
      </c>
      <c r="G35" s="11">
        <f>SUM(H35:AA35)</f>
        <v>9817</v>
      </c>
      <c r="N35" s="3">
        <v>47</v>
      </c>
      <c r="O35" s="3">
        <v>1593</v>
      </c>
      <c r="P35" s="3">
        <v>5368</v>
      </c>
      <c r="Q35" s="3">
        <v>2538</v>
      </c>
      <c r="R35" s="3">
        <v>264</v>
      </c>
      <c r="S35" s="3">
        <v>7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9.1426097585820507</v>
      </c>
      <c r="G36" s="11">
        <f>SUM(H36:AA36)</f>
        <v>9817</v>
      </c>
      <c r="N36" s="3">
        <v>47</v>
      </c>
      <c r="O36" s="3">
        <v>1593</v>
      </c>
      <c r="P36" s="3">
        <v>5368</v>
      </c>
      <c r="Q36" s="3">
        <v>2538</v>
      </c>
      <c r="R36" s="3">
        <v>264</v>
      </c>
      <c r="S36" s="3">
        <v>7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g5d7n8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3</v>
      </c>
      <c r="E40" s="20">
        <f>1-G41/G40</f>
        <v>0</v>
      </c>
      <c r="F40" s="10">
        <f>SUMPRODUCT(H$1:AA$1,H40:AA40)/SUM(H40:AA40)</f>
        <v>10.386370612913128</v>
      </c>
      <c r="G40" s="11">
        <f>SUM(H40:AA40)</f>
        <v>9773</v>
      </c>
      <c r="O40" s="3">
        <v>41</v>
      </c>
      <c r="P40" s="3">
        <v>1031</v>
      </c>
      <c r="Q40" s="3">
        <v>4547</v>
      </c>
      <c r="R40" s="3">
        <v>3455</v>
      </c>
      <c r="S40" s="3">
        <v>663</v>
      </c>
      <c r="T40" s="3">
        <v>36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10.386370612913128</v>
      </c>
      <c r="G41" s="11">
        <f>SUM(H41:AA41)</f>
        <v>9773</v>
      </c>
      <c r="O41" s="3">
        <v>41</v>
      </c>
      <c r="P41" s="3">
        <v>1031</v>
      </c>
      <c r="Q41" s="3">
        <v>4547</v>
      </c>
      <c r="R41" s="3">
        <v>3455</v>
      </c>
      <c r="S41" s="3">
        <v>663</v>
      </c>
      <c r="T41" s="3">
        <v>36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264E-459D-1F45-B7B3-1733E4C3CD75}">
  <dimension ref="A1:AD42"/>
  <sheetViews>
    <sheetView tabSelected="1" zoomScale="50" workbookViewId="0">
      <selection activeCell="N37" sqref="N3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6</v>
      </c>
      <c r="B1" s="2">
        <v>7</v>
      </c>
      <c r="C1" s="1" t="s">
        <v>24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79213</v>
      </c>
    </row>
    <row r="3" spans="1:30">
      <c r="A3" s="3">
        <v>1</v>
      </c>
      <c r="C3" s="3" t="str">
        <f>CONCATENATE($C$1,"n",A3)</f>
        <v>g6d7n1</v>
      </c>
      <c r="G3" s="7">
        <f>SUM(G6,G11,G16,G21,G26,G31,G36,G41,G46,G51,G56,G61,G66,G71)</f>
        <v>79147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>
        <f t="shared" si="0"/>
        <v>3</v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27</v>
      </c>
      <c r="E5" s="20">
        <f>1-G6/G5</f>
        <v>0</v>
      </c>
      <c r="F5" s="10">
        <f>SUMPRODUCT(H$1:AA$1,H5:AA5)/SUM(H5:AA5)</f>
        <v>1.9503900780156032</v>
      </c>
      <c r="G5" s="11">
        <f>SUM(H5:AA5)</f>
        <v>9998</v>
      </c>
      <c r="H5" s="3">
        <v>715</v>
      </c>
      <c r="I5" s="3">
        <v>9064</v>
      </c>
      <c r="J5" s="3">
        <v>219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1.9503900780156032</v>
      </c>
      <c r="G6" s="11">
        <f>SUM(H6:AA6)</f>
        <v>9998</v>
      </c>
      <c r="H6" s="3">
        <v>715</v>
      </c>
      <c r="I6" s="3">
        <v>9064</v>
      </c>
      <c r="J6" s="3">
        <v>219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g6d7n2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>
        <f t="shared" si="2"/>
        <v>5</v>
      </c>
      <c r="M9" s="3">
        <f t="shared" si="2"/>
        <v>6</v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26</v>
      </c>
      <c r="E10" s="20">
        <f>1-G11/G10</f>
        <v>5.5132317562148758E-3</v>
      </c>
      <c r="F10" s="10">
        <f>SUMPRODUCT(H$1:AA$1,H10:AA10)/SUM(H10:AA10)</f>
        <v>3.3380112269446673</v>
      </c>
      <c r="G10" s="11">
        <f>SUM(H10:AA10)</f>
        <v>9976</v>
      </c>
      <c r="I10" s="3">
        <v>115</v>
      </c>
      <c r="J10" s="3">
        <v>6430</v>
      </c>
      <c r="K10" s="3">
        <v>3376</v>
      </c>
      <c r="L10" s="3">
        <v>54</v>
      </c>
      <c r="M10" s="3">
        <v>1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3.328696703961294</v>
      </c>
      <c r="G11" s="11">
        <f>SUM(H11:AA11)</f>
        <v>9921</v>
      </c>
      <c r="I11" s="3">
        <v>115</v>
      </c>
      <c r="J11" s="3">
        <v>6430</v>
      </c>
      <c r="K11" s="3">
        <v>3376</v>
      </c>
      <c r="L11" s="3">
        <v>0</v>
      </c>
      <c r="M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g6d7n3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>
        <f t="shared" si="4"/>
        <v>7</v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26</v>
      </c>
      <c r="E15" s="20">
        <f>1-G16/G15</f>
        <v>9.0397750100446039E-4</v>
      </c>
      <c r="F15" s="10">
        <f>SUMPRODUCT(H$1:AA$1,H15:AA15)/SUM(H15:AA15)</f>
        <v>4.738348734431499</v>
      </c>
      <c r="G15" s="11">
        <f>SUM(H15:AA15)</f>
        <v>9956</v>
      </c>
      <c r="J15" s="3">
        <v>10</v>
      </c>
      <c r="K15" s="3">
        <v>3024</v>
      </c>
      <c r="L15" s="3">
        <v>6492</v>
      </c>
      <c r="M15" s="3">
        <v>421</v>
      </c>
      <c r="N15" s="3">
        <v>9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4.7363024027344931</v>
      </c>
      <c r="G16" s="11">
        <f>SUM(H16:AA16)</f>
        <v>9947</v>
      </c>
      <c r="J16" s="3">
        <v>10</v>
      </c>
      <c r="K16" s="3">
        <v>3024</v>
      </c>
      <c r="L16" s="3">
        <v>6492</v>
      </c>
      <c r="M16" s="3">
        <v>421</v>
      </c>
      <c r="N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g6d7n4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>
        <f t="shared" si="6"/>
        <v>9</v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34</v>
      </c>
      <c r="E20" s="20">
        <f>1-G21/G20</f>
        <v>1.0067451927919802E-4</v>
      </c>
      <c r="F20" s="10">
        <f>SUMPRODUCT(H$1:AA$1,H20:AA20)/SUM(H20:AA20)</f>
        <v>6.1171851404409541</v>
      </c>
      <c r="G20" s="11">
        <f>SUM(H20:AA20)</f>
        <v>9933</v>
      </c>
      <c r="K20" s="3">
        <v>4</v>
      </c>
      <c r="L20" s="3">
        <v>1046</v>
      </c>
      <c r="M20" s="3">
        <v>6699</v>
      </c>
      <c r="N20" s="3">
        <v>2151</v>
      </c>
      <c r="O20" s="3">
        <v>32</v>
      </c>
      <c r="P20" s="3">
        <v>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6.1168948852194927</v>
      </c>
      <c r="G21" s="11">
        <f>SUM(H21:AA21)</f>
        <v>9932</v>
      </c>
      <c r="K21" s="3">
        <v>4</v>
      </c>
      <c r="L21" s="3">
        <v>1046</v>
      </c>
      <c r="M21" s="3">
        <v>6699</v>
      </c>
      <c r="N21" s="3">
        <v>2151</v>
      </c>
      <c r="O21" s="3">
        <v>32</v>
      </c>
      <c r="P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g6d7n5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 t="str">
        <f t="shared" si="8"/>
        <v/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18</v>
      </c>
      <c r="E25" s="20">
        <f>1-G26/G25</f>
        <v>0</v>
      </c>
      <c r="F25" s="10">
        <f>SUMPRODUCT(H$1:AA$1,H25:AA25)/SUM(H25:AA25)</f>
        <v>7.5055056066269321</v>
      </c>
      <c r="G25" s="11">
        <f>SUM(H25:AA25)</f>
        <v>9899</v>
      </c>
      <c r="M25" s="3">
        <v>332</v>
      </c>
      <c r="N25" s="3">
        <v>4634</v>
      </c>
      <c r="O25" s="3">
        <v>4532</v>
      </c>
      <c r="P25" s="3">
        <v>399</v>
      </c>
      <c r="Q25" s="3">
        <v>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7.5055056066269321</v>
      </c>
      <c r="G26" s="11">
        <f>SUM(H26:AA26)</f>
        <v>9899</v>
      </c>
      <c r="M26" s="3">
        <v>332</v>
      </c>
      <c r="N26" s="3">
        <v>4634</v>
      </c>
      <c r="O26" s="3">
        <v>4532</v>
      </c>
      <c r="P26" s="3">
        <v>399</v>
      </c>
      <c r="Q26" s="3">
        <v>2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g6d7n6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18</v>
      </c>
      <c r="E30" s="20">
        <f>1-G31/G30</f>
        <v>0</v>
      </c>
      <c r="F30" s="10">
        <f>SUMPRODUCT(H$1:AA$1,H30:AA30)/SUM(H30:AA30)</f>
        <v>8.8817748961604703</v>
      </c>
      <c r="G30" s="11">
        <f>SUM(H30:AA30)</f>
        <v>9871</v>
      </c>
      <c r="M30" s="3">
        <v>1</v>
      </c>
      <c r="N30" s="3">
        <v>94</v>
      </c>
      <c r="O30" s="3">
        <v>2528</v>
      </c>
      <c r="P30" s="3">
        <v>5742</v>
      </c>
      <c r="Q30" s="3">
        <v>1460</v>
      </c>
      <c r="R30" s="3">
        <v>46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8.8817748961604703</v>
      </c>
      <c r="G31" s="11">
        <f>SUM(H31:AA31)</f>
        <v>9871</v>
      </c>
      <c r="M31" s="3">
        <v>1</v>
      </c>
      <c r="N31" s="3">
        <v>94</v>
      </c>
      <c r="O31" s="3">
        <v>2528</v>
      </c>
      <c r="P31" s="3">
        <v>5742</v>
      </c>
      <c r="Q31" s="3">
        <v>1460</v>
      </c>
      <c r="R31" s="3">
        <v>46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g6d7n7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 t="str">
        <f t="shared" si="12"/>
        <v/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19</v>
      </c>
      <c r="E35" s="20">
        <f>1-G36/G35</f>
        <v>1.020199959191892E-4</v>
      </c>
      <c r="F35" s="10">
        <f>SUMPRODUCT(H$1:AA$1,H35:AA35)/SUM(H35:AA35)</f>
        <v>10.276882268924709</v>
      </c>
      <c r="G35" s="11">
        <f>SUM(H35:AA35)</f>
        <v>9802</v>
      </c>
      <c r="O35" s="3">
        <v>21</v>
      </c>
      <c r="P35" s="3">
        <v>1127</v>
      </c>
      <c r="Q35" s="3">
        <v>5112</v>
      </c>
      <c r="R35" s="3">
        <v>3205</v>
      </c>
      <c r="S35" s="3">
        <v>334</v>
      </c>
      <c r="T35" s="3">
        <v>2</v>
      </c>
      <c r="U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10.27650239771452</v>
      </c>
      <c r="G36" s="11">
        <f>SUM(H36:AA36)</f>
        <v>9801</v>
      </c>
      <c r="O36" s="3">
        <v>21</v>
      </c>
      <c r="P36" s="3">
        <v>1127</v>
      </c>
      <c r="Q36" s="3">
        <v>5112</v>
      </c>
      <c r="R36" s="3">
        <v>3205</v>
      </c>
      <c r="S36" s="3">
        <v>334</v>
      </c>
      <c r="T36" s="3">
        <v>2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g6d7n8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 t="str">
        <f t="shared" si="13"/>
        <v/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16</v>
      </c>
      <c r="E40" s="20">
        <f>1-G41/G40</f>
        <v>0</v>
      </c>
      <c r="F40" s="10">
        <f>SUMPRODUCT(H$1:AA$1,H40:AA40)/SUM(H40:AA40)</f>
        <v>11.658110042953568</v>
      </c>
      <c r="G40" s="11">
        <f>SUM(H40:AA40)</f>
        <v>9778</v>
      </c>
      <c r="P40" s="3">
        <v>10</v>
      </c>
      <c r="Q40" s="3">
        <v>433</v>
      </c>
      <c r="R40" s="3">
        <v>3684</v>
      </c>
      <c r="S40" s="3">
        <v>4480</v>
      </c>
      <c r="T40" s="3">
        <v>1108</v>
      </c>
      <c r="U40" s="3">
        <v>60</v>
      </c>
      <c r="V40" s="3">
        <v>3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11.658110042953568</v>
      </c>
      <c r="G41" s="11">
        <f>SUM(H41:AA41)</f>
        <v>9778</v>
      </c>
      <c r="P41" s="3">
        <v>10</v>
      </c>
      <c r="Q41" s="3">
        <v>433</v>
      </c>
      <c r="R41" s="3">
        <v>3684</v>
      </c>
      <c r="S41" s="3">
        <v>4480</v>
      </c>
      <c r="T41" s="3">
        <v>1108</v>
      </c>
      <c r="U41" s="3">
        <v>60</v>
      </c>
      <c r="V41" s="3">
        <v>3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44BF-079F-0442-8B10-6BCE55D88398}">
  <dimension ref="A1:AD71"/>
  <sheetViews>
    <sheetView zoomScale="69" workbookViewId="0">
      <selection activeCell="H12" sqref="H12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4</v>
      </c>
      <c r="C1" s="1" t="s">
        <v>13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138963</v>
      </c>
    </row>
    <row r="3" spans="1:30">
      <c r="A3" s="3">
        <v>1</v>
      </c>
      <c r="C3" s="3" t="str">
        <f>CONCATENATE($C$1,"n",A3)</f>
        <v>g2d4n1</v>
      </c>
      <c r="G3" s="7">
        <f>SUM(G6,G11,G16,G21,G26,G31,G36,G41,G46,G51,G56,G61,G66,G71)</f>
        <v>58043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379</v>
      </c>
      <c r="E5" s="20">
        <f>1-G6/G5</f>
        <v>0</v>
      </c>
      <c r="F5" s="10">
        <f>SUMPRODUCT(H$1:AA$1,H5:AA5)/SUM(H5:AA5)</f>
        <v>1</v>
      </c>
      <c r="G5" s="11">
        <f>SUM(H5:AA5)</f>
        <v>9999</v>
      </c>
      <c r="H5" s="3">
        <v>9999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</v>
      </c>
      <c r="G6" s="11">
        <f>SUM(H6:AA6)</f>
        <v>9999</v>
      </c>
      <c r="H6" s="3">
        <v>9999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g2d4n2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365</v>
      </c>
      <c r="E10" s="20">
        <f>1-G11/G10</f>
        <v>0.90667868228697301</v>
      </c>
      <c r="F10" s="10">
        <f>SUMPRODUCT(H$1:AA$1,H10:AA10)/SUM(H10:AA10)</f>
        <v>1.9518373886051867</v>
      </c>
      <c r="G10" s="11">
        <f>SUM(H10:AA10)</f>
        <v>9987</v>
      </c>
      <c r="H10" s="3">
        <v>481</v>
      </c>
      <c r="I10" s="3">
        <v>9506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1.4839055793991416</v>
      </c>
      <c r="G11" s="11">
        <f>SUM(H11:AA11)</f>
        <v>932</v>
      </c>
      <c r="H11" s="3">
        <v>481</v>
      </c>
      <c r="I11" s="3">
        <v>451</v>
      </c>
      <c r="AC11"/>
      <c r="AD11"/>
    </row>
    <row r="12" spans="1:30">
      <c r="A12" s="3"/>
      <c r="B12" s="6"/>
      <c r="C12" s="3"/>
      <c r="D12" s="12"/>
      <c r="H12" s="13" t="s">
        <v>33</v>
      </c>
      <c r="AC12"/>
      <c r="AD12"/>
    </row>
    <row r="13" spans="1:30">
      <c r="A13" s="3">
        <v>3</v>
      </c>
      <c r="C13" s="3" t="str">
        <f>CONCATENATE($C$1,"n",A13)</f>
        <v>g2d4n3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382</v>
      </c>
      <c r="E15" s="20">
        <f>1-G16/G15</f>
        <v>0.87141998798317644</v>
      </c>
      <c r="F15" s="10">
        <f>SUMPRODUCT(H$1:AA$1,H15:AA15)/SUM(H15:AA15)</f>
        <v>2.8715201281794513</v>
      </c>
      <c r="G15" s="11">
        <f>SUM(H15:AA15)</f>
        <v>9986</v>
      </c>
      <c r="I15" s="3">
        <v>1283</v>
      </c>
      <c r="J15" s="3">
        <v>8703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2.0077881619937696</v>
      </c>
      <c r="G16" s="11">
        <f>SUM(H16:AA16)</f>
        <v>1284</v>
      </c>
      <c r="I16" s="3">
        <v>1274</v>
      </c>
      <c r="J16" s="3">
        <v>10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g2d4n4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371</v>
      </c>
      <c r="E20" s="20">
        <f>1-G21/G20</f>
        <v>0.78143502257902653</v>
      </c>
      <c r="F20" s="10">
        <f>SUMPRODUCT(H$1:AA$1,H20:AA20)/SUM(H20:AA20)</f>
        <v>3.7723030607124937</v>
      </c>
      <c r="G20" s="11">
        <f>SUM(H20:AA20)</f>
        <v>9965</v>
      </c>
      <c r="I20" s="3">
        <v>44</v>
      </c>
      <c r="J20" s="3">
        <v>2181</v>
      </c>
      <c r="K20" s="3">
        <v>7740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2.980257116620753</v>
      </c>
      <c r="G21" s="11">
        <f>SUM(H21:AA21)</f>
        <v>2178</v>
      </c>
      <c r="I21" s="3">
        <v>44</v>
      </c>
      <c r="J21" s="3">
        <v>2133</v>
      </c>
      <c r="K21" s="3">
        <v>1</v>
      </c>
      <c r="AC21"/>
      <c r="AD21"/>
    </row>
    <row r="22" spans="1:30">
      <c r="A22" s="3"/>
      <c r="B22" s="6"/>
      <c r="C22" s="3"/>
      <c r="AC22"/>
      <c r="AD22"/>
    </row>
    <row r="23" spans="1:30">
      <c r="A23" s="3">
        <v>5</v>
      </c>
      <c r="C23" s="3" t="str">
        <f>CONCATENATE($C$1,"n",A23)</f>
        <v>g2d4n5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>
        <f t="shared" ref="I24:P24" si="8">IF(I25&lt;&gt;0,I$1,"")</f>
        <v>2</v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384</v>
      </c>
      <c r="E25" s="20">
        <f>1-G26/G25</f>
        <v>0.71157704654895659</v>
      </c>
      <c r="F25" s="10">
        <f>SUMPRODUCT(H$1:AA$1,H25:AA25)/SUM(H25:AA25)</f>
        <v>4.6859951845906904</v>
      </c>
      <c r="G25" s="11">
        <f>SUM(H25:AA25)</f>
        <v>9968</v>
      </c>
      <c r="I25" s="4">
        <v>1</v>
      </c>
      <c r="J25" s="3">
        <v>160</v>
      </c>
      <c r="K25" s="3">
        <v>2807</v>
      </c>
      <c r="L25" s="3">
        <v>7000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3.9436521739130437</v>
      </c>
      <c r="G26" s="11">
        <f>SUM(H26:AA26)</f>
        <v>2875</v>
      </c>
      <c r="I26" s="4">
        <v>1</v>
      </c>
      <c r="J26" s="3">
        <v>160</v>
      </c>
      <c r="K26" s="3">
        <v>2714</v>
      </c>
      <c r="L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g2d4n6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>
        <f t="shared" si="10"/>
        <v>3</v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361</v>
      </c>
      <c r="E30" s="20">
        <f>1-G31/G30</f>
        <v>0.64865407794294905</v>
      </c>
      <c r="F30" s="10">
        <f>SUMPRODUCT(H$1:AA$1,H30:AA30)/SUM(H30:AA30)</f>
        <v>5.5902973081558862</v>
      </c>
      <c r="G30" s="11">
        <f>SUM(H30:AA30)</f>
        <v>9956</v>
      </c>
      <c r="J30" s="3">
        <v>4</v>
      </c>
      <c r="K30" s="3">
        <v>441</v>
      </c>
      <c r="L30" s="3">
        <v>3185</v>
      </c>
      <c r="M30" s="3">
        <v>6326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4.8719268153230422</v>
      </c>
      <c r="G31" s="11">
        <f>SUM(H31:AA31)</f>
        <v>3498</v>
      </c>
      <c r="J31" s="3">
        <v>4</v>
      </c>
      <c r="K31" s="3">
        <v>440</v>
      </c>
      <c r="L31" s="3">
        <v>3054</v>
      </c>
      <c r="M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g2d4n7</v>
      </c>
      <c r="AC33"/>
      <c r="AD33"/>
    </row>
    <row r="34" spans="1:30">
      <c r="A34" s="3" t="s">
        <v>3</v>
      </c>
      <c r="B34" s="9">
        <f>CEILING($A$1*A33/$B$1,1)</f>
        <v>4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>
        <f t="shared" si="12"/>
        <v>4</v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371</v>
      </c>
      <c r="E35" s="20">
        <f>1-G36/G35</f>
        <v>0.61049028490888957</v>
      </c>
      <c r="F35" s="10">
        <f>SUMPRODUCT(H$1:AA$1,H35:AA35)/SUM(H35:AA35)</f>
        <v>6.5037752944729688</v>
      </c>
      <c r="G35" s="11">
        <f>SUM(H35:AA35)</f>
        <v>9933</v>
      </c>
      <c r="K35" s="3">
        <v>23</v>
      </c>
      <c r="L35" s="3">
        <v>855</v>
      </c>
      <c r="M35" s="3">
        <v>3150</v>
      </c>
      <c r="N35" s="3">
        <v>5905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5.76789868182993</v>
      </c>
      <c r="G36" s="11">
        <f>SUM(H36:AA36)</f>
        <v>3869</v>
      </c>
      <c r="K36" s="3">
        <v>23</v>
      </c>
      <c r="L36" s="3">
        <v>852</v>
      </c>
      <c r="M36" s="3">
        <v>2994</v>
      </c>
      <c r="N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g2d4n8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397</v>
      </c>
      <c r="E40" s="20">
        <f>1-G41/G40</f>
        <v>0.56889605157131351</v>
      </c>
      <c r="F40" s="10">
        <f>SUMPRODUCT(H$1:AA$1,H40:AA40)/SUM(H40:AA40)</f>
        <v>7.400080580177276</v>
      </c>
      <c r="G40" s="11">
        <f>SUM(H40:AA40)</f>
        <v>9928</v>
      </c>
      <c r="L40" s="3">
        <v>102</v>
      </c>
      <c r="M40" s="3">
        <v>1278</v>
      </c>
      <c r="N40" s="3">
        <v>3094</v>
      </c>
      <c r="O40" s="3">
        <v>5454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6.6546728971962619</v>
      </c>
      <c r="G41" s="11">
        <f>SUM(H41:AA41)</f>
        <v>4280</v>
      </c>
      <c r="L41" s="3">
        <v>102</v>
      </c>
      <c r="M41" s="3">
        <v>1274</v>
      </c>
      <c r="N41" s="3">
        <v>2904</v>
      </c>
      <c r="O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g2d4n9</v>
      </c>
      <c r="AC43"/>
      <c r="AD43"/>
    </row>
    <row r="44" spans="1:30">
      <c r="A44" s="3" t="s">
        <v>3</v>
      </c>
      <c r="B44" s="9">
        <f>CEILING($A$1*A43/$B$1,1)</f>
        <v>5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>
        <f t="shared" si="15"/>
        <v>5</v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373</v>
      </c>
      <c r="E45" s="20">
        <f>1-G46/G45</f>
        <v>0.55088852988691439</v>
      </c>
      <c r="F45" s="10">
        <f>SUMPRODUCT(H$1:AA$1,H45:AA45)/SUM(H45:AA45)</f>
        <v>8.3211833602584822</v>
      </c>
      <c r="G45" s="11">
        <f>SUM(H45:AA45)</f>
        <v>9904</v>
      </c>
      <c r="L45" s="3">
        <v>7</v>
      </c>
      <c r="M45" s="3">
        <v>276</v>
      </c>
      <c r="N45" s="3">
        <v>1512</v>
      </c>
      <c r="O45" s="3">
        <v>2843</v>
      </c>
      <c r="P45" s="3">
        <v>5266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7.5330485611510793</v>
      </c>
      <c r="G46" s="11">
        <f>SUM(H46:AA46)</f>
        <v>4448</v>
      </c>
      <c r="L46" s="3">
        <v>7</v>
      </c>
      <c r="M46" s="3">
        <v>276</v>
      </c>
      <c r="N46" s="3">
        <v>1504</v>
      </c>
      <c r="O46" s="3">
        <v>2661</v>
      </c>
      <c r="P46" s="3">
        <v>0</v>
      </c>
      <c r="AC46"/>
      <c r="AD46"/>
    </row>
    <row r="48" spans="1:30">
      <c r="A48" s="3">
        <v>10</v>
      </c>
      <c r="C48" s="3" t="str">
        <f>CONCATENATE($C$1,"n",A48)</f>
        <v>g2d4n10</v>
      </c>
      <c r="AC48"/>
      <c r="AD48"/>
    </row>
    <row r="49" spans="1:30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>
        <f t="shared" si="17"/>
        <v>6</v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19">
        <v>349</v>
      </c>
      <c r="E50" s="20">
        <f>1-G51/G50</f>
        <v>0.52682631100333432</v>
      </c>
      <c r="F50" s="10">
        <f>SUMPRODUCT(H$1:AA$1,H50:AA50)/SUM(H50:AA50)</f>
        <v>9.2267353743558651</v>
      </c>
      <c r="G50" s="11">
        <f>SUM(H50:AA50)</f>
        <v>9897</v>
      </c>
      <c r="M50" s="3">
        <v>18</v>
      </c>
      <c r="N50" s="3">
        <v>487</v>
      </c>
      <c r="O50" s="3">
        <v>1716</v>
      </c>
      <c r="P50" s="3">
        <v>2688</v>
      </c>
      <c r="Q50" s="3">
        <v>4988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8.4159726670937438</v>
      </c>
      <c r="G51" s="11">
        <f>SUM(H51:AA51)</f>
        <v>4683</v>
      </c>
      <c r="M51" s="3">
        <v>18</v>
      </c>
      <c r="N51" s="3">
        <v>487</v>
      </c>
      <c r="O51" s="3">
        <v>1708</v>
      </c>
      <c r="P51" s="3">
        <v>2469</v>
      </c>
      <c r="Q51" s="3">
        <v>1</v>
      </c>
      <c r="AC51"/>
      <c r="AD51"/>
    </row>
    <row r="53" spans="1:30">
      <c r="A53" s="3">
        <v>11</v>
      </c>
      <c r="C53" s="3" t="str">
        <f>CONCATENATE($C$1,"n",A53)</f>
        <v>g2d4n11</v>
      </c>
      <c r="AC53"/>
      <c r="AD53"/>
    </row>
    <row r="54" spans="1:30">
      <c r="A54" s="3" t="s">
        <v>3</v>
      </c>
      <c r="B54" s="9">
        <f>CEILING($A$1*A53/$B$1,1)</f>
        <v>6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>
        <f t="shared" si="19"/>
        <v>6</v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19">
        <v>357</v>
      </c>
      <c r="E55" s="20">
        <f>1-G56/G55</f>
        <v>0.50860149767253593</v>
      </c>
      <c r="F55" s="10">
        <f>SUMPRODUCT(H$1:AA$1,H55:AA55)/SUM(H55:AA55)</f>
        <v>10.141671726371181</v>
      </c>
      <c r="G55" s="11">
        <f>SUM(H55:AA55)</f>
        <v>9882</v>
      </c>
      <c r="M55" s="3">
        <v>3</v>
      </c>
      <c r="N55" s="3">
        <v>99</v>
      </c>
      <c r="O55" s="3">
        <v>655</v>
      </c>
      <c r="P55" s="3">
        <v>1779</v>
      </c>
      <c r="Q55" s="3">
        <v>2548</v>
      </c>
      <c r="R55" s="3">
        <v>4798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9.3014827018121906</v>
      </c>
      <c r="G56" s="11">
        <f>SUM(H56:AA56)</f>
        <v>4856</v>
      </c>
      <c r="M56" s="3">
        <v>3</v>
      </c>
      <c r="N56" s="3">
        <v>99</v>
      </c>
      <c r="O56" s="3">
        <v>655</v>
      </c>
      <c r="P56" s="3">
        <v>1774</v>
      </c>
      <c r="Q56" s="3">
        <v>2324</v>
      </c>
      <c r="R56" s="3">
        <v>1</v>
      </c>
      <c r="AC56"/>
      <c r="AD56"/>
    </row>
    <row r="58" spans="1:30">
      <c r="A58" s="3">
        <v>12</v>
      </c>
      <c r="C58" s="3" t="str">
        <f>CONCATENATE($C$1,"n",A58)</f>
        <v>g2d4n12</v>
      </c>
      <c r="AC58"/>
      <c r="AD58"/>
    </row>
    <row r="59" spans="1:30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>
        <f t="shared" si="21"/>
        <v>7</v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19">
        <v>353</v>
      </c>
      <c r="E60" s="20">
        <f>1-G61/G60</f>
        <v>0.49645533724934165</v>
      </c>
      <c r="F60" s="10">
        <f>SUMPRODUCT(H$1:AA$1,H60:AA60)/SUM(H60:AA60)</f>
        <v>11.048916345959084</v>
      </c>
      <c r="G60" s="11">
        <f>SUM(H60:AA60)</f>
        <v>9874</v>
      </c>
      <c r="N60" s="3">
        <v>7</v>
      </c>
      <c r="O60" s="3">
        <v>173</v>
      </c>
      <c r="P60" s="3">
        <v>923</v>
      </c>
      <c r="Q60" s="3">
        <v>1801</v>
      </c>
      <c r="R60" s="3">
        <v>2293</v>
      </c>
      <c r="S60" s="3">
        <v>4677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10.158688656476267</v>
      </c>
      <c r="G61" s="11">
        <f>SUM(H61:AA61)</f>
        <v>4972</v>
      </c>
      <c r="N61" s="3">
        <v>7</v>
      </c>
      <c r="O61" s="3">
        <v>173</v>
      </c>
      <c r="P61" s="3">
        <v>922</v>
      </c>
      <c r="Q61" s="3">
        <v>1792</v>
      </c>
      <c r="R61" s="3">
        <v>2078</v>
      </c>
      <c r="S61" s="3">
        <v>0</v>
      </c>
      <c r="AC61"/>
      <c r="AD61"/>
    </row>
    <row r="63" spans="1:30">
      <c r="A63" s="3">
        <v>13</v>
      </c>
      <c r="C63" s="3" t="str">
        <f>CONCATENATE($C$1,"n",A63)</f>
        <v>g2d4n13</v>
      </c>
      <c r="AC63"/>
      <c r="AD63"/>
    </row>
    <row r="64" spans="1:30">
      <c r="A64" s="3" t="s">
        <v>3</v>
      </c>
      <c r="B64" s="9">
        <f>CEILING($A$1*A63/$B$1,1)</f>
        <v>7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>
        <f t="shared" si="23"/>
        <v>8</v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19">
        <v>343</v>
      </c>
      <c r="E65" s="20">
        <f>1-G66/G65</f>
        <v>0.49395386647698403</v>
      </c>
      <c r="F65" s="10">
        <f>SUMPRODUCT(H$1:AA$1,H65:AA65)/SUM(H65:AA65)</f>
        <v>11.988517427090743</v>
      </c>
      <c r="G65" s="11">
        <f>SUM(H65:AA65)</f>
        <v>9841</v>
      </c>
      <c r="O65" s="3">
        <v>26</v>
      </c>
      <c r="P65" s="3">
        <v>294</v>
      </c>
      <c r="Q65" s="3">
        <v>1014</v>
      </c>
      <c r="R65" s="3">
        <v>1713</v>
      </c>
      <c r="S65" s="3">
        <v>2180</v>
      </c>
      <c r="T65" s="3">
        <v>4614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11.053815261044177</v>
      </c>
      <c r="G66" s="11">
        <f>SUM(H66:AA66)</f>
        <v>4980</v>
      </c>
      <c r="O66" s="3">
        <v>26</v>
      </c>
      <c r="P66" s="3">
        <v>293</v>
      </c>
      <c r="Q66" s="3">
        <v>1013</v>
      </c>
      <c r="R66" s="3">
        <v>1703</v>
      </c>
      <c r="S66" s="3">
        <v>1945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g2d4n14</v>
      </c>
      <c r="AC68"/>
      <c r="AD68"/>
    </row>
    <row r="69" spans="1:30">
      <c r="A69" s="3" t="s">
        <v>3</v>
      </c>
      <c r="B69" s="9">
        <f>CEILING($A$1*A68/$B$1,1)</f>
        <v>7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>
        <f t="shared" si="25"/>
        <v>8</v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19">
        <v>354</v>
      </c>
      <c r="E70" s="20">
        <f>1-G71/G70</f>
        <v>0.47282332622168033</v>
      </c>
      <c r="F70" s="10">
        <f>SUMPRODUCT(H$1:AA$1,H70:AA70)/SUM(H70:AA70)</f>
        <v>12.881641775881336</v>
      </c>
      <c r="G70" s="11">
        <f>SUM(H70:AA70)</f>
        <v>9843</v>
      </c>
      <c r="O70" s="3">
        <v>1</v>
      </c>
      <c r="P70" s="3">
        <v>70</v>
      </c>
      <c r="Q70" s="3">
        <v>477</v>
      </c>
      <c r="R70" s="3">
        <v>1098</v>
      </c>
      <c r="S70" s="3">
        <v>1664</v>
      </c>
      <c r="T70" s="3">
        <v>2122</v>
      </c>
      <c r="U70" s="3">
        <v>4411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19"/>
      <c r="E71" s="20"/>
      <c r="F71" s="10">
        <f>SUMPRODUCT(H$1:AA$1,H71:AA71)/SUM(H71:AA71)</f>
        <v>11.926575448063211</v>
      </c>
      <c r="G71" s="11">
        <f>SUM(H71:AA71)</f>
        <v>5189</v>
      </c>
      <c r="O71" s="3">
        <v>1</v>
      </c>
      <c r="P71" s="3">
        <v>70</v>
      </c>
      <c r="Q71" s="3">
        <v>477</v>
      </c>
      <c r="R71" s="3">
        <v>1098</v>
      </c>
      <c r="S71" s="3">
        <v>1658</v>
      </c>
      <c r="T71" s="3">
        <v>1885</v>
      </c>
      <c r="U71" s="3">
        <v>0</v>
      </c>
      <c r="AC71"/>
      <c r="AD71"/>
    </row>
  </sheetData>
  <mergeCells count="28"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  <mergeCell ref="D35:D36"/>
    <mergeCell ref="E35:E36"/>
    <mergeCell ref="D40:D41"/>
    <mergeCell ref="E40:E41"/>
    <mergeCell ref="D45:D46"/>
    <mergeCell ref="E45:E46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494B-1A77-424C-976C-32F550335E28}">
  <dimension ref="A1:AD71"/>
  <sheetViews>
    <sheetView zoomScale="57" workbookViewId="0">
      <selection activeCell="R71" sqref="R7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5</v>
      </c>
      <c r="C1" s="1" t="s">
        <v>14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138809</v>
      </c>
    </row>
    <row r="3" spans="1:30">
      <c r="A3" s="3">
        <v>1</v>
      </c>
      <c r="C3" s="3" t="str">
        <f>CONCATENATE($C$1,"n",A3)</f>
        <v>g2d5n1</v>
      </c>
      <c r="G3" s="7">
        <f>SUM(G6,G11,G16,G21,G26,G31,G36,G41,G46,G51,G56,G61,G66,G71)</f>
        <v>66704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19</v>
      </c>
      <c r="E5" s="20">
        <f>1-G6/G5</f>
        <v>0</v>
      </c>
      <c r="F5" s="10">
        <f>SUMPRODUCT(H$1:AA$1,H5:AA5)/SUM(H5:AA5)</f>
        <v>1</v>
      </c>
      <c r="G5" s="11">
        <f>SUM(H5:AA5)</f>
        <v>10000</v>
      </c>
      <c r="H5" s="3">
        <v>10000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</v>
      </c>
      <c r="G6" s="11">
        <f>SUM(H6:AA6)</f>
        <v>10000</v>
      </c>
      <c r="H6" s="3">
        <v>10000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g2d5n2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26</v>
      </c>
      <c r="E10" s="20">
        <f>1-G11/G10</f>
        <v>0.87615046018407361</v>
      </c>
      <c r="F10" s="10">
        <f>SUMPRODUCT(H$1:AA$1,H10:AA10)/SUM(H10:AA10)</f>
        <v>1.9283713485394158</v>
      </c>
      <c r="G10" s="11">
        <f>SUM(H10:AA10)</f>
        <v>9996</v>
      </c>
      <c r="H10" s="3">
        <v>716</v>
      </c>
      <c r="I10" s="3">
        <v>9280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1.4216478190630049</v>
      </c>
      <c r="G11" s="11">
        <f>SUM(H11:AA11)</f>
        <v>1238</v>
      </c>
      <c r="H11" s="3">
        <v>716</v>
      </c>
      <c r="I11" s="3">
        <v>522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g2d5n3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25</v>
      </c>
      <c r="E15" s="20">
        <f>1-G16/G15</f>
        <v>0.81924694572401369</v>
      </c>
      <c r="F15" s="10">
        <f>SUMPRODUCT(H$1:AA$1,H15:AA15)/SUM(H15:AA15)</f>
        <v>2.8182455437612659</v>
      </c>
      <c r="G15" s="11">
        <f>SUM(H15:AA15)</f>
        <v>9986</v>
      </c>
      <c r="I15" s="3">
        <v>1815</v>
      </c>
      <c r="J15" s="3">
        <v>8171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2.0044321329639887</v>
      </c>
      <c r="G16" s="11">
        <f>SUM(H16:AA16)</f>
        <v>1805</v>
      </c>
      <c r="I16" s="3">
        <v>1797</v>
      </c>
      <c r="J16" s="3">
        <v>8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g2d5n4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24</v>
      </c>
      <c r="E20" s="20">
        <f>1-G21/G20</f>
        <v>0.71510286001003509</v>
      </c>
      <c r="F20" s="10">
        <f>SUMPRODUCT(H$1:AA$1,H20:AA20)/SUM(H20:AA20)</f>
        <v>3.7005519317611641</v>
      </c>
      <c r="G20" s="11">
        <f>SUM(H20:AA20)</f>
        <v>9965</v>
      </c>
      <c r="I20" s="3">
        <v>82</v>
      </c>
      <c r="J20" s="3">
        <v>2820</v>
      </c>
      <c r="K20" s="3">
        <v>7063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2.9714688270517788</v>
      </c>
      <c r="G21" s="11">
        <f>SUM(H21:AA21)</f>
        <v>2839</v>
      </c>
      <c r="I21" s="3">
        <v>82</v>
      </c>
      <c r="J21" s="3">
        <v>2756</v>
      </c>
      <c r="K21" s="3">
        <v>1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g2d5n5</v>
      </c>
      <c r="AC23"/>
      <c r="AD23"/>
    </row>
    <row r="24" spans="1:30">
      <c r="A24" s="3" t="s">
        <v>3</v>
      </c>
      <c r="B24" s="9">
        <f>CEILING($A$1*A23/$B$1,1)</f>
        <v>2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>
        <f t="shared" ref="I24:P24" si="8">IF(I25&lt;&gt;0,I$1,"")</f>
        <v>2</v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38</v>
      </c>
      <c r="E25" s="20">
        <f>1-G26/G25</f>
        <v>0.6321503971046547</v>
      </c>
      <c r="F25" s="10">
        <f>SUMPRODUCT(H$1:AA$1,H25:AA25)/SUM(H25:AA25)</f>
        <v>4.585101035488087</v>
      </c>
      <c r="G25" s="11">
        <f>SUM(H25:AA25)</f>
        <v>9947</v>
      </c>
      <c r="I25" s="3">
        <v>1</v>
      </c>
      <c r="J25" s="3">
        <v>347</v>
      </c>
      <c r="K25" s="3">
        <v>3430</v>
      </c>
      <c r="L25" s="3">
        <v>6169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3.9046187482918828</v>
      </c>
      <c r="G26" s="11">
        <f>SUM(H26:AA26)</f>
        <v>3659</v>
      </c>
      <c r="I26" s="3">
        <v>1</v>
      </c>
      <c r="J26" s="3">
        <v>347</v>
      </c>
      <c r="K26" s="3">
        <v>3311</v>
      </c>
      <c r="L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g2d5n6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>
        <f t="shared" si="10"/>
        <v>3</v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28</v>
      </c>
      <c r="E30" s="20">
        <f>1-G31/G30</f>
        <v>0.56678736672701668</v>
      </c>
      <c r="F30" s="10">
        <f>SUMPRODUCT(H$1:AA$1,H30:AA30)/SUM(H30:AA30)</f>
        <v>5.4696238181452426</v>
      </c>
      <c r="G30" s="11">
        <f>SUM(H30:AA30)</f>
        <v>9942</v>
      </c>
      <c r="J30" s="3">
        <v>17</v>
      </c>
      <c r="K30" s="3">
        <v>791</v>
      </c>
      <c r="L30" s="3">
        <v>3640</v>
      </c>
      <c r="M30" s="3">
        <v>5494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4.8086835384258189</v>
      </c>
      <c r="G31" s="11">
        <f>SUM(H31:AA31)</f>
        <v>4307</v>
      </c>
      <c r="J31" s="3">
        <v>17</v>
      </c>
      <c r="K31" s="3">
        <v>790</v>
      </c>
      <c r="L31" s="3">
        <v>3500</v>
      </c>
      <c r="M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g2d5n7</v>
      </c>
      <c r="AC33"/>
      <c r="AD33"/>
    </row>
    <row r="34" spans="1:30">
      <c r="A34" s="3" t="s">
        <v>3</v>
      </c>
      <c r="B34" s="9">
        <f>CEILING($A$1*A33/$B$1,1)</f>
        <v>3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>
        <f t="shared" si="12"/>
        <v>4</v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22</v>
      </c>
      <c r="E35" s="20">
        <f>1-G36/G35</f>
        <v>0.52974333165576248</v>
      </c>
      <c r="F35" s="10">
        <f>SUMPRODUCT(H$1:AA$1,H35:AA35)/SUM(H35:AA35)</f>
        <v>6.3621540010065427</v>
      </c>
      <c r="G35" s="11">
        <f>SUM(H35:AA35)</f>
        <v>9935</v>
      </c>
      <c r="K35" s="3">
        <v>94</v>
      </c>
      <c r="L35" s="3">
        <v>1317</v>
      </c>
      <c r="M35" s="3">
        <v>3421</v>
      </c>
      <c r="N35" s="3">
        <v>5103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5.6789383561643838</v>
      </c>
      <c r="G36" s="11">
        <f>SUM(H36:AA36)</f>
        <v>4672</v>
      </c>
      <c r="K36" s="3">
        <v>94</v>
      </c>
      <c r="L36" s="3">
        <v>1312</v>
      </c>
      <c r="M36" s="3">
        <v>3266</v>
      </c>
      <c r="N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g2d5n8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>
        <f t="shared" si="13"/>
        <v>4</v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31</v>
      </c>
      <c r="E40" s="20">
        <f>1-G41/G40</f>
        <v>0.50060483870967742</v>
      </c>
      <c r="F40" s="10">
        <f>SUMPRODUCT(H$1:AA$1,H40:AA40)/SUM(H40:AA40)</f>
        <v>7.25</v>
      </c>
      <c r="G40" s="11">
        <f>SUM(H40:AA40)</f>
        <v>9920</v>
      </c>
      <c r="K40" s="3">
        <v>1</v>
      </c>
      <c r="L40" s="3">
        <v>282</v>
      </c>
      <c r="M40" s="3">
        <v>1719</v>
      </c>
      <c r="N40" s="3">
        <v>3152</v>
      </c>
      <c r="O40" s="3">
        <v>4766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6.540371417036738</v>
      </c>
      <c r="G41" s="11">
        <f>SUM(H41:AA41)</f>
        <v>4954</v>
      </c>
      <c r="K41" s="3">
        <v>1</v>
      </c>
      <c r="L41" s="3">
        <v>282</v>
      </c>
      <c r="M41" s="3">
        <v>1710</v>
      </c>
      <c r="N41" s="3">
        <v>2961</v>
      </c>
      <c r="O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g2d5n9</v>
      </c>
      <c r="AC43"/>
      <c r="AD43"/>
    </row>
    <row r="44" spans="1:30">
      <c r="A44" s="3" t="s">
        <v>3</v>
      </c>
      <c r="B44" s="9">
        <f>CEILING($A$1*A43/$B$1,1)</f>
        <v>4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>
        <f t="shared" si="15"/>
        <v>5</v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38</v>
      </c>
      <c r="E45" s="20">
        <f>1-G46/G45</f>
        <v>0.47945344129554657</v>
      </c>
      <c r="F45" s="10">
        <f>SUMPRODUCT(H$1:AA$1,H45:AA45)/SUM(H45:AA45)</f>
        <v>8.1400809716599198</v>
      </c>
      <c r="G45" s="11">
        <f>SUM(H45:AA45)</f>
        <v>9880</v>
      </c>
      <c r="L45" s="3">
        <v>33</v>
      </c>
      <c r="M45" s="3">
        <v>555</v>
      </c>
      <c r="N45" s="3">
        <v>1964</v>
      </c>
      <c r="O45" s="3">
        <v>2771</v>
      </c>
      <c r="P45" s="3">
        <v>4557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7.3842115496791756</v>
      </c>
      <c r="G46" s="11">
        <f>SUM(H46:AA46)</f>
        <v>5143</v>
      </c>
      <c r="L46" s="3">
        <v>33</v>
      </c>
      <c r="M46" s="3">
        <v>554</v>
      </c>
      <c r="N46" s="3">
        <v>1960</v>
      </c>
      <c r="O46" s="3">
        <v>2596</v>
      </c>
      <c r="P46" s="3">
        <v>0</v>
      </c>
      <c r="AC46"/>
      <c r="AD46"/>
    </row>
    <row r="48" spans="1:30">
      <c r="A48" s="3">
        <v>10</v>
      </c>
      <c r="C48" s="3" t="str">
        <f>CONCATENATE($C$1,"n",A48)</f>
        <v>g2d5n10</v>
      </c>
      <c r="AC48"/>
      <c r="AD48"/>
    </row>
    <row r="49" spans="1:30">
      <c r="A49" s="3" t="s">
        <v>3</v>
      </c>
      <c r="B49" s="9">
        <f>CEILING($A$1*A48/$B$1,1)</f>
        <v>4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>
        <f t="shared" si="17"/>
        <v>6</v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19">
        <v>29</v>
      </c>
      <c r="E50" s="20">
        <f>1-G51/G50</f>
        <v>0.45967823535363761</v>
      </c>
      <c r="F50" s="10">
        <f>SUMPRODUCT(H$1:AA$1,H50:AA50)/SUM(H50:AA50)</f>
        <v>9.0268137205302033</v>
      </c>
      <c r="G50" s="11">
        <f>SUM(H50:AA50)</f>
        <v>9883</v>
      </c>
      <c r="M50" s="3">
        <v>95</v>
      </c>
      <c r="N50" s="3">
        <v>907</v>
      </c>
      <c r="O50" s="3">
        <v>1986</v>
      </c>
      <c r="P50" s="3">
        <v>2545</v>
      </c>
      <c r="Q50" s="3">
        <v>4350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8.2363295880149821</v>
      </c>
      <c r="G51" s="11">
        <f>SUM(H51:AA51)</f>
        <v>5340</v>
      </c>
      <c r="M51" s="3">
        <v>95</v>
      </c>
      <c r="N51" s="3">
        <v>906</v>
      </c>
      <c r="O51" s="3">
        <v>1981</v>
      </c>
      <c r="P51" s="3">
        <v>2358</v>
      </c>
      <c r="Q51" s="3">
        <v>0</v>
      </c>
      <c r="AC51"/>
      <c r="AD51"/>
    </row>
    <row r="53" spans="1:30">
      <c r="A53" s="3">
        <v>11</v>
      </c>
      <c r="C53" s="3" t="str">
        <f>CONCATENATE($C$1,"n",A53)</f>
        <v>g2d5n11</v>
      </c>
      <c r="AC53"/>
      <c r="AD53"/>
    </row>
    <row r="54" spans="1:30">
      <c r="A54" s="3" t="s">
        <v>3</v>
      </c>
      <c r="B54" s="9">
        <f>CEILING($A$1*A53/$B$1,1)</f>
        <v>5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>
        <f t="shared" si="19"/>
        <v>6</v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19">
        <v>25</v>
      </c>
      <c r="E55" s="20">
        <f>1-G56/G55</f>
        <v>0.43064287162847292</v>
      </c>
      <c r="F55" s="10">
        <f>SUMPRODUCT(H$1:AA$1,H55:AA55)/SUM(H55:AA55)</f>
        <v>9.896268505374163</v>
      </c>
      <c r="G55" s="11">
        <f>SUM(H55:AA55)</f>
        <v>9862</v>
      </c>
      <c r="M55" s="3">
        <v>2</v>
      </c>
      <c r="N55" s="3">
        <v>243</v>
      </c>
      <c r="O55" s="3">
        <v>1150</v>
      </c>
      <c r="P55" s="3">
        <v>2069</v>
      </c>
      <c r="Q55" s="3">
        <v>2315</v>
      </c>
      <c r="R55" s="3">
        <v>4083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9.0920747996438109</v>
      </c>
      <c r="G56" s="11">
        <f>SUM(H56:AA56)</f>
        <v>5615</v>
      </c>
      <c r="M56" s="3">
        <v>2</v>
      </c>
      <c r="N56" s="3">
        <v>243</v>
      </c>
      <c r="O56" s="3">
        <v>1150</v>
      </c>
      <c r="P56" s="3">
        <v>2061</v>
      </c>
      <c r="Q56" s="3">
        <v>2159</v>
      </c>
      <c r="R56" s="3">
        <v>0</v>
      </c>
      <c r="AC56"/>
      <c r="AD56"/>
    </row>
    <row r="58" spans="1:30">
      <c r="A58" s="3">
        <v>12</v>
      </c>
      <c r="C58" s="3" t="str">
        <f>CONCATENATE($C$1,"n",A58)</f>
        <v>g2d5n12</v>
      </c>
      <c r="AC58"/>
      <c r="AD58"/>
    </row>
    <row r="59" spans="1:30">
      <c r="A59" s="3" t="s">
        <v>3</v>
      </c>
      <c r="B59" s="9">
        <f>CEILING($A$1*A58/$B$1,1)</f>
        <v>5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>
        <f t="shared" si="21"/>
        <v>6</v>
      </c>
      <c r="N59" s="3">
        <f t="shared" si="21"/>
        <v>7</v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19">
        <v>30</v>
      </c>
      <c r="E60" s="20">
        <f>1-G61/G60</f>
        <v>0.41665820213306248</v>
      </c>
      <c r="F60" s="10">
        <f>SUMPRODUCT(H$1:AA$1,H60:AA60)/SUM(H60:AA60)</f>
        <v>10.77846622651092</v>
      </c>
      <c r="G60" s="11">
        <f>SUM(H60:AA60)</f>
        <v>9845</v>
      </c>
      <c r="M60" s="3">
        <v>2</v>
      </c>
      <c r="N60" s="3">
        <v>35</v>
      </c>
      <c r="O60" s="3">
        <v>437</v>
      </c>
      <c r="P60" s="3">
        <v>1340</v>
      </c>
      <c r="Q60" s="3">
        <v>1951</v>
      </c>
      <c r="R60" s="3">
        <v>2169</v>
      </c>
      <c r="S60" s="3">
        <v>3911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9.9407974925996871</v>
      </c>
      <c r="G61" s="11">
        <f>SUM(H61:AA61)</f>
        <v>5743</v>
      </c>
      <c r="M61" s="3">
        <v>2</v>
      </c>
      <c r="N61" s="3">
        <v>35</v>
      </c>
      <c r="O61" s="3">
        <v>437</v>
      </c>
      <c r="P61" s="3">
        <v>1340</v>
      </c>
      <c r="Q61" s="3">
        <v>1942</v>
      </c>
      <c r="R61" s="3">
        <v>1987</v>
      </c>
      <c r="S61" s="3">
        <v>0</v>
      </c>
      <c r="AC61"/>
      <c r="AD61"/>
    </row>
    <row r="63" spans="1:30">
      <c r="A63" s="3">
        <v>13</v>
      </c>
      <c r="C63" s="3" t="str">
        <f>CONCATENATE($C$1,"n",A63)</f>
        <v>g2d5n13</v>
      </c>
      <c r="AC63"/>
      <c r="AD63"/>
    </row>
    <row r="64" spans="1:30">
      <c r="A64" s="3" t="s">
        <v>3</v>
      </c>
      <c r="B64" s="9">
        <f>CEILING($A$1*A63/$B$1,1)</f>
        <v>6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>
        <f t="shared" si="23"/>
        <v>7</v>
      </c>
      <c r="O64" s="3">
        <f t="shared" si="23"/>
        <v>8</v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19">
        <v>25</v>
      </c>
      <c r="E65" s="20">
        <f>1-G66/G65</f>
        <v>0.41609919707287324</v>
      </c>
      <c r="F65" s="10">
        <f>SUMPRODUCT(H$1:AA$1,H65:AA65)/SUM(H65:AA65)</f>
        <v>11.684114239251956</v>
      </c>
      <c r="G65" s="11">
        <f>SUM(H65:AA65)</f>
        <v>9839</v>
      </c>
      <c r="N65" s="3">
        <v>3</v>
      </c>
      <c r="O65" s="3">
        <v>95</v>
      </c>
      <c r="P65" s="3">
        <v>655</v>
      </c>
      <c r="Q65" s="3">
        <v>1411</v>
      </c>
      <c r="R65" s="3">
        <v>1801</v>
      </c>
      <c r="S65" s="3">
        <v>1999</v>
      </c>
      <c r="T65" s="3">
        <v>3875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10.786422976501305</v>
      </c>
      <c r="G66" s="11">
        <f>SUM(H66:AA66)</f>
        <v>5745</v>
      </c>
      <c r="N66" s="3">
        <v>3</v>
      </c>
      <c r="O66" s="3">
        <v>95</v>
      </c>
      <c r="P66" s="3">
        <v>655</v>
      </c>
      <c r="Q66" s="3">
        <v>1410</v>
      </c>
      <c r="R66" s="3">
        <v>1792</v>
      </c>
      <c r="S66" s="3">
        <v>1790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g2d5n14</v>
      </c>
      <c r="AC68"/>
      <c r="AD68"/>
    </row>
    <row r="69" spans="1:30">
      <c r="A69" s="3" t="s">
        <v>3</v>
      </c>
      <c r="B69" s="9">
        <f>CEILING($A$1*A68/$B$1,1)</f>
        <v>6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>
        <f t="shared" si="25"/>
        <v>8</v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19">
        <v>38</v>
      </c>
      <c r="E70" s="20">
        <f>1-G71/G70</f>
        <v>0.42461005199306756</v>
      </c>
      <c r="F70" s="10">
        <f>SUMPRODUCT(H$1:AA$1,H70:AA70)/SUM(H70:AA70)</f>
        <v>12.614537669487206</v>
      </c>
      <c r="G70" s="11">
        <f>SUM(H70:AA70)</f>
        <v>9809</v>
      </c>
      <c r="O70" s="3">
        <v>13</v>
      </c>
      <c r="P70" s="3">
        <v>215</v>
      </c>
      <c r="Q70" s="3">
        <v>785</v>
      </c>
      <c r="R70" s="3">
        <v>1359</v>
      </c>
      <c r="S70" s="3">
        <v>1688</v>
      </c>
      <c r="T70" s="3">
        <v>1844</v>
      </c>
      <c r="U70" s="3">
        <v>3905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19"/>
      <c r="E71" s="20"/>
      <c r="F71" s="10">
        <f>SUMPRODUCT(H$1:AA$1,H71:AA71)/SUM(H71:AA71)</f>
        <v>11.641920623671155</v>
      </c>
      <c r="G71" s="11">
        <f>SUM(H71:AA71)</f>
        <v>5644</v>
      </c>
      <c r="O71" s="3">
        <v>13</v>
      </c>
      <c r="P71" s="3">
        <v>215</v>
      </c>
      <c r="Q71" s="3">
        <v>785</v>
      </c>
      <c r="R71" s="3">
        <v>1357</v>
      </c>
      <c r="S71" s="3">
        <v>1671</v>
      </c>
      <c r="T71" s="3">
        <v>1603</v>
      </c>
      <c r="U71" s="3">
        <v>0</v>
      </c>
      <c r="AC71"/>
      <c r="AD71"/>
    </row>
  </sheetData>
  <mergeCells count="28"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  <mergeCell ref="D35:D36"/>
    <mergeCell ref="E35:E36"/>
    <mergeCell ref="D40:D41"/>
    <mergeCell ref="E40:E41"/>
    <mergeCell ref="D45:D46"/>
    <mergeCell ref="E45:E46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03D-09D8-5E4D-98B9-558AFB6318E6}">
  <dimension ref="A1:AD42"/>
  <sheetViews>
    <sheetView zoomScale="61" workbookViewId="0">
      <selection activeCell="Q41" sqref="Q4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3</v>
      </c>
      <c r="B1" s="2">
        <v>4</v>
      </c>
      <c r="C1" s="1" t="s">
        <v>0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78498</v>
      </c>
    </row>
    <row r="3" spans="1:30">
      <c r="A3" s="3">
        <v>1</v>
      </c>
      <c r="C3" s="3" t="str">
        <f>CONCATENATE($C$1,"n",A3)</f>
        <v>g3d4n1</v>
      </c>
      <c r="G3" s="7">
        <f>SUM(G6,G11,G16,G21,G26,G31,G36,G41,G46,G51,G56,G61,G66,G71)</f>
        <v>48058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1393</v>
      </c>
      <c r="E5" s="20">
        <f>1-G6/G5</f>
        <v>0</v>
      </c>
      <c r="F5" s="10">
        <f>SUMPRODUCT(H$1:AA$1,H5:AA5)/SUM(H5:AA5)</f>
        <v>1.3314325730292116</v>
      </c>
      <c r="G5" s="11">
        <f>SUM(H5:AA5)</f>
        <v>9996</v>
      </c>
      <c r="H5" s="3">
        <v>6683</v>
      </c>
      <c r="I5" s="3">
        <v>3313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1.3314325730292116</v>
      </c>
      <c r="G6" s="11">
        <f>SUM(H6:AA6)</f>
        <v>9996</v>
      </c>
      <c r="H6" s="3">
        <v>6683</v>
      </c>
      <c r="I6" s="3">
        <v>3313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g3d4n2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1346</v>
      </c>
      <c r="E10" s="20">
        <f>1-G11/G10</f>
        <v>0.38884438213498895</v>
      </c>
      <c r="F10" s="10">
        <f>SUMPRODUCT(H$1:AA$1,H10:AA10)/SUM(H10:AA10)</f>
        <v>2.5300420588824353</v>
      </c>
      <c r="G10" s="11">
        <f>SUM(H10:AA10)</f>
        <v>9986</v>
      </c>
      <c r="I10" s="3">
        <v>5830</v>
      </c>
      <c r="J10" s="3">
        <v>3019</v>
      </c>
      <c r="K10" s="3">
        <v>1137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2.0463706373914468</v>
      </c>
      <c r="G11" s="11">
        <f>SUM(H11:AA11)</f>
        <v>6103</v>
      </c>
      <c r="I11" s="3">
        <v>5821</v>
      </c>
      <c r="J11" s="3">
        <v>281</v>
      </c>
      <c r="K11" s="3">
        <v>1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g3d4n3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1448</v>
      </c>
      <c r="E15" s="20">
        <f>1-G16/G15</f>
        <v>0.42740636327023762</v>
      </c>
      <c r="F15" s="10">
        <f>SUMPRODUCT(H$1:AA$1,H15:AA15)/SUM(H15:AA15)</f>
        <v>3.681031010873943</v>
      </c>
      <c r="G15" s="11">
        <f>SUM(H15:AA15)</f>
        <v>9932</v>
      </c>
      <c r="J15" s="3">
        <v>5341</v>
      </c>
      <c r="K15" s="3">
        <v>2852</v>
      </c>
      <c r="L15" s="3">
        <v>1305</v>
      </c>
      <c r="M15" s="3">
        <v>434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3.0617197116229997</v>
      </c>
      <c r="G16" s="11">
        <f>SUM(H16:AA16)</f>
        <v>5687</v>
      </c>
      <c r="J16" s="3">
        <v>5338</v>
      </c>
      <c r="K16" s="3">
        <v>348</v>
      </c>
      <c r="L16" s="3">
        <v>0</v>
      </c>
      <c r="M16" s="3">
        <v>1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g3d4n4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1384</v>
      </c>
      <c r="E20" s="20">
        <f>1-G21/G20</f>
        <v>0.44861040929762508</v>
      </c>
      <c r="F20" s="10">
        <f>SUMPRODUCT(H$1:AA$1,H20:AA20)/SUM(H20:AA20)</f>
        <v>4.7977766548762002</v>
      </c>
      <c r="G20" s="11">
        <f>SUM(H20:AA20)</f>
        <v>9895</v>
      </c>
      <c r="J20" s="3">
        <v>44</v>
      </c>
      <c r="K20" s="3">
        <v>5022</v>
      </c>
      <c r="L20" s="3">
        <v>2700</v>
      </c>
      <c r="M20" s="3">
        <v>1348</v>
      </c>
      <c r="N20" s="3">
        <v>582</v>
      </c>
      <c r="O20" s="3">
        <v>199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4.0670821114369504</v>
      </c>
      <c r="G21" s="11">
        <f>SUM(H21:AA21)</f>
        <v>5456</v>
      </c>
      <c r="J21" s="3">
        <v>44</v>
      </c>
      <c r="K21" s="3">
        <v>5019</v>
      </c>
      <c r="L21" s="3">
        <v>376</v>
      </c>
      <c r="M21" s="3">
        <v>17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g3d4n5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1420</v>
      </c>
      <c r="E25" s="20">
        <f>1-G26/G25</f>
        <v>0.44940960912052119</v>
      </c>
      <c r="F25" s="10">
        <f>SUMPRODUCT(H$1:AA$1,H25:AA25)/SUM(H25:AA25)</f>
        <v>5.8868078175895766</v>
      </c>
      <c r="G25" s="11">
        <f>SUM(H25:AA25)</f>
        <v>9824</v>
      </c>
      <c r="K25" s="3">
        <v>64</v>
      </c>
      <c r="L25" s="3">
        <v>4949</v>
      </c>
      <c r="M25" s="3">
        <v>2425</v>
      </c>
      <c r="N25" s="3">
        <v>1302</v>
      </c>
      <c r="O25" s="3">
        <v>679</v>
      </c>
      <c r="P25" s="3">
        <v>315</v>
      </c>
      <c r="Q25" s="3">
        <v>90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5.0660011092623405</v>
      </c>
      <c r="G26" s="11">
        <f>SUM(H26:AA26)</f>
        <v>5409</v>
      </c>
      <c r="K26" s="3">
        <v>64</v>
      </c>
      <c r="L26" s="3">
        <v>4946</v>
      </c>
      <c r="M26" s="3">
        <v>380</v>
      </c>
      <c r="N26" s="3">
        <v>18</v>
      </c>
      <c r="O26" s="3">
        <v>0</v>
      </c>
      <c r="P26" s="3">
        <v>0</v>
      </c>
      <c r="Q26" s="3">
        <v>1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g3d4n6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1368</v>
      </c>
      <c r="E30" s="20">
        <f>1-G31/G30</f>
        <v>0.46356254496865046</v>
      </c>
      <c r="F30" s="10">
        <f>SUMPRODUCT(H$1:AA$1,H30:AA30)/SUM(H30:AA30)</f>
        <v>6.9936272998252651</v>
      </c>
      <c r="G30" s="11">
        <f>SUM(H30:AA30)</f>
        <v>9729</v>
      </c>
      <c r="L30" s="3">
        <v>130</v>
      </c>
      <c r="M30" s="3">
        <v>4765</v>
      </c>
      <c r="N30" s="3">
        <v>2264</v>
      </c>
      <c r="O30" s="3">
        <v>1189</v>
      </c>
      <c r="P30" s="3">
        <v>706</v>
      </c>
      <c r="Q30" s="3">
        <v>406</v>
      </c>
      <c r="R30" s="3">
        <v>201</v>
      </c>
      <c r="S30" s="3">
        <v>68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6.0431117072236065</v>
      </c>
      <c r="G31" s="11">
        <f>SUM(H31:AA31)</f>
        <v>5219</v>
      </c>
      <c r="L31" s="3">
        <v>130</v>
      </c>
      <c r="M31" s="3">
        <v>4761</v>
      </c>
      <c r="N31" s="3">
        <v>302</v>
      </c>
      <c r="O31" s="3">
        <v>25</v>
      </c>
      <c r="P31" s="3">
        <v>1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g3d4n7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1381</v>
      </c>
      <c r="E35" s="20">
        <f>1-G36/G35</f>
        <v>0.4605959921088153</v>
      </c>
      <c r="F35" s="10">
        <f>SUMPRODUCT(H$1:AA$1,H35:AA35)/SUM(H35:AA35)</f>
        <v>8.0652061052850179</v>
      </c>
      <c r="G35" s="11">
        <f>SUM(H35:AA35)</f>
        <v>9631</v>
      </c>
      <c r="M35" s="3">
        <v>179</v>
      </c>
      <c r="N35" s="3">
        <v>4650</v>
      </c>
      <c r="O35" s="3">
        <v>2095</v>
      </c>
      <c r="P35" s="3">
        <v>1190</v>
      </c>
      <c r="Q35" s="3">
        <v>692</v>
      </c>
      <c r="R35" s="3">
        <v>422</v>
      </c>
      <c r="S35" s="3">
        <v>254</v>
      </c>
      <c r="T35" s="3">
        <v>114</v>
      </c>
      <c r="U35" s="3">
        <v>35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7.0421559191530321</v>
      </c>
      <c r="G36" s="11">
        <f>SUM(H36:AA36)</f>
        <v>5195</v>
      </c>
      <c r="M36" s="3">
        <v>179</v>
      </c>
      <c r="N36" s="3">
        <v>4649</v>
      </c>
      <c r="O36" s="3">
        <v>338</v>
      </c>
      <c r="P36" s="3">
        <v>27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g3d4n8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1401</v>
      </c>
      <c r="E40" s="20">
        <f>1-G41/G40</f>
        <v>0.47469752761704365</v>
      </c>
      <c r="F40" s="10">
        <f>SUMPRODUCT(H$1:AA$1,H40:AA40)/SUM(H40:AA40)</f>
        <v>9.1760126249342449</v>
      </c>
      <c r="G40" s="11">
        <f>SUM(H40:AA40)</f>
        <v>9505</v>
      </c>
      <c r="N40" s="3">
        <v>257</v>
      </c>
      <c r="O40" s="3">
        <v>4417</v>
      </c>
      <c r="P40" s="3">
        <v>1973</v>
      </c>
      <c r="Q40" s="3">
        <v>1137</v>
      </c>
      <c r="R40" s="3">
        <v>711</v>
      </c>
      <c r="S40" s="3">
        <v>433</v>
      </c>
      <c r="T40" s="3">
        <v>291</v>
      </c>
      <c r="U40" s="3">
        <v>161</v>
      </c>
      <c r="V40" s="3">
        <v>98</v>
      </c>
      <c r="W40" s="3">
        <v>27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8.0180252353294605</v>
      </c>
      <c r="G41" s="11">
        <f>SUM(H41:AA41)</f>
        <v>4993</v>
      </c>
      <c r="N41" s="3">
        <v>257</v>
      </c>
      <c r="O41" s="3">
        <v>4414</v>
      </c>
      <c r="P41" s="3">
        <v>298</v>
      </c>
      <c r="Q41" s="3">
        <v>23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730-DCE5-3749-A69A-FE72D647C107}">
  <dimension ref="A1:AG66"/>
  <sheetViews>
    <sheetView topLeftCell="G6" zoomScale="68" workbookViewId="0">
      <selection activeCell="H10" sqref="H10"/>
    </sheetView>
  </sheetViews>
  <sheetFormatPr baseColWidth="10" defaultRowHeight="16"/>
  <cols>
    <col min="1" max="1" width="6.1640625" bestFit="1" customWidth="1"/>
    <col min="2" max="2" width="6.1640625" style="8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3" ht="21">
      <c r="A1" s="1">
        <v>3</v>
      </c>
      <c r="B1" s="2">
        <v>5</v>
      </c>
      <c r="C1" s="1" t="s">
        <v>15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</row>
    <row r="2" spans="1:33">
      <c r="A2" s="4"/>
      <c r="B2" s="5"/>
      <c r="C2" s="4" t="s">
        <v>2</v>
      </c>
      <c r="G2" s="7">
        <f>SUM(G5,G10,G15,G20,G25,G30,G35,G40,G45,G50,G55,G60,G65,G70)</f>
        <v>126027</v>
      </c>
    </row>
    <row r="3" spans="1:33">
      <c r="A3" s="3">
        <v>1</v>
      </c>
      <c r="C3" s="3" t="str">
        <f>CONCATENATE($C$1,"n",A3)</f>
        <v>g3d5n1</v>
      </c>
      <c r="G3" s="7">
        <f>SUM(G6,G11,G16,G21,G26,G31,G36,G41,G46,G51,G56,G61,G66,G71)</f>
        <v>92331</v>
      </c>
    </row>
    <row r="4" spans="1:33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3">
      <c r="A5" s="3" t="s">
        <v>7</v>
      </c>
      <c r="B5" s="18" t="s">
        <v>39</v>
      </c>
      <c r="C5" s="3" t="s">
        <v>8</v>
      </c>
      <c r="D5" s="19">
        <v>123</v>
      </c>
      <c r="E5" s="20">
        <f>1-G6/G5</f>
        <v>0</v>
      </c>
      <c r="F5" s="10">
        <f>SUMPRODUCT(H$1:AA$1,H5:AA5)/SUM(H5:AA5)</f>
        <v>1.251025102510251</v>
      </c>
      <c r="G5" s="11">
        <f>SUM(H5:AA5)</f>
        <v>9999</v>
      </c>
      <c r="H5" s="3">
        <v>7489</v>
      </c>
      <c r="I5" s="3">
        <v>2510</v>
      </c>
      <c r="AC5"/>
      <c r="AD5"/>
    </row>
    <row r="6" spans="1:33">
      <c r="A6" s="3" t="s">
        <v>9</v>
      </c>
      <c r="B6" s="18" t="s">
        <v>40</v>
      </c>
      <c r="C6" s="3" t="s">
        <v>10</v>
      </c>
      <c r="D6" s="19"/>
      <c r="E6" s="20"/>
      <c r="F6" s="10">
        <f>SUMPRODUCT(H$1:AA$1,H6:AA6)/SUM(H6:AA6)</f>
        <v>1.251025102510251</v>
      </c>
      <c r="G6" s="11">
        <f>SUM(H6:AA6)</f>
        <v>9999</v>
      </c>
      <c r="H6" s="3">
        <v>7489</v>
      </c>
      <c r="I6" s="3">
        <v>2510</v>
      </c>
      <c r="AC6"/>
      <c r="AD6"/>
    </row>
    <row r="7" spans="1:33">
      <c r="A7" s="4"/>
      <c r="B7" s="5"/>
      <c r="C7" s="4"/>
      <c r="D7" s="12"/>
      <c r="AC7"/>
      <c r="AD7"/>
    </row>
    <row r="8" spans="1:33">
      <c r="A8" s="3">
        <v>2</v>
      </c>
      <c r="C8" s="3" t="str">
        <f>CONCATENATE($C$1,"n",A8)</f>
        <v>g3d5n2</v>
      </c>
      <c r="AC8"/>
      <c r="AD8"/>
    </row>
    <row r="9" spans="1:33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3">
      <c r="A10" s="3" t="s">
        <v>7</v>
      </c>
      <c r="B10" s="18" t="s">
        <v>39</v>
      </c>
      <c r="C10" s="3" t="s">
        <v>8</v>
      </c>
      <c r="D10" s="19">
        <v>133</v>
      </c>
      <c r="E10" s="20">
        <f>1-G11/G10</f>
        <v>0.25170204245094108</v>
      </c>
      <c r="F10" s="10">
        <f>SUMPRODUCT(H$1:AA$1,H10:AA10)/SUM(H10:AA10)</f>
        <v>2.3632358830596716</v>
      </c>
      <c r="G10" s="11">
        <f>SUM(H10:AA10)</f>
        <v>9988</v>
      </c>
      <c r="H10" s="4">
        <v>13</v>
      </c>
      <c r="I10" s="3">
        <v>6937</v>
      </c>
      <c r="J10" s="3">
        <v>2435</v>
      </c>
      <c r="K10" s="3">
        <v>603</v>
      </c>
      <c r="AC10"/>
      <c r="AD10"/>
    </row>
    <row r="11" spans="1:33">
      <c r="A11" s="3" t="s">
        <v>9</v>
      </c>
      <c r="B11" s="18" t="s">
        <v>40</v>
      </c>
      <c r="C11" s="3" t="s">
        <v>10</v>
      </c>
      <c r="D11" s="19"/>
      <c r="E11" s="20"/>
      <c r="F11" s="10">
        <f>SUMPRODUCT(H$1:AA$1,H11:AA11)/SUM(H11:AA11)</f>
        <v>2.0694407278565694</v>
      </c>
      <c r="G11" s="11">
        <f>SUM(H11:AA11)</f>
        <v>7474</v>
      </c>
      <c r="H11" s="4">
        <v>13</v>
      </c>
      <c r="I11" s="3">
        <v>6930</v>
      </c>
      <c r="J11" s="3">
        <v>530</v>
      </c>
      <c r="K11" s="3">
        <v>1</v>
      </c>
      <c r="AC11"/>
      <c r="AD11"/>
    </row>
    <row r="12" spans="1:33">
      <c r="A12" s="3"/>
      <c r="B12" s="6"/>
      <c r="C12" s="3"/>
      <c r="D12" s="12"/>
      <c r="H12" s="4"/>
      <c r="AC12"/>
      <c r="AD12"/>
    </row>
    <row r="13" spans="1:33">
      <c r="A13" s="3">
        <v>3</v>
      </c>
      <c r="C13" s="3" t="str">
        <f>CONCATENATE($C$1,"n",A13)</f>
        <v>g3d5n3</v>
      </c>
      <c r="AC13"/>
      <c r="AD13"/>
    </row>
    <row r="14" spans="1:33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3">
      <c r="A15" s="3" t="s">
        <v>7</v>
      </c>
      <c r="B15" s="18" t="s">
        <v>39</v>
      </c>
      <c r="C15" s="3" t="s">
        <v>8</v>
      </c>
      <c r="D15" s="19">
        <v>140</v>
      </c>
      <c r="E15" s="20">
        <f>1-G16/G15</f>
        <v>0.28838236770760117</v>
      </c>
      <c r="F15" s="10">
        <f>SUMPRODUCT(H$1:AA$1,H15:AA15)/SUM(H15:AA15)</f>
        <v>3.4294607892358671</v>
      </c>
      <c r="G15" s="11">
        <f>SUM(H15:AA15)</f>
        <v>9959</v>
      </c>
      <c r="I15" s="3">
        <v>77</v>
      </c>
      <c r="J15" s="3">
        <v>6654</v>
      </c>
      <c r="K15" s="3">
        <v>2291</v>
      </c>
      <c r="L15" s="3">
        <v>748</v>
      </c>
      <c r="M15" s="3">
        <v>189</v>
      </c>
      <c r="AC15"/>
      <c r="AD15"/>
    </row>
    <row r="16" spans="1:33">
      <c r="A16" s="3" t="s">
        <v>9</v>
      </c>
      <c r="B16" s="18" t="s">
        <v>40</v>
      </c>
      <c r="C16" s="3" t="s">
        <v>10</v>
      </c>
      <c r="D16" s="19"/>
      <c r="E16" s="20"/>
      <c r="F16" s="10">
        <f>SUMPRODUCT(H$1:AA$1,H16:AA16)/SUM(H16:AA16)</f>
        <v>3.0397911669253563</v>
      </c>
      <c r="G16" s="11">
        <f>SUM(H16:AA16)</f>
        <v>7087</v>
      </c>
      <c r="I16" s="3">
        <v>77</v>
      </c>
      <c r="J16" s="3">
        <v>6651</v>
      </c>
      <c r="K16" s="3">
        <v>359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g3d5n4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18" t="s">
        <v>39</v>
      </c>
      <c r="C20" s="3" t="s">
        <v>8</v>
      </c>
      <c r="D20" s="19">
        <v>130</v>
      </c>
      <c r="E20" s="20">
        <f>1-G21/G20</f>
        <v>0.29293133003932637</v>
      </c>
      <c r="F20" s="10">
        <f>SUMPRODUCT(H$1:AA$1,H20:AA20)/SUM(H20:AA20)</f>
        <v>4.4657658566098615</v>
      </c>
      <c r="G20" s="11">
        <f>SUM(H20:AA20)</f>
        <v>9917</v>
      </c>
      <c r="J20" s="3">
        <v>164</v>
      </c>
      <c r="K20" s="3">
        <v>6503</v>
      </c>
      <c r="L20" s="3">
        <v>2129</v>
      </c>
      <c r="M20" s="3">
        <v>783</v>
      </c>
      <c r="N20" s="3">
        <v>264</v>
      </c>
      <c r="O20" s="3">
        <v>74</v>
      </c>
      <c r="AC20"/>
      <c r="AD20"/>
    </row>
    <row r="21" spans="1:30">
      <c r="A21" s="3" t="s">
        <v>9</v>
      </c>
      <c r="B21" s="18" t="s">
        <v>40</v>
      </c>
      <c r="C21" s="3" t="s">
        <v>10</v>
      </c>
      <c r="D21" s="19"/>
      <c r="E21" s="20"/>
      <c r="F21" s="10">
        <f>SUMPRODUCT(H$1:AA$1,H21:AA21)/SUM(H21:AA21)</f>
        <v>4.0259555048488309</v>
      </c>
      <c r="G21" s="11">
        <f>SUM(H21:AA21)</f>
        <v>7012</v>
      </c>
      <c r="J21" s="3">
        <v>164</v>
      </c>
      <c r="K21" s="3">
        <v>6502</v>
      </c>
      <c r="L21" s="3">
        <v>346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g3d5n5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18" t="s">
        <v>39</v>
      </c>
      <c r="C25" s="3" t="s">
        <v>8</v>
      </c>
      <c r="D25" s="19">
        <v>150</v>
      </c>
      <c r="E25" s="20">
        <f>1-G26/G25</f>
        <v>0.28530844155844159</v>
      </c>
      <c r="F25" s="10">
        <f>SUMPRODUCT(H$1:AA$1,H25:AA25)/SUM(H25:AA25)</f>
        <v>5.4656047077922079</v>
      </c>
      <c r="G25" s="11">
        <f>SUM(H25:AA25)</f>
        <v>9856</v>
      </c>
      <c r="J25" s="3">
        <v>1</v>
      </c>
      <c r="K25" s="3">
        <v>325</v>
      </c>
      <c r="L25" s="3">
        <v>6377</v>
      </c>
      <c r="M25" s="3">
        <v>1979</v>
      </c>
      <c r="N25" s="3">
        <v>739</v>
      </c>
      <c r="O25" s="3">
        <v>307</v>
      </c>
      <c r="P25" s="3">
        <v>102</v>
      </c>
      <c r="Q25" s="3">
        <v>26</v>
      </c>
      <c r="AC25"/>
      <c r="AD25"/>
    </row>
    <row r="26" spans="1:30">
      <c r="A26" s="3" t="s">
        <v>9</v>
      </c>
      <c r="B26" s="18" t="s">
        <v>40</v>
      </c>
      <c r="C26" s="3" t="s">
        <v>10</v>
      </c>
      <c r="D26" s="19"/>
      <c r="E26" s="20"/>
      <c r="F26" s="10">
        <f>SUMPRODUCT(H$1:AA$1,H26:AA26)/SUM(H26:AA26)</f>
        <v>5.002271436683702</v>
      </c>
      <c r="G26" s="11">
        <f>SUM(H26:AA26)</f>
        <v>7044</v>
      </c>
      <c r="J26" s="3">
        <v>1</v>
      </c>
      <c r="K26" s="3">
        <v>325</v>
      </c>
      <c r="L26" s="3">
        <v>6375</v>
      </c>
      <c r="M26" s="3">
        <v>343</v>
      </c>
      <c r="N26" s="3">
        <v>0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g3d5n6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18" t="s">
        <v>39</v>
      </c>
      <c r="C30" s="3" t="s">
        <v>8</v>
      </c>
      <c r="D30" s="19">
        <v>126</v>
      </c>
      <c r="E30" s="20">
        <f>1-G31/G30</f>
        <v>0.30070357907617007</v>
      </c>
      <c r="F30" s="10">
        <f>SUMPRODUCT(H$1:AA$1,H30:AA30)/SUM(H30:AA30)</f>
        <v>6.51024778219639</v>
      </c>
      <c r="G30" s="11">
        <f>SUM(H30:AA30)</f>
        <v>9807</v>
      </c>
      <c r="K30" s="3">
        <v>1</v>
      </c>
      <c r="L30" s="3">
        <v>546</v>
      </c>
      <c r="M30" s="3">
        <v>6025</v>
      </c>
      <c r="N30" s="3">
        <v>1864</v>
      </c>
      <c r="O30" s="3">
        <v>771</v>
      </c>
      <c r="P30" s="3">
        <v>354</v>
      </c>
      <c r="Q30" s="3">
        <v>161</v>
      </c>
      <c r="R30" s="3">
        <v>70</v>
      </c>
      <c r="S30" s="3">
        <v>15</v>
      </c>
      <c r="AC30"/>
      <c r="AD30"/>
    </row>
    <row r="31" spans="1:30">
      <c r="A31" s="3" t="s">
        <v>9</v>
      </c>
      <c r="B31" s="18" t="s">
        <v>40</v>
      </c>
      <c r="C31" s="3" t="s">
        <v>10</v>
      </c>
      <c r="D31" s="19"/>
      <c r="E31" s="20"/>
      <c r="F31" s="10">
        <f>SUMPRODUCT(H$1:AA$1,H31:AA31)/SUM(H31:AA31)</f>
        <v>5.9619422572178475</v>
      </c>
      <c r="G31" s="11">
        <f>SUM(H31:AA31)</f>
        <v>6858</v>
      </c>
      <c r="K31" s="3">
        <v>1</v>
      </c>
      <c r="L31" s="3">
        <v>546</v>
      </c>
      <c r="M31" s="3">
        <v>6024</v>
      </c>
      <c r="N31" s="3">
        <v>287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g3d5n7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18" t="s">
        <v>39</v>
      </c>
      <c r="C35" s="3" t="s">
        <v>8</v>
      </c>
      <c r="D35" s="19">
        <v>156</v>
      </c>
      <c r="E35" s="20">
        <f>1-G36/G35</f>
        <v>0.2966423657459698</v>
      </c>
      <c r="F35" s="10">
        <f>SUMPRODUCT(H$1:AA$1,H35:AA35)/SUM(H35:AA35)</f>
        <v>7.5207926891878012</v>
      </c>
      <c r="G35" s="11">
        <f>SUM(H35:AA35)</f>
        <v>9739</v>
      </c>
      <c r="L35" s="3">
        <v>7</v>
      </c>
      <c r="M35" s="3">
        <v>751</v>
      </c>
      <c r="N35" s="3">
        <v>5790</v>
      </c>
      <c r="O35" s="3">
        <v>1734</v>
      </c>
      <c r="P35" s="3">
        <v>765</v>
      </c>
      <c r="Q35" s="3">
        <v>386</v>
      </c>
      <c r="R35" s="3">
        <v>178</v>
      </c>
      <c r="S35" s="3">
        <v>74</v>
      </c>
      <c r="T35" s="3">
        <v>45</v>
      </c>
      <c r="U35" s="3">
        <v>9</v>
      </c>
      <c r="AC35"/>
      <c r="AD35"/>
    </row>
    <row r="36" spans="1:30">
      <c r="A36" s="3" t="s">
        <v>9</v>
      </c>
      <c r="B36" s="18" t="s">
        <v>40</v>
      </c>
      <c r="C36" s="3" t="s">
        <v>10</v>
      </c>
      <c r="D36" s="19"/>
      <c r="E36" s="20"/>
      <c r="F36" s="10">
        <f>SUMPRODUCT(H$1:AA$1,H36:AA36)/SUM(H36:AA36)</f>
        <v>6.9325547445255475</v>
      </c>
      <c r="G36" s="11">
        <f>SUM(H36:AA36)</f>
        <v>6850</v>
      </c>
      <c r="L36" s="3">
        <v>7</v>
      </c>
      <c r="M36" s="3">
        <v>751</v>
      </c>
      <c r="N36" s="3">
        <v>5789</v>
      </c>
      <c r="O36" s="3">
        <v>303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g3d5n8</v>
      </c>
      <c r="AC38"/>
      <c r="AD38"/>
    </row>
    <row r="39" spans="1:30">
      <c r="A39" s="3" t="s">
        <v>3</v>
      </c>
      <c r="B39" s="9">
        <f>CEILING($A$1*A38/$B$1,1)</f>
        <v>5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18" t="s">
        <v>39</v>
      </c>
      <c r="C40" s="3" t="s">
        <v>8</v>
      </c>
      <c r="D40" s="19">
        <v>147</v>
      </c>
      <c r="E40" s="20">
        <f>1-G41/G40</f>
        <v>0.30219098801157507</v>
      </c>
      <c r="F40" s="10">
        <f>SUMPRODUCT(H$1:AA$1,H40:AA40)/SUM(H40:AA40)</f>
        <v>8.5438197602315</v>
      </c>
      <c r="G40" s="11">
        <f>SUM(H40:AA40)</f>
        <v>9676</v>
      </c>
      <c r="M40" s="3">
        <v>13</v>
      </c>
      <c r="N40" s="3">
        <v>877</v>
      </c>
      <c r="O40" s="3">
        <v>5614</v>
      </c>
      <c r="P40" s="3">
        <v>1630</v>
      </c>
      <c r="Q40" s="3">
        <v>740</v>
      </c>
      <c r="R40" s="3">
        <v>418</v>
      </c>
      <c r="S40" s="3">
        <v>206</v>
      </c>
      <c r="T40" s="3">
        <v>112</v>
      </c>
      <c r="U40" s="3">
        <v>46</v>
      </c>
      <c r="V40" s="3">
        <v>19</v>
      </c>
      <c r="W40" s="3">
        <v>1</v>
      </c>
      <c r="AC40"/>
      <c r="AD40"/>
    </row>
    <row r="41" spans="1:30">
      <c r="A41" s="3" t="s">
        <v>9</v>
      </c>
      <c r="B41" s="18" t="s">
        <v>40</v>
      </c>
      <c r="C41" s="3" t="s">
        <v>10</v>
      </c>
      <c r="D41" s="19"/>
      <c r="E41" s="20"/>
      <c r="F41" s="10">
        <f>SUMPRODUCT(H$1:AA$1,H41:AA41)/SUM(H41:AA41)</f>
        <v>7.9031398104265405</v>
      </c>
      <c r="G41" s="11">
        <f>SUM(H41:AA41)</f>
        <v>6752</v>
      </c>
      <c r="M41" s="3">
        <v>13</v>
      </c>
      <c r="N41" s="3">
        <v>877</v>
      </c>
      <c r="O41" s="3">
        <v>5613</v>
      </c>
      <c r="P41" s="3">
        <v>249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g3d5n9</v>
      </c>
      <c r="AC43"/>
      <c r="AD43"/>
    </row>
    <row r="44" spans="1:30">
      <c r="A44" s="3" t="s">
        <v>3</v>
      </c>
      <c r="B44" s="9">
        <f>CEILING($A$1*A43/$B$1,1)</f>
        <v>6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 t="str">
        <f t="shared" si="15"/>
        <v/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151</v>
      </c>
      <c r="E45" s="20">
        <f>1-G46/G45</f>
        <v>0.30010416666666662</v>
      </c>
      <c r="F45" s="10">
        <f>SUMPRODUCT(H$1:AA$1,H45:AA45)/SUM(H45:AA45)</f>
        <v>9.542604166666667</v>
      </c>
      <c r="G45" s="11">
        <f>SUM(H45:AA45)</f>
        <v>9600</v>
      </c>
      <c r="N45" s="3">
        <v>43</v>
      </c>
      <c r="O45" s="3">
        <v>1150</v>
      </c>
      <c r="P45" s="3">
        <v>5297</v>
      </c>
      <c r="Q45" s="3">
        <v>1517</v>
      </c>
      <c r="R45" s="3">
        <v>730</v>
      </c>
      <c r="S45" s="3">
        <v>404</v>
      </c>
      <c r="T45" s="3">
        <v>235</v>
      </c>
      <c r="U45" s="3">
        <v>106</v>
      </c>
      <c r="V45" s="3">
        <v>58</v>
      </c>
      <c r="W45" s="3">
        <v>46</v>
      </c>
      <c r="X45" s="3">
        <v>10</v>
      </c>
      <c r="Y45" s="3">
        <v>4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8.850126506920672</v>
      </c>
      <c r="G46" s="11">
        <f>SUM(H46:AA46)</f>
        <v>6719</v>
      </c>
      <c r="N46" s="3">
        <v>43</v>
      </c>
      <c r="O46" s="3">
        <v>1150</v>
      </c>
      <c r="P46" s="3">
        <v>5297</v>
      </c>
      <c r="Q46" s="3">
        <v>229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g3d5n10</v>
      </c>
      <c r="AC48"/>
      <c r="AD48"/>
    </row>
    <row r="49" spans="1:33">
      <c r="A49" s="3" t="s">
        <v>3</v>
      </c>
      <c r="B49" s="9">
        <f>CEILING($A$1*A48/$B$1,1)</f>
        <v>6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 t="str">
        <f t="shared" si="17"/>
        <v/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>
        <f t="shared" si="18"/>
        <v>20</v>
      </c>
      <c r="AC49"/>
      <c r="AD49"/>
    </row>
    <row r="50" spans="1:33">
      <c r="A50" s="3" t="s">
        <v>7</v>
      </c>
      <c r="B50" s="6">
        <v>10000</v>
      </c>
      <c r="C50" s="3" t="s">
        <v>8</v>
      </c>
      <c r="D50" s="19">
        <v>132</v>
      </c>
      <c r="E50" s="20">
        <f>1-G51/G50</f>
        <v>0.29492700346602252</v>
      </c>
      <c r="F50" s="10">
        <f>SUMPRODUCT(H$1:AA$1,H50:AA50)/SUM(H50:AA50)</f>
        <v>10.530931624829325</v>
      </c>
      <c r="G50" s="11">
        <f>SUM(H50:AA50)</f>
        <v>9521</v>
      </c>
      <c r="O50" s="3">
        <v>68</v>
      </c>
      <c r="P50" s="3">
        <v>1291</v>
      </c>
      <c r="Q50" s="3">
        <v>5145</v>
      </c>
      <c r="R50" s="3">
        <v>1410</v>
      </c>
      <c r="S50" s="3">
        <v>729</v>
      </c>
      <c r="T50" s="3">
        <v>387</v>
      </c>
      <c r="U50" s="3">
        <v>239</v>
      </c>
      <c r="V50" s="3">
        <v>114</v>
      </c>
      <c r="W50" s="3">
        <v>71</v>
      </c>
      <c r="X50" s="3">
        <v>44</v>
      </c>
      <c r="Y50" s="3">
        <v>15</v>
      </c>
      <c r="Z50" s="3">
        <v>7</v>
      </c>
      <c r="AA50" s="6">
        <v>1</v>
      </c>
      <c r="AC50"/>
      <c r="AD50"/>
    </row>
    <row r="51" spans="1:33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9.8187099657381207</v>
      </c>
      <c r="G51" s="11">
        <f>SUM(H51:AA51)</f>
        <v>6713</v>
      </c>
      <c r="O51" s="3">
        <v>68</v>
      </c>
      <c r="P51" s="3">
        <v>1291</v>
      </c>
      <c r="Q51" s="3">
        <v>5144</v>
      </c>
      <c r="R51" s="3">
        <v>210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6">
        <v>0</v>
      </c>
      <c r="AC51"/>
      <c r="AD51"/>
    </row>
    <row r="53" spans="1:33">
      <c r="A53" s="3">
        <v>11</v>
      </c>
      <c r="C53" s="3" t="str">
        <f>CONCATENATE($C$1,"n",A53)</f>
        <v>g3d5n11</v>
      </c>
      <c r="AC53"/>
      <c r="AD53"/>
    </row>
    <row r="54" spans="1:33">
      <c r="A54" s="3" t="s">
        <v>3</v>
      </c>
      <c r="B54" s="9">
        <f>CEILING($A$1*A53/$B$1,1)</f>
        <v>7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 t="str">
        <f t="shared" si="19"/>
        <v/>
      </c>
      <c r="P54" s="3">
        <f t="shared" si="19"/>
        <v>9</v>
      </c>
      <c r="Q54" s="3">
        <f>IF(Q55&lt;&gt;0,Q$1,"")</f>
        <v>10</v>
      </c>
      <c r="R54" s="3">
        <f t="shared" ref="R54:AC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3">
        <f t="shared" si="20"/>
        <v>20</v>
      </c>
      <c r="AB54" s="3">
        <f t="shared" si="20"/>
        <v>21</v>
      </c>
      <c r="AC54" s="3">
        <f t="shared" si="20"/>
        <v>22</v>
      </c>
      <c r="AD54"/>
    </row>
    <row r="55" spans="1:33">
      <c r="A55" s="3" t="s">
        <v>7</v>
      </c>
      <c r="B55" s="6">
        <v>10000</v>
      </c>
      <c r="C55" s="3" t="s">
        <v>8</v>
      </c>
      <c r="D55" s="19">
        <v>133</v>
      </c>
      <c r="E55" s="20">
        <f>1-G56/G55</f>
        <v>0.29852644969786923</v>
      </c>
      <c r="F55" s="10">
        <f>SUMPRODUCT(H$1:AA$1,H55:AA55)/SUM(H55:AA55)</f>
        <v>11.57542669352274</v>
      </c>
      <c r="G55" s="11">
        <f>SUM(H55:AA55)</f>
        <v>9433</v>
      </c>
      <c r="P55" s="3">
        <v>112</v>
      </c>
      <c r="Q55" s="3">
        <v>1437</v>
      </c>
      <c r="R55" s="3">
        <v>4853</v>
      </c>
      <c r="S55" s="3">
        <v>1352</v>
      </c>
      <c r="T55" s="3">
        <v>704</v>
      </c>
      <c r="U55" s="3">
        <v>358</v>
      </c>
      <c r="V55" s="3">
        <v>237</v>
      </c>
      <c r="W55" s="3">
        <v>164</v>
      </c>
      <c r="X55" s="3">
        <v>103</v>
      </c>
      <c r="Y55" s="3">
        <v>59</v>
      </c>
      <c r="Z55" s="3">
        <v>30</v>
      </c>
      <c r="AA55" s="6">
        <v>24</v>
      </c>
      <c r="AB55" s="3">
        <v>14</v>
      </c>
      <c r="AC55" s="16">
        <v>4</v>
      </c>
      <c r="AD55"/>
    </row>
    <row r="56" spans="1:33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10.781471966147802</v>
      </c>
      <c r="G56" s="11">
        <f>SUM(H56:AA56)</f>
        <v>6617</v>
      </c>
      <c r="P56" s="3">
        <v>112</v>
      </c>
      <c r="Q56" s="3">
        <v>1437</v>
      </c>
      <c r="R56" s="3">
        <v>4853</v>
      </c>
      <c r="S56" s="3">
        <v>215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B56" s="3">
        <v>0</v>
      </c>
      <c r="AC56">
        <v>0</v>
      </c>
      <c r="AD56"/>
    </row>
    <row r="58" spans="1:33">
      <c r="A58" s="3">
        <v>12</v>
      </c>
      <c r="C58" s="3" t="str">
        <f>CONCATENATE($C$1,"n",A58)</f>
        <v>g3d5n12</v>
      </c>
      <c r="AC58"/>
      <c r="AD58"/>
    </row>
    <row r="59" spans="1:33">
      <c r="A59" s="3" t="s">
        <v>3</v>
      </c>
      <c r="B59" s="9">
        <f>CEILING($A$1*A58/$B$1,1)</f>
        <v>8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 t="str">
        <f t="shared" si="21"/>
        <v/>
      </c>
      <c r="P59" s="3">
        <f t="shared" si="21"/>
        <v>9</v>
      </c>
      <c r="Q59" s="3">
        <f>IF(Q60&lt;&gt;0,Q$1,"")</f>
        <v>10</v>
      </c>
      <c r="R59" s="3">
        <f t="shared" ref="R59:AE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3">
        <f t="shared" si="22"/>
        <v>20</v>
      </c>
      <c r="AB59" s="3">
        <f t="shared" si="22"/>
        <v>21</v>
      </c>
      <c r="AC59" s="3">
        <f t="shared" si="22"/>
        <v>22</v>
      </c>
      <c r="AD59" s="3">
        <f t="shared" si="22"/>
        <v>23</v>
      </c>
      <c r="AE59" s="3">
        <f t="shared" si="22"/>
        <v>24</v>
      </c>
    </row>
    <row r="60" spans="1:33">
      <c r="A60" s="3" t="s">
        <v>7</v>
      </c>
      <c r="B60" s="6">
        <v>10000</v>
      </c>
      <c r="C60" s="3" t="s">
        <v>8</v>
      </c>
      <c r="D60" s="19">
        <v>129</v>
      </c>
      <c r="E60" s="20">
        <f>1-G61/G60</f>
        <v>0.28871954491789198</v>
      </c>
      <c r="F60" s="10">
        <f>SUMPRODUCT(H$1:AA$1,H60:AA60)/SUM(H60:AA60)</f>
        <v>12.52538370720189</v>
      </c>
      <c r="G60" s="11">
        <f>SUM(H60:AA60)</f>
        <v>9317</v>
      </c>
      <c r="P60" s="3">
        <v>3</v>
      </c>
      <c r="Q60" s="3">
        <v>177</v>
      </c>
      <c r="R60" s="3">
        <v>1566</v>
      </c>
      <c r="S60" s="3">
        <v>4716</v>
      </c>
      <c r="T60" s="3">
        <v>1211</v>
      </c>
      <c r="U60" s="3">
        <v>649</v>
      </c>
      <c r="V60" s="3">
        <v>411</v>
      </c>
      <c r="W60" s="3">
        <v>222</v>
      </c>
      <c r="X60" s="3">
        <v>144</v>
      </c>
      <c r="Y60" s="3">
        <v>101</v>
      </c>
      <c r="Z60" s="3">
        <v>68</v>
      </c>
      <c r="AA60" s="6">
        <v>49</v>
      </c>
      <c r="AB60" s="3">
        <v>23</v>
      </c>
      <c r="AC60" s="16">
        <v>12</v>
      </c>
      <c r="AD60" s="16">
        <v>7</v>
      </c>
      <c r="AE60" s="3">
        <v>2</v>
      </c>
    </row>
    <row r="61" spans="1:33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11.733967104270409</v>
      </c>
      <c r="G61" s="11">
        <f>SUM(H61:AA61)</f>
        <v>6627</v>
      </c>
      <c r="P61" s="3">
        <v>3</v>
      </c>
      <c r="Q61" s="3">
        <v>177</v>
      </c>
      <c r="R61" s="3">
        <v>1566</v>
      </c>
      <c r="S61" s="3">
        <v>4715</v>
      </c>
      <c r="T61" s="3">
        <v>166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>
        <v>0</v>
      </c>
      <c r="AD61">
        <v>0</v>
      </c>
      <c r="AE61" s="3">
        <v>0</v>
      </c>
    </row>
    <row r="63" spans="1:33">
      <c r="A63" s="3">
        <v>13</v>
      </c>
      <c r="C63" s="3" t="str">
        <f>CONCATENATE($C$1,"n",A63)</f>
        <v>g3d5n13</v>
      </c>
      <c r="AC63"/>
      <c r="AD63"/>
    </row>
    <row r="64" spans="1:33">
      <c r="A64" s="3" t="s">
        <v>3</v>
      </c>
      <c r="B64" s="9">
        <f>CEILING($A$1*A63/$B$1,1)</f>
        <v>8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 t="str">
        <f t="shared" si="23"/>
        <v/>
      </c>
      <c r="Q64" s="3">
        <f>IF(Q65&lt;&gt;0,Q$1,"")</f>
        <v>10</v>
      </c>
      <c r="R64" s="3">
        <f t="shared" ref="R64:AG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3">
        <f t="shared" si="24"/>
        <v>20</v>
      </c>
      <c r="AB64" s="3">
        <f t="shared" si="24"/>
        <v>21</v>
      </c>
      <c r="AC64" s="3">
        <f t="shared" si="24"/>
        <v>22</v>
      </c>
      <c r="AD64" s="3">
        <f t="shared" si="24"/>
        <v>23</v>
      </c>
      <c r="AE64" s="3">
        <f t="shared" si="24"/>
        <v>24</v>
      </c>
      <c r="AF64" s="3">
        <f t="shared" si="24"/>
        <v>25</v>
      </c>
      <c r="AG64" s="3">
        <f t="shared" si="24"/>
        <v>26</v>
      </c>
    </row>
    <row r="65" spans="1:33">
      <c r="A65" s="3" t="s">
        <v>7</v>
      </c>
      <c r="B65" s="6">
        <v>10000</v>
      </c>
      <c r="C65" s="3" t="s">
        <v>8</v>
      </c>
      <c r="D65" s="19">
        <v>134</v>
      </c>
      <c r="E65" s="20">
        <f>1-G66/G65</f>
        <v>0.28605534454693438</v>
      </c>
      <c r="F65" s="10">
        <f>SUMPRODUCT(H$1:AA$1,H65:AA65)/SUM(H65:AA65)</f>
        <v>13.452740097666847</v>
      </c>
      <c r="G65" s="11">
        <f>SUM(H65:AA65)</f>
        <v>9215</v>
      </c>
      <c r="Q65" s="3">
        <v>7</v>
      </c>
      <c r="R65" s="3">
        <v>295</v>
      </c>
      <c r="S65" s="3">
        <v>1686</v>
      </c>
      <c r="T65" s="3">
        <v>4426</v>
      </c>
      <c r="U65" s="3">
        <v>1198</v>
      </c>
      <c r="V65" s="3">
        <v>678</v>
      </c>
      <c r="W65" s="3">
        <v>373</v>
      </c>
      <c r="X65" s="3">
        <v>227</v>
      </c>
      <c r="Y65" s="3">
        <v>142</v>
      </c>
      <c r="Z65" s="3">
        <v>103</v>
      </c>
      <c r="AA65" s="6">
        <v>80</v>
      </c>
      <c r="AB65" s="3">
        <v>52</v>
      </c>
      <c r="AC65" s="16">
        <v>26</v>
      </c>
      <c r="AD65" s="16">
        <v>17</v>
      </c>
      <c r="AE65" s="3">
        <v>13</v>
      </c>
      <c r="AF65" s="3">
        <v>7</v>
      </c>
      <c r="AG65" s="3">
        <v>3</v>
      </c>
    </row>
    <row r="66" spans="1:33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12.676090591275269</v>
      </c>
      <c r="G66" s="11">
        <f>SUM(H66:AA66)</f>
        <v>6579</v>
      </c>
      <c r="Q66" s="3">
        <v>7</v>
      </c>
      <c r="R66" s="3">
        <v>295</v>
      </c>
      <c r="S66" s="3">
        <v>1686</v>
      </c>
      <c r="T66" s="3">
        <v>4425</v>
      </c>
      <c r="U66" s="3">
        <v>166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  <c r="AG66" s="3">
        <v>0</v>
      </c>
    </row>
  </sheetData>
  <mergeCells count="2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  <mergeCell ref="D60:D61"/>
    <mergeCell ref="E60:E61"/>
    <mergeCell ref="D65:D66"/>
    <mergeCell ref="E65:E66"/>
    <mergeCell ref="D45:D46"/>
    <mergeCell ref="E45:E46"/>
    <mergeCell ref="D50:D51"/>
    <mergeCell ref="E50:E51"/>
    <mergeCell ref="D55:D56"/>
    <mergeCell ref="E55:E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C5A6-799E-9644-981F-0B779389604B}">
  <dimension ref="A1:AF66"/>
  <sheetViews>
    <sheetView zoomScale="69" workbookViewId="0">
      <selection activeCell="R66" sqref="R66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2" ht="21">
      <c r="A1" s="1">
        <v>3</v>
      </c>
      <c r="B1" s="2">
        <v>6</v>
      </c>
      <c r="C1" s="1" t="s">
        <v>16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</row>
    <row r="2" spans="1:32">
      <c r="A2" s="4"/>
      <c r="B2" s="5"/>
      <c r="C2" s="4" t="s">
        <v>2</v>
      </c>
      <c r="G2" s="7">
        <f>SUM(G5,G10,G15,G20,G25,G30,G35,G40,G45,G50,G55,G60,G65,G70)</f>
        <v>127182</v>
      </c>
    </row>
    <row r="3" spans="1:32">
      <c r="A3" s="3">
        <v>1</v>
      </c>
      <c r="C3" s="3" t="str">
        <f>CONCATENATE($C$1,"n",A3)</f>
        <v>g3d6n1</v>
      </c>
      <c r="G3" s="7">
        <f>SUM(G6,G11,G16,G21,G26,G31,G36,G41,G46,G51,G56,G61,G66,G71)</f>
        <v>103476</v>
      </c>
    </row>
    <row r="4" spans="1:32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2">
      <c r="A5" s="3" t="s">
        <v>7</v>
      </c>
      <c r="B5" s="6">
        <v>10000</v>
      </c>
      <c r="C5" s="3" t="s">
        <v>8</v>
      </c>
      <c r="D5" s="19">
        <v>9</v>
      </c>
      <c r="E5" s="20">
        <f>1-G6/G5</f>
        <v>0</v>
      </c>
      <c r="F5" s="10">
        <f>SUMPRODUCT(H$1:AA$1,H5:AA5)/SUM(H5:AA5)</f>
        <v>1.2069620886265879</v>
      </c>
      <c r="G5" s="11">
        <f>SUM(H5:AA5)</f>
        <v>9997</v>
      </c>
      <c r="H5" s="3">
        <v>7928</v>
      </c>
      <c r="I5" s="3">
        <v>2069</v>
      </c>
      <c r="AC5"/>
      <c r="AD5"/>
    </row>
    <row r="6" spans="1:32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1.2069620886265879</v>
      </c>
      <c r="G6" s="11">
        <f>SUM(H6:AA6)</f>
        <v>9997</v>
      </c>
      <c r="H6" s="3">
        <v>7928</v>
      </c>
      <c r="I6" s="3">
        <v>2069</v>
      </c>
      <c r="AC6"/>
      <c r="AD6"/>
    </row>
    <row r="7" spans="1:32">
      <c r="A7" s="4"/>
      <c r="B7" s="5"/>
      <c r="C7" s="4"/>
      <c r="D7" s="12"/>
      <c r="AC7"/>
      <c r="AD7"/>
    </row>
    <row r="8" spans="1:32">
      <c r="A8" s="3">
        <v>2</v>
      </c>
      <c r="C8" s="3" t="str">
        <f>CONCATENATE($C$1,"n",A8)</f>
        <v>g3d6n2</v>
      </c>
      <c r="AC8"/>
      <c r="AD8"/>
    </row>
    <row r="9" spans="1:32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2">
      <c r="A10" s="3" t="s">
        <v>7</v>
      </c>
      <c r="B10" s="6">
        <v>10000</v>
      </c>
      <c r="C10" s="3" t="s">
        <v>8</v>
      </c>
      <c r="D10" s="19">
        <v>8</v>
      </c>
      <c r="E10" s="20">
        <f>1-G11/G10</f>
        <v>0.20889244942920093</v>
      </c>
      <c r="F10" s="10">
        <f>SUMPRODUCT(H$1:AA$1,H10:AA10)/SUM(H10:AA10)</f>
        <v>2.2693771279791708</v>
      </c>
      <c r="G10" s="11">
        <f>SUM(H10:AA10)</f>
        <v>9986</v>
      </c>
      <c r="H10" s="3">
        <v>48</v>
      </c>
      <c r="I10" s="3">
        <v>7599</v>
      </c>
      <c r="J10" s="3">
        <v>1940</v>
      </c>
      <c r="K10" s="3">
        <v>399</v>
      </c>
      <c r="AC10"/>
      <c r="AD10"/>
    </row>
    <row r="11" spans="1:32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2.0278481012658229</v>
      </c>
      <c r="G11" s="11">
        <f>SUM(H11:AA11)</f>
        <v>7900</v>
      </c>
      <c r="H11" s="3">
        <v>48</v>
      </c>
      <c r="I11" s="3">
        <v>7586</v>
      </c>
      <c r="J11" s="3">
        <v>264</v>
      </c>
      <c r="K11" s="3">
        <v>2</v>
      </c>
      <c r="AC11"/>
      <c r="AD11"/>
    </row>
    <row r="12" spans="1:32">
      <c r="A12" s="3"/>
      <c r="B12" s="6"/>
      <c r="C12" s="3"/>
      <c r="D12" s="12"/>
      <c r="H12" s="4"/>
      <c r="AC12"/>
      <c r="AD12"/>
    </row>
    <row r="13" spans="1:32">
      <c r="A13" s="3">
        <v>3</v>
      </c>
      <c r="C13" s="3" t="str">
        <f>CONCATENATE($C$1,"n",A13)</f>
        <v>g3d6n3</v>
      </c>
      <c r="AC13"/>
      <c r="AD13"/>
    </row>
    <row r="14" spans="1:32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2">
      <c r="A15" s="3" t="s">
        <v>7</v>
      </c>
      <c r="B15" s="6">
        <v>10000</v>
      </c>
      <c r="C15" s="3" t="s">
        <v>8</v>
      </c>
      <c r="D15" s="19">
        <v>8</v>
      </c>
      <c r="E15" s="20">
        <f>1-G16/G15</f>
        <v>0.19933754893104483</v>
      </c>
      <c r="F15" s="10">
        <f>SUMPRODUCT(H$1:AA$1,H15:AA15)/SUM(H15:AA15)</f>
        <v>3.2700993676603431</v>
      </c>
      <c r="G15" s="11">
        <f>SUM(H15:AA15)</f>
        <v>9963</v>
      </c>
      <c r="I15" s="3">
        <v>188</v>
      </c>
      <c r="J15" s="3">
        <v>7488</v>
      </c>
      <c r="K15" s="3">
        <v>1783</v>
      </c>
      <c r="L15" s="3">
        <v>416</v>
      </c>
      <c r="M15" s="3">
        <v>88</v>
      </c>
      <c r="AC15"/>
      <c r="AD15"/>
    </row>
    <row r="16" spans="1:32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3.0142910868747648</v>
      </c>
      <c r="G16" s="11">
        <f>SUM(H16:AA16)</f>
        <v>7977</v>
      </c>
      <c r="I16" s="3">
        <v>188</v>
      </c>
      <c r="J16" s="3">
        <v>7487</v>
      </c>
      <c r="K16" s="3">
        <v>302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g3d6n4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2</v>
      </c>
      <c r="E20" s="20">
        <f>1-G21/G20</f>
        <v>0.20612224348001207</v>
      </c>
      <c r="F20" s="10">
        <f>SUMPRODUCT(H$1:AA$1,H20:AA20)/SUM(H20:AA20)</f>
        <v>4.270365522102507</v>
      </c>
      <c r="G20" s="11">
        <f>SUM(H20:AA20)</f>
        <v>9931</v>
      </c>
      <c r="J20" s="3">
        <v>429</v>
      </c>
      <c r="K20" s="3">
        <v>7214</v>
      </c>
      <c r="L20" s="3">
        <v>1657</v>
      </c>
      <c r="M20" s="3">
        <v>464</v>
      </c>
      <c r="N20" s="3">
        <v>139</v>
      </c>
      <c r="O20" s="3">
        <v>28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3.9762810755961442</v>
      </c>
      <c r="G21" s="11">
        <f>SUM(H21:AA21)</f>
        <v>7884</v>
      </c>
      <c r="J21" s="3">
        <v>429</v>
      </c>
      <c r="K21" s="3">
        <v>7213</v>
      </c>
      <c r="L21" s="3">
        <v>242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g3d6n5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6</v>
      </c>
      <c r="E25" s="20">
        <f>1-G26/G25</f>
        <v>0.20607835218093695</v>
      </c>
      <c r="F25" s="10">
        <f>SUMPRODUCT(H$1:AA$1,H25:AA25)/SUM(H25:AA25)</f>
        <v>5.2571688206785137</v>
      </c>
      <c r="G25" s="11">
        <f>SUM(H25:AA25)</f>
        <v>9904</v>
      </c>
      <c r="J25" s="3">
        <v>2</v>
      </c>
      <c r="K25" s="3">
        <v>750</v>
      </c>
      <c r="L25" s="3">
        <v>6881</v>
      </c>
      <c r="M25" s="3">
        <v>1561</v>
      </c>
      <c r="N25" s="3">
        <v>465</v>
      </c>
      <c r="O25" s="3">
        <v>180</v>
      </c>
      <c r="P25" s="3">
        <v>55</v>
      </c>
      <c r="Q25" s="3">
        <v>10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4.9336131247615418</v>
      </c>
      <c r="G26" s="11">
        <f>SUM(H26:AA26)</f>
        <v>7863</v>
      </c>
      <c r="J26" s="3">
        <v>2</v>
      </c>
      <c r="K26" s="3">
        <v>750</v>
      </c>
      <c r="L26" s="3">
        <v>6879</v>
      </c>
      <c r="M26" s="3">
        <v>232</v>
      </c>
      <c r="N26" s="3">
        <v>0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g3d6n6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9</v>
      </c>
      <c r="E30" s="20">
        <f>1-G31/G30</f>
        <v>0.20867098865478118</v>
      </c>
      <c r="F30" s="10">
        <f>SUMPRODUCT(H$1:AA$1,H30:AA30)/SUM(H30:AA30)</f>
        <v>6.2527350081037278</v>
      </c>
      <c r="G30" s="11">
        <f>SUM(H30:AA30)</f>
        <v>9872</v>
      </c>
      <c r="K30" s="3">
        <v>7</v>
      </c>
      <c r="L30" s="3">
        <v>1032</v>
      </c>
      <c r="M30" s="3">
        <v>6544</v>
      </c>
      <c r="N30" s="3">
        <v>1462</v>
      </c>
      <c r="O30" s="3">
        <v>538</v>
      </c>
      <c r="P30" s="3">
        <v>190</v>
      </c>
      <c r="Q30" s="3">
        <v>72</v>
      </c>
      <c r="R30" s="3">
        <v>17</v>
      </c>
      <c r="S30" s="3">
        <v>10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5.8954173067076292</v>
      </c>
      <c r="G31" s="11">
        <f>SUM(H31:AA31)</f>
        <v>7812</v>
      </c>
      <c r="K31" s="3">
        <v>7</v>
      </c>
      <c r="L31" s="3">
        <v>1032</v>
      </c>
      <c r="M31" s="3">
        <v>6544</v>
      </c>
      <c r="N31" s="3">
        <v>229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g3d6n7</v>
      </c>
      <c r="AC33"/>
      <c r="AD33"/>
    </row>
    <row r="34" spans="1:30">
      <c r="A34" s="3" t="s">
        <v>3</v>
      </c>
      <c r="B34" s="9">
        <f>CEILING($A$1*A33/$B$1,1)</f>
        <v>4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10</v>
      </c>
      <c r="E35" s="20">
        <f>1-G36/G35</f>
        <v>0.19738722188201674</v>
      </c>
      <c r="F35" s="10">
        <f>SUMPRODUCT(H$1:AA$1,H35:AA35)/SUM(H35:AA35)</f>
        <v>7.2157583180240863</v>
      </c>
      <c r="G35" s="11">
        <f>SUM(H35:AA35)</f>
        <v>9798</v>
      </c>
      <c r="L35" s="3">
        <v>33</v>
      </c>
      <c r="M35" s="3">
        <v>1377</v>
      </c>
      <c r="N35" s="3">
        <v>6251</v>
      </c>
      <c r="O35" s="3">
        <v>1293</v>
      </c>
      <c r="P35" s="3">
        <v>477</v>
      </c>
      <c r="Q35" s="3">
        <v>228</v>
      </c>
      <c r="R35" s="3">
        <v>85</v>
      </c>
      <c r="S35" s="3">
        <v>40</v>
      </c>
      <c r="T35" s="3">
        <v>12</v>
      </c>
      <c r="U35" s="3">
        <v>2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6.8425737538148521</v>
      </c>
      <c r="G36" s="11">
        <f>SUM(H36:AA36)</f>
        <v>7864</v>
      </c>
      <c r="L36" s="3">
        <v>33</v>
      </c>
      <c r="M36" s="3">
        <v>1377</v>
      </c>
      <c r="N36" s="3">
        <v>6249</v>
      </c>
      <c r="O36" s="3">
        <v>205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g3d6n8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8</v>
      </c>
      <c r="E40" s="20">
        <f>1-G41/G40</f>
        <v>0.19840213049267641</v>
      </c>
      <c r="F40" s="10">
        <f>SUMPRODUCT(H$1:AA$1,H40:AA40)/SUM(H40:AA40)</f>
        <v>8.2027040868585477</v>
      </c>
      <c r="G40" s="11">
        <f>SUM(H40:AA40)</f>
        <v>9763</v>
      </c>
      <c r="M40" s="3">
        <v>77</v>
      </c>
      <c r="N40" s="3">
        <v>1693</v>
      </c>
      <c r="O40" s="3">
        <v>5858</v>
      </c>
      <c r="P40" s="3">
        <v>1210</v>
      </c>
      <c r="Q40" s="3">
        <v>494</v>
      </c>
      <c r="R40" s="3">
        <v>236</v>
      </c>
      <c r="S40" s="3">
        <v>107</v>
      </c>
      <c r="T40" s="3">
        <v>50</v>
      </c>
      <c r="U40" s="3">
        <v>26</v>
      </c>
      <c r="V40" s="3">
        <v>10</v>
      </c>
      <c r="W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7.7892921032455913</v>
      </c>
      <c r="G41" s="11">
        <f>SUM(H41:AA41)</f>
        <v>7826</v>
      </c>
      <c r="M41" s="3">
        <v>77</v>
      </c>
      <c r="N41" s="3">
        <v>1693</v>
      </c>
      <c r="O41" s="3">
        <v>5858</v>
      </c>
      <c r="P41" s="3">
        <v>198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g3d6n9</v>
      </c>
      <c r="AC43"/>
      <c r="AD43"/>
    </row>
    <row r="44" spans="1:30">
      <c r="A44" s="3" t="s">
        <v>3</v>
      </c>
      <c r="B44" s="9">
        <f>CEILING($A$1*A43/$B$1,1)</f>
        <v>5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 t="str">
        <f t="shared" si="15"/>
        <v/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4</v>
      </c>
      <c r="E45" s="20">
        <f>1-G46/G45</f>
        <v>0.2015440041173443</v>
      </c>
      <c r="F45" s="10">
        <f>SUMPRODUCT(H$1:AA$1,H45:AA45)/SUM(H45:AA45)</f>
        <v>9.1700463201235198</v>
      </c>
      <c r="G45" s="11">
        <f>SUM(H45:AA45)</f>
        <v>9715</v>
      </c>
      <c r="N45" s="3">
        <v>170</v>
      </c>
      <c r="O45" s="3">
        <v>1976</v>
      </c>
      <c r="P45" s="3">
        <v>5464</v>
      </c>
      <c r="Q45" s="3">
        <v>1160</v>
      </c>
      <c r="R45" s="3">
        <v>482</v>
      </c>
      <c r="S45" s="3">
        <v>225</v>
      </c>
      <c r="T45" s="3">
        <v>122</v>
      </c>
      <c r="U45" s="3">
        <v>57</v>
      </c>
      <c r="V45" s="3">
        <v>31</v>
      </c>
      <c r="W45" s="3">
        <v>19</v>
      </c>
      <c r="X45" s="3">
        <v>4</v>
      </c>
      <c r="Y45" s="3">
        <v>5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8.7203815908211944</v>
      </c>
      <c r="G46" s="11">
        <f>SUM(H46:AA46)</f>
        <v>7757</v>
      </c>
      <c r="N46" s="3">
        <v>170</v>
      </c>
      <c r="O46" s="3">
        <v>1976</v>
      </c>
      <c r="P46" s="3">
        <v>5464</v>
      </c>
      <c r="Q46" s="3">
        <v>147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g3d6n10</v>
      </c>
      <c r="AC48"/>
      <c r="AD48"/>
    </row>
    <row r="49" spans="1:32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 t="str">
        <f t="shared" si="18"/>
        <v/>
      </c>
      <c r="AC49"/>
      <c r="AD49"/>
    </row>
    <row r="50" spans="1:32">
      <c r="A50" s="3" t="s">
        <v>7</v>
      </c>
      <c r="B50" s="6">
        <v>10000</v>
      </c>
      <c r="C50" s="3" t="s">
        <v>8</v>
      </c>
      <c r="D50" s="19">
        <v>10</v>
      </c>
      <c r="E50" s="20">
        <f>1-G51/G50</f>
        <v>0.20062015503875974</v>
      </c>
      <c r="F50" s="10">
        <f>SUMPRODUCT(H$1:AA$1,H50:AA50)/SUM(H50:AA50)</f>
        <v>10.155968992248061</v>
      </c>
      <c r="G50" s="11">
        <f>SUM(H50:AA50)</f>
        <v>9675</v>
      </c>
      <c r="N50" s="3">
        <v>1</v>
      </c>
      <c r="O50" s="3">
        <v>256</v>
      </c>
      <c r="P50" s="3">
        <v>2144</v>
      </c>
      <c r="Q50" s="3">
        <v>5185</v>
      </c>
      <c r="R50" s="3">
        <v>1088</v>
      </c>
      <c r="S50" s="3">
        <v>475</v>
      </c>
      <c r="T50" s="3">
        <v>239</v>
      </c>
      <c r="U50" s="3">
        <v>137</v>
      </c>
      <c r="V50" s="3">
        <v>80</v>
      </c>
      <c r="W50" s="3">
        <v>42</v>
      </c>
      <c r="X50" s="3">
        <v>18</v>
      </c>
      <c r="Y50" s="3">
        <v>3</v>
      </c>
      <c r="Z50" s="3">
        <v>7</v>
      </c>
      <c r="AC50"/>
      <c r="AD50"/>
    </row>
    <row r="51" spans="1:32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9.6753297129557794</v>
      </c>
      <c r="G51" s="11">
        <f>SUM(H51:AA51)</f>
        <v>7734</v>
      </c>
      <c r="N51" s="3">
        <v>1</v>
      </c>
      <c r="O51" s="3">
        <v>256</v>
      </c>
      <c r="P51" s="3">
        <v>2144</v>
      </c>
      <c r="Q51" s="3">
        <v>5185</v>
      </c>
      <c r="R51" s="3">
        <v>148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C51"/>
      <c r="AD51"/>
    </row>
    <row r="53" spans="1:32">
      <c r="A53" s="3">
        <v>11</v>
      </c>
      <c r="C53" s="3" t="str">
        <f>CONCATENATE($C$1,"n",A53)</f>
        <v>g3d6n11</v>
      </c>
      <c r="AC53"/>
      <c r="AD53"/>
    </row>
    <row r="54" spans="1:32">
      <c r="A54" s="3" t="s">
        <v>3</v>
      </c>
      <c r="B54" s="9">
        <f>CEILING($A$1*A53/$B$1,1)</f>
        <v>6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C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3">
        <f t="shared" si="20"/>
        <v>20</v>
      </c>
      <c r="AB54" s="3" t="str">
        <f t="shared" si="20"/>
        <v/>
      </c>
      <c r="AC54" s="3">
        <f t="shared" si="20"/>
        <v>22</v>
      </c>
      <c r="AD54"/>
    </row>
    <row r="55" spans="1:32">
      <c r="A55" s="3" t="s">
        <v>7</v>
      </c>
      <c r="B55" s="6">
        <v>10000</v>
      </c>
      <c r="C55" s="3" t="s">
        <v>8</v>
      </c>
      <c r="D55" s="19">
        <v>8</v>
      </c>
      <c r="E55" s="20">
        <f>1-G56/G55</f>
        <v>0.20501091589562326</v>
      </c>
      <c r="F55" s="10">
        <f>SUMPRODUCT(H$1:AA$1,H55:AA55)/SUM(H55:AA55)</f>
        <v>11.137644245763592</v>
      </c>
      <c r="G55" s="11">
        <f>SUM(H55:AA55)</f>
        <v>9619</v>
      </c>
      <c r="O55" s="3">
        <v>6</v>
      </c>
      <c r="P55" s="3">
        <v>427</v>
      </c>
      <c r="Q55" s="3">
        <v>2251</v>
      </c>
      <c r="R55" s="3">
        <v>4842</v>
      </c>
      <c r="S55" s="3">
        <v>1016</v>
      </c>
      <c r="T55" s="3">
        <v>487</v>
      </c>
      <c r="U55" s="3">
        <v>253</v>
      </c>
      <c r="V55" s="3">
        <v>160</v>
      </c>
      <c r="W55" s="3">
        <v>87</v>
      </c>
      <c r="X55" s="3">
        <v>38</v>
      </c>
      <c r="Y55" s="3">
        <v>30</v>
      </c>
      <c r="Z55" s="3">
        <v>13</v>
      </c>
      <c r="AA55" s="6">
        <v>9</v>
      </c>
      <c r="AC55" s="16">
        <v>2</v>
      </c>
      <c r="AD55"/>
    </row>
    <row r="56" spans="1:32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10.607427749444227</v>
      </c>
      <c r="G56" s="11">
        <f>SUM(H56:AA56)</f>
        <v>7647</v>
      </c>
      <c r="O56" s="3">
        <v>6</v>
      </c>
      <c r="P56" s="3">
        <v>427</v>
      </c>
      <c r="Q56" s="3">
        <v>2251</v>
      </c>
      <c r="R56" s="3">
        <v>4842</v>
      </c>
      <c r="S56" s="3">
        <v>121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C56" s="16">
        <v>0</v>
      </c>
      <c r="AD56"/>
    </row>
    <row r="58" spans="1:32">
      <c r="A58" s="3">
        <v>12</v>
      </c>
      <c r="C58" s="3" t="str">
        <f>CONCATENATE($C$1,"n",A58)</f>
        <v>g3d6n12</v>
      </c>
      <c r="AC58"/>
      <c r="AD58"/>
    </row>
    <row r="59" spans="1:32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 t="str">
        <f t="shared" si="21"/>
        <v/>
      </c>
      <c r="P59" s="3">
        <f t="shared" si="21"/>
        <v>9</v>
      </c>
      <c r="Q59" s="3">
        <f>IF(Q60&lt;&gt;0,Q$1,"")</f>
        <v>10</v>
      </c>
      <c r="R59" s="3">
        <f t="shared" ref="R59:AD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3">
        <f t="shared" si="22"/>
        <v>20</v>
      </c>
      <c r="AB59" s="3">
        <f t="shared" si="22"/>
        <v>21</v>
      </c>
      <c r="AC59" s="3">
        <f t="shared" si="22"/>
        <v>22</v>
      </c>
      <c r="AD59" s="3">
        <f t="shared" si="22"/>
        <v>23</v>
      </c>
    </row>
    <row r="60" spans="1:32">
      <c r="A60" s="3" t="s">
        <v>7</v>
      </c>
      <c r="B60" s="6">
        <v>10000</v>
      </c>
      <c r="C60" s="3" t="s">
        <v>8</v>
      </c>
      <c r="D60" s="19">
        <v>8</v>
      </c>
      <c r="E60" s="20">
        <f>1-G61/G60</f>
        <v>0.19957939011566772</v>
      </c>
      <c r="F60" s="10">
        <f>SUMPRODUCT(H$1:AA$1,H60:AA60)/SUM(H60:AA60)</f>
        <v>12.084016824395373</v>
      </c>
      <c r="G60" s="11">
        <f>SUM(H60:AA60)</f>
        <v>9510</v>
      </c>
      <c r="P60" s="3">
        <v>24</v>
      </c>
      <c r="Q60" s="3">
        <v>595</v>
      </c>
      <c r="R60" s="3">
        <v>2210</v>
      </c>
      <c r="S60" s="3">
        <v>4689</v>
      </c>
      <c r="T60" s="3">
        <v>932</v>
      </c>
      <c r="U60" s="3">
        <v>502</v>
      </c>
      <c r="V60" s="3">
        <v>246</v>
      </c>
      <c r="W60" s="3">
        <v>131</v>
      </c>
      <c r="X60" s="3">
        <v>80</v>
      </c>
      <c r="Y60" s="3">
        <v>52</v>
      </c>
      <c r="Z60" s="3">
        <v>31</v>
      </c>
      <c r="AA60" s="6">
        <v>18</v>
      </c>
      <c r="AB60" s="3">
        <v>12</v>
      </c>
      <c r="AC60" s="16">
        <v>4</v>
      </c>
      <c r="AD60" s="16">
        <v>2</v>
      </c>
    </row>
    <row r="61" spans="1:32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11.556489753021545</v>
      </c>
      <c r="G61" s="11">
        <f>SUM(H61:AA61)</f>
        <v>7612</v>
      </c>
      <c r="P61" s="3">
        <v>24</v>
      </c>
      <c r="Q61" s="3">
        <v>595</v>
      </c>
      <c r="R61" s="3">
        <v>2210</v>
      </c>
      <c r="S61" s="3">
        <v>4687</v>
      </c>
      <c r="T61" s="3">
        <v>96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>
        <v>0</v>
      </c>
      <c r="AD61">
        <v>0</v>
      </c>
    </row>
    <row r="63" spans="1:32">
      <c r="A63" s="3">
        <v>13</v>
      </c>
      <c r="C63" s="3" t="str">
        <f>CONCATENATE($C$1,"n",A63)</f>
        <v>g3d6n13</v>
      </c>
      <c r="AC63"/>
      <c r="AD63"/>
    </row>
    <row r="64" spans="1:32">
      <c r="A64" s="3" t="s">
        <v>3</v>
      </c>
      <c r="B64" s="9">
        <f>CEILING($A$1*A63/$B$1,1)</f>
        <v>7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 t="str">
        <f t="shared" si="23"/>
        <v/>
      </c>
      <c r="Q64" s="3">
        <f>IF(Q65&lt;&gt;0,Q$1,"")</f>
        <v>10</v>
      </c>
      <c r="R64" s="3">
        <f t="shared" ref="R64:AF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3">
        <f t="shared" si="24"/>
        <v>20</v>
      </c>
      <c r="AB64" s="3">
        <f t="shared" si="24"/>
        <v>21</v>
      </c>
      <c r="AC64" s="3">
        <f t="shared" si="24"/>
        <v>22</v>
      </c>
      <c r="AD64" s="3">
        <f t="shared" si="24"/>
        <v>23</v>
      </c>
      <c r="AE64" s="3">
        <f t="shared" si="24"/>
        <v>24</v>
      </c>
      <c r="AF64" s="3">
        <f t="shared" si="24"/>
        <v>25</v>
      </c>
    </row>
    <row r="65" spans="1:32">
      <c r="A65" s="3" t="s">
        <v>7</v>
      </c>
      <c r="B65" s="6">
        <v>10000</v>
      </c>
      <c r="C65" s="3" t="s">
        <v>8</v>
      </c>
      <c r="D65" s="19">
        <v>7</v>
      </c>
      <c r="E65" s="20">
        <f>1-G66/G65</f>
        <v>0.19536458884538044</v>
      </c>
      <c r="F65" s="10">
        <f>SUMPRODUCT(H$1:AA$1,H65:AA65)/SUM(H65:AA65)</f>
        <v>13.026034501005398</v>
      </c>
      <c r="G65" s="11">
        <f>SUM(H65:AA65)</f>
        <v>9449</v>
      </c>
      <c r="Q65" s="3">
        <v>53</v>
      </c>
      <c r="R65" s="3">
        <v>780</v>
      </c>
      <c r="S65" s="3">
        <v>2225</v>
      </c>
      <c r="T65" s="3">
        <v>4439</v>
      </c>
      <c r="U65" s="3">
        <v>907</v>
      </c>
      <c r="V65" s="3">
        <v>463</v>
      </c>
      <c r="W65" s="3">
        <v>258</v>
      </c>
      <c r="X65" s="3">
        <v>155</v>
      </c>
      <c r="Y65" s="3">
        <v>87</v>
      </c>
      <c r="Z65" s="3">
        <v>46</v>
      </c>
      <c r="AA65" s="6">
        <v>36</v>
      </c>
      <c r="AB65" s="3">
        <v>21</v>
      </c>
      <c r="AC65" s="16">
        <v>14</v>
      </c>
      <c r="AD65" s="16">
        <v>5</v>
      </c>
      <c r="AE65" s="3">
        <v>2</v>
      </c>
      <c r="AF65" s="3">
        <v>1</v>
      </c>
    </row>
    <row r="66" spans="1:32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12.495330790477443</v>
      </c>
      <c r="G66" s="11">
        <f>SUM(H66:AA66)</f>
        <v>7603</v>
      </c>
      <c r="Q66" s="3">
        <v>53</v>
      </c>
      <c r="R66" s="3">
        <v>780</v>
      </c>
      <c r="S66" s="3">
        <v>2225</v>
      </c>
      <c r="T66" s="3">
        <v>4438</v>
      </c>
      <c r="U66" s="3">
        <v>107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</row>
  </sheetData>
  <mergeCells count="26">
    <mergeCell ref="D65:D66"/>
    <mergeCell ref="E65:E66"/>
    <mergeCell ref="D50:D51"/>
    <mergeCell ref="E50:E51"/>
    <mergeCell ref="D55:D56"/>
    <mergeCell ref="E55:E56"/>
    <mergeCell ref="D60:D61"/>
    <mergeCell ref="E60:E61"/>
    <mergeCell ref="D35:D36"/>
    <mergeCell ref="E35:E36"/>
    <mergeCell ref="D40:D41"/>
    <mergeCell ref="E40:E41"/>
    <mergeCell ref="D45:D46"/>
    <mergeCell ref="E45:E46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48AF-F254-7646-94C8-F13EABDD4D47}">
  <dimension ref="A1:AG66"/>
  <sheetViews>
    <sheetView zoomScale="66" workbookViewId="0">
      <selection activeCell="AD69" sqref="AD69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3</v>
      </c>
      <c r="B1" s="2">
        <v>7</v>
      </c>
      <c r="C1" s="1" t="s">
        <v>17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127358</v>
      </c>
    </row>
    <row r="3" spans="1:30">
      <c r="A3" s="3">
        <v>1</v>
      </c>
      <c r="C3" s="3" t="str">
        <f>CONCATENATE($C$1,"n",A3)</f>
        <v>g3d7n1</v>
      </c>
      <c r="G3" s="7">
        <f>SUM(G6,G11,G16,G21,G26,G31,G36,G41,G46,G51,G56,G61,G66,G71)</f>
        <v>110194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0</v>
      </c>
      <c r="E5" s="20">
        <f>1-G6/G5</f>
        <v>0</v>
      </c>
      <c r="F5" s="10">
        <f>SUMPRODUCT(H$1:AA$1,H5:AA5)/SUM(H5:AA5)</f>
        <v>1.1751175117511752</v>
      </c>
      <c r="G5" s="11">
        <f>SUM(H5:AA5)</f>
        <v>9999</v>
      </c>
      <c r="H5" s="3">
        <v>8248</v>
      </c>
      <c r="I5" s="3">
        <v>1751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1.1751175117511752</v>
      </c>
      <c r="G6" s="11">
        <f>SUM(H6:AA6)</f>
        <v>9999</v>
      </c>
      <c r="H6" s="3">
        <v>8248</v>
      </c>
      <c r="I6" s="3">
        <v>1751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g3d7n2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0</v>
      </c>
      <c r="E10" s="20">
        <f>1-G11/G10</f>
        <v>0.16451386802843693</v>
      </c>
      <c r="F10" s="10">
        <f>SUMPRODUCT(H$1:AA$1,H10:AA10)/SUM(H10:AA10)</f>
        <v>2.2049664563933113</v>
      </c>
      <c r="G10" s="11">
        <f>SUM(H10:AA10)</f>
        <v>9987</v>
      </c>
      <c r="H10" s="3">
        <v>76</v>
      </c>
      <c r="I10" s="3">
        <v>8047</v>
      </c>
      <c r="J10" s="3">
        <v>1605</v>
      </c>
      <c r="K10" s="3">
        <v>259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2.0188159156279961</v>
      </c>
      <c r="G11" s="11">
        <f>SUM(H11:AA11)</f>
        <v>8344</v>
      </c>
      <c r="H11" s="15">
        <v>76</v>
      </c>
      <c r="I11" s="15">
        <v>8035</v>
      </c>
      <c r="J11" s="3">
        <v>233</v>
      </c>
      <c r="K11" s="3">
        <v>0</v>
      </c>
      <c r="AC11"/>
      <c r="AD11"/>
    </row>
    <row r="12" spans="1:30">
      <c r="A12" s="3"/>
      <c r="B12" s="6"/>
      <c r="C12" s="3"/>
      <c r="D12" s="12"/>
      <c r="H12" s="15"/>
      <c r="I12" s="15"/>
      <c r="AC12"/>
      <c r="AD12"/>
    </row>
    <row r="13" spans="1:30">
      <c r="A13" s="3">
        <v>3</v>
      </c>
      <c r="C13" s="3" t="str">
        <f>CONCATENATE($C$1,"n",A13)</f>
        <v>g3d7n3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0</v>
      </c>
      <c r="E15" s="20">
        <f>1-G16/G15</f>
        <v>0.15777331995987964</v>
      </c>
      <c r="F15" s="10">
        <f>SUMPRODUCT(H$1:AA$1,H15:AA15)/SUM(H15:AA15)</f>
        <v>3.1857572718154463</v>
      </c>
      <c r="G15" s="11">
        <f>SUM(H15:AA15)</f>
        <v>9970</v>
      </c>
      <c r="I15" s="3">
        <v>368</v>
      </c>
      <c r="J15" s="3">
        <v>7795</v>
      </c>
      <c r="K15" s="3">
        <v>1452</v>
      </c>
      <c r="L15" s="3">
        <v>297</v>
      </c>
      <c r="M15" s="3">
        <v>58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2.9845182803382162</v>
      </c>
      <c r="G16" s="11">
        <f>SUM(H16:AA16)</f>
        <v>8397</v>
      </c>
      <c r="I16" s="3">
        <v>368</v>
      </c>
      <c r="J16" s="3">
        <v>7791</v>
      </c>
      <c r="K16" s="3">
        <v>238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g3d7n4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0</v>
      </c>
      <c r="E20" s="20">
        <f>1-G21/G20</f>
        <v>0.14816680096696211</v>
      </c>
      <c r="F20" s="10">
        <f>SUMPRODUCT(H$1:AA$1,H20:AA20)/SUM(H20:AA20)</f>
        <v>4.1418211120064461</v>
      </c>
      <c r="G20" s="11">
        <f>SUM(H20:AA20)</f>
        <v>9928</v>
      </c>
      <c r="J20" s="3">
        <v>790</v>
      </c>
      <c r="K20" s="3">
        <v>7452</v>
      </c>
      <c r="L20" s="3">
        <v>1281</v>
      </c>
      <c r="M20" s="3">
        <v>311</v>
      </c>
      <c r="N20" s="3">
        <v>81</v>
      </c>
      <c r="O20" s="3">
        <v>13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3.9321272318789169</v>
      </c>
      <c r="G21" s="11">
        <f>SUM(H21:AA21)</f>
        <v>8457</v>
      </c>
      <c r="J21" s="3">
        <v>790</v>
      </c>
      <c r="K21" s="3">
        <v>7451</v>
      </c>
      <c r="L21" s="3">
        <v>216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g3d7n5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0</v>
      </c>
      <c r="E25" s="20">
        <f>1-G26/G25</f>
        <v>0.12016718913270641</v>
      </c>
      <c r="F25" s="10">
        <f>SUMPRODUCT(H$1:AA$1,H25:AA25)/SUM(H25:AA25)</f>
        <v>6.0313479623824451</v>
      </c>
      <c r="G25" s="11">
        <f>SUM(H25:AA25)</f>
        <v>9570</v>
      </c>
      <c r="K25" s="3">
        <v>9</v>
      </c>
      <c r="L25" s="3">
        <v>1182</v>
      </c>
      <c r="M25" s="3">
        <v>7038</v>
      </c>
      <c r="N25" s="3">
        <v>1218</v>
      </c>
      <c r="O25" s="3">
        <v>92</v>
      </c>
      <c r="P25" s="3">
        <v>26</v>
      </c>
      <c r="Q25" s="3">
        <v>5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5.8801662707838478</v>
      </c>
      <c r="G26" s="11">
        <f>SUM(H26:AA26)</f>
        <v>8420</v>
      </c>
      <c r="K26" s="3">
        <v>9</v>
      </c>
      <c r="L26" s="3">
        <v>1182</v>
      </c>
      <c r="M26" s="3">
        <v>7038</v>
      </c>
      <c r="N26" s="3">
        <v>191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g3d7n6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0</v>
      </c>
      <c r="E30" s="20">
        <f>1-G31/G30</f>
        <v>0.15000507459656953</v>
      </c>
      <c r="F30" s="10">
        <f>SUMPRODUCT(H$1:AA$1,H30:AA30)/SUM(H30:AA30)</f>
        <v>6.0672891505125346</v>
      </c>
      <c r="G30" s="11">
        <f>SUM(H30:AA30)</f>
        <v>9853</v>
      </c>
      <c r="K30" s="3">
        <v>39</v>
      </c>
      <c r="L30" s="3">
        <v>1640</v>
      </c>
      <c r="M30" s="3">
        <v>6536</v>
      </c>
      <c r="N30" s="3">
        <v>1122</v>
      </c>
      <c r="O30" s="3">
        <v>353</v>
      </c>
      <c r="P30" s="3">
        <v>112</v>
      </c>
      <c r="Q30" s="3">
        <v>39</v>
      </c>
      <c r="R30" s="3">
        <v>11</v>
      </c>
      <c r="S30" s="3">
        <v>1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5.8139701492537315</v>
      </c>
      <c r="G31" s="11">
        <f>SUM(H31:AA31)</f>
        <v>8375</v>
      </c>
      <c r="K31" s="3">
        <v>39</v>
      </c>
      <c r="L31" s="3">
        <v>1640</v>
      </c>
      <c r="M31" s="3">
        <v>6536</v>
      </c>
      <c r="N31" s="3">
        <v>160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g3d7n7</v>
      </c>
      <c r="AC33"/>
      <c r="AD33"/>
    </row>
    <row r="34" spans="1:30">
      <c r="A34" s="3" t="s">
        <v>3</v>
      </c>
      <c r="B34" s="9">
        <f>CEILING($A$1*A33/$B$1,1)</f>
        <v>3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0</v>
      </c>
      <c r="E35" s="20">
        <f>1-G36/G35</f>
        <v>0.14346634176058481</v>
      </c>
      <c r="F35" s="10">
        <f>SUMPRODUCT(H$1:AA$1,H35:AA35)/SUM(H35:AA35)</f>
        <v>7.0139100416285913</v>
      </c>
      <c r="G35" s="11">
        <f>SUM(H35:AA35)</f>
        <v>9849</v>
      </c>
      <c r="L35" s="3">
        <v>84</v>
      </c>
      <c r="M35" s="3">
        <v>2107</v>
      </c>
      <c r="N35" s="3">
        <v>6117</v>
      </c>
      <c r="O35" s="3">
        <v>986</v>
      </c>
      <c r="P35" s="3">
        <v>334</v>
      </c>
      <c r="Q35" s="3">
        <v>154</v>
      </c>
      <c r="R35" s="3">
        <v>45</v>
      </c>
      <c r="S35" s="3">
        <v>17</v>
      </c>
      <c r="T35" s="3">
        <v>4</v>
      </c>
      <c r="U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6.7454954954954953</v>
      </c>
      <c r="G36" s="11">
        <f>SUM(H36:AA36)</f>
        <v>8436</v>
      </c>
      <c r="L36" s="3">
        <v>84</v>
      </c>
      <c r="M36" s="3">
        <v>2107</v>
      </c>
      <c r="N36" s="3">
        <v>6117</v>
      </c>
      <c r="O36" s="3">
        <v>128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g3d7n8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0</v>
      </c>
      <c r="E40" s="20">
        <f>1-G41/G40</f>
        <v>0.14343928280358598</v>
      </c>
      <c r="F40" s="10">
        <f>SUMPRODUCT(H$1:AA$1,H40:AA40)/SUM(H40:AA40)</f>
        <v>7.9683170334148326</v>
      </c>
      <c r="G40" s="11">
        <f>SUM(H40:AA40)</f>
        <v>9816</v>
      </c>
      <c r="L40" s="3">
        <v>2</v>
      </c>
      <c r="M40" s="3">
        <v>218</v>
      </c>
      <c r="N40" s="3">
        <v>2320</v>
      </c>
      <c r="O40" s="3">
        <v>5748</v>
      </c>
      <c r="P40" s="3">
        <v>990</v>
      </c>
      <c r="Q40" s="3">
        <v>311</v>
      </c>
      <c r="R40" s="3">
        <v>121</v>
      </c>
      <c r="S40" s="3">
        <v>67</v>
      </c>
      <c r="T40" s="3">
        <v>28</v>
      </c>
      <c r="U40" s="3">
        <v>9</v>
      </c>
      <c r="V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7.685894386298763</v>
      </c>
      <c r="G41" s="11">
        <f>SUM(H41:AA41)</f>
        <v>8408</v>
      </c>
      <c r="L41" s="3">
        <v>2</v>
      </c>
      <c r="M41" s="3">
        <v>218</v>
      </c>
      <c r="N41" s="3">
        <v>2320</v>
      </c>
      <c r="O41" s="3">
        <v>5747</v>
      </c>
      <c r="P41" s="3">
        <v>121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g3d7n9</v>
      </c>
      <c r="AC43"/>
      <c r="AD43"/>
    </row>
    <row r="44" spans="1:30">
      <c r="A44" s="3" t="s">
        <v>3</v>
      </c>
      <c r="B44" s="9">
        <f>CEILING($A$1*A43/$B$1,1)</f>
        <v>4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19">
        <v>1</v>
      </c>
      <c r="E45" s="20">
        <f>1-G46/G45</f>
        <v>0.15064004096262162</v>
      </c>
      <c r="F45" s="10">
        <f>SUMPRODUCT(H$1:AA$1,H45:AA45)/SUM(H45:AA45)</f>
        <v>8.9438812083973378</v>
      </c>
      <c r="G45" s="11">
        <f>SUM(H45:AA45)</f>
        <v>9765</v>
      </c>
      <c r="M45" s="3">
        <v>3</v>
      </c>
      <c r="N45" s="3">
        <v>362</v>
      </c>
      <c r="O45" s="3">
        <v>2523</v>
      </c>
      <c r="P45" s="3">
        <v>5311</v>
      </c>
      <c r="Q45" s="3">
        <v>925</v>
      </c>
      <c r="R45" s="3">
        <v>356</v>
      </c>
      <c r="S45" s="3">
        <v>159</v>
      </c>
      <c r="T45" s="3">
        <v>68</v>
      </c>
      <c r="U45" s="3">
        <v>36</v>
      </c>
      <c r="V45" s="3">
        <v>15</v>
      </c>
      <c r="W45" s="3">
        <v>5</v>
      </c>
      <c r="X45" s="3">
        <v>1</v>
      </c>
      <c r="Y45" s="3">
        <v>1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19"/>
      <c r="E46" s="20"/>
      <c r="F46" s="10">
        <f>SUMPRODUCT(H$1:AA$1,H46:AA46)/SUM(H46:AA46)</f>
        <v>8.6190016879672058</v>
      </c>
      <c r="G46" s="11">
        <f>SUM(H46:AA46)</f>
        <v>8294</v>
      </c>
      <c r="M46" s="3">
        <v>3</v>
      </c>
      <c r="N46" s="3">
        <v>362</v>
      </c>
      <c r="O46" s="3">
        <v>2523</v>
      </c>
      <c r="P46" s="3">
        <v>5310</v>
      </c>
      <c r="Q46" s="3">
        <v>96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g3d7n10</v>
      </c>
      <c r="AC48"/>
      <c r="AD48"/>
    </row>
    <row r="49" spans="1:30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19">
        <v>0</v>
      </c>
      <c r="E50" s="20">
        <f>1-G51/G50</f>
        <v>0.14694715238583889</v>
      </c>
      <c r="F50" s="10">
        <f>SUMPRODUCT(H$1:AA$1,H50:AA50)/SUM(H50:AA50)</f>
        <v>9.8839404822986143</v>
      </c>
      <c r="G50" s="11">
        <f>SUM(H50:AA50)</f>
        <v>9745</v>
      </c>
      <c r="N50" s="3">
        <v>19</v>
      </c>
      <c r="O50" s="3">
        <v>645</v>
      </c>
      <c r="P50" s="3">
        <v>2548</v>
      </c>
      <c r="Q50" s="3">
        <v>5011</v>
      </c>
      <c r="R50" s="3">
        <v>873</v>
      </c>
      <c r="S50" s="3">
        <v>331</v>
      </c>
      <c r="T50" s="3">
        <v>172</v>
      </c>
      <c r="U50" s="3">
        <v>80</v>
      </c>
      <c r="V50" s="3">
        <v>35</v>
      </c>
      <c r="W50" s="3">
        <v>13</v>
      </c>
      <c r="X50" s="3">
        <v>7</v>
      </c>
      <c r="Y50" s="3">
        <v>8</v>
      </c>
      <c r="Z50" s="3">
        <v>3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19"/>
      <c r="E51" s="20"/>
      <c r="F51" s="10">
        <f>SUMPRODUCT(H$1:AA$1,H51:AA51)/SUM(H51:AA51)</f>
        <v>9.5424034644532654</v>
      </c>
      <c r="G51" s="11">
        <f>SUM(H51:AA51)</f>
        <v>8313</v>
      </c>
      <c r="N51" s="3">
        <v>19</v>
      </c>
      <c r="O51" s="3">
        <v>645</v>
      </c>
      <c r="P51" s="3">
        <v>2548</v>
      </c>
      <c r="Q51" s="3">
        <v>5010</v>
      </c>
      <c r="R51" s="3">
        <v>91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C51"/>
      <c r="AD51"/>
    </row>
    <row r="53" spans="1:30">
      <c r="A53" s="3">
        <v>11</v>
      </c>
      <c r="C53" s="3" t="str">
        <f>CONCATENATE($C$1,"n",A53)</f>
        <v>g3d7n11</v>
      </c>
      <c r="AC53"/>
      <c r="AD53"/>
    </row>
    <row r="54" spans="1:30">
      <c r="A54" s="3" t="s">
        <v>3</v>
      </c>
      <c r="B54" s="9">
        <f>CEILING($A$1*A53/$B$1,1)</f>
        <v>5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6">
        <f t="shared" si="20"/>
        <v>20</v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19">
        <v>1</v>
      </c>
      <c r="E55" s="20">
        <f>1-G56/G55</f>
        <v>0.1410229861254918</v>
      </c>
      <c r="F55" s="10">
        <f>SUMPRODUCT(H$1:AA$1,H55:AA55)/SUM(H55:AA55)</f>
        <v>10.825119072271692</v>
      </c>
      <c r="G55" s="11">
        <f>SUM(H55:AA55)</f>
        <v>9658</v>
      </c>
      <c r="O55" s="3">
        <v>44</v>
      </c>
      <c r="P55" s="3">
        <v>828</v>
      </c>
      <c r="Q55" s="3">
        <v>2674</v>
      </c>
      <c r="R55" s="3">
        <v>4676</v>
      </c>
      <c r="S55" s="3">
        <v>796</v>
      </c>
      <c r="T55" s="3">
        <v>311</v>
      </c>
      <c r="U55" s="3">
        <v>160</v>
      </c>
      <c r="V55" s="3">
        <v>71</v>
      </c>
      <c r="W55" s="3">
        <v>41</v>
      </c>
      <c r="X55" s="3">
        <v>30</v>
      </c>
      <c r="Y55" s="3">
        <v>14</v>
      </c>
      <c r="Z55" s="3">
        <v>9</v>
      </c>
      <c r="AA55" s="6">
        <v>4</v>
      </c>
      <c r="AB55" s="3">
        <v>2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19"/>
      <c r="E56" s="20"/>
      <c r="F56" s="10">
        <f>SUMPRODUCT(H$1:AA$1,H56:AA56)/SUM(H56:AA56)</f>
        <v>10.471070395371264</v>
      </c>
      <c r="G56" s="11">
        <f>SUM(H56:AA56)</f>
        <v>8296</v>
      </c>
      <c r="O56" s="3">
        <v>44</v>
      </c>
      <c r="P56" s="3">
        <v>828</v>
      </c>
      <c r="Q56" s="3">
        <v>2674</v>
      </c>
      <c r="R56" s="3">
        <v>4676</v>
      </c>
      <c r="S56" s="3">
        <v>74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B56" s="3">
        <v>0</v>
      </c>
      <c r="AC56"/>
      <c r="AD56"/>
    </row>
    <row r="58" spans="1:30">
      <c r="A58" s="3">
        <v>12</v>
      </c>
      <c r="C58" s="3" t="str">
        <f>CONCATENATE($C$1,"n",A58)</f>
        <v>g3d7n12</v>
      </c>
      <c r="AC58"/>
      <c r="AD58"/>
    </row>
    <row r="59" spans="1:30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6">
        <f t="shared" si="22"/>
        <v>20</v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19">
        <v>0</v>
      </c>
      <c r="E60" s="20">
        <f>1-G61/G60</f>
        <v>0.14862061812901883</v>
      </c>
      <c r="F60" s="10">
        <f>SUMPRODUCT(H$1:AA$1,H60:AA60)/SUM(H60:AA60)</f>
        <v>11.807405102675794</v>
      </c>
      <c r="G60" s="11">
        <f>SUM(H60:AA60)</f>
        <v>9642</v>
      </c>
      <c r="O60" s="3">
        <v>2</v>
      </c>
      <c r="P60" s="3">
        <v>91</v>
      </c>
      <c r="Q60" s="3">
        <v>1008</v>
      </c>
      <c r="R60" s="3">
        <v>2555</v>
      </c>
      <c r="S60" s="3">
        <v>4470</v>
      </c>
      <c r="T60" s="3">
        <v>806</v>
      </c>
      <c r="U60" s="3">
        <v>338</v>
      </c>
      <c r="V60" s="3">
        <v>168</v>
      </c>
      <c r="W60" s="3">
        <v>101</v>
      </c>
      <c r="X60" s="3">
        <v>51</v>
      </c>
      <c r="Y60" s="3">
        <v>26</v>
      </c>
      <c r="Z60" s="3">
        <v>14</v>
      </c>
      <c r="AA60" s="6">
        <v>12</v>
      </c>
      <c r="AB60" s="3">
        <v>6</v>
      </c>
      <c r="AC60" s="16">
        <v>2</v>
      </c>
      <c r="AD60" s="16">
        <v>1</v>
      </c>
    </row>
    <row r="61" spans="1:30">
      <c r="A61" s="3" t="s">
        <v>9</v>
      </c>
      <c r="B61" s="11">
        <v>12345</v>
      </c>
      <c r="C61" s="3" t="s">
        <v>10</v>
      </c>
      <c r="D61" s="19"/>
      <c r="E61" s="20"/>
      <c r="F61" s="10">
        <f>SUMPRODUCT(H$1:AA$1,H61:AA61)/SUM(H61:AA61)</f>
        <v>11.419052259714947</v>
      </c>
      <c r="G61" s="11">
        <f>SUM(H61:AA61)</f>
        <v>8209</v>
      </c>
      <c r="O61" s="3">
        <v>2</v>
      </c>
      <c r="P61" s="3">
        <v>91</v>
      </c>
      <c r="Q61" s="3">
        <v>1008</v>
      </c>
      <c r="R61" s="3">
        <v>2555</v>
      </c>
      <c r="S61" s="3">
        <v>4470</v>
      </c>
      <c r="T61" s="3">
        <v>83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 s="16">
        <v>0</v>
      </c>
      <c r="AD61" s="16">
        <v>0</v>
      </c>
    </row>
    <row r="63" spans="1:30">
      <c r="A63" s="3">
        <v>13</v>
      </c>
      <c r="C63" s="3" t="str">
        <f>CONCATENATE($C$1,"n",A63)</f>
        <v>g3d7n13</v>
      </c>
      <c r="AC63"/>
      <c r="AD63"/>
    </row>
    <row r="64" spans="1:30">
      <c r="A64" s="3" t="s">
        <v>3</v>
      </c>
      <c r="B64" s="9">
        <f>CEILING($A$1*A63/$B$1,1)</f>
        <v>6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6">
        <f t="shared" si="24"/>
        <v>20</v>
      </c>
      <c r="AC64"/>
      <c r="AD64"/>
    </row>
    <row r="65" spans="1:33">
      <c r="A65" s="3" t="s">
        <v>7</v>
      </c>
      <c r="B65" s="6">
        <v>10000</v>
      </c>
      <c r="C65" s="3" t="s">
        <v>8</v>
      </c>
      <c r="D65" s="19">
        <v>0</v>
      </c>
      <c r="E65" s="20">
        <f>1-G66/G65</f>
        <v>0.13888888888888884</v>
      </c>
      <c r="F65" s="10">
        <f>SUMPRODUCT(H$1:AA$1,H65:AA65)/SUM(H65:AA65)</f>
        <v>12.707184628237259</v>
      </c>
      <c r="G65" s="11">
        <f>SUM(H65:AA65)</f>
        <v>9576</v>
      </c>
      <c r="P65" s="3">
        <v>2</v>
      </c>
      <c r="Q65" s="3">
        <v>183</v>
      </c>
      <c r="R65" s="3">
        <v>1291</v>
      </c>
      <c r="S65" s="3">
        <v>2480</v>
      </c>
      <c r="T65" s="3">
        <v>4222</v>
      </c>
      <c r="U65" s="3">
        <v>711</v>
      </c>
      <c r="V65" s="3">
        <v>327</v>
      </c>
      <c r="W65" s="3">
        <v>170</v>
      </c>
      <c r="X65" s="3">
        <v>83</v>
      </c>
      <c r="Y65" s="3">
        <v>56</v>
      </c>
      <c r="Z65" s="3">
        <v>29</v>
      </c>
      <c r="AA65" s="6">
        <v>22</v>
      </c>
      <c r="AB65" s="3">
        <v>12</v>
      </c>
      <c r="AC65" s="16">
        <v>2</v>
      </c>
      <c r="AD65" s="16">
        <v>2</v>
      </c>
      <c r="AE65" s="3">
        <v>1</v>
      </c>
      <c r="AF65" s="3">
        <v>2</v>
      </c>
      <c r="AG65" s="3">
        <v>1</v>
      </c>
    </row>
    <row r="66" spans="1:33">
      <c r="A66" s="3" t="s">
        <v>9</v>
      </c>
      <c r="B66" s="11">
        <v>12345</v>
      </c>
      <c r="C66" s="3" t="s">
        <v>10</v>
      </c>
      <c r="D66" s="19"/>
      <c r="E66" s="20"/>
      <c r="F66" s="10">
        <f>SUMPRODUCT(H$1:AA$1,H66:AA66)/SUM(H66:AA66)</f>
        <v>12.326825127334466</v>
      </c>
      <c r="G66" s="11">
        <f>SUM(H66:AA66)</f>
        <v>8246</v>
      </c>
      <c r="P66" s="3">
        <v>2</v>
      </c>
      <c r="Q66" s="3">
        <v>183</v>
      </c>
      <c r="R66" s="3">
        <v>1291</v>
      </c>
      <c r="S66" s="3">
        <v>2480</v>
      </c>
      <c r="T66" s="3">
        <v>4222</v>
      </c>
      <c r="U66" s="3">
        <v>68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  <c r="AG66" s="3">
        <v>0</v>
      </c>
    </row>
  </sheetData>
  <mergeCells count="26">
    <mergeCell ref="D65:D66"/>
    <mergeCell ref="E65:E66"/>
    <mergeCell ref="D50:D51"/>
    <mergeCell ref="E50:E51"/>
    <mergeCell ref="D55:D56"/>
    <mergeCell ref="E55:E56"/>
    <mergeCell ref="D60:D61"/>
    <mergeCell ref="E60:E61"/>
    <mergeCell ref="D35:D36"/>
    <mergeCell ref="E35:E36"/>
    <mergeCell ref="D40:D41"/>
    <mergeCell ref="E40:E41"/>
    <mergeCell ref="D45:D46"/>
    <mergeCell ref="E45:E46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3E6D-6D88-5745-95FE-4D7C3A9D97B0}">
  <dimension ref="A1:AD42"/>
  <sheetViews>
    <sheetView topLeftCell="C1" zoomScale="58" workbookViewId="0">
      <selection activeCell="L27" sqref="L2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4</v>
      </c>
      <c r="C1" s="1" t="s">
        <v>18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70685</v>
      </c>
    </row>
    <row r="3" spans="1:30">
      <c r="A3" s="3">
        <v>1</v>
      </c>
      <c r="C3" s="3" t="str">
        <f>CONCATENATE($C$1,"n",A3)</f>
        <v>g4d4n1</v>
      </c>
      <c r="G3" s="7">
        <f>SUM(G6,G11,G16,G21,G26,G31,G36,G41,G46,G51,G56,G61,G66,G71)</f>
        <v>62634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4194</v>
      </c>
      <c r="E5" s="20">
        <f>1-G6/G5</f>
        <v>0</v>
      </c>
      <c r="F5" s="10">
        <f>SUMPRODUCT(H$1:AA$1,H5:AA5)/SUM(H5:AA5)</f>
        <v>1.7550510102020405</v>
      </c>
      <c r="G5" s="11">
        <f>SUM(H5:AA5)</f>
        <v>9998</v>
      </c>
      <c r="H5" s="3">
        <v>2449</v>
      </c>
      <c r="I5" s="3">
        <v>7549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1.7550510102020405</v>
      </c>
      <c r="G6" s="11">
        <f>SUM(H6:AA6)</f>
        <v>9998</v>
      </c>
      <c r="H6" s="3">
        <v>2449</v>
      </c>
      <c r="I6" s="3">
        <v>7549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g4d4n2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4057</v>
      </c>
      <c r="E10" s="20">
        <f>1-G11/G10</f>
        <v>0.38504016064257029</v>
      </c>
      <c r="F10" s="10">
        <f>SUMPRODUCT(H$1:AA$1,H10:AA10)/SUM(H10:AA10)</f>
        <v>3.2892570281124498</v>
      </c>
      <c r="G10" s="11">
        <f>SUM(H10:AA10)</f>
        <v>9960</v>
      </c>
      <c r="I10" s="3">
        <v>954</v>
      </c>
      <c r="J10" s="3">
        <v>5171</v>
      </c>
      <c r="K10" s="3">
        <v>3835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2.8444081632653062</v>
      </c>
      <c r="G11" s="11">
        <f>SUM(H11:AA11)</f>
        <v>6125</v>
      </c>
      <c r="I11" s="3">
        <v>954</v>
      </c>
      <c r="J11" s="3">
        <v>5170</v>
      </c>
      <c r="K11" s="3">
        <v>1</v>
      </c>
      <c r="AC11"/>
      <c r="AD11"/>
    </row>
    <row r="12" spans="1:30">
      <c r="A12" s="3"/>
      <c r="B12" s="6"/>
      <c r="C12" s="3"/>
      <c r="D12" s="12"/>
      <c r="H12" s="4"/>
      <c r="I12" s="13" t="s">
        <v>34</v>
      </c>
      <c r="AC12"/>
      <c r="AD12"/>
    </row>
    <row r="13" spans="1:30">
      <c r="A13" s="3">
        <v>3</v>
      </c>
      <c r="C13" s="3" t="str">
        <f>CONCATENATE($C$1,"n",A13)</f>
        <v>g4d4n3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4214</v>
      </c>
      <c r="E15" s="20">
        <f>1-G16/G15</f>
        <v>0.21924560651521641</v>
      </c>
      <c r="F15" s="10">
        <f>SUMPRODUCT(H$1:AA$1,H15:AA15)/SUM(H15:AA15)</f>
        <v>4.3550150021431637</v>
      </c>
      <c r="G15" s="11">
        <f>SUM(H15:AA15)</f>
        <v>9332</v>
      </c>
      <c r="J15" s="3">
        <v>464</v>
      </c>
      <c r="K15" s="3">
        <v>6769</v>
      </c>
      <c r="L15" s="3">
        <v>421</v>
      </c>
      <c r="M15" s="3">
        <v>1678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3.9435904474334338</v>
      </c>
      <c r="G16" s="11">
        <f>SUM(H16:AA16)</f>
        <v>7286</v>
      </c>
      <c r="J16" s="3">
        <v>464</v>
      </c>
      <c r="K16" s="3">
        <v>6769</v>
      </c>
      <c r="L16" s="3">
        <v>53</v>
      </c>
      <c r="M16" s="3">
        <v>0</v>
      </c>
      <c r="AC16"/>
      <c r="AD16"/>
    </row>
    <row r="17" spans="1:30">
      <c r="A17" s="3"/>
      <c r="B17" s="6"/>
      <c r="C17" s="3"/>
      <c r="L17" s="17" t="s">
        <v>35</v>
      </c>
      <c r="AC17"/>
      <c r="AD17"/>
    </row>
    <row r="18" spans="1:30">
      <c r="A18" s="3">
        <v>4</v>
      </c>
      <c r="C18" s="3" t="str">
        <f>CONCATENATE($C$1,"n",A18)</f>
        <v>g4d4n4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3986</v>
      </c>
      <c r="E20" s="20">
        <f>1-G21/G20</f>
        <v>0.10504294208324161</v>
      </c>
      <c r="F20" s="10">
        <f>SUMPRODUCT(H$1:AA$1,H20:AA20)/SUM(H20:AA20)</f>
        <v>5.4918520149746755</v>
      </c>
      <c r="G20" s="11">
        <f>SUM(H20:AA20)</f>
        <v>9082</v>
      </c>
      <c r="K20" s="3">
        <v>265</v>
      </c>
      <c r="L20" s="3">
        <v>5939</v>
      </c>
      <c r="M20" s="3">
        <v>1935</v>
      </c>
      <c r="N20" s="3">
        <v>32</v>
      </c>
      <c r="O20" s="3">
        <v>911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5.2041092519685037</v>
      </c>
      <c r="G21" s="11">
        <f>SUM(H21:AA21)</f>
        <v>8128</v>
      </c>
      <c r="K21" s="3">
        <v>265</v>
      </c>
      <c r="L21" s="3">
        <v>5939</v>
      </c>
      <c r="M21" s="3">
        <v>1924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g4d4n5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4219</v>
      </c>
      <c r="E25" s="20">
        <f>1-G26/G25</f>
        <v>6.0686625823604179E-2</v>
      </c>
      <c r="F25" s="10">
        <f>SUMPRODUCT(H$1:AA$1,H25:AA25)/SUM(H25:AA25)</f>
        <v>6.6107964397179515</v>
      </c>
      <c r="G25" s="11">
        <f>SUM(H25:AA25)</f>
        <v>8651</v>
      </c>
      <c r="L25" s="3">
        <v>169</v>
      </c>
      <c r="M25" s="3">
        <v>4558</v>
      </c>
      <c r="N25" s="3">
        <v>3388</v>
      </c>
      <c r="O25" s="3">
        <v>37</v>
      </c>
      <c r="P25" s="3">
        <v>5</v>
      </c>
      <c r="Q25" s="3">
        <v>494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6.3988432192960865</v>
      </c>
      <c r="G26" s="11">
        <f>SUM(H26:AA26)</f>
        <v>8126</v>
      </c>
      <c r="L26" s="3">
        <v>169</v>
      </c>
      <c r="M26" s="3">
        <v>4558</v>
      </c>
      <c r="N26" s="3">
        <v>3388</v>
      </c>
      <c r="O26" s="3">
        <v>11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L27" s="13" t="s">
        <v>37</v>
      </c>
      <c r="O27" s="17" t="s">
        <v>36</v>
      </c>
      <c r="AC27"/>
      <c r="AD27"/>
    </row>
    <row r="28" spans="1:30">
      <c r="A28" s="3">
        <v>6</v>
      </c>
      <c r="C28" s="3" t="str">
        <f>CONCATENATE($C$1,"n",A28)</f>
        <v>g4d4n6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4077</v>
      </c>
      <c r="E30" s="20">
        <f>1-G31/G30</f>
        <v>4.1584887144259119E-2</v>
      </c>
      <c r="F30" s="10">
        <f>SUMPRODUCT(H$1:AA$1,H30:AA30)/SUM(H30:AA30)</f>
        <v>7.7556427870461233</v>
      </c>
      <c r="G30" s="11">
        <f>SUM(H30:AA30)</f>
        <v>8152</v>
      </c>
      <c r="M30" s="3">
        <v>112</v>
      </c>
      <c r="N30" s="3">
        <v>3215</v>
      </c>
      <c r="O30" s="3">
        <v>4382</v>
      </c>
      <c r="P30" s="3">
        <v>107</v>
      </c>
      <c r="Q30" s="3">
        <v>1</v>
      </c>
      <c r="R30" s="3">
        <v>2</v>
      </c>
      <c r="S30" s="3">
        <v>333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7.5731473185716114</v>
      </c>
      <c r="G31" s="11">
        <f>SUM(H31:AA31)</f>
        <v>7813</v>
      </c>
      <c r="M31" s="3">
        <v>112</v>
      </c>
      <c r="N31" s="3">
        <v>3215</v>
      </c>
      <c r="O31" s="3">
        <v>4382</v>
      </c>
      <c r="P31" s="3">
        <v>104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g4d4n7</v>
      </c>
      <c r="AC33"/>
      <c r="AD33"/>
    </row>
    <row r="34" spans="1:30">
      <c r="A34" s="3" t="s">
        <v>3</v>
      </c>
      <c r="B34" s="9">
        <f>CEILING($A$1*A33/$B$1,1)</f>
        <v>7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4101</v>
      </c>
      <c r="E35" s="20">
        <f>1-G36/G35</f>
        <v>2.5194045043898661E-2</v>
      </c>
      <c r="F35" s="10">
        <f>SUMPRODUCT(H$1:AA$1,H35:AA35)/SUM(H35:AA35)</f>
        <v>8.8699580099249271</v>
      </c>
      <c r="G35" s="11">
        <f>SUM(H35:AA35)</f>
        <v>7859</v>
      </c>
      <c r="N35" s="3">
        <v>82</v>
      </c>
      <c r="O35" s="3">
        <v>2279</v>
      </c>
      <c r="P35" s="3">
        <v>4869</v>
      </c>
      <c r="Q35" s="3">
        <v>431</v>
      </c>
      <c r="U35" s="3">
        <v>198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8.7373711003785406</v>
      </c>
      <c r="G36" s="11">
        <f>SUM(H36:AA36)</f>
        <v>7661</v>
      </c>
      <c r="N36" s="3">
        <v>82</v>
      </c>
      <c r="O36" s="3">
        <v>2279</v>
      </c>
      <c r="P36" s="3">
        <v>4869</v>
      </c>
      <c r="Q36" s="3">
        <v>431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g4d4n8</v>
      </c>
      <c r="AC38"/>
      <c r="AD38"/>
    </row>
    <row r="39" spans="1:30">
      <c r="A39" s="3" t="s">
        <v>3</v>
      </c>
      <c r="B39" s="9">
        <f>CEILING($A$1*A38/$B$1,1)</f>
        <v>8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3976</v>
      </c>
      <c r="E40" s="20">
        <f>1-G41/G40</f>
        <v>2.0128087831655983E-2</v>
      </c>
      <c r="F40" s="10">
        <f>SUMPRODUCT(H$1:AA$1,H40:AA40)/SUM(H40:AA40)</f>
        <v>10.043131616782119</v>
      </c>
      <c r="G40" s="11">
        <f>SUM(H40:AA40)</f>
        <v>7651</v>
      </c>
      <c r="O40" s="3">
        <v>57</v>
      </c>
      <c r="P40" s="3">
        <v>1586</v>
      </c>
      <c r="Q40" s="3">
        <v>4752</v>
      </c>
      <c r="R40" s="3">
        <v>1098</v>
      </c>
      <c r="S40" s="3">
        <v>4</v>
      </c>
      <c r="W40" s="3">
        <v>154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9.9207683073229287</v>
      </c>
      <c r="G41" s="11">
        <f>SUM(H41:AA41)</f>
        <v>7497</v>
      </c>
      <c r="O41" s="3">
        <v>57</v>
      </c>
      <c r="P41" s="3">
        <v>1586</v>
      </c>
      <c r="Q41" s="3">
        <v>4752</v>
      </c>
      <c r="R41" s="3">
        <v>1098</v>
      </c>
      <c r="S41" s="3">
        <v>4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17C0-31C6-BD4F-A20A-44E8A9EDFE54}">
  <dimension ref="A1:AD42"/>
  <sheetViews>
    <sheetView zoomScale="64" zoomScaleNormal="64" workbookViewId="0">
      <selection activeCell="Q29" sqref="Q29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5</v>
      </c>
      <c r="C1" s="1" t="s">
        <v>19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74995</v>
      </c>
    </row>
    <row r="3" spans="1:30">
      <c r="A3" s="3">
        <v>1</v>
      </c>
      <c r="C3" s="3" t="str">
        <f>CONCATENATE($C$1,"n",A3)</f>
        <v>g4d5n1</v>
      </c>
      <c r="G3" s="7">
        <f>SUM(G6,G11,G16,G21,G26,G31,G36,G41,G46,G51,G56,G61,G66,G71)</f>
        <v>71238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19">
        <v>454</v>
      </c>
      <c r="E5" s="20">
        <f>1-G6/G5</f>
        <v>0</v>
      </c>
      <c r="F5" s="10">
        <f>SUMPRODUCT(H$1:AA$1,H5:AA5)/SUM(H5:AA5)</f>
        <v>1.6298889666900069</v>
      </c>
      <c r="G5" s="11">
        <f>SUM(H5:AA5)</f>
        <v>9997</v>
      </c>
      <c r="H5" s="3">
        <v>3700</v>
      </c>
      <c r="I5" s="3">
        <v>6297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19"/>
      <c r="E6" s="20"/>
      <c r="F6" s="10">
        <f>SUMPRODUCT(H$1:AA$1,H6:AA6)/SUM(H6:AA6)</f>
        <v>1.6298889666900069</v>
      </c>
      <c r="G6" s="11">
        <f>SUM(H6:AA6)</f>
        <v>9997</v>
      </c>
      <c r="H6" s="3">
        <v>3700</v>
      </c>
      <c r="I6" s="3">
        <v>6297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g4d5n2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19">
        <v>474</v>
      </c>
      <c r="E10" s="20">
        <f>1-G11/G10</f>
        <v>0.21291098636728145</v>
      </c>
      <c r="F10" s="10">
        <f>SUMPRODUCT(H$1:AA$1,H10:AA10)/SUM(H10:AA10)</f>
        <v>2.9914795509222132</v>
      </c>
      <c r="G10" s="11">
        <f>SUM(H10:AA10)</f>
        <v>9976</v>
      </c>
      <c r="I10" s="3">
        <v>2206</v>
      </c>
      <c r="J10" s="3">
        <v>5649</v>
      </c>
      <c r="K10" s="3">
        <v>2121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19"/>
      <c r="E11" s="20"/>
      <c r="F11" s="10">
        <f>SUMPRODUCT(H$1:AA$1,H11:AA11)/SUM(H11:AA11)</f>
        <v>2.7190524707080996</v>
      </c>
      <c r="G11" s="11">
        <f>SUM(H11:AA11)</f>
        <v>7852</v>
      </c>
      <c r="I11" s="3">
        <v>2206</v>
      </c>
      <c r="J11" s="3">
        <v>5646</v>
      </c>
      <c r="K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g4d5n3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>IF(I15&lt;&gt;0,I$1,"")</f>
        <v/>
      </c>
      <c r="J14" s="3" t="e">
        <f>IF(#REF!&lt;&gt;0,J$1,"")</f>
        <v>#REF!</v>
      </c>
      <c r="K14" s="3" t="e">
        <f>IF(#REF!&lt;&gt;0,K$1,"")</f>
        <v>#REF!</v>
      </c>
      <c r="L14" s="3" t="e">
        <f>IF(#REF!&lt;&gt;0,L$1,"")</f>
        <v>#REF!</v>
      </c>
      <c r="M14" s="3" t="e">
        <f>IF(#REF!&lt;&gt;0,M$1,"")</f>
        <v>#REF!</v>
      </c>
      <c r="N14" s="3" t="str">
        <f>IF(N15&lt;&gt;0,N$1,"")</f>
        <v/>
      </c>
      <c r="O14" s="3" t="str">
        <f>IF(O15&lt;&gt;0,O$1,"")</f>
        <v/>
      </c>
      <c r="P14" s="3" t="str">
        <f>IF(P15&lt;&gt;0,P$1,"")</f>
        <v/>
      </c>
      <c r="Q14" s="3" t="str">
        <f>IF(Q15&lt;&gt;0,Q$1,"")</f>
        <v/>
      </c>
      <c r="R14" s="3" t="str">
        <f t="shared" ref="R14:AA14" si="4">IF(R15&lt;&gt;0,R$1,"")</f>
        <v/>
      </c>
      <c r="S14" s="3" t="str">
        <f t="shared" si="4"/>
        <v/>
      </c>
      <c r="T14" s="3" t="str">
        <f t="shared" si="4"/>
        <v/>
      </c>
      <c r="U14" s="3" t="str">
        <f t="shared" si="4"/>
        <v/>
      </c>
      <c r="V14" s="3" t="str">
        <f t="shared" si="4"/>
        <v/>
      </c>
      <c r="W14" s="3" t="str">
        <f t="shared" si="4"/>
        <v/>
      </c>
      <c r="X14" s="3" t="str">
        <f t="shared" si="4"/>
        <v/>
      </c>
      <c r="Y14" s="3" t="str">
        <f t="shared" si="4"/>
        <v/>
      </c>
      <c r="Z14" s="3" t="str">
        <f t="shared" si="4"/>
        <v/>
      </c>
      <c r="AA14" s="6" t="str">
        <f t="shared" si="4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19">
        <v>485</v>
      </c>
      <c r="E15" s="20">
        <f>1-G16/G15</f>
        <v>9.9090624020068963E-2</v>
      </c>
      <c r="F15" s="10">
        <f>SUMPRODUCT(H$1:AA$1,H15:AA15)/SUM(H15:AA15)</f>
        <v>4.0280129612208633</v>
      </c>
      <c r="G15" s="11">
        <f>SUM(H15:AA15)</f>
        <v>9567</v>
      </c>
      <c r="J15" s="3">
        <v>1468</v>
      </c>
      <c r="K15" s="3">
        <v>7091</v>
      </c>
      <c r="L15" s="3">
        <v>280</v>
      </c>
      <c r="M15" s="3">
        <v>728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19"/>
      <c r="E16" s="20"/>
      <c r="F16" s="10">
        <f>SUMPRODUCT(H$1:AA$1,H16:AA16)/SUM(H16:AA16)</f>
        <v>3.8367560041768187</v>
      </c>
      <c r="G16" s="11">
        <f>SUM(H16:AA16)</f>
        <v>8619</v>
      </c>
      <c r="J16" s="3">
        <v>1468</v>
      </c>
      <c r="K16" s="3">
        <v>7090</v>
      </c>
      <c r="L16" s="3">
        <v>61</v>
      </c>
      <c r="M16" s="3" t="s">
        <v>25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g4d5n4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5">IF(I20&lt;&gt;0,I$1,"")</f>
        <v/>
      </c>
      <c r="J19" s="3">
        <f t="shared" si="5"/>
        <v>3</v>
      </c>
      <c r="K19" s="3">
        <f t="shared" si="5"/>
        <v>4</v>
      </c>
      <c r="L19" s="3">
        <f t="shared" si="5"/>
        <v>5</v>
      </c>
      <c r="M19" s="3">
        <f t="shared" si="5"/>
        <v>6</v>
      </c>
      <c r="N19" s="3">
        <f t="shared" si="5"/>
        <v>7</v>
      </c>
      <c r="O19" s="3">
        <f t="shared" si="5"/>
        <v>8</v>
      </c>
      <c r="P19" s="3" t="str">
        <f t="shared" si="5"/>
        <v/>
      </c>
      <c r="Q19" s="3" t="str">
        <f>IF(Q20&lt;&gt;0,Q$1,"")</f>
        <v/>
      </c>
      <c r="R19" s="3" t="str">
        <f t="shared" ref="R19:AA19" si="6">IF(R20&lt;&gt;0,R$1,"")</f>
        <v/>
      </c>
      <c r="S19" s="3" t="str">
        <f t="shared" si="6"/>
        <v/>
      </c>
      <c r="T19" s="3" t="str">
        <f t="shared" si="6"/>
        <v/>
      </c>
      <c r="U19" s="3" t="str">
        <f t="shared" si="6"/>
        <v/>
      </c>
      <c r="V19" s="3" t="str">
        <f t="shared" si="6"/>
        <v/>
      </c>
      <c r="W19" s="3" t="str">
        <f t="shared" si="6"/>
        <v/>
      </c>
      <c r="X19" s="3" t="str">
        <f t="shared" si="6"/>
        <v/>
      </c>
      <c r="Y19" s="3" t="str">
        <f t="shared" si="6"/>
        <v/>
      </c>
      <c r="Z19" s="3" t="str">
        <f t="shared" si="6"/>
        <v/>
      </c>
      <c r="AA19" s="6" t="str">
        <f t="shared" si="6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19">
        <v>505</v>
      </c>
      <c r="E20" s="20">
        <f>1-G21/G20</f>
        <v>3.1292948514642149E-2</v>
      </c>
      <c r="F20" s="10">
        <f>SUMPRODUCT(H$1:AA$1,H20:AA20)/SUM(H20:AA20)</f>
        <v>5.1190400676604293</v>
      </c>
      <c r="G20" s="11">
        <f>SUM(H20:AA20)</f>
        <v>9459</v>
      </c>
      <c r="J20" s="4">
        <v>1</v>
      </c>
      <c r="K20" s="3">
        <v>989</v>
      </c>
      <c r="L20" s="3">
        <v>6925</v>
      </c>
      <c r="M20" s="3">
        <v>1252</v>
      </c>
      <c r="N20" s="3">
        <v>11</v>
      </c>
      <c r="O20" s="3">
        <v>281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19"/>
      <c r="E21" s="20"/>
      <c r="F21" s="10">
        <f>SUMPRODUCT(H$1:AA$1,H21:AA21)/SUM(H21:AA21)</f>
        <v>5.0280475826694317</v>
      </c>
      <c r="G21" s="11">
        <f>SUM(H21:AA21)</f>
        <v>9163</v>
      </c>
      <c r="J21" s="4">
        <v>1</v>
      </c>
      <c r="K21" s="3">
        <v>989</v>
      </c>
      <c r="L21" s="3">
        <v>6925</v>
      </c>
      <c r="M21" s="3">
        <v>1248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g4d5n5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7">IF(I25&lt;&gt;0,I$1,"")</f>
        <v/>
      </c>
      <c r="J24" s="3" t="str">
        <f t="shared" si="7"/>
        <v/>
      </c>
      <c r="K24" s="3" t="str">
        <f t="shared" si="7"/>
        <v/>
      </c>
      <c r="L24" s="3">
        <f t="shared" si="7"/>
        <v>5</v>
      </c>
      <c r="M24" s="3">
        <f t="shared" si="7"/>
        <v>6</v>
      </c>
      <c r="N24" s="3">
        <f t="shared" si="7"/>
        <v>7</v>
      </c>
      <c r="O24" s="3">
        <f t="shared" si="7"/>
        <v>8</v>
      </c>
      <c r="P24" s="3">
        <f t="shared" si="7"/>
        <v>9</v>
      </c>
      <c r="Q24" s="3">
        <f>IF(Q25&lt;&gt;0,Q$1,"")</f>
        <v>10</v>
      </c>
      <c r="R24" s="3" t="str">
        <f t="shared" ref="R24:AA24" si="8">IF(R25&lt;&gt;0,R$1,"")</f>
        <v/>
      </c>
      <c r="S24" s="3" t="str">
        <f t="shared" si="8"/>
        <v/>
      </c>
      <c r="T24" s="3" t="str">
        <f t="shared" si="8"/>
        <v/>
      </c>
      <c r="U24" s="3" t="str">
        <f t="shared" si="8"/>
        <v/>
      </c>
      <c r="V24" s="3" t="str">
        <f t="shared" si="8"/>
        <v/>
      </c>
      <c r="W24" s="3" t="str">
        <f t="shared" si="8"/>
        <v/>
      </c>
      <c r="X24" s="3" t="str">
        <f t="shared" si="8"/>
        <v/>
      </c>
      <c r="Y24" s="3" t="str">
        <f t="shared" si="8"/>
        <v/>
      </c>
      <c r="Z24" s="3" t="str">
        <f t="shared" si="8"/>
        <v/>
      </c>
      <c r="AA24" s="6" t="str">
        <f t="shared" si="8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19">
        <v>512</v>
      </c>
      <c r="E25" s="20">
        <f>1-G26/G25</f>
        <v>1.6742770167427756E-2</v>
      </c>
      <c r="F25" s="10">
        <f>SUMPRODUCT(H$1:AA$1,H25:AA25)/SUM(H25:AA25)</f>
        <v>6.2134159599913028</v>
      </c>
      <c r="G25" s="11">
        <f>SUM(H25:AA25)</f>
        <v>9198</v>
      </c>
      <c r="L25" s="3">
        <v>743</v>
      </c>
      <c r="M25" s="3">
        <v>6192</v>
      </c>
      <c r="N25" s="3">
        <v>2107</v>
      </c>
      <c r="O25" s="3">
        <v>11</v>
      </c>
      <c r="P25" s="3">
        <v>3</v>
      </c>
      <c r="Q25" s="3">
        <v>142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19"/>
      <c r="E26" s="20"/>
      <c r="F26" s="10">
        <f>SUMPRODUCT(H$1:AA$1,H26:AA26)/SUM(H26:AA26)</f>
        <v>6.151371074745688</v>
      </c>
      <c r="G26" s="11">
        <f>SUM(H26:AA26)</f>
        <v>9044</v>
      </c>
      <c r="L26" s="3">
        <v>743</v>
      </c>
      <c r="M26" s="3">
        <v>6192</v>
      </c>
      <c r="N26" s="3">
        <v>2106</v>
      </c>
      <c r="O26" s="3">
        <v>3</v>
      </c>
      <c r="P26" s="3" t="s">
        <v>25</v>
      </c>
      <c r="Q26" s="3" t="s">
        <v>25</v>
      </c>
      <c r="AC26"/>
      <c r="AD26"/>
    </row>
    <row r="27" spans="1:30">
      <c r="A27" s="3"/>
      <c r="B27" s="6"/>
      <c r="C27" s="3"/>
      <c r="O27" s="17" t="s">
        <v>41</v>
      </c>
      <c r="AC27"/>
      <c r="AD27"/>
    </row>
    <row r="28" spans="1:30">
      <c r="A28" s="3">
        <v>6</v>
      </c>
      <c r="C28" s="3" t="str">
        <f>CONCATENATE($C$1,"n",A28)</f>
        <v>g4d5n6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9">IF(I30&lt;&gt;0,I$1,"")</f>
        <v/>
      </c>
      <c r="J29" s="3" t="str">
        <f t="shared" si="9"/>
        <v/>
      </c>
      <c r="K29" s="3" t="str">
        <f t="shared" si="9"/>
        <v/>
      </c>
      <c r="L29" s="3" t="str">
        <f t="shared" si="9"/>
        <v/>
      </c>
      <c r="M29" s="3">
        <f t="shared" si="9"/>
        <v>6</v>
      </c>
      <c r="N29" s="3">
        <f t="shared" si="9"/>
        <v>7</v>
      </c>
      <c r="O29" s="3">
        <f t="shared" si="9"/>
        <v>8</v>
      </c>
      <c r="P29" s="3">
        <f t="shared" si="9"/>
        <v>9</v>
      </c>
      <c r="Q29" s="3" t="str">
        <f>IF(Q30&lt;&gt;0,Q$1,"")</f>
        <v/>
      </c>
      <c r="R29" s="3" t="str">
        <f t="shared" ref="R29:AA29" si="10">IF(R30&lt;&gt;0,R$1,"")</f>
        <v/>
      </c>
      <c r="S29" s="3">
        <f t="shared" si="10"/>
        <v>12</v>
      </c>
      <c r="T29" s="3" t="str">
        <f t="shared" si="10"/>
        <v/>
      </c>
      <c r="U29" s="3" t="str">
        <f t="shared" si="10"/>
        <v/>
      </c>
      <c r="V29" s="3" t="str">
        <f t="shared" si="10"/>
        <v/>
      </c>
      <c r="W29" s="3" t="str">
        <f t="shared" si="10"/>
        <v/>
      </c>
      <c r="X29" s="3" t="str">
        <f t="shared" si="10"/>
        <v/>
      </c>
      <c r="Y29" s="3" t="str">
        <f t="shared" si="10"/>
        <v/>
      </c>
      <c r="Z29" s="3" t="str">
        <f t="shared" si="10"/>
        <v/>
      </c>
      <c r="AA29" s="6" t="str">
        <f t="shared" si="10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19">
        <v>500</v>
      </c>
      <c r="E30" s="20">
        <f>1-G31/G30</f>
        <v>1.1145442507172865E-2</v>
      </c>
      <c r="F30" s="10">
        <f>SUMPRODUCT(H$1:AA$1,H30:AA30)/SUM(H30:AA30)</f>
        <v>7.3260869565217392</v>
      </c>
      <c r="G30" s="11">
        <f>SUM(H30:AA30)</f>
        <v>9062</v>
      </c>
      <c r="M30" s="3">
        <v>663</v>
      </c>
      <c r="N30" s="3">
        <v>5229</v>
      </c>
      <c r="O30" s="3">
        <v>3025</v>
      </c>
      <c r="P30" s="3">
        <v>44</v>
      </c>
      <c r="S30" s="3">
        <v>101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19"/>
      <c r="E31" s="20"/>
      <c r="F31" s="10">
        <f>SUMPRODUCT(H$1:AA$1,H31:AA31)/SUM(H31:AA31)</f>
        <v>7.2734069858274744</v>
      </c>
      <c r="G31" s="11">
        <f>SUM(H31:AA31)</f>
        <v>8961</v>
      </c>
      <c r="M31" s="3">
        <v>663</v>
      </c>
      <c r="N31" s="3">
        <v>5229</v>
      </c>
      <c r="O31" s="3">
        <v>3025</v>
      </c>
      <c r="P31" s="3">
        <v>44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g4d5n7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1">IF(I35&lt;&gt;0,I$1,"")</f>
        <v/>
      </c>
      <c r="J34" s="3" t="str">
        <f t="shared" si="11"/>
        <v/>
      </c>
      <c r="K34" s="3" t="str">
        <f t="shared" si="11"/>
        <v/>
      </c>
      <c r="L34" s="3" t="str">
        <f t="shared" si="11"/>
        <v/>
      </c>
      <c r="M34" s="3" t="str">
        <f t="shared" si="11"/>
        <v/>
      </c>
      <c r="N34" s="3">
        <f t="shared" si="11"/>
        <v>7</v>
      </c>
      <c r="O34" s="3">
        <f t="shared" si="11"/>
        <v>8</v>
      </c>
      <c r="P34" s="3">
        <f t="shared" si="11"/>
        <v>9</v>
      </c>
      <c r="Q34" s="3">
        <f t="shared" si="11"/>
        <v>10</v>
      </c>
      <c r="R34" s="3" t="str">
        <f t="shared" si="11"/>
        <v/>
      </c>
      <c r="S34" s="3" t="str">
        <f t="shared" si="11"/>
        <v/>
      </c>
      <c r="T34" s="3" t="str">
        <f t="shared" si="11"/>
        <v/>
      </c>
      <c r="U34" s="3">
        <f t="shared" si="11"/>
        <v>14</v>
      </c>
      <c r="V34" s="3" t="str">
        <f t="shared" si="11"/>
        <v/>
      </c>
      <c r="W34" s="3" t="str">
        <f t="shared" si="11"/>
        <v/>
      </c>
      <c r="X34" s="3" t="str">
        <f t="shared" si="11"/>
        <v/>
      </c>
      <c r="Y34" s="3" t="str">
        <f t="shared" si="11"/>
        <v/>
      </c>
      <c r="Z34" s="3" t="str">
        <f t="shared" si="11"/>
        <v/>
      </c>
      <c r="AA34" s="6" t="str">
        <f t="shared" si="11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19">
        <v>495</v>
      </c>
      <c r="E35" s="20">
        <f>1-G36/G35</f>
        <v>1.0628776012530761E-2</v>
      </c>
      <c r="F35" s="10">
        <f>SUMPRODUCT(H$1:AA$1,H35:AA35)/SUM(H35:AA35)</f>
        <v>8.449317520698143</v>
      </c>
      <c r="G35" s="11">
        <f>SUM(H35:AA35)</f>
        <v>8938</v>
      </c>
      <c r="N35" s="3">
        <v>520</v>
      </c>
      <c r="O35" s="3">
        <v>4389</v>
      </c>
      <c r="P35" s="3">
        <v>3802</v>
      </c>
      <c r="Q35" s="3">
        <v>157</v>
      </c>
      <c r="U35" s="3">
        <v>70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19"/>
      <c r="E36" s="20"/>
      <c r="F36" s="10">
        <f>SUMPRODUCT(H$1:AA$1,H36:AA36)/SUM(H36:AA36)</f>
        <v>8.4021259753477331</v>
      </c>
      <c r="G36" s="11">
        <f>SUM(H36:AA36)</f>
        <v>8843</v>
      </c>
      <c r="N36" s="3">
        <v>520</v>
      </c>
      <c r="O36" s="3">
        <v>4389</v>
      </c>
      <c r="P36" s="3">
        <v>3792</v>
      </c>
      <c r="Q36" s="3">
        <v>142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g4d5n8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2">IF(I40&lt;&gt;0,I$1,"")</f>
        <v/>
      </c>
      <c r="J39" s="3" t="str">
        <f t="shared" si="12"/>
        <v/>
      </c>
      <c r="K39" s="3" t="str">
        <f t="shared" si="12"/>
        <v/>
      </c>
      <c r="L39" s="3" t="str">
        <f t="shared" si="12"/>
        <v/>
      </c>
      <c r="M39" s="3" t="str">
        <f t="shared" si="12"/>
        <v/>
      </c>
      <c r="N39" s="3" t="str">
        <f t="shared" si="12"/>
        <v/>
      </c>
      <c r="O39" s="3">
        <f t="shared" si="12"/>
        <v>8</v>
      </c>
      <c r="P39" s="3">
        <f t="shared" si="12"/>
        <v>9</v>
      </c>
      <c r="Q39" s="3">
        <f>IF(Q40&lt;&gt;0,Q$1,"")</f>
        <v>10</v>
      </c>
      <c r="R39" s="3">
        <f t="shared" ref="R39:AA39" si="13">IF(R40&lt;&gt;0,R$1,"")</f>
        <v>11</v>
      </c>
      <c r="S39" s="3">
        <f t="shared" si="13"/>
        <v>12</v>
      </c>
      <c r="T39" s="3" t="str">
        <f t="shared" si="13"/>
        <v/>
      </c>
      <c r="U39" s="3" t="str">
        <f t="shared" si="13"/>
        <v/>
      </c>
      <c r="V39" s="3" t="str">
        <f t="shared" si="13"/>
        <v/>
      </c>
      <c r="W39" s="3">
        <f t="shared" si="13"/>
        <v>16</v>
      </c>
      <c r="X39" s="3" t="str">
        <f t="shared" si="13"/>
        <v/>
      </c>
      <c r="Y39" s="3" t="str">
        <f t="shared" si="13"/>
        <v/>
      </c>
      <c r="Z39" s="3" t="str">
        <f t="shared" si="13"/>
        <v/>
      </c>
      <c r="AA39" s="6" t="str">
        <f t="shared" si="13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19">
        <v>541</v>
      </c>
      <c r="E40" s="20">
        <f>1-G41/G40</f>
        <v>4.4328256421913848E-3</v>
      </c>
      <c r="F40" s="10">
        <f>SUMPRODUCT(H$1:AA$1,H40:AA40)/SUM(H40:AA40)</f>
        <v>9.5594453284837471</v>
      </c>
      <c r="G40" s="11">
        <f>SUM(H40:AA40)</f>
        <v>8798</v>
      </c>
      <c r="O40" s="3">
        <v>422</v>
      </c>
      <c r="P40" s="3">
        <v>3713</v>
      </c>
      <c r="Q40" s="3">
        <v>4178</v>
      </c>
      <c r="R40" s="3">
        <v>445</v>
      </c>
      <c r="S40" s="3">
        <v>1</v>
      </c>
      <c r="W40" s="3">
        <v>39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19"/>
      <c r="E41" s="20"/>
      <c r="F41" s="10">
        <f>SUMPRODUCT(H$1:AA$1,H41:AA41)/SUM(H41:AA41)</f>
        <v>9.5307683525516609</v>
      </c>
      <c r="G41" s="11">
        <f>SUM(H41:AA41)</f>
        <v>8759</v>
      </c>
      <c r="O41" s="3">
        <v>422</v>
      </c>
      <c r="P41" s="3">
        <v>3713</v>
      </c>
      <c r="Q41" s="3">
        <v>4178</v>
      </c>
      <c r="R41" s="3">
        <v>445</v>
      </c>
      <c r="S41" s="3">
        <v>1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g2d3</vt:lpstr>
      <vt:lpstr>g2d4</vt:lpstr>
      <vt:lpstr>g2d5</vt:lpstr>
      <vt:lpstr>g3d4</vt:lpstr>
      <vt:lpstr>g3d5</vt:lpstr>
      <vt:lpstr>g3d6</vt:lpstr>
      <vt:lpstr>g3d7</vt:lpstr>
      <vt:lpstr>g4d4</vt:lpstr>
      <vt:lpstr>g4d5</vt:lpstr>
      <vt:lpstr>g4d6</vt:lpstr>
      <vt:lpstr>g5d5</vt:lpstr>
      <vt:lpstr>g5d6</vt:lpstr>
      <vt:lpstr>g5d7</vt:lpstr>
      <vt:lpstr>g6d7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Fu</dc:creator>
  <cp:lastModifiedBy>Yi Fu</cp:lastModifiedBy>
  <dcterms:created xsi:type="dcterms:W3CDTF">2020-02-10T05:25:20Z</dcterms:created>
  <dcterms:modified xsi:type="dcterms:W3CDTF">2020-05-15T06:23:00Z</dcterms:modified>
</cp:coreProperties>
</file>